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WI KURNIAWAN\Magang-Undip\Tugas\Tanggal 25\"/>
    </mc:Choice>
  </mc:AlternateContent>
  <bookViews>
    <workbookView xWindow="30" yWindow="570" windowWidth="10770" windowHeight="5415" activeTab="1"/>
  </bookViews>
  <sheets>
    <sheet name="K3" sheetId="5" r:id="rId1"/>
    <sheet name="Bahaya K3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1" hidden="1">'Bahaya K3'!$A$9:$AB$45</definedName>
    <definedName name="Aspek_Lingkungan" localSheetId="0">[4]Sheet1!$E$4:$E$66</definedName>
    <definedName name="Aspek_Lingkungan">[1]Sheet1!$E$4:$E$66</definedName>
    <definedName name="Dampak_Lingkungan" localSheetId="0">[4]Sheet1!$G$4:$G$57</definedName>
    <definedName name="Dampak_Lingkungan">[1]Sheet1!$G$4:$G$57</definedName>
    <definedName name="dds">[6]Sheet1!$H$4:$H$53</definedName>
    <definedName name="ds">[5]Sheet1!$D$4:$D$11</definedName>
    <definedName name="Kondisi_operasi">#REF!</definedName>
    <definedName name="Kontrol_Yang_Ada" localSheetId="0">[3]Sheet1!$H$4:$H$45</definedName>
    <definedName name="Kontrol_Yang_Ada">[2]Sheet1!$H$4:$H$45</definedName>
    <definedName name="Operation_Condition" localSheetId="0">[3]Sheet1!$D$4:$D$11</definedName>
    <definedName name="Operation_Condition">[2]Sheet1!$D$4:$D$11</definedName>
    <definedName name="Peraturan_Persyaratan" localSheetId="0">#N/A</definedName>
    <definedName name="Peraturan_Persyaratan">[2]Sheet1!$I$4:$I$7</definedName>
    <definedName name="_xlnm.Print_Area" localSheetId="1">'Bahaya K3'!$A$1:$AB$45</definedName>
    <definedName name="_xlnm.Print_Area" localSheetId="0">'K3'!$A$1:$I$25</definedName>
    <definedName name="Resiko">#REF!</definedName>
    <definedName name="Sumber_Bahaya">#REF!</definedName>
  </definedNames>
  <calcPr calcId="152511"/>
</workbook>
</file>

<file path=xl/calcChain.xml><?xml version="1.0" encoding="utf-8"?>
<calcChain xmlns="http://schemas.openxmlformats.org/spreadsheetml/2006/main">
  <c r="Z31" i="2" l="1"/>
  <c r="V31" i="2"/>
  <c r="Z30" i="2"/>
  <c r="V30" i="2"/>
  <c r="AA30" i="2" s="1"/>
  <c r="AB30" i="2" s="1"/>
  <c r="Z28" i="2"/>
  <c r="V28" i="2"/>
  <c r="Z27" i="2"/>
  <c r="V27" i="2"/>
  <c r="AA27" i="2" s="1"/>
  <c r="AB27" i="2" s="1"/>
  <c r="O45" i="2"/>
  <c r="Z18" i="2"/>
  <c r="V18" i="2"/>
  <c r="Z19" i="2"/>
  <c r="V19" i="2"/>
  <c r="Z20" i="2"/>
  <c r="V20" i="2"/>
  <c r="Z21" i="2"/>
  <c r="V21" i="2"/>
  <c r="Z22" i="2"/>
  <c r="V22" i="2"/>
  <c r="Z23" i="2"/>
  <c r="AA23" i="2" s="1"/>
  <c r="AB23" i="2" s="1"/>
  <c r="V23" i="2"/>
  <c r="Z24" i="2"/>
  <c r="V24" i="2"/>
  <c r="Z25" i="2"/>
  <c r="V25" i="2"/>
  <c r="Z26" i="2"/>
  <c r="V26" i="2"/>
  <c r="Z29" i="2"/>
  <c r="V29" i="2"/>
  <c r="Z32" i="2"/>
  <c r="V32" i="2"/>
  <c r="Z33" i="2"/>
  <c r="V33" i="2"/>
  <c r="Z34" i="2"/>
  <c r="V34" i="2"/>
  <c r="Z35" i="2"/>
  <c r="V35" i="2"/>
  <c r="Z36" i="2"/>
  <c r="V36" i="2"/>
  <c r="Z37" i="2"/>
  <c r="V37" i="2"/>
  <c r="Z38" i="2"/>
  <c r="V38" i="2"/>
  <c r="Z39" i="2"/>
  <c r="V39" i="2"/>
  <c r="Z40" i="2"/>
  <c r="V40" i="2"/>
  <c r="Z41" i="2"/>
  <c r="AA41" i="2" s="1"/>
  <c r="AB41" i="2" s="1"/>
  <c r="V41" i="2"/>
  <c r="Z42" i="2"/>
  <c r="V42" i="2"/>
  <c r="Z43" i="2"/>
  <c r="AA43" i="2" s="1"/>
  <c r="AB43" i="2" s="1"/>
  <c r="V43" i="2"/>
  <c r="Z44" i="2"/>
  <c r="V44" i="2"/>
  <c r="Z45" i="2"/>
  <c r="AA45" i="2" s="1"/>
  <c r="AB45" i="2" s="1"/>
  <c r="V45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P45" i="2" s="1"/>
  <c r="Q45" i="2" s="1"/>
  <c r="O10" i="2"/>
  <c r="P10" i="2" s="1"/>
  <c r="Q10" i="2" s="1"/>
  <c r="O11" i="2"/>
  <c r="P11" i="2" s="1"/>
  <c r="Q11" i="2" s="1"/>
  <c r="O12" i="2"/>
  <c r="O13" i="2"/>
  <c r="P13" i="2" s="1"/>
  <c r="Q13" i="2" s="1"/>
  <c r="O14" i="2"/>
  <c r="O15" i="2"/>
  <c r="P15" i="2" s="1"/>
  <c r="Q15" i="2" s="1"/>
  <c r="O16" i="2"/>
  <c r="P16" i="2" s="1"/>
  <c r="Q16" i="2" s="1"/>
  <c r="O17" i="2"/>
  <c r="P17" i="2" s="1"/>
  <c r="Q17" i="2" s="1"/>
  <c r="O18" i="2"/>
  <c r="O19" i="2"/>
  <c r="O20" i="2"/>
  <c r="O21" i="2"/>
  <c r="P21" i="2" s="1"/>
  <c r="Q21" i="2" s="1"/>
  <c r="O22" i="2"/>
  <c r="O23" i="2"/>
  <c r="O24" i="2"/>
  <c r="O25" i="2"/>
  <c r="O26" i="2"/>
  <c r="O27" i="2"/>
  <c r="O28" i="2"/>
  <c r="P28" i="2" s="1"/>
  <c r="Q28" i="2" s="1"/>
  <c r="O29" i="2"/>
  <c r="O30" i="2"/>
  <c r="O31" i="2"/>
  <c r="O32" i="2"/>
  <c r="P32" i="2" s="1"/>
  <c r="Q32" i="2" s="1"/>
  <c r="O33" i="2"/>
  <c r="O34" i="2"/>
  <c r="O35" i="2"/>
  <c r="P35" i="2"/>
  <c r="Q35" i="2" s="1"/>
  <c r="O36" i="2"/>
  <c r="O37" i="2"/>
  <c r="O38" i="2"/>
  <c r="O39" i="2"/>
  <c r="P39" i="2" s="1"/>
  <c r="Q39" i="2" s="1"/>
  <c r="O40" i="2"/>
  <c r="O41" i="2"/>
  <c r="O42" i="2"/>
  <c r="O43" i="2"/>
  <c r="O44" i="2"/>
  <c r="AA40" i="2"/>
  <c r="AB40" i="2" s="1"/>
  <c r="AA11" i="2"/>
  <c r="AB11" i="2" s="1"/>
  <c r="AA36" i="2"/>
  <c r="AB36" i="2" s="1"/>
  <c r="AA13" i="2"/>
  <c r="AB13" i="2" s="1"/>
  <c r="AA12" i="2"/>
  <c r="AB12" i="2" s="1"/>
  <c r="AA42" i="2"/>
  <c r="AB42" i="2" s="1"/>
  <c r="AA14" i="2"/>
  <c r="AB14" i="2" s="1"/>
  <c r="AA10" i="2"/>
  <c r="AB10" i="2" s="1"/>
  <c r="AA17" i="2"/>
  <c r="AB17" i="2" s="1"/>
  <c r="AA16" i="2"/>
  <c r="AB16" i="2" s="1"/>
  <c r="AA15" i="2"/>
  <c r="AB15" i="2" s="1"/>
  <c r="AA31" i="2"/>
  <c r="AB31" i="2" s="1"/>
  <c r="P42" i="2" l="1"/>
  <c r="Q42" i="2" s="1"/>
  <c r="AA44" i="2"/>
  <c r="AB44" i="2" s="1"/>
  <c r="AA38" i="2"/>
  <c r="AB38" i="2" s="1"/>
  <c r="AA34" i="2"/>
  <c r="AB34" i="2" s="1"/>
  <c r="AA32" i="2"/>
  <c r="AB32" i="2" s="1"/>
  <c r="P22" i="2"/>
  <c r="Q22" i="2" s="1"/>
  <c r="AA26" i="2"/>
  <c r="AB26" i="2" s="1"/>
  <c r="AA24" i="2"/>
  <c r="AB24" i="2" s="1"/>
  <c r="P30" i="2"/>
  <c r="Q30" i="2" s="1"/>
  <c r="P26" i="2"/>
  <c r="Q26" i="2" s="1"/>
  <c r="P14" i="2"/>
  <c r="Q14" i="2" s="1"/>
  <c r="P44" i="2"/>
  <c r="Q44" i="2" s="1"/>
  <c r="P31" i="2"/>
  <c r="Q31" i="2" s="1"/>
  <c r="AA29" i="2"/>
  <c r="AB29" i="2" s="1"/>
  <c r="AA25" i="2"/>
  <c r="AB25" i="2" s="1"/>
  <c r="AA21" i="2"/>
  <c r="AB21" i="2" s="1"/>
  <c r="P24" i="2"/>
  <c r="Q24" i="2" s="1"/>
  <c r="P12" i="2"/>
  <c r="Q12" i="2" s="1"/>
  <c r="P36" i="2"/>
  <c r="Q36" i="2" s="1"/>
  <c r="AA39" i="2"/>
  <c r="AB39" i="2" s="1"/>
  <c r="AA37" i="2"/>
  <c r="AB37" i="2" s="1"/>
  <c r="AA33" i="2"/>
  <c r="AB33" i="2" s="1"/>
  <c r="P20" i="2"/>
  <c r="Q20" i="2" s="1"/>
  <c r="AA19" i="2"/>
  <c r="AB19" i="2" s="1"/>
  <c r="P19" i="2"/>
  <c r="Q19" i="2" s="1"/>
  <c r="AA22" i="2"/>
  <c r="AB22" i="2" s="1"/>
  <c r="AA20" i="2"/>
  <c r="AB20" i="2" s="1"/>
  <c r="AA18" i="2"/>
  <c r="AB18" i="2" s="1"/>
  <c r="AA28" i="2"/>
  <c r="AB28" i="2" s="1"/>
  <c r="P34" i="2"/>
  <c r="Q34" i="2" s="1"/>
  <c r="P27" i="2"/>
  <c r="Q27" i="2" s="1"/>
  <c r="P41" i="2"/>
  <c r="Q41" i="2" s="1"/>
  <c r="P37" i="2"/>
  <c r="Q37" i="2" s="1"/>
  <c r="P23" i="2"/>
  <c r="Q23" i="2" s="1"/>
  <c r="P40" i="2"/>
  <c r="Q40" i="2" s="1"/>
  <c r="P33" i="2"/>
  <c r="Q33" i="2" s="1"/>
  <c r="P29" i="2"/>
  <c r="Q29" i="2" s="1"/>
  <c r="P25" i="2"/>
  <c r="Q25" i="2" s="1"/>
  <c r="P38" i="2"/>
  <c r="Q38" i="2" s="1"/>
  <c r="P43" i="2"/>
  <c r="Q43" i="2" s="1"/>
  <c r="P18" i="2"/>
  <c r="Q18" i="2" s="1"/>
  <c r="AA35" i="2"/>
  <c r="AB35" i="2" s="1"/>
</calcChain>
</file>

<file path=xl/comments1.xml><?xml version="1.0" encoding="utf-8"?>
<comments xmlns="http://schemas.openxmlformats.org/spreadsheetml/2006/main">
  <authors>
    <author>XN01044</author>
  </authors>
  <commentList>
    <comment ref="Q7" authorId="0" shapeId="0">
      <text>
        <r>
          <rPr>
            <b/>
            <sz val="10"/>
            <color indexed="81"/>
            <rFont val="Arial Narrow"/>
            <family val="2"/>
          </rPr>
          <t>Sdh ada rumus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K8" authorId="0" shapeId="0">
      <text>
        <r>
          <rPr>
            <b/>
            <sz val="11"/>
            <color indexed="81"/>
            <rFont val="Tahoma"/>
            <family val="2"/>
          </rPr>
          <t>Sudah ada rumus</t>
        </r>
      </text>
    </comment>
    <comment ref="O8" authorId="0" shapeId="0">
      <text>
        <r>
          <rPr>
            <sz val="10"/>
            <color indexed="81"/>
            <rFont val="Arial Narrow"/>
            <family val="2"/>
          </rPr>
          <t xml:space="preserve">Sdh ada rumus
</t>
        </r>
      </text>
    </comment>
  </commentList>
</comments>
</file>

<file path=xl/sharedStrings.xml><?xml version="1.0" encoding="utf-8"?>
<sst xmlns="http://schemas.openxmlformats.org/spreadsheetml/2006/main" count="377" uniqueCount="174">
  <si>
    <t>Kontraktor</t>
  </si>
  <si>
    <t>Mata kemasukan debu</t>
  </si>
  <si>
    <t>Pekerjaan di ketinggian</t>
  </si>
  <si>
    <t>Tergelincir dari scaffolding / tangga</t>
  </si>
  <si>
    <t>Safety belt rusak / lapuk</t>
  </si>
  <si>
    <t>Terpentok benda</t>
  </si>
  <si>
    <t>- Pemakaian helmet</t>
  </si>
  <si>
    <t>Scaffolding / tangga rusak</t>
  </si>
  <si>
    <t>OFFICE &amp; FACTORY</t>
  </si>
  <si>
    <t>Pembersihan lantai koridor</t>
  </si>
  <si>
    <t>Terpeleset karena licin</t>
  </si>
  <si>
    <t>- Memasang warning sign</t>
  </si>
  <si>
    <t>Tersandung moppel</t>
  </si>
  <si>
    <t>Pembersihan Toilet</t>
  </si>
  <si>
    <t>Terpeleset</t>
  </si>
  <si>
    <t>Terjepit pintu</t>
  </si>
  <si>
    <t>Tersandung bucket</t>
  </si>
  <si>
    <t>Terkena percikan air sabun</t>
  </si>
  <si>
    <t>Terkena percikan chemical</t>
  </si>
  <si>
    <t>Kontak dengan chemical secara langsung dan sering</t>
  </si>
  <si>
    <t>Pembersihan sawang-sawang</t>
  </si>
  <si>
    <t>- Memakai kaca mata</t>
  </si>
  <si>
    <t>Kejatuhan barang</t>
  </si>
  <si>
    <t>Kejatuhan stik</t>
  </si>
  <si>
    <t>Stik rusak / patah</t>
  </si>
  <si>
    <t>Pembersihan pipa atas</t>
  </si>
  <si>
    <t>- Memakai safety belt</t>
  </si>
  <si>
    <t>- Memakai helmet</t>
  </si>
  <si>
    <t>LOCKER</t>
  </si>
  <si>
    <t>TOILET</t>
  </si>
  <si>
    <t>PERAWATAN TAMAN</t>
  </si>
  <si>
    <t>Pemotongan rumput</t>
  </si>
  <si>
    <t>Terkena lentingan batu</t>
  </si>
  <si>
    <t>- Ditunjuk orang khusus</t>
  </si>
  <si>
    <t>Terkena baling-baling</t>
  </si>
  <si>
    <t>- Pakai sepatu boot</t>
  </si>
  <si>
    <t xml:space="preserve">No.dok  </t>
  </si>
  <si>
    <t xml:space="preserve">Tgl Cetak </t>
  </si>
  <si>
    <t xml:space="preserve">: </t>
  </si>
  <si>
    <t>PIC :</t>
  </si>
  <si>
    <t xml:space="preserve">Halaman </t>
  </si>
  <si>
    <t>:</t>
  </si>
  <si>
    <t xml:space="preserve">Revisi    </t>
  </si>
  <si>
    <t>No.</t>
  </si>
  <si>
    <t>Skenario Bahaya K3</t>
  </si>
  <si>
    <t xml:space="preserve">Konsekuensi </t>
  </si>
  <si>
    <t>Kontrol Yang Ada</t>
  </si>
  <si>
    <t>Penilaian Awal</t>
  </si>
  <si>
    <t>Kontrol Tambahan</t>
  </si>
  <si>
    <t>Penilaian Kedua (bersifat Prediksi)</t>
  </si>
  <si>
    <t>Kemungkinan</t>
  </si>
  <si>
    <t>Keparahan</t>
  </si>
  <si>
    <t>Nilai Resiko</t>
  </si>
  <si>
    <t>Tingkat Resiko</t>
  </si>
  <si>
    <t>FA</t>
  </si>
  <si>
    <t>FK</t>
  </si>
  <si>
    <t>LP</t>
  </si>
  <si>
    <t>Nilai*</t>
  </si>
  <si>
    <t>CD</t>
  </si>
  <si>
    <t>GK</t>
  </si>
  <si>
    <t>KG</t>
  </si>
  <si>
    <t>Nilai</t>
  </si>
  <si>
    <t>(*) Ambil Nilai Rata-Rata)</t>
  </si>
  <si>
    <t>(Lihat Hirarki Pengendalian)</t>
  </si>
  <si>
    <t>(* Ambil Nilai Rata-Rata)</t>
  </si>
  <si>
    <t>PROSES UTAMA</t>
  </si>
  <si>
    <t>Halaman</t>
  </si>
  <si>
    <t>Revisi</t>
  </si>
  <si>
    <t>Departemen</t>
  </si>
  <si>
    <t>Cidera anggota tubuh</t>
  </si>
  <si>
    <t>Gangguan kesehatan</t>
  </si>
  <si>
    <t>El: NA, Sb: NA, Eng:</t>
  </si>
  <si>
    <t>Nomor Dokumen</t>
  </si>
  <si>
    <t>Tanggal</t>
  </si>
  <si>
    <t>STANDAR PENILAIAN RESIKO</t>
  </si>
  <si>
    <t>Frekuensi Aktifitas (FA)</t>
  </si>
  <si>
    <t>Frekuensi Kejadian (FK)</t>
  </si>
  <si>
    <t>Lama Pemaparan (LP)</t>
  </si>
  <si>
    <t>TINGKAT RESIKO</t>
  </si>
  <si>
    <t>1 hari - &lt;1 bulan</t>
  </si>
  <si>
    <t>Lebih dari 3 dalam setahun</t>
  </si>
  <si>
    <t>&gt; 8 jam terus menerus</t>
  </si>
  <si>
    <t>KEMUNGKINAN</t>
  </si>
  <si>
    <t>1 Bulan - &lt; 3 bulan</t>
  </si>
  <si>
    <t>1 kali atau maks. 3 dalam 1 tahun</t>
  </si>
  <si>
    <t>&gt; 8 jam tapi tidak terus menerus</t>
  </si>
  <si>
    <t>3 bulan - &lt; 6 bulan</t>
  </si>
  <si>
    <t>Sekali atau lebih dalam 5 tahun</t>
  </si>
  <si>
    <t>4 - &lt; 8 jam</t>
  </si>
  <si>
    <t>6 bulan -  1 tahun atau lebih</t>
  </si>
  <si>
    <t>Tidak pernah terjadi</t>
  </si>
  <si>
    <t>Kurang dari 1 jam atau maks. 4 jam</t>
  </si>
  <si>
    <t>KEPARAHAN</t>
  </si>
  <si>
    <t>CIDERA (CD)</t>
  </si>
  <si>
    <t>Luka ringan, tidak ada luka</t>
  </si>
  <si>
    <t>Cidera butuh perawatan medis namun tidak menyebabkan LTI</t>
  </si>
  <si>
    <t>LTI atau keterbatasan kerja</t>
  </si>
  <si>
    <t>Cacat atau meninggal</t>
  </si>
  <si>
    <t>GANGGUAN KESEHATAN (GK)</t>
  </si>
  <si>
    <t>Sakit ringan, tidak ada sakit</t>
  </si>
  <si>
    <t>Sakit dan menyebabkan hari kerja hilang</t>
  </si>
  <si>
    <t>Gangguan jangka pendek dan keterbatasan kerja</t>
  </si>
  <si>
    <t>Kronis</t>
  </si>
  <si>
    <t>KERUGIAN    (KG)</t>
  </si>
  <si>
    <t>Biaya bisa diabaikan, Biaya pengobatan: &lt; Rp 1jt , Kerugian Property &lt; US$ 5000</t>
  </si>
  <si>
    <t xml:space="preserve">Biaya pengobatan: Rp 1 Jt - &lt; Rp 10 jt , kerugian property: US$ 5 000 - &lt; US $10 000 </t>
  </si>
  <si>
    <t xml:space="preserve">Biaya Pengobatan: Rp 10 - Rp 20 Jt , kerugian property: US$ 10.000 - &lt; US$ 100.000 </t>
  </si>
  <si>
    <t xml:space="preserve">Biaya pengobatan: &gt; Rp 20 Jt , Kerugian Property &gt; US$ 100.000 </t>
  </si>
  <si>
    <t>TINGKATAN TINDAKAN TERHADAP RESIKO</t>
  </si>
  <si>
    <t>TINGKAT TINDAKAN TERHADAP RESIKO</t>
  </si>
  <si>
    <t>INTERVAL WAKTU TINDAKAN</t>
  </si>
  <si>
    <t>H</t>
  </si>
  <si>
    <t>&gt; 6</t>
  </si>
  <si>
    <t xml:space="preserve">Mendesak dan Penting Untuk Segera Dilakukan Penanganan </t>
  </si>
  <si>
    <t>Maksimal dalam kurun waktu 2 Minggu</t>
  </si>
  <si>
    <t>M</t>
  </si>
  <si>
    <r>
      <t xml:space="preserve">3 - </t>
    </r>
    <r>
      <rPr>
        <b/>
        <sz val="10"/>
        <rFont val="Calibri"/>
        <family val="2"/>
      </rPr>
      <t>≤</t>
    </r>
    <r>
      <rPr>
        <b/>
        <sz val="10"/>
        <rFont val="Arial"/>
        <family val="2"/>
      </rPr>
      <t>6</t>
    </r>
  </si>
  <si>
    <t>Wajib ditangani</t>
  </si>
  <si>
    <t>Maksimal dalam kurun waktu 1 bulan</t>
  </si>
  <si>
    <t>L</t>
  </si>
  <si>
    <t>1 - 2</t>
  </si>
  <si>
    <t>Bisa Diabaikan namaun tetap dipantau sesuai mekanisme inspeksi</t>
  </si>
  <si>
    <t>Continue</t>
  </si>
  <si>
    <t>Dept</t>
  </si>
  <si>
    <t>Kerugian Property</t>
  </si>
  <si>
    <t>GA</t>
  </si>
  <si>
    <t>SUB PROCESS</t>
  </si>
  <si>
    <t>El: NA, Sb: NA, Eng:NA,ADM: Monitoring</t>
  </si>
  <si>
    <t>Ambil Nilai Tertinggi</t>
  </si>
  <si>
    <t>El: NA, Sb: NA, Eng:NA, ADM: Pemeriksaan alat, APD: Full Body Harness</t>
  </si>
  <si>
    <t>EL:NA, SB:NA; ENG: NA, ADM: Training</t>
  </si>
  <si>
    <t>All Departemen</t>
  </si>
  <si>
    <t>El: NA, Sb: NA, Eng: Beli scaffolding baru</t>
  </si>
  <si>
    <t>El: NA, Sb: NA; ADM: Leaflet "AWAS KEPALA TERBENTUR"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</si>
  <si>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</si>
  <si>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</si>
  <si>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</si>
  <si>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</si>
  <si>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</si>
  <si>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</si>
  <si>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</si>
  <si>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</si>
  <si>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</si>
  <si>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</si>
  <si>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</si>
  <si>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</si>
  <si>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</si>
  <si>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</si>
  <si>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</si>
  <si>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</si>
  <si>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</si>
  <si>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</si>
  <si>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</si>
  <si>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</si>
  <si>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</si>
  <si>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</si>
  <si>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</si>
  <si>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</si>
  <si>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</si>
  <si>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</si>
  <si>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</si>
  <si>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</si>
  <si>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</si>
  <si>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</si>
  <si>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</si>
  <si>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</si>
  <si>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</si>
  <si>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</si>
  <si>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</si>
  <si>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</si>
  <si>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INDO-SP-SAF-001</t>
  </si>
  <si>
    <t>DAFTAR IDENTIFIKASI BAHAYA DAN RESIKO K3 JURUSAN TEKNIK ELEKTRO UNTIDAR</t>
  </si>
  <si>
    <t>IBPR-All-2021</t>
  </si>
  <si>
    <t>20 Agustus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</si>
</sst>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213" formatCode="#,##0.0"/>
  </numFmts>
  <fonts count="24">
    <font>
      <sz val="10"/>
      <name val="Arial"/>
    </font>
    <font>
      <sz val="10"/>
      <name val="Arial"/>
    </font>
    <font>
      <sz val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1"/>
      <color indexed="81"/>
      <name val="Tahoma"/>
      <family val="2"/>
    </font>
    <font>
      <sz val="8"/>
      <color indexed="81"/>
      <name val="Tahoma"/>
      <family val="2"/>
    </font>
    <font>
      <sz val="10"/>
      <color indexed="81"/>
      <name val="Arial Narrow"/>
      <family val="2"/>
    </font>
    <font>
      <b/>
      <sz val="10"/>
      <color indexed="81"/>
      <name val="Arial Narrow"/>
      <family val="2"/>
    </font>
    <font>
      <b/>
      <sz val="16"/>
      <name val="Arial"/>
      <family val="2"/>
    </font>
    <font>
      <b/>
      <sz val="10"/>
      <name val="Arial"/>
      <family val="2"/>
    </font>
    <font>
      <sz val="11"/>
      <name val="ＭＳ Ｐゴシック"/>
      <charset val="128"/>
    </font>
    <font>
      <b/>
      <i/>
      <sz val="8"/>
      <name val="Arial"/>
      <family val="2"/>
    </font>
    <font>
      <b/>
      <sz val="10"/>
      <color indexed="12"/>
      <name val="Arial"/>
      <family val="2"/>
    </font>
    <font>
      <b/>
      <sz val="18"/>
      <name val="Arial"/>
      <family val="2"/>
    </font>
    <font>
      <b/>
      <sz val="10"/>
      <color indexed="10"/>
      <name val="Arial Narrow"/>
      <family val="2"/>
    </font>
    <font>
      <sz val="9"/>
      <name val="Arial"/>
      <family val="2"/>
    </font>
    <font>
      <sz val="14"/>
      <name val="Arial"/>
      <family val="2"/>
    </font>
    <font>
      <b/>
      <sz val="10"/>
      <name val="Calibri"/>
      <family val="2"/>
    </font>
    <font>
      <b/>
      <sz val="10"/>
      <color indexed="8"/>
      <name val="Arial"/>
      <family val="2"/>
    </font>
    <font>
      <b/>
      <sz val="18"/>
      <color indexed="30"/>
      <name val="Arial"/>
      <family val="2"/>
    </font>
    <font>
      <sz val="18"/>
      <color indexed="30"/>
      <name val="Arial"/>
      <family val="2"/>
    </font>
    <font>
      <b/>
      <sz val="22"/>
      <name val="Arial"/>
      <family val="2"/>
    </font>
    <font>
      <sz val="10"/>
      <color rgb="FF00206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59"/>
      </left>
      <right style="thin">
        <color indexed="59"/>
      </right>
      <top style="hair">
        <color indexed="59"/>
      </top>
      <bottom style="hair">
        <color indexed="59"/>
      </bottom>
      <diagonal/>
    </border>
    <border>
      <left style="thin">
        <color indexed="63"/>
      </left>
      <right style="thin">
        <color indexed="63"/>
      </right>
      <top style="hair">
        <color indexed="63"/>
      </top>
      <bottom style="hair">
        <color indexed="63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11" fillId="0" borderId="0"/>
    <xf numFmtId="0" fontId="4" fillId="0" borderId="0"/>
    <xf numFmtId="0" fontId="4" fillId="0" borderId="0"/>
    <xf numFmtId="0" fontId="1" fillId="0" borderId="0"/>
    <xf numFmtId="0" fontId="4" fillId="0" borderId="0"/>
  </cellStyleXfs>
  <cellXfs count="196">
    <xf numFmtId="0" fontId="0" fillId="0" borderId="0" xfId="0"/>
    <xf numFmtId="0" fontId="4" fillId="0" borderId="1" xfId="2" applyBorder="1" applyAlignment="1">
      <alignment vertical="top"/>
    </xf>
    <xf numFmtId="0" fontId="4" fillId="0" borderId="2" xfId="2" applyBorder="1" applyAlignment="1">
      <alignment vertical="top"/>
    </xf>
    <xf numFmtId="0" fontId="4" fillId="0" borderId="0" xfId="2" applyAlignment="1">
      <alignment vertical="top"/>
    </xf>
    <xf numFmtId="0" fontId="4" fillId="0" borderId="3" xfId="2" applyBorder="1" applyAlignment="1">
      <alignment vertical="top"/>
    </xf>
    <xf numFmtId="0" fontId="4" fillId="0" borderId="0" xfId="2" applyBorder="1" applyAlignment="1">
      <alignment vertical="top"/>
    </xf>
    <xf numFmtId="0" fontId="4" fillId="0" borderId="4" xfId="2" applyBorder="1" applyAlignment="1">
      <alignment horizontal="left" vertical="top"/>
    </xf>
    <xf numFmtId="0" fontId="4" fillId="0" borderId="5" xfId="2" applyBorder="1" applyAlignment="1">
      <alignment horizontal="left" vertical="top"/>
    </xf>
    <xf numFmtId="0" fontId="4" fillId="0" borderId="6" xfId="2" applyBorder="1" applyAlignment="1">
      <alignment horizontal="left" vertical="top"/>
    </xf>
    <xf numFmtId="0" fontId="4" fillId="0" borderId="7" xfId="2" applyBorder="1" applyAlignment="1">
      <alignment vertical="top"/>
    </xf>
    <xf numFmtId="0" fontId="4" fillId="0" borderId="8" xfId="2" applyBorder="1" applyAlignment="1">
      <alignment vertical="top"/>
    </xf>
    <xf numFmtId="0" fontId="4" fillId="0" borderId="9" xfId="2" applyBorder="1" applyAlignment="1">
      <alignment horizontal="left" vertical="top"/>
    </xf>
    <xf numFmtId="0" fontId="4" fillId="0" borderId="10" xfId="2" applyBorder="1" applyAlignment="1">
      <alignment horizontal="left" vertical="top"/>
    </xf>
    <xf numFmtId="0" fontId="4" fillId="0" borderId="11" xfId="2" applyBorder="1" applyAlignment="1">
      <alignment horizontal="left" vertical="top"/>
    </xf>
    <xf numFmtId="0" fontId="10" fillId="0" borderId="8" xfId="2" applyFont="1" applyBorder="1" applyAlignment="1">
      <alignment horizontal="center" vertical="top"/>
    </xf>
    <xf numFmtId="0" fontId="10" fillId="0" borderId="0" xfId="2" applyFont="1" applyBorder="1" applyAlignment="1">
      <alignment horizontal="center" vertical="top"/>
    </xf>
    <xf numFmtId="0" fontId="10" fillId="0" borderId="0" xfId="2" applyFont="1" applyBorder="1" applyAlignment="1">
      <alignment horizontal="center" vertical="center"/>
    </xf>
    <xf numFmtId="0" fontId="12" fillId="0" borderId="12" xfId="2" applyFont="1" applyBorder="1" applyAlignment="1">
      <alignment horizontal="center" vertical="top" wrapText="1"/>
    </xf>
    <xf numFmtId="0" fontId="12" fillId="0" borderId="13" xfId="2" applyFont="1" applyBorder="1" applyAlignment="1">
      <alignment horizontal="center" vertical="top" wrapText="1"/>
    </xf>
    <xf numFmtId="0" fontId="12" fillId="0" borderId="14" xfId="2" applyFont="1" applyBorder="1" applyAlignment="1">
      <alignment horizontal="center" vertical="top" wrapText="1"/>
    </xf>
    <xf numFmtId="0" fontId="4" fillId="0" borderId="0" xfId="2" applyAlignment="1">
      <alignment horizontal="center" vertical="center"/>
    </xf>
    <xf numFmtId="0" fontId="2" fillId="0" borderId="15" xfId="2" applyFont="1" applyBorder="1" applyAlignment="1">
      <alignment horizontal="center" vertical="top" wrapText="1"/>
    </xf>
    <xf numFmtId="0" fontId="2" fillId="0" borderId="16" xfId="2" applyFont="1" applyBorder="1" applyAlignment="1">
      <alignment horizontal="center" vertical="top" wrapText="1"/>
    </xf>
    <xf numFmtId="0" fontId="2" fillId="0" borderId="17" xfId="2" applyFont="1" applyBorder="1" applyAlignment="1">
      <alignment horizontal="center" vertical="top" wrapText="1"/>
    </xf>
    <xf numFmtId="0" fontId="20" fillId="0" borderId="18" xfId="2" applyFont="1" applyBorder="1" applyAlignment="1">
      <alignment horizontal="center" vertical="center"/>
    </xf>
    <xf numFmtId="0" fontId="14" fillId="2" borderId="4" xfId="2" applyFont="1" applyFill="1" applyBorder="1" applyAlignment="1">
      <alignment horizontal="center" vertical="center"/>
    </xf>
    <xf numFmtId="0" fontId="14" fillId="3" borderId="4" xfId="2" applyFont="1" applyFill="1" applyBorder="1" applyAlignment="1">
      <alignment horizontal="center" vertical="center"/>
    </xf>
    <xf numFmtId="0" fontId="2" fillId="0" borderId="19" xfId="2" applyFont="1" applyBorder="1" applyAlignment="1">
      <alignment horizontal="center" vertical="top" wrapText="1"/>
    </xf>
    <xf numFmtId="0" fontId="2" fillId="0" borderId="4" xfId="2" applyFont="1" applyBorder="1" applyAlignment="1">
      <alignment horizontal="center" vertical="top" wrapText="1"/>
    </xf>
    <xf numFmtId="0" fontId="2" fillId="0" borderId="6" xfId="2" applyFont="1" applyBorder="1" applyAlignment="1">
      <alignment horizontal="center" vertical="top" wrapText="1"/>
    </xf>
    <xf numFmtId="0" fontId="20" fillId="0" borderId="20" xfId="2" applyFont="1" applyBorder="1" applyAlignment="1">
      <alignment horizontal="center" vertical="center"/>
    </xf>
    <xf numFmtId="0" fontId="14" fillId="4" borderId="4" xfId="2" applyFont="1" applyFill="1" applyBorder="1" applyAlignment="1">
      <alignment horizontal="center" vertical="center"/>
    </xf>
    <xf numFmtId="0" fontId="21" fillId="0" borderId="0" xfId="2" applyFont="1" applyAlignment="1">
      <alignment vertical="top"/>
    </xf>
    <xf numFmtId="0" fontId="21" fillId="0" borderId="0" xfId="2" applyFont="1" applyBorder="1" applyAlignment="1">
      <alignment horizontal="center" vertical="center" wrapText="1"/>
    </xf>
    <xf numFmtId="0" fontId="20" fillId="0" borderId="21" xfId="2" applyFont="1" applyBorder="1" applyAlignment="1">
      <alignment horizontal="center" vertical="center"/>
    </xf>
    <xf numFmtId="0" fontId="4" fillId="0" borderId="22" xfId="2" applyBorder="1" applyAlignment="1">
      <alignment vertical="center" wrapText="1"/>
    </xf>
    <xf numFmtId="0" fontId="15" fillId="0" borderId="23" xfId="2" applyFont="1" applyBorder="1" applyAlignment="1">
      <alignment horizontal="center" vertical="center" wrapText="1"/>
    </xf>
    <xf numFmtId="0" fontId="16" fillId="0" borderId="24" xfId="2" applyFont="1" applyBorder="1" applyAlignment="1">
      <alignment vertical="top" wrapText="1"/>
    </xf>
    <xf numFmtId="0" fontId="16" fillId="0" borderId="25" xfId="2" applyFont="1" applyBorder="1" applyAlignment="1">
      <alignment vertical="top" wrapText="1"/>
    </xf>
    <xf numFmtId="0" fontId="16" fillId="0" borderId="24" xfId="2" applyFont="1" applyBorder="1" applyAlignment="1">
      <alignment horizontal="center" vertical="top" wrapText="1"/>
    </xf>
    <xf numFmtId="0" fontId="16" fillId="0" borderId="25" xfId="2" applyFont="1" applyBorder="1" applyAlignment="1">
      <alignment horizontal="center" vertical="top" wrapText="1"/>
    </xf>
    <xf numFmtId="0" fontId="10" fillId="0" borderId="4" xfId="2" applyFont="1" applyBorder="1" applyAlignment="1">
      <alignment vertical="center"/>
    </xf>
    <xf numFmtId="0" fontId="4" fillId="0" borderId="4" xfId="2" applyBorder="1" applyAlignment="1">
      <alignment vertical="top"/>
    </xf>
    <xf numFmtId="0" fontId="10" fillId="3" borderId="26" xfId="2" applyFont="1" applyFill="1" applyBorder="1" applyAlignment="1">
      <alignment horizontal="center" vertical="center"/>
    </xf>
    <xf numFmtId="0" fontId="10" fillId="3" borderId="5" xfId="2" quotePrefix="1" applyFont="1" applyFill="1" applyBorder="1" applyAlignment="1">
      <alignment horizontal="center" vertical="center"/>
    </xf>
    <xf numFmtId="0" fontId="10" fillId="2" borderId="26" xfId="2" applyFont="1" applyFill="1" applyBorder="1" applyAlignment="1">
      <alignment horizontal="center" vertical="center"/>
    </xf>
    <xf numFmtId="0" fontId="10" fillId="2" borderId="5" xfId="2" quotePrefix="1" applyFont="1" applyFill="1" applyBorder="1" applyAlignment="1">
      <alignment horizontal="center" vertical="center"/>
    </xf>
    <xf numFmtId="0" fontId="10" fillId="5" borderId="26" xfId="2" applyFont="1" applyFill="1" applyBorder="1" applyAlignment="1">
      <alignment horizontal="center" vertical="center"/>
    </xf>
    <xf numFmtId="0" fontId="10" fillId="5" borderId="5" xfId="2" quotePrefix="1" applyFont="1" applyFill="1" applyBorder="1" applyAlignment="1">
      <alignment horizontal="center" vertical="center"/>
    </xf>
    <xf numFmtId="0" fontId="4" fillId="6" borderId="27" xfId="0" applyFont="1" applyFill="1" applyBorder="1" applyAlignment="1">
      <alignment vertical="center" wrapText="1"/>
    </xf>
    <xf numFmtId="0" fontId="4" fillId="0" borderId="27" xfId="5" applyFont="1" applyBorder="1" applyAlignment="1">
      <alignment vertical="center" wrapText="1"/>
    </xf>
    <xf numFmtId="0" fontId="4" fillId="0" borderId="27" xfId="5" applyFont="1" applyBorder="1" applyAlignment="1">
      <alignment horizontal="center" vertical="center" wrapText="1"/>
    </xf>
    <xf numFmtId="0" fontId="3" fillId="0" borderId="28" xfId="4" applyFont="1" applyBorder="1" applyAlignment="1">
      <alignment horizontal="center" vertical="center" wrapText="1"/>
    </xf>
    <xf numFmtId="0" fontId="4" fillId="0" borderId="0" xfId="4" applyFont="1" applyAlignment="1">
      <alignment vertical="center" wrapText="1"/>
    </xf>
    <xf numFmtId="0" fontId="4" fillId="0" borderId="29" xfId="4" applyFont="1" applyBorder="1" applyAlignment="1">
      <alignment horizontal="center" vertical="center" wrapText="1"/>
    </xf>
    <xf numFmtId="0" fontId="3" fillId="0" borderId="30" xfId="4" applyFont="1" applyBorder="1" applyAlignment="1">
      <alignment horizontal="center" vertical="center" wrapText="1"/>
    </xf>
    <xf numFmtId="0" fontId="4" fillId="0" borderId="3" xfId="4" applyFont="1" applyBorder="1" applyAlignment="1">
      <alignment vertical="center" wrapText="1"/>
    </xf>
    <xf numFmtId="0" fontId="4" fillId="0" borderId="0" xfId="4" applyFont="1" applyBorder="1" applyAlignment="1">
      <alignment vertical="center" wrapText="1"/>
    </xf>
    <xf numFmtId="0" fontId="4" fillId="0" borderId="0" xfId="4" applyFont="1" applyBorder="1" applyAlignment="1">
      <alignment horizontal="left" vertical="center" wrapText="1"/>
    </xf>
    <xf numFmtId="0" fontId="4" fillId="0" borderId="0" xfId="4" applyFont="1" applyBorder="1" applyAlignment="1">
      <alignment horizontal="center" vertical="center" wrapText="1"/>
    </xf>
    <xf numFmtId="0" fontId="4" fillId="0" borderId="31" xfId="4" applyFont="1" applyBorder="1" applyAlignment="1">
      <alignment vertical="center" wrapText="1"/>
    </xf>
    <xf numFmtId="0" fontId="4" fillId="0" borderId="32" xfId="4" applyFont="1" applyBorder="1" applyAlignment="1">
      <alignment vertical="center" wrapText="1"/>
    </xf>
    <xf numFmtId="0" fontId="4" fillId="0" borderId="32" xfId="4" applyFont="1" applyBorder="1" applyAlignment="1">
      <alignment horizontal="left" vertical="center" wrapText="1"/>
    </xf>
    <xf numFmtId="0" fontId="4" fillId="0" borderId="32" xfId="4" applyFont="1" applyBorder="1" applyAlignment="1">
      <alignment horizontal="center" vertical="center" wrapText="1"/>
    </xf>
    <xf numFmtId="0" fontId="4" fillId="0" borderId="20" xfId="4" applyFont="1" applyBorder="1" applyAlignment="1">
      <alignment vertical="center" wrapText="1"/>
    </xf>
    <xf numFmtId="0" fontId="4" fillId="0" borderId="29" xfId="4" applyFont="1" applyBorder="1" applyAlignment="1">
      <alignment vertical="center" wrapText="1"/>
    </xf>
    <xf numFmtId="0" fontId="4" fillId="0" borderId="29" xfId="4" applyFont="1" applyBorder="1" applyAlignment="1">
      <alignment horizontal="left"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wrapText="1"/>
    </xf>
    <xf numFmtId="0" fontId="4" fillId="0" borderId="33" xfId="4" quotePrefix="1" applyFont="1" applyFill="1" applyBorder="1" applyAlignment="1">
      <alignment horizontal="center" vertical="center" wrapText="1"/>
    </xf>
    <xf numFmtId="0" fontId="4" fillId="0" borderId="27" xfId="4" applyFont="1" applyFill="1" applyBorder="1" applyAlignment="1">
      <alignment horizontal="center" vertical="center" wrapText="1"/>
    </xf>
    <xf numFmtId="3" fontId="4" fillId="0" borderId="27" xfId="0" applyNumberFormat="1" applyFont="1" applyFill="1" applyBorder="1" applyAlignment="1">
      <alignment horizontal="center" vertical="center" wrapText="1"/>
    </xf>
    <xf numFmtId="0" fontId="4" fillId="0" borderId="27" xfId="0" applyFont="1" applyFill="1" applyBorder="1" applyAlignment="1">
      <alignment horizontal="center" vertical="center" wrapText="1"/>
    </xf>
    <xf numFmtId="1" fontId="4" fillId="0" borderId="27" xfId="4" applyNumberFormat="1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center" vertical="center" wrapText="1"/>
    </xf>
    <xf numFmtId="0" fontId="4" fillId="0" borderId="27" xfId="4" applyFont="1" applyBorder="1" applyAlignment="1">
      <alignment horizontal="center" vertical="center" wrapText="1"/>
    </xf>
    <xf numFmtId="0" fontId="4" fillId="0" borderId="27" xfId="2" applyFont="1" applyBorder="1" applyAlignment="1">
      <alignment horizontal="left" vertical="center" wrapText="1"/>
    </xf>
    <xf numFmtId="0" fontId="4" fillId="0" borderId="27" xfId="5" applyFont="1" applyFill="1" applyBorder="1" applyAlignment="1">
      <alignment horizontal="center" vertical="center" wrapText="1"/>
    </xf>
    <xf numFmtId="0" fontId="4" fillId="0" borderId="27" xfId="2" applyFont="1" applyBorder="1" applyAlignment="1">
      <alignment vertical="center" wrapText="1"/>
    </xf>
    <xf numFmtId="0" fontId="4" fillId="0" borderId="27" xfId="2" applyFont="1" applyFill="1" applyBorder="1" applyAlignment="1">
      <alignment vertical="center" wrapText="1"/>
    </xf>
    <xf numFmtId="0" fontId="4" fillId="0" borderId="27" xfId="5" applyFont="1" applyBorder="1" applyAlignment="1">
      <alignment horizontal="left" vertical="center" wrapText="1"/>
    </xf>
    <xf numFmtId="0" fontId="4" fillId="0" borderId="27" xfId="5" applyFont="1" applyFill="1" applyBorder="1" applyAlignment="1">
      <alignment horizontal="left" vertical="center" wrapText="1"/>
    </xf>
    <xf numFmtId="0" fontId="4" fillId="0" borderId="0" xfId="4" applyFont="1" applyAlignment="1">
      <alignment horizontal="left" vertical="center" wrapText="1"/>
    </xf>
    <xf numFmtId="3" fontId="10" fillId="0" borderId="27" xfId="5" applyNumberFormat="1" applyFont="1" applyBorder="1" applyAlignment="1">
      <alignment horizontal="center" vertical="center" wrapText="1"/>
    </xf>
    <xf numFmtId="0" fontId="4" fillId="0" borderId="0" xfId="4" applyFont="1" applyAlignment="1">
      <alignment horizontal="center" vertical="center" wrapText="1"/>
    </xf>
    <xf numFmtId="0" fontId="3" fillId="0" borderId="0" xfId="4" applyFont="1" applyAlignment="1">
      <alignment horizontal="center" vertical="center" wrapText="1"/>
    </xf>
    <xf numFmtId="0" fontId="4" fillId="0" borderId="35" xfId="4" applyFont="1" applyBorder="1" applyAlignment="1">
      <alignment horizontal="left" vertical="center" wrapText="1"/>
    </xf>
    <xf numFmtId="0" fontId="4" fillId="0" borderId="36" xfId="4" applyFont="1" applyFill="1" applyBorder="1" applyAlignment="1">
      <alignment horizontal="left" vertical="center" wrapText="1"/>
    </xf>
    <xf numFmtId="0" fontId="23" fillId="0" borderId="38" xfId="5" applyFont="1" applyBorder="1" applyAlignment="1">
      <alignment vertical="center" wrapText="1"/>
    </xf>
    <xf numFmtId="0" fontId="23" fillId="0" borderId="38" xfId="5" applyFont="1" applyBorder="1" applyAlignment="1">
      <alignment horizontal="center" vertical="center" wrapText="1"/>
    </xf>
    <xf numFmtId="0" fontId="23" fillId="0" borderId="38" xfId="5" applyFont="1" applyFill="1" applyBorder="1" applyAlignment="1">
      <alignment horizontal="center" vertical="center" wrapText="1"/>
    </xf>
    <xf numFmtId="0" fontId="0" fillId="0" borderId="38" xfId="5" applyFont="1" applyFill="1" applyBorder="1" applyAlignment="1">
      <alignment horizontal="left" vertical="center" wrapText="1"/>
    </xf>
    <xf numFmtId="0" fontId="4" fillId="0" borderId="37" xfId="5" applyFont="1" applyFill="1" applyBorder="1" applyAlignment="1">
      <alignment horizontal="left" vertical="center" wrapText="1"/>
    </xf>
    <xf numFmtId="4" fontId="10" fillId="0" borderId="27" xfId="5" applyNumberFormat="1" applyFont="1" applyBorder="1" applyAlignment="1">
      <alignment horizontal="center" vertical="center" wrapText="1"/>
    </xf>
    <xf numFmtId="4" fontId="4" fillId="0" borderId="0" xfId="4" applyNumberFormat="1" applyFont="1" applyAlignment="1">
      <alignment horizontal="center" vertical="center" wrapText="1"/>
    </xf>
    <xf numFmtId="2" fontId="4" fillId="0" borderId="27" xfId="4" applyNumberFormat="1" applyFont="1" applyFill="1" applyBorder="1" applyAlignment="1">
      <alignment horizontal="center" vertical="center" wrapText="1"/>
    </xf>
    <xf numFmtId="2" fontId="4" fillId="0" borderId="0" xfId="4" applyNumberFormat="1" applyFont="1" applyAlignment="1">
      <alignment vertical="center" wrapText="1"/>
    </xf>
    <xf numFmtId="0" fontId="4" fillId="0" borderId="38" xfId="5" applyFont="1" applyFill="1" applyBorder="1" applyAlignment="1">
      <alignment horizontal="left" vertical="center" wrapText="1"/>
    </xf>
    <xf numFmtId="0" fontId="10" fillId="0" borderId="39" xfId="0" applyFont="1" applyFill="1" applyBorder="1" applyAlignment="1">
      <alignment horizontal="left" vertical="center" wrapText="1"/>
    </xf>
    <xf numFmtId="15" fontId="10" fillId="0" borderId="29" xfId="0" applyNumberFormat="1" applyFont="1" applyFill="1" applyBorder="1" applyAlignment="1">
      <alignment horizontal="left" vertical="center" wrapText="1"/>
    </xf>
    <xf numFmtId="0" fontId="10" fillId="0" borderId="29" xfId="0" applyFont="1" applyFill="1" applyBorder="1" applyAlignment="1">
      <alignment horizontal="left" vertical="center" wrapText="1"/>
    </xf>
    <xf numFmtId="0" fontId="3" fillId="0" borderId="39" xfId="4" applyFont="1" applyBorder="1" applyAlignment="1">
      <alignment horizontal="left" vertical="center"/>
    </xf>
    <xf numFmtId="0" fontId="3" fillId="0" borderId="29" xfId="4" applyFont="1" applyBorder="1" applyAlignment="1">
      <alignment horizontal="center" vertical="center"/>
    </xf>
    <xf numFmtId="0" fontId="14" fillId="10" borderId="4" xfId="2" applyFont="1" applyFill="1" applyBorder="1" applyAlignment="1">
      <alignment horizontal="center" vertical="center"/>
    </xf>
    <xf numFmtId="0" fontId="10" fillId="0" borderId="4" xfId="2" applyFont="1" applyBorder="1" applyAlignment="1">
      <alignment horizontal="center" vertical="center"/>
    </xf>
    <xf numFmtId="0" fontId="10" fillId="0" borderId="4" xfId="2" applyFont="1" applyBorder="1" applyAlignment="1">
      <alignment horizontal="center" vertical="center" wrapText="1"/>
    </xf>
    <xf numFmtId="0" fontId="4" fillId="0" borderId="4" xfId="2" applyFont="1" applyBorder="1" applyAlignment="1">
      <alignment horizontal="center" vertical="center" wrapText="1"/>
    </xf>
    <xf numFmtId="0" fontId="4" fillId="0" borderId="26" xfId="2" applyFont="1" applyBorder="1" applyAlignment="1">
      <alignment horizontal="center" vertical="center" wrapText="1"/>
    </xf>
    <xf numFmtId="0" fontId="4" fillId="0" borderId="5" xfId="2" applyBorder="1" applyAlignment="1">
      <alignment horizontal="center" vertical="center" wrapText="1"/>
    </xf>
    <xf numFmtId="0" fontId="4" fillId="0" borderId="4" xfId="2" applyBorder="1" applyAlignment="1">
      <alignment horizontal="center" vertical="center" wrapText="1"/>
    </xf>
    <xf numFmtId="0" fontId="10" fillId="0" borderId="1" xfId="2" applyFont="1" applyBorder="1" applyAlignment="1">
      <alignment horizontal="center" vertical="center"/>
    </xf>
    <xf numFmtId="0" fontId="10" fillId="0" borderId="2" xfId="2" applyFont="1" applyBorder="1" applyAlignment="1">
      <alignment horizontal="center" vertical="center"/>
    </xf>
    <xf numFmtId="0" fontId="10" fillId="0" borderId="40" xfId="2" applyFont="1" applyBorder="1" applyAlignment="1">
      <alignment horizontal="center" vertical="center"/>
    </xf>
    <xf numFmtId="0" fontId="10" fillId="0" borderId="7" xfId="2" applyFont="1" applyBorder="1" applyAlignment="1">
      <alignment horizontal="center" vertical="center"/>
    </xf>
    <xf numFmtId="0" fontId="10" fillId="0" borderId="8" xfId="2" applyFont="1" applyBorder="1" applyAlignment="1">
      <alignment horizontal="center" vertical="center"/>
    </xf>
    <xf numFmtId="0" fontId="10" fillId="0" borderId="41" xfId="2" applyFont="1" applyBorder="1" applyAlignment="1">
      <alignment horizontal="center" vertical="center"/>
    </xf>
    <xf numFmtId="0" fontId="17" fillId="0" borderId="4" xfId="2" applyFont="1" applyBorder="1" applyAlignment="1">
      <alignment horizontal="center" vertical="center" wrapText="1"/>
    </xf>
    <xf numFmtId="0" fontId="9" fillId="0" borderId="1" xfId="2" applyFont="1" applyBorder="1" applyAlignment="1">
      <alignment horizontal="center" vertical="center" wrapText="1"/>
    </xf>
    <xf numFmtId="0" fontId="9" fillId="0" borderId="2" xfId="2" applyFont="1" applyBorder="1" applyAlignment="1">
      <alignment horizontal="center" vertical="center" wrapText="1"/>
    </xf>
    <xf numFmtId="0" fontId="9" fillId="0" borderId="40" xfId="2" applyFont="1" applyBorder="1" applyAlignment="1">
      <alignment horizontal="center" vertical="center" wrapText="1"/>
    </xf>
    <xf numFmtId="0" fontId="9" fillId="0" borderId="3" xfId="2" applyFont="1" applyBorder="1" applyAlignment="1">
      <alignment horizontal="center" vertical="center" wrapText="1"/>
    </xf>
    <xf numFmtId="0" fontId="9" fillId="0" borderId="0" xfId="2" applyFont="1" applyBorder="1" applyAlignment="1">
      <alignment horizontal="center" vertical="center" wrapText="1"/>
    </xf>
    <xf numFmtId="0" fontId="9" fillId="0" borderId="42" xfId="2" applyFont="1" applyBorder="1" applyAlignment="1">
      <alignment horizontal="center" vertical="center" wrapText="1"/>
    </xf>
    <xf numFmtId="0" fontId="9" fillId="0" borderId="31" xfId="2" applyFont="1" applyBorder="1" applyAlignment="1">
      <alignment horizontal="center" vertical="center" wrapText="1"/>
    </xf>
    <xf numFmtId="0" fontId="9" fillId="0" borderId="32" xfId="2" applyFont="1" applyBorder="1" applyAlignment="1">
      <alignment horizontal="center" vertical="center" wrapText="1"/>
    </xf>
    <xf numFmtId="0" fontId="9" fillId="0" borderId="43" xfId="2" applyFont="1" applyBorder="1" applyAlignment="1">
      <alignment horizontal="center" vertical="center" wrapText="1"/>
    </xf>
    <xf numFmtId="0" fontId="4" fillId="0" borderId="19" xfId="2" applyBorder="1" applyAlignment="1">
      <alignment horizontal="left" vertical="top"/>
    </xf>
    <xf numFmtId="0" fontId="4" fillId="0" borderId="4" xfId="2" applyBorder="1" applyAlignment="1">
      <alignment horizontal="left" vertical="top"/>
    </xf>
    <xf numFmtId="0" fontId="4" fillId="0" borderId="26" xfId="2" applyBorder="1" applyAlignment="1">
      <alignment horizontal="left" vertical="top"/>
    </xf>
    <xf numFmtId="0" fontId="4" fillId="0" borderId="29" xfId="2" applyBorder="1" applyAlignment="1">
      <alignment horizontal="left" vertical="top"/>
    </xf>
    <xf numFmtId="15" fontId="4" fillId="0" borderId="44" xfId="2" applyNumberFormat="1" applyBorder="1" applyAlignment="1">
      <alignment horizontal="left" vertical="top"/>
    </xf>
    <xf numFmtId="15" fontId="4" fillId="0" borderId="10" xfId="2" applyNumberFormat="1" applyBorder="1" applyAlignment="1">
      <alignment horizontal="left" vertical="top"/>
    </xf>
    <xf numFmtId="15" fontId="4" fillId="0" borderId="45" xfId="2" applyNumberFormat="1" applyBorder="1" applyAlignment="1">
      <alignment horizontal="left" vertical="top"/>
    </xf>
    <xf numFmtId="0" fontId="4" fillId="0" borderId="46" xfId="2" applyBorder="1" applyAlignment="1">
      <alignment horizontal="left" vertical="top"/>
    </xf>
    <xf numFmtId="0" fontId="13" fillId="0" borderId="47" xfId="2" applyFont="1" applyBorder="1" applyAlignment="1">
      <alignment horizontal="center" vertical="center" textRotation="255"/>
    </xf>
    <xf numFmtId="0" fontId="13" fillId="0" borderId="21" xfId="2" applyFont="1" applyBorder="1" applyAlignment="1">
      <alignment horizontal="center" vertical="center" textRotation="255"/>
    </xf>
    <xf numFmtId="0" fontId="13" fillId="0" borderId="48" xfId="2" applyFont="1" applyBorder="1" applyAlignment="1">
      <alignment horizontal="center" vertical="center" textRotation="255"/>
    </xf>
    <xf numFmtId="0" fontId="10" fillId="0" borderId="52" xfId="4" applyFont="1" applyBorder="1" applyAlignment="1">
      <alignment horizontal="left" vertical="center" wrapText="1"/>
    </xf>
    <xf numFmtId="0" fontId="10" fillId="0" borderId="35" xfId="4" applyFont="1" applyBorder="1" applyAlignment="1">
      <alignment horizontal="left" vertical="center" wrapText="1"/>
    </xf>
    <xf numFmtId="0" fontId="10" fillId="0" borderId="52" xfId="4" applyFont="1" applyBorder="1" applyAlignment="1">
      <alignment horizontal="center" vertical="center" wrapText="1"/>
    </xf>
    <xf numFmtId="0" fontId="10" fillId="0" borderId="35" xfId="4" applyFont="1" applyBorder="1" applyAlignment="1">
      <alignment horizontal="center" vertical="center" wrapText="1"/>
    </xf>
    <xf numFmtId="0" fontId="10" fillId="0" borderId="59" xfId="4" applyFont="1" applyBorder="1" applyAlignment="1">
      <alignment horizontal="center" vertical="center" wrapText="1"/>
    </xf>
    <xf numFmtId="0" fontId="10" fillId="6" borderId="52" xfId="0" applyFont="1" applyFill="1" applyBorder="1" applyAlignment="1">
      <alignment horizontal="center" vertical="center" wrapText="1"/>
    </xf>
    <xf numFmtId="0" fontId="10" fillId="6" borderId="35" xfId="0" applyFont="1" applyFill="1" applyBorder="1" applyAlignment="1">
      <alignment horizontal="center" vertical="center" wrapText="1"/>
    </xf>
    <xf numFmtId="0" fontId="10" fillId="7" borderId="4" xfId="0" applyFont="1" applyFill="1" applyBorder="1" applyAlignment="1">
      <alignment horizontal="center" vertical="center" wrapText="1"/>
    </xf>
    <xf numFmtId="213" fontId="10" fillId="7" borderId="4" xfId="0" applyNumberFormat="1" applyFont="1" applyFill="1" applyBorder="1" applyAlignment="1">
      <alignment horizontal="center" vertical="center" wrapText="1"/>
    </xf>
    <xf numFmtId="0" fontId="10" fillId="0" borderId="60" xfId="4" applyFont="1" applyBorder="1" applyAlignment="1">
      <alignment horizontal="center" vertical="center" wrapText="1"/>
    </xf>
    <xf numFmtId="0" fontId="10" fillId="0" borderId="61" xfId="4" applyFont="1" applyBorder="1" applyAlignment="1">
      <alignment horizontal="center" vertical="center" wrapText="1"/>
    </xf>
    <xf numFmtId="0" fontId="10" fillId="0" borderId="29" xfId="4" applyFont="1" applyBorder="1" applyAlignment="1">
      <alignment horizontal="left" vertical="center" wrapText="1"/>
    </xf>
    <xf numFmtId="213" fontId="10" fillId="7" borderId="52" xfId="0" applyNumberFormat="1" applyFont="1" applyFill="1" applyBorder="1" applyAlignment="1">
      <alignment horizontal="center" vertical="center" wrapText="1"/>
    </xf>
    <xf numFmtId="0" fontId="4" fillId="7" borderId="52" xfId="0" applyFont="1" applyFill="1" applyBorder="1" applyAlignment="1">
      <alignment horizontal="center" vertical="center" wrapText="1"/>
    </xf>
    <xf numFmtId="0" fontId="10" fillId="9" borderId="54" xfId="4" applyFont="1" applyFill="1" applyBorder="1" applyAlignment="1">
      <alignment vertical="center" wrapText="1"/>
    </xf>
    <xf numFmtId="0" fontId="10" fillId="9" borderId="51" xfId="4" applyFont="1" applyFill="1" applyBorder="1" applyAlignment="1">
      <alignment vertical="center" wrapText="1"/>
    </xf>
    <xf numFmtId="0" fontId="10" fillId="9" borderId="26" xfId="4" applyFont="1" applyFill="1" applyBorder="1" applyAlignment="1">
      <alignment horizontal="center" vertical="center" wrapText="1"/>
    </xf>
    <xf numFmtId="0" fontId="10" fillId="9" borderId="29" xfId="4" applyFont="1" applyFill="1" applyBorder="1" applyAlignment="1">
      <alignment horizontal="center" vertical="center" wrapText="1"/>
    </xf>
    <xf numFmtId="213" fontId="10" fillId="9" borderId="29" xfId="4" applyNumberFormat="1" applyFont="1" applyFill="1" applyBorder="1" applyAlignment="1">
      <alignment horizontal="center" vertical="center" wrapText="1"/>
    </xf>
    <xf numFmtId="0" fontId="10" fillId="9" borderId="5" xfId="4" applyFont="1" applyFill="1" applyBorder="1" applyAlignment="1">
      <alignment horizontal="center" vertical="center" wrapText="1"/>
    </xf>
    <xf numFmtId="0" fontId="10" fillId="0" borderId="54" xfId="4" applyFont="1" applyBorder="1" applyAlignment="1">
      <alignment horizontal="center" vertical="center" wrapText="1"/>
    </xf>
    <xf numFmtId="0" fontId="10" fillId="0" borderId="22" xfId="4" applyFont="1" applyBorder="1" applyAlignment="1">
      <alignment horizontal="center" vertical="center" wrapText="1"/>
    </xf>
    <xf numFmtId="0" fontId="10" fillId="9" borderId="58" xfId="4" applyFont="1" applyFill="1" applyBorder="1" applyAlignment="1">
      <alignment horizontal="center" vertical="center" wrapText="1"/>
    </xf>
    <xf numFmtId="0" fontId="10" fillId="9" borderId="0" xfId="4" applyFont="1" applyFill="1" applyBorder="1" applyAlignment="1">
      <alignment horizontal="center" vertical="center" wrapText="1"/>
    </xf>
    <xf numFmtId="0" fontId="10" fillId="9" borderId="22" xfId="4" applyFont="1" applyFill="1" applyBorder="1" applyAlignment="1">
      <alignment horizontal="center" vertical="center" wrapText="1"/>
    </xf>
    <xf numFmtId="0" fontId="10" fillId="9" borderId="55" xfId="4" applyFont="1" applyFill="1" applyBorder="1" applyAlignment="1">
      <alignment horizontal="center" vertical="center" wrapText="1"/>
    </xf>
    <xf numFmtId="0" fontId="10" fillId="9" borderId="32" xfId="4" applyFont="1" applyFill="1" applyBorder="1" applyAlignment="1">
      <alignment horizontal="center" vertical="center" wrapText="1"/>
    </xf>
    <xf numFmtId="0" fontId="10" fillId="9" borderId="51" xfId="4" applyFont="1" applyFill="1" applyBorder="1" applyAlignment="1">
      <alignment horizontal="center" vertical="center" wrapText="1"/>
    </xf>
    <xf numFmtId="213" fontId="10" fillId="0" borderId="29" xfId="4" applyNumberFormat="1" applyFont="1" applyBorder="1" applyAlignment="1">
      <alignment horizontal="center" vertical="center" wrapText="1"/>
    </xf>
    <xf numFmtId="0" fontId="10" fillId="0" borderId="29" xfId="4" applyFont="1" applyBorder="1" applyAlignment="1">
      <alignment horizontal="center" vertical="center" wrapText="1"/>
    </xf>
    <xf numFmtId="213" fontId="10" fillId="0" borderId="58" xfId="4" applyNumberFormat="1" applyFont="1" applyBorder="1" applyAlignment="1">
      <alignment horizontal="left" vertical="center" wrapText="1"/>
    </xf>
    <xf numFmtId="0" fontId="10" fillId="0" borderId="0" xfId="4" applyFont="1" applyBorder="1" applyAlignment="1">
      <alignment horizontal="left" vertical="center" wrapText="1"/>
    </xf>
    <xf numFmtId="0" fontId="10" fillId="0" borderId="22" xfId="4" applyFont="1" applyBorder="1" applyAlignment="1">
      <alignment horizontal="left" vertical="center" wrapText="1"/>
    </xf>
    <xf numFmtId="213" fontId="10" fillId="0" borderId="55" xfId="4" applyNumberFormat="1" applyFont="1" applyBorder="1" applyAlignment="1">
      <alignment horizontal="left" vertical="center" wrapText="1"/>
    </xf>
    <xf numFmtId="0" fontId="10" fillId="0" borderId="32" xfId="4" applyFont="1" applyBorder="1" applyAlignment="1">
      <alignment horizontal="left" vertical="center" wrapText="1"/>
    </xf>
    <xf numFmtId="0" fontId="10" fillId="0" borderId="51" xfId="4" applyFont="1" applyBorder="1" applyAlignment="1">
      <alignment horizontal="left" vertical="center" wrapText="1"/>
    </xf>
    <xf numFmtId="0" fontId="10" fillId="0" borderId="53" xfId="4" applyFont="1" applyFill="1" applyBorder="1" applyAlignment="1">
      <alignment horizontal="center" vertical="center" wrapText="1"/>
    </xf>
    <xf numFmtId="0" fontId="10" fillId="0" borderId="54" xfId="4" applyFont="1" applyFill="1" applyBorder="1" applyAlignment="1">
      <alignment horizontal="center" vertical="center" wrapText="1"/>
    </xf>
    <xf numFmtId="0" fontId="10" fillId="0" borderId="32" xfId="4" applyFont="1" applyFill="1" applyBorder="1" applyAlignment="1">
      <alignment horizontal="center" vertical="center" wrapText="1"/>
    </xf>
    <xf numFmtId="0" fontId="10" fillId="0" borderId="51" xfId="4" applyFont="1" applyFill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wrapText="1"/>
    </xf>
    <xf numFmtId="0" fontId="10" fillId="7" borderId="52" xfId="0" applyFont="1" applyFill="1" applyBorder="1" applyAlignment="1">
      <alignment horizontal="center" vertical="center" wrapText="1"/>
    </xf>
    <xf numFmtId="0" fontId="19" fillId="0" borderId="56" xfId="4" applyFont="1" applyBorder="1" applyAlignment="1">
      <alignment horizontal="center" vertical="center" wrapText="1"/>
    </xf>
    <xf numFmtId="0" fontId="19" fillId="0" borderId="57" xfId="4" applyFont="1" applyBorder="1" applyAlignment="1">
      <alignment horizontal="center" vertical="center" wrapText="1"/>
    </xf>
    <xf numFmtId="0" fontId="10" fillId="8" borderId="52" xfId="0" applyFont="1" applyFill="1" applyBorder="1" applyAlignment="1">
      <alignment horizontal="center" vertical="center" wrapText="1"/>
    </xf>
    <xf numFmtId="0" fontId="4" fillId="8" borderId="52" xfId="0" applyFont="1" applyFill="1" applyBorder="1" applyAlignment="1">
      <alignment horizontal="center" vertical="center" wrapText="1"/>
    </xf>
    <xf numFmtId="0" fontId="19" fillId="0" borderId="52" xfId="4" applyFont="1" applyBorder="1" applyAlignment="1">
      <alignment horizontal="center" vertical="center" wrapText="1"/>
    </xf>
    <xf numFmtId="0" fontId="19" fillId="0" borderId="35" xfId="4" applyFont="1" applyBorder="1" applyAlignment="1">
      <alignment horizontal="center" vertical="center" wrapText="1"/>
    </xf>
    <xf numFmtId="0" fontId="4" fillId="0" borderId="49" xfId="0" applyFont="1" applyFill="1" applyBorder="1" applyAlignment="1">
      <alignment horizontal="left" vertical="center" wrapText="1"/>
    </xf>
    <xf numFmtId="0" fontId="4" fillId="0" borderId="39" xfId="0" applyFont="1" applyFill="1" applyBorder="1" applyAlignment="1">
      <alignment horizontal="left" vertical="center" wrapText="1"/>
    </xf>
    <xf numFmtId="0" fontId="4" fillId="0" borderId="26" xfId="0" applyFont="1" applyFill="1" applyBorder="1" applyAlignment="1">
      <alignment horizontal="left" vertical="center" wrapText="1"/>
    </xf>
    <xf numFmtId="0" fontId="4" fillId="0" borderId="29" xfId="0" applyFont="1" applyFill="1" applyBorder="1" applyAlignment="1">
      <alignment horizontal="left" vertical="center" wrapText="1"/>
    </xf>
    <xf numFmtId="0" fontId="22" fillId="0" borderId="1" xfId="4" applyFont="1" applyBorder="1" applyAlignment="1">
      <alignment horizontal="center" vertical="center" wrapText="1"/>
    </xf>
    <xf numFmtId="0" fontId="22" fillId="0" borderId="2" xfId="4" applyFont="1" applyBorder="1" applyAlignment="1">
      <alignment horizontal="center" vertical="center" wrapText="1"/>
    </xf>
    <xf numFmtId="0" fontId="22" fillId="0" borderId="50" xfId="4" applyFont="1" applyBorder="1" applyAlignment="1">
      <alignment horizontal="center" vertical="center" wrapText="1"/>
    </xf>
    <xf numFmtId="0" fontId="22" fillId="0" borderId="31" xfId="4" applyFont="1" applyBorder="1" applyAlignment="1">
      <alignment horizontal="center" vertical="center" wrapText="1"/>
    </xf>
    <xf numFmtId="0" fontId="22" fillId="0" borderId="32" xfId="4" applyFont="1" applyBorder="1" applyAlignment="1">
      <alignment horizontal="center" vertical="center" wrapText="1"/>
    </xf>
    <xf numFmtId="0" fontId="22" fillId="0" borderId="51" xfId="4" applyFont="1" applyBorder="1" applyAlignment="1">
      <alignment horizontal="center" vertical="center" wrapText="1"/>
    </xf>
    <xf numFmtId="0" fontId="10" fillId="9" borderId="30" xfId="4" applyFont="1" applyFill="1" applyBorder="1" applyAlignment="1">
      <alignment horizontal="center" vertical="center" wrapText="1"/>
    </xf>
  </cellXfs>
  <cellStyles count="6">
    <cellStyle name="Normal" xfId="0" builtinId="0"/>
    <cellStyle name="Normal 2" xfId="1"/>
    <cellStyle name="Normal 2 2" xfId="2"/>
    <cellStyle name="Normal 3" xfId="3"/>
    <cellStyle name="Normal_Identifikasi Aspek dan Dampak Lingkungan" xfId="4"/>
    <cellStyle name="Normal_Identifikasi Aspek dan Dampak Lingkungan 2" xfId="5"/>
  </cellStyles>
  <dxfs count="12"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orm%20LK3\CLIENT\BAYAN\CLIENT\BAYAN\IMS\18001\Documents%20and%20Settings\teguh%20setyawan\My%20Documents\backup\Materi\Form%20Daftar%20Bahaya%20dan%20Resiko%20K3%20(version%201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spek%20dampak%20lingkunga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admin\LOCALS~1\Temp\Rar$DI34.4953\Aspek%20dampak%20lingkungan%20QC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CLIENT\BAYAN\IMS\18001\Documents%20and%20Settings\teguh%20setyawan\My%20Documents\backup\Materi\Form%20Daftar%20Bahaya%20dan%20Resiko%20K3%20(version%201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CK%20UP%20SIMERAH_MY%20DOC\All%20YIMM_06062005_revised%20by%20Teguh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CK%20UP%20SIMERAH\ACTIVE%20CLIENT\MES\PLANNING\01_IDENTIFIKASI%20ASPECT_HAZARD\IDENTIFIKASI%20ASPEK%20DEPARTEMEN%20(%20170310)\PPIC\IDENTIFIKASI%20LINGKUNGAN%20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tar Aspek Lingkungan"/>
      <sheetName val="Daftar Aspek Penting"/>
      <sheetName val="Sheet1"/>
    </sheetNames>
    <sheetDataSet>
      <sheetData sheetId="0"/>
      <sheetData sheetId="1"/>
      <sheetData sheetId="2">
        <row r="4">
          <cell r="E4" t="str">
            <v>Safety - Mekanis Bagian Berputar</v>
          </cell>
          <cell r="G4" t="str">
            <v>Iritasi</v>
          </cell>
        </row>
        <row r="5">
          <cell r="E5" t="str">
            <v>Safety - Mekanis Bagian Menjepit</v>
          </cell>
          <cell r="G5" t="str">
            <v>Alergi</v>
          </cell>
        </row>
        <row r="6">
          <cell r="E6" t="str">
            <v>Safety - Kejatuhan</v>
          </cell>
          <cell r="G6" t="str">
            <v>Sesak</v>
          </cell>
        </row>
        <row r="7">
          <cell r="E7" t="str">
            <v>Safety - Jatuh</v>
          </cell>
          <cell r="G7" t="str">
            <v>Pingsan</v>
          </cell>
        </row>
        <row r="8">
          <cell r="E8" t="str">
            <v>Safety - Bahan Mudah Meledak</v>
          </cell>
          <cell r="G8" t="str">
            <v>Keracunan Sistemik</v>
          </cell>
        </row>
        <row r="9">
          <cell r="E9" t="str">
            <v>Safety - Bahan Mudah Terbakar</v>
          </cell>
          <cell r="G9" t="str">
            <v>Kanker</v>
          </cell>
        </row>
        <row r="10">
          <cell r="E10" t="str">
            <v>Safety - Bahan Gas</v>
          </cell>
          <cell r="G10" t="str">
            <v>Teratogenik</v>
          </cell>
        </row>
        <row r="11">
          <cell r="E11" t="str">
            <v>Safety - Bahan Oksidator / Peroksida</v>
          </cell>
          <cell r="G11" t="str">
            <v>Mutagenik</v>
          </cell>
        </row>
        <row r="12">
          <cell r="E12" t="str">
            <v>Safety - Bahan Korosif</v>
          </cell>
          <cell r="G12" t="str">
            <v>Pneumikosis</v>
          </cell>
        </row>
        <row r="13">
          <cell r="E13" t="str">
            <v>Safety - Bahan Beracun Berbahaya</v>
          </cell>
          <cell r="G13" t="str">
            <v>Cedera Punggung</v>
          </cell>
        </row>
        <row r="14">
          <cell r="E14" t="str">
            <v>Safety - Posisi Tubuh</v>
          </cell>
          <cell r="G14" t="str">
            <v>Cedera CTD</v>
          </cell>
        </row>
        <row r="15">
          <cell r="E15" t="str">
            <v>Safety - Tabung Bertekanan</v>
          </cell>
          <cell r="G15" t="str">
            <v>Fatal</v>
          </cell>
        </row>
        <row r="16">
          <cell r="E16" t="str">
            <v>Safety - Lentingan / Lontaran</v>
          </cell>
          <cell r="G16" t="str">
            <v>Cacat Anggota Tubuh</v>
          </cell>
        </row>
        <row r="17">
          <cell r="E17" t="str">
            <v xml:space="preserve">Safety - Sengatan Listrik </v>
          </cell>
          <cell r="G17" t="str">
            <v>Peradangan</v>
          </cell>
        </row>
        <row r="18">
          <cell r="E18" t="str">
            <v>Safety - Tegangan Listrik</v>
          </cell>
          <cell r="G18" t="str">
            <v>Dehidrasi</v>
          </cell>
        </row>
        <row r="19">
          <cell r="E19" t="str">
            <v>Safety - Kerusakan Alat ……</v>
          </cell>
          <cell r="G19" t="str">
            <v xml:space="preserve">Cedera </v>
          </cell>
        </row>
        <row r="20">
          <cell r="E20" t="str">
            <v>Safety - Benturan / Tabrakan</v>
          </cell>
          <cell r="G20" t="str">
            <v>Luka memar</v>
          </cell>
        </row>
        <row r="21">
          <cell r="E21" t="str">
            <v>Safety - Ruangan terbatas tertutup</v>
          </cell>
          <cell r="G21" t="str">
            <v>Iritasi kulit</v>
          </cell>
        </row>
        <row r="22">
          <cell r="E22" t="str">
            <v>Safety - Kekurangan Oksigen</v>
          </cell>
          <cell r="G22" t="str">
            <v xml:space="preserve">Radang paru - </v>
          </cell>
        </row>
        <row r="23">
          <cell r="E23" t="str">
            <v>Safety - Vakum</v>
          </cell>
        </row>
        <row r="24">
          <cell r="E24" t="str">
            <v>Safety - Udara Bertekanan</v>
          </cell>
        </row>
        <row r="25">
          <cell r="E25" t="str">
            <v>Safety - Fluida Bertekanan</v>
          </cell>
        </row>
        <row r="26">
          <cell r="E26" t="str">
            <v>Safety - Pipa / selang bertekanan</v>
          </cell>
          <cell r="G26" t="str">
            <v>Exsouse</v>
          </cell>
        </row>
        <row r="27">
          <cell r="E27" t="str">
            <v>Safety - Tenaga Hidrolis</v>
          </cell>
        </row>
        <row r="28">
          <cell r="E28" t="str">
            <v>Safety - Tenaga Thermal</v>
          </cell>
        </row>
        <row r="29">
          <cell r="E29" t="str">
            <v>Safety - Tenaga Pneumatis</v>
          </cell>
        </row>
        <row r="30">
          <cell r="E30" t="str">
            <v>Safety - Tertusuk</v>
          </cell>
        </row>
        <row r="31">
          <cell r="E31" t="str">
            <v>Safety - Terkena</v>
          </cell>
          <cell r="G31" t="str">
            <v>Kerusakan Alat Peralatan</v>
          </cell>
        </row>
        <row r="32">
          <cell r="E32" t="str">
            <v>Safety - Terpapar</v>
          </cell>
          <cell r="G32" t="str">
            <v>Kerusakan Sarana Infrastruktur</v>
          </cell>
        </row>
        <row r="33">
          <cell r="E33" t="str">
            <v>Safety - Kebakaran</v>
          </cell>
          <cell r="G33" t="str">
            <v xml:space="preserve">Kerusakan Lingkungan </v>
          </cell>
        </row>
        <row r="34">
          <cell r="E34" t="str">
            <v>Safety - Ledakan</v>
          </cell>
        </row>
        <row r="35">
          <cell r="E35" t="str">
            <v>Safety - Regangan Otot</v>
          </cell>
        </row>
        <row r="36">
          <cell r="E36" t="str">
            <v>Safety - Gerakan Berulang</v>
          </cell>
        </row>
        <row r="37">
          <cell r="E37" t="str">
            <v>Safety - Suhu Ekstrim</v>
          </cell>
        </row>
        <row r="38">
          <cell r="E38" t="str">
            <v>Safety - Percikan  Las</v>
          </cell>
        </row>
        <row r="39">
          <cell r="E39" t="str">
            <v>Safety - Bising</v>
          </cell>
        </row>
        <row r="41">
          <cell r="E41" t="str">
            <v xml:space="preserve">Health - Kimia Gas </v>
          </cell>
        </row>
        <row r="42">
          <cell r="E42" t="str">
            <v>Health - Kimia Uap</v>
          </cell>
        </row>
        <row r="43">
          <cell r="E43" t="str">
            <v>Health - Kimia Debu</v>
          </cell>
        </row>
        <row r="44">
          <cell r="E44" t="str">
            <v>Health - Kimia Mist</v>
          </cell>
        </row>
        <row r="45">
          <cell r="E45" t="str">
            <v>Health - Kimia Fume</v>
          </cell>
        </row>
        <row r="46">
          <cell r="E46" t="str">
            <v>Health - Kimia Serat Debu</v>
          </cell>
        </row>
        <row r="47">
          <cell r="E47" t="str">
            <v>Health - Kimia Asap</v>
          </cell>
        </row>
        <row r="48">
          <cell r="E48" t="str">
            <v>Health - Kimia Aerosol</v>
          </cell>
        </row>
        <row r="49">
          <cell r="E49" t="str">
            <v>Health - Kimia Cair</v>
          </cell>
        </row>
        <row r="50">
          <cell r="E50" t="str">
            <v>Health - Kimia Padat</v>
          </cell>
        </row>
        <row r="51">
          <cell r="E51" t="str">
            <v>Health - Fisika Stress Suhu</v>
          </cell>
        </row>
        <row r="52">
          <cell r="E52" t="str">
            <v>Health - Fisika Radiasi</v>
          </cell>
        </row>
        <row r="53">
          <cell r="E53" t="str">
            <v>Health - Fisika Sinar Pengion, Sinar X</v>
          </cell>
        </row>
        <row r="54">
          <cell r="E54" t="str">
            <v>Health - Fisika Sinar non Pengion, Laser</v>
          </cell>
        </row>
        <row r="55">
          <cell r="E55" t="str">
            <v>Health - Fisika Tanaman</v>
          </cell>
        </row>
        <row r="56">
          <cell r="E56" t="str">
            <v>Health - Fisika Akustik</v>
          </cell>
        </row>
        <row r="57">
          <cell r="E57" t="str">
            <v>Health - Fisika Getaran</v>
          </cell>
        </row>
        <row r="58">
          <cell r="E58" t="str">
            <v>Health - Fisika Ergonomi, posisi tubuh</v>
          </cell>
        </row>
        <row r="59">
          <cell r="E59" t="str">
            <v>Health - Fisika Medan Elektromagnet</v>
          </cell>
        </row>
        <row r="60">
          <cell r="E60" t="str">
            <v>Health - Biologi Bakteri</v>
          </cell>
        </row>
        <row r="61">
          <cell r="E61" t="str">
            <v>Health - Biologi Jamur</v>
          </cell>
        </row>
        <row r="62">
          <cell r="E62" t="str">
            <v>Health - Biologi Virus</v>
          </cell>
        </row>
        <row r="63">
          <cell r="E63" t="str">
            <v>Health - Biologi Binatang</v>
          </cell>
        </row>
        <row r="64">
          <cell r="E64" t="str">
            <v>Health - Dehidrasi</v>
          </cell>
        </row>
        <row r="65">
          <cell r="E65" t="str">
            <v>Health - Limbah penginfeksi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tar Aspek Lingkungan"/>
      <sheetName val="Daftar Aspek Penting"/>
      <sheetName val="Sheet1"/>
    </sheetNames>
    <sheetDataSet>
      <sheetData sheetId="0"/>
      <sheetData sheetId="1"/>
      <sheetData sheetId="2">
        <row r="4">
          <cell r="D4" t="str">
            <v>Start up</v>
          </cell>
          <cell r="H4" t="str">
            <v>Inspeksi Rutin</v>
          </cell>
          <cell r="I4" t="str">
            <v>Yes</v>
          </cell>
        </row>
        <row r="5">
          <cell r="D5" t="str">
            <v>Normal</v>
          </cell>
          <cell r="H5" t="str">
            <v>Pemantauan Rutin</v>
          </cell>
          <cell r="I5" t="str">
            <v>No</v>
          </cell>
        </row>
        <row r="6">
          <cell r="D6" t="str">
            <v>Abnormal</v>
          </cell>
          <cell r="H6" t="str">
            <v>Checkup Rutin</v>
          </cell>
        </row>
        <row r="7">
          <cell r="D7" t="str">
            <v>Shut down</v>
          </cell>
          <cell r="H7" t="str">
            <v>Pemadam API</v>
          </cell>
        </row>
        <row r="8">
          <cell r="D8" t="str">
            <v>Emergency</v>
          </cell>
          <cell r="H8" t="str">
            <v>Hydrant</v>
          </cell>
        </row>
        <row r="9">
          <cell r="H9" t="str">
            <v>Detektor Gas</v>
          </cell>
        </row>
        <row r="10">
          <cell r="H10" t="str">
            <v>Detektor Asap</v>
          </cell>
        </row>
        <row r="11">
          <cell r="H11" t="str">
            <v>Detektor Panas</v>
          </cell>
        </row>
        <row r="12">
          <cell r="H12" t="str">
            <v>Prosedur No. ………</v>
          </cell>
        </row>
        <row r="13">
          <cell r="H13" t="str">
            <v>WWTP</v>
          </cell>
        </row>
        <row r="14">
          <cell r="H14" t="str">
            <v>Filtrasi</v>
          </cell>
        </row>
        <row r="15">
          <cell r="H15" t="str">
            <v>Dust Collector</v>
          </cell>
        </row>
        <row r="16">
          <cell r="H16" t="str">
            <v>Exhaust System</v>
          </cell>
        </row>
        <row r="17">
          <cell r="H17" t="str">
            <v>APD …………</v>
          </cell>
        </row>
        <row r="18">
          <cell r="H18" t="str">
            <v>Scheduled Maintenance</v>
          </cell>
        </row>
        <row r="19">
          <cell r="H19" t="str">
            <v>Closed Loop Recycle</v>
          </cell>
        </row>
        <row r="20">
          <cell r="H20" t="str">
            <v>Standar Pembelian</v>
          </cell>
        </row>
        <row r="21">
          <cell r="H21" t="str">
            <v>Informasi Produk</v>
          </cell>
        </row>
        <row r="22">
          <cell r="H22" t="str">
            <v>Training khusus ………</v>
          </cell>
        </row>
        <row r="23">
          <cell r="H23" t="str">
            <v>Kontrol Stock</v>
          </cell>
        </row>
        <row r="24">
          <cell r="H24" t="str">
            <v>Tempat sampah</v>
          </cell>
        </row>
        <row r="25">
          <cell r="H25" t="str">
            <v>Direcycle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tar Aspek Lingkungan"/>
      <sheetName val="Daftar Aspek Penting"/>
      <sheetName val="Sheet1"/>
    </sheetNames>
    <sheetDataSet>
      <sheetData sheetId="0"/>
      <sheetData sheetId="1"/>
      <sheetData sheetId="2">
        <row r="4">
          <cell r="D4" t="str">
            <v>Start up</v>
          </cell>
          <cell r="H4" t="str">
            <v>Inspeksi Rutin</v>
          </cell>
        </row>
        <row r="5">
          <cell r="D5" t="str">
            <v>Normal</v>
          </cell>
          <cell r="H5" t="str">
            <v>Pemantauan Rutin</v>
          </cell>
        </row>
        <row r="6">
          <cell r="D6" t="str">
            <v>Abnormal</v>
          </cell>
          <cell r="H6" t="str">
            <v>Checkup Rutin</v>
          </cell>
        </row>
        <row r="7">
          <cell r="D7" t="str">
            <v>Shut down</v>
          </cell>
          <cell r="H7" t="str">
            <v>Pemadam API</v>
          </cell>
        </row>
        <row r="8">
          <cell r="D8" t="str">
            <v>Emergency</v>
          </cell>
          <cell r="H8" t="str">
            <v>Hydrant</v>
          </cell>
        </row>
        <row r="9">
          <cell r="H9" t="str">
            <v>Detektor Gas</v>
          </cell>
        </row>
        <row r="10">
          <cell r="H10" t="str">
            <v>Detektor Asap</v>
          </cell>
        </row>
        <row r="11">
          <cell r="H11" t="str">
            <v>Detektor Panas</v>
          </cell>
        </row>
        <row r="12">
          <cell r="H12" t="str">
            <v>Prosedur No. ………</v>
          </cell>
        </row>
        <row r="13">
          <cell r="H13" t="str">
            <v>WWTP</v>
          </cell>
        </row>
        <row r="14">
          <cell r="H14" t="str">
            <v>Filtrasi</v>
          </cell>
        </row>
        <row r="15">
          <cell r="H15" t="str">
            <v>Dust Collector</v>
          </cell>
        </row>
        <row r="16">
          <cell r="H16" t="str">
            <v>Exhaust System</v>
          </cell>
        </row>
        <row r="17">
          <cell r="H17" t="str">
            <v>APD …………</v>
          </cell>
        </row>
        <row r="18">
          <cell r="H18" t="str">
            <v>Scheduled Maintenance</v>
          </cell>
        </row>
        <row r="19">
          <cell r="H19" t="str">
            <v>Closed Loop Recycle</v>
          </cell>
        </row>
        <row r="20">
          <cell r="H20" t="str">
            <v>Standar Pembelian</v>
          </cell>
        </row>
        <row r="21">
          <cell r="H21" t="str">
            <v>Informasi Produk</v>
          </cell>
        </row>
        <row r="22">
          <cell r="H22" t="str">
            <v>Training khusus ………</v>
          </cell>
        </row>
        <row r="23">
          <cell r="H23" t="str">
            <v>Kontrol Stock</v>
          </cell>
        </row>
        <row r="24">
          <cell r="H24" t="str">
            <v>Tempat sampah</v>
          </cell>
        </row>
        <row r="25">
          <cell r="H25" t="str">
            <v>Direcycle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tar Aspek Lingkungan"/>
      <sheetName val="Daftar Aspek Penting"/>
      <sheetName val="Sheet1"/>
    </sheetNames>
    <sheetDataSet>
      <sheetData sheetId="0"/>
      <sheetData sheetId="1"/>
      <sheetData sheetId="2">
        <row r="4">
          <cell r="E4" t="str">
            <v>Safety - Mekanis Bagian Berputar</v>
          </cell>
          <cell r="G4" t="str">
            <v>Iritasi</v>
          </cell>
        </row>
        <row r="5">
          <cell r="E5" t="str">
            <v>Safety - Mekanis Bagian Menjepit</v>
          </cell>
          <cell r="G5" t="str">
            <v>Alergi</v>
          </cell>
        </row>
        <row r="6">
          <cell r="E6" t="str">
            <v>Safety - Kejatuhan</v>
          </cell>
          <cell r="G6" t="str">
            <v>Sesak</v>
          </cell>
        </row>
        <row r="7">
          <cell r="E7" t="str">
            <v>Safety - Jatuh</v>
          </cell>
          <cell r="G7" t="str">
            <v>Pingsan</v>
          </cell>
        </row>
        <row r="8">
          <cell r="E8" t="str">
            <v>Safety - Bahan Mudah Meledak</v>
          </cell>
          <cell r="G8" t="str">
            <v>Keracunan Sistemik</v>
          </cell>
        </row>
        <row r="9">
          <cell r="E9" t="str">
            <v>Safety - Bahan Mudah Terbakar</v>
          </cell>
          <cell r="G9" t="str">
            <v>Kanker</v>
          </cell>
        </row>
        <row r="10">
          <cell r="E10" t="str">
            <v>Safety - Bahan Gas</v>
          </cell>
          <cell r="G10" t="str">
            <v>Teratogenik</v>
          </cell>
        </row>
        <row r="11">
          <cell r="E11" t="str">
            <v>Safety - Bahan Oksidator / Peroksida</v>
          </cell>
          <cell r="G11" t="str">
            <v>Mutagenik</v>
          </cell>
        </row>
        <row r="12">
          <cell r="E12" t="str">
            <v>Safety - Bahan Korosif</v>
          </cell>
          <cell r="G12" t="str">
            <v>Pneumikosis</v>
          </cell>
        </row>
        <row r="13">
          <cell r="E13" t="str">
            <v>Safety - Bahan Beracun Berbahaya</v>
          </cell>
          <cell r="G13" t="str">
            <v>Cedera Punggung</v>
          </cell>
        </row>
        <row r="14">
          <cell r="E14" t="str">
            <v>Safety - Posisi Tubuh</v>
          </cell>
          <cell r="G14" t="str">
            <v>Cedera CTD</v>
          </cell>
        </row>
        <row r="15">
          <cell r="E15" t="str">
            <v>Safety - Tabung Bertekanan</v>
          </cell>
          <cell r="G15" t="str">
            <v>Fatal</v>
          </cell>
        </row>
        <row r="16">
          <cell r="E16" t="str">
            <v>Safety - Lentingan / Lontaran</v>
          </cell>
          <cell r="G16" t="str">
            <v>Cacat Anggota Tubuh</v>
          </cell>
        </row>
        <row r="17">
          <cell r="E17" t="str">
            <v xml:space="preserve">Safety - Sengatan Listrik </v>
          </cell>
          <cell r="G17" t="str">
            <v>Peradangan</v>
          </cell>
        </row>
        <row r="18">
          <cell r="E18" t="str">
            <v>Safety - Tegangan Listrik</v>
          </cell>
          <cell r="G18" t="str">
            <v>Dehidrasi</v>
          </cell>
        </row>
        <row r="19">
          <cell r="E19" t="str">
            <v>Safety - Kerusakan Alat ……</v>
          </cell>
          <cell r="G19" t="str">
            <v xml:space="preserve">Cedera </v>
          </cell>
        </row>
        <row r="20">
          <cell r="E20" t="str">
            <v>Safety - Benturan / Tabrakan</v>
          </cell>
          <cell r="G20" t="str">
            <v>Luka memar</v>
          </cell>
        </row>
        <row r="21">
          <cell r="E21" t="str">
            <v>Safety - Ruangan terbatas tertutup</v>
          </cell>
          <cell r="G21" t="str">
            <v>Iritasi kulit</v>
          </cell>
        </row>
        <row r="22">
          <cell r="E22" t="str">
            <v>Safety - Kekurangan Oksigen</v>
          </cell>
          <cell r="G22" t="str">
            <v xml:space="preserve">Radang paru - </v>
          </cell>
        </row>
        <row r="23">
          <cell r="E23" t="str">
            <v>Safety - Vakum</v>
          </cell>
        </row>
        <row r="24">
          <cell r="E24" t="str">
            <v>Safety - Udara Bertekanan</v>
          </cell>
        </row>
        <row r="25">
          <cell r="E25" t="str">
            <v>Safety - Fluida Bertekanan</v>
          </cell>
        </row>
        <row r="26">
          <cell r="E26" t="str">
            <v>Safety - Pipa / selang bertekanan</v>
          </cell>
          <cell r="G26" t="str">
            <v>Exsouse</v>
          </cell>
        </row>
        <row r="27">
          <cell r="E27" t="str">
            <v>Safety - Tenaga Hidrolis</v>
          </cell>
        </row>
        <row r="28">
          <cell r="E28" t="str">
            <v>Safety - Tenaga Thermal</v>
          </cell>
        </row>
        <row r="29">
          <cell r="E29" t="str">
            <v>Safety - Tenaga Pneumatis</v>
          </cell>
        </row>
        <row r="30">
          <cell r="E30" t="str">
            <v>Safety - Tertusuk</v>
          </cell>
        </row>
        <row r="31">
          <cell r="E31" t="str">
            <v>Safety - Terkena</v>
          </cell>
          <cell r="G31" t="str">
            <v>Kerusakan Alat Peralatan</v>
          </cell>
        </row>
        <row r="32">
          <cell r="E32" t="str">
            <v>Safety - Terpapar</v>
          </cell>
          <cell r="G32" t="str">
            <v>Kerusakan Sarana Infrastruktur</v>
          </cell>
        </row>
        <row r="33">
          <cell r="E33" t="str">
            <v>Safety - Kebakaran</v>
          </cell>
          <cell r="G33" t="str">
            <v xml:space="preserve">Kerusakan Lingkungan </v>
          </cell>
        </row>
        <row r="34">
          <cell r="E34" t="str">
            <v>Safety - Ledakan</v>
          </cell>
        </row>
        <row r="35">
          <cell r="E35" t="str">
            <v>Safety - Regangan Otot</v>
          </cell>
        </row>
        <row r="36">
          <cell r="E36" t="str">
            <v>Safety - Gerakan Berulang</v>
          </cell>
        </row>
        <row r="37">
          <cell r="E37" t="str">
            <v>Safety - Suhu Ekstrim</v>
          </cell>
        </row>
        <row r="38">
          <cell r="E38" t="str">
            <v>Safety - Percikan  Las</v>
          </cell>
        </row>
        <row r="39">
          <cell r="E39" t="str">
            <v>Safety - Bising</v>
          </cell>
        </row>
        <row r="41">
          <cell r="E41" t="str">
            <v xml:space="preserve">Health - Kimia Gas </v>
          </cell>
        </row>
        <row r="42">
          <cell r="E42" t="str">
            <v>Health - Kimia Uap</v>
          </cell>
        </row>
        <row r="43">
          <cell r="E43" t="str">
            <v>Health - Kimia Debu</v>
          </cell>
        </row>
        <row r="44">
          <cell r="E44" t="str">
            <v>Health - Kimia Mist</v>
          </cell>
        </row>
        <row r="45">
          <cell r="E45" t="str">
            <v>Health - Kimia Fume</v>
          </cell>
        </row>
        <row r="46">
          <cell r="E46" t="str">
            <v>Health - Kimia Serat Debu</v>
          </cell>
        </row>
        <row r="47">
          <cell r="E47" t="str">
            <v>Health - Kimia Asap</v>
          </cell>
        </row>
        <row r="48">
          <cell r="E48" t="str">
            <v>Health - Kimia Aerosol</v>
          </cell>
        </row>
        <row r="49">
          <cell r="E49" t="str">
            <v>Health - Kimia Cair</v>
          </cell>
        </row>
        <row r="50">
          <cell r="E50" t="str">
            <v>Health - Kimia Padat</v>
          </cell>
        </row>
        <row r="51">
          <cell r="E51" t="str">
            <v>Health - Fisika Stress Suhu</v>
          </cell>
        </row>
        <row r="52">
          <cell r="E52" t="str">
            <v>Health - Fisika Radiasi</v>
          </cell>
        </row>
        <row r="53">
          <cell r="E53" t="str">
            <v>Health - Fisika Sinar Pengion, Sinar X</v>
          </cell>
        </row>
        <row r="54">
          <cell r="E54" t="str">
            <v>Health - Fisika Sinar non Pengion, Laser</v>
          </cell>
        </row>
        <row r="55">
          <cell r="E55" t="str">
            <v>Health - Fisika Tanaman</v>
          </cell>
        </row>
        <row r="56">
          <cell r="E56" t="str">
            <v>Health - Fisika Akustik</v>
          </cell>
        </row>
        <row r="57">
          <cell r="E57" t="str">
            <v>Health - Fisika Getaran</v>
          </cell>
        </row>
        <row r="58">
          <cell r="E58" t="str">
            <v>Health - Fisika Ergonomi, posisi tubuh</v>
          </cell>
        </row>
        <row r="59">
          <cell r="E59" t="str">
            <v>Health - Fisika Medan Elektromagnet</v>
          </cell>
        </row>
        <row r="60">
          <cell r="E60" t="str">
            <v>Health - Biologi Bakteri</v>
          </cell>
        </row>
        <row r="61">
          <cell r="E61" t="str">
            <v>Health - Biologi Jamur</v>
          </cell>
        </row>
        <row r="62">
          <cell r="E62" t="str">
            <v>Health - Biologi Virus</v>
          </cell>
        </row>
        <row r="63">
          <cell r="E63" t="str">
            <v>Health - Biologi Binatang</v>
          </cell>
        </row>
        <row r="64">
          <cell r="E64" t="str">
            <v>Health - Dehidrasi</v>
          </cell>
        </row>
        <row r="65">
          <cell r="E65" t="str">
            <v>Health - Limbah penginfeksi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tar Aspek Lingkungan"/>
      <sheetName val="Daftar Aspek Penting"/>
      <sheetName val="Sheet1"/>
    </sheetNames>
    <sheetDataSet>
      <sheetData sheetId="0"/>
      <sheetData sheetId="1"/>
      <sheetData sheetId="2">
        <row r="4">
          <cell r="D4" t="str">
            <v>Start up</v>
          </cell>
        </row>
        <row r="5">
          <cell r="D5" t="str">
            <v>Normal</v>
          </cell>
        </row>
        <row r="6">
          <cell r="D6" t="str">
            <v>Abnormal</v>
          </cell>
        </row>
        <row r="7">
          <cell r="D7" t="str">
            <v>Shut down</v>
          </cell>
        </row>
        <row r="8">
          <cell r="D8" t="str">
            <v>Emergency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tar Aspek Lingkungan"/>
      <sheetName val="Daftar Aspek Penting"/>
      <sheetName val="Sheet1"/>
    </sheetNames>
    <sheetDataSet>
      <sheetData sheetId="0"/>
      <sheetData sheetId="1"/>
      <sheetData sheetId="2">
        <row r="4">
          <cell r="H4" t="str">
            <v>Inspeksi Rutin</v>
          </cell>
        </row>
        <row r="5">
          <cell r="H5" t="str">
            <v>Pemantauan Rutin</v>
          </cell>
        </row>
        <row r="6">
          <cell r="H6" t="str">
            <v>Checkup Rutin</v>
          </cell>
        </row>
        <row r="7">
          <cell r="H7" t="str">
            <v>Pemadam API</v>
          </cell>
        </row>
        <row r="16">
          <cell r="H16" t="str">
            <v>Hydrant</v>
          </cell>
        </row>
        <row r="17">
          <cell r="H17" t="str">
            <v>Detektor Gas</v>
          </cell>
        </row>
        <row r="18">
          <cell r="H18" t="str">
            <v>Detektor Asap</v>
          </cell>
        </row>
        <row r="19">
          <cell r="H19" t="str">
            <v>Detektor Panas</v>
          </cell>
        </row>
        <row r="20">
          <cell r="H20" t="str">
            <v>Prosedur No. ………</v>
          </cell>
        </row>
        <row r="21">
          <cell r="H21" t="str">
            <v>WWTP</v>
          </cell>
        </row>
        <row r="22">
          <cell r="H22" t="str">
            <v>Filtrasi</v>
          </cell>
        </row>
        <row r="23">
          <cell r="H23" t="str">
            <v>Dust Collector</v>
          </cell>
        </row>
        <row r="24">
          <cell r="H24" t="str">
            <v>Exhaust System</v>
          </cell>
        </row>
        <row r="25">
          <cell r="H25" t="str">
            <v>APD …………</v>
          </cell>
        </row>
        <row r="26">
          <cell r="H26" t="str">
            <v>Scheduled Maintenance</v>
          </cell>
        </row>
        <row r="27">
          <cell r="H27" t="str">
            <v>Closed Loop Recycle</v>
          </cell>
        </row>
        <row r="28">
          <cell r="H28" t="str">
            <v>Standar Pembelian</v>
          </cell>
        </row>
        <row r="29">
          <cell r="H29" t="str">
            <v>Informasi Produk</v>
          </cell>
        </row>
        <row r="30">
          <cell r="H30" t="str">
            <v>Training khusus ………</v>
          </cell>
        </row>
        <row r="31">
          <cell r="H31" t="str">
            <v>Kontrol Stock</v>
          </cell>
        </row>
        <row r="32">
          <cell r="H32" t="str">
            <v>Tempat sampah</v>
          </cell>
        </row>
        <row r="33">
          <cell r="H33" t="str">
            <v>Direcycle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workbookViewId="0">
      <selection activeCell="L16" sqref="L16"/>
    </sheetView>
  </sheetViews>
  <sheetFormatPr defaultRowHeight="12.75"/>
  <cols>
    <col min="1" max="1" width="11" style="3" customWidth="1"/>
    <col min="2" max="2" width="12.7109375" style="3" customWidth="1"/>
    <col min="3" max="3" width="11.28515625" style="3" customWidth="1"/>
    <col min="4" max="4" width="7.42578125" style="3" customWidth="1"/>
    <col min="5" max="5" width="11.28515625" style="20" customWidth="1"/>
    <col min="6" max="9" width="14.28515625" style="3" customWidth="1"/>
    <col min="10" max="16384" width="9.140625" style="3"/>
  </cols>
  <sheetData>
    <row r="1" spans="1:9" ht="12.75" customHeight="1">
      <c r="A1" s="1"/>
      <c r="B1" s="2"/>
      <c r="C1" s="117" t="s">
        <v>74</v>
      </c>
      <c r="D1" s="118"/>
      <c r="E1" s="118"/>
      <c r="F1" s="118"/>
      <c r="G1" s="118"/>
      <c r="H1" s="118"/>
      <c r="I1" s="119"/>
    </row>
    <row r="2" spans="1:9" ht="12.75" customHeight="1">
      <c r="A2" s="4"/>
      <c r="B2" s="5"/>
      <c r="C2" s="120"/>
      <c r="D2" s="121"/>
      <c r="E2" s="121"/>
      <c r="F2" s="121"/>
      <c r="G2" s="121"/>
      <c r="H2" s="121"/>
      <c r="I2" s="122"/>
    </row>
    <row r="3" spans="1:9">
      <c r="A3" s="4"/>
      <c r="B3" s="5"/>
      <c r="C3" s="120"/>
      <c r="D3" s="121"/>
      <c r="E3" s="121"/>
      <c r="F3" s="121"/>
      <c r="G3" s="121"/>
      <c r="H3" s="121"/>
      <c r="I3" s="122"/>
    </row>
    <row r="4" spans="1:9">
      <c r="A4" s="4"/>
      <c r="B4" s="5"/>
      <c r="C4" s="123"/>
      <c r="D4" s="124"/>
      <c r="E4" s="124"/>
      <c r="F4" s="124"/>
      <c r="G4" s="124"/>
      <c r="H4" s="124"/>
      <c r="I4" s="125"/>
    </row>
    <row r="5" spans="1:9">
      <c r="A5" s="4"/>
      <c r="B5" s="5"/>
      <c r="C5" s="126" t="s">
        <v>72</v>
      </c>
      <c r="D5" s="127"/>
      <c r="E5" s="128" t="s">
        <v>170</v>
      </c>
      <c r="F5" s="129"/>
      <c r="G5" s="7"/>
      <c r="H5" s="6" t="s">
        <v>67</v>
      </c>
      <c r="I5" s="8">
        <v>0</v>
      </c>
    </row>
    <row r="6" spans="1:9" ht="13.5" thickBot="1">
      <c r="A6" s="9"/>
      <c r="B6" s="10"/>
      <c r="C6" s="130" t="s">
        <v>73</v>
      </c>
      <c r="D6" s="131"/>
      <c r="E6" s="132">
        <v>39832</v>
      </c>
      <c r="F6" s="133"/>
      <c r="G6" s="11"/>
      <c r="H6" s="12" t="s">
        <v>66</v>
      </c>
      <c r="I6" s="13">
        <v>1</v>
      </c>
    </row>
    <row r="7" spans="1:9" ht="19.5" customHeight="1" thickBot="1">
      <c r="A7" s="14"/>
      <c r="B7" s="14"/>
      <c r="C7" s="14"/>
      <c r="D7" s="15"/>
      <c r="E7" s="16"/>
      <c r="F7" s="15"/>
      <c r="G7" s="15"/>
    </row>
    <row r="8" spans="1:9" ht="34.5" customHeight="1" thickBot="1">
      <c r="A8" s="17" t="s">
        <v>75</v>
      </c>
      <c r="B8" s="18" t="s">
        <v>76</v>
      </c>
      <c r="C8" s="19" t="s">
        <v>77</v>
      </c>
      <c r="F8" s="110" t="s">
        <v>78</v>
      </c>
      <c r="G8" s="111"/>
      <c r="H8" s="111"/>
      <c r="I8" s="112"/>
    </row>
    <row r="9" spans="1:9" ht="37.5" customHeight="1">
      <c r="A9" s="21" t="s">
        <v>79</v>
      </c>
      <c r="B9" s="22" t="s">
        <v>80</v>
      </c>
      <c r="C9" s="23" t="s">
        <v>81</v>
      </c>
      <c r="D9" s="134" t="s">
        <v>82</v>
      </c>
      <c r="E9" s="24">
        <v>4</v>
      </c>
      <c r="F9" s="25">
        <v>4</v>
      </c>
      <c r="G9" s="103">
        <v>8</v>
      </c>
      <c r="H9" s="26">
        <v>12</v>
      </c>
      <c r="I9" s="26">
        <v>16</v>
      </c>
    </row>
    <row r="10" spans="1:9" ht="38.25" customHeight="1">
      <c r="A10" s="27" t="s">
        <v>83</v>
      </c>
      <c r="B10" s="28" t="s">
        <v>84</v>
      </c>
      <c r="C10" s="29" t="s">
        <v>85</v>
      </c>
      <c r="D10" s="135"/>
      <c r="E10" s="30">
        <v>3</v>
      </c>
      <c r="F10" s="25">
        <v>3</v>
      </c>
      <c r="G10" s="25">
        <v>6</v>
      </c>
      <c r="H10" s="26">
        <v>9</v>
      </c>
      <c r="I10" s="26">
        <v>12</v>
      </c>
    </row>
    <row r="11" spans="1:9" ht="36.75" customHeight="1">
      <c r="A11" s="27" t="s">
        <v>86</v>
      </c>
      <c r="B11" s="28" t="s">
        <v>87</v>
      </c>
      <c r="C11" s="29" t="s">
        <v>88</v>
      </c>
      <c r="D11" s="135"/>
      <c r="E11" s="30">
        <v>2</v>
      </c>
      <c r="F11" s="31">
        <v>2</v>
      </c>
      <c r="G11" s="25">
        <v>4</v>
      </c>
      <c r="H11" s="25">
        <v>6</v>
      </c>
      <c r="I11" s="103">
        <v>8</v>
      </c>
    </row>
    <row r="12" spans="1:9" ht="36" customHeight="1" thickBot="1">
      <c r="A12" s="27" t="s">
        <v>89</v>
      </c>
      <c r="B12" s="28" t="s">
        <v>90</v>
      </c>
      <c r="C12" s="29" t="s">
        <v>91</v>
      </c>
      <c r="D12" s="136"/>
      <c r="E12" s="30">
        <v>1</v>
      </c>
      <c r="F12" s="31">
        <v>1</v>
      </c>
      <c r="G12" s="31">
        <v>2</v>
      </c>
      <c r="H12" s="25">
        <v>3</v>
      </c>
      <c r="I12" s="25">
        <v>4</v>
      </c>
    </row>
    <row r="13" spans="1:9" s="32" customFormat="1" ht="25.5" customHeight="1" thickBot="1">
      <c r="E13" s="33"/>
      <c r="F13" s="34">
        <v>1</v>
      </c>
      <c r="G13" s="34">
        <v>2</v>
      </c>
      <c r="H13" s="34">
        <v>3</v>
      </c>
      <c r="I13" s="34">
        <v>4</v>
      </c>
    </row>
    <row r="14" spans="1:9" ht="3.75" customHeight="1">
      <c r="E14" s="110" t="s">
        <v>92</v>
      </c>
      <c r="F14" s="111"/>
      <c r="G14" s="111"/>
      <c r="H14" s="111"/>
      <c r="I14" s="112"/>
    </row>
    <row r="15" spans="1:9" ht="31.5" customHeight="1" thickBot="1">
      <c r="C15" s="5"/>
      <c r="D15" s="5"/>
      <c r="E15" s="113"/>
      <c r="F15" s="114"/>
      <c r="G15" s="114"/>
      <c r="H15" s="114"/>
      <c r="I15" s="115"/>
    </row>
    <row r="16" spans="1:9" ht="74.25" customHeight="1" thickBot="1">
      <c r="C16" s="5"/>
      <c r="D16" s="35"/>
      <c r="E16" s="36" t="s">
        <v>93</v>
      </c>
      <c r="F16" s="37" t="s">
        <v>94</v>
      </c>
      <c r="G16" s="38" t="s">
        <v>95</v>
      </c>
      <c r="H16" s="38" t="s">
        <v>96</v>
      </c>
      <c r="I16" s="38" t="s">
        <v>97</v>
      </c>
    </row>
    <row r="17" spans="1:9" ht="62.25" customHeight="1" thickBot="1">
      <c r="C17" s="5"/>
      <c r="D17" s="35"/>
      <c r="E17" s="36" t="s">
        <v>98</v>
      </c>
      <c r="F17" s="37" t="s">
        <v>99</v>
      </c>
      <c r="G17" s="38" t="s">
        <v>100</v>
      </c>
      <c r="H17" s="38" t="s">
        <v>101</v>
      </c>
      <c r="I17" s="38" t="s">
        <v>102</v>
      </c>
    </row>
    <row r="18" spans="1:9" ht="86.25" customHeight="1" thickBot="1">
      <c r="C18" s="5"/>
      <c r="D18" s="35"/>
      <c r="E18" s="36" t="s">
        <v>103</v>
      </c>
      <c r="F18" s="39" t="s">
        <v>104</v>
      </c>
      <c r="G18" s="40" t="s">
        <v>105</v>
      </c>
      <c r="H18" s="40" t="s">
        <v>106</v>
      </c>
      <c r="I18" s="40" t="s">
        <v>107</v>
      </c>
    </row>
    <row r="19" spans="1:9" ht="24.75" customHeight="1"/>
    <row r="20" spans="1:9" ht="25.5" customHeight="1">
      <c r="A20" s="116" t="s">
        <v>108</v>
      </c>
      <c r="B20" s="116"/>
      <c r="C20" s="116"/>
      <c r="D20" s="116"/>
      <c r="E20" s="116"/>
      <c r="F20" s="116"/>
      <c r="G20" s="116"/>
      <c r="H20" s="116"/>
    </row>
    <row r="21" spans="1:9" ht="38.25" customHeight="1">
      <c r="A21" s="41" t="s">
        <v>78</v>
      </c>
      <c r="B21" s="42"/>
      <c r="C21" s="104" t="s">
        <v>109</v>
      </c>
      <c r="D21" s="104"/>
      <c r="E21" s="104"/>
      <c r="F21" s="104"/>
      <c r="G21" s="105" t="s">
        <v>110</v>
      </c>
      <c r="H21" s="105"/>
    </row>
    <row r="22" spans="1:9" ht="41.25" customHeight="1">
      <c r="A22" s="43" t="s">
        <v>111</v>
      </c>
      <c r="B22" s="44" t="s">
        <v>112</v>
      </c>
      <c r="C22" s="106" t="s">
        <v>113</v>
      </c>
      <c r="D22" s="106"/>
      <c r="E22" s="106"/>
      <c r="F22" s="106"/>
      <c r="G22" s="109" t="s">
        <v>114</v>
      </c>
      <c r="H22" s="109"/>
    </row>
    <row r="23" spans="1:9" ht="36.75" customHeight="1">
      <c r="A23" s="45" t="s">
        <v>115</v>
      </c>
      <c r="B23" s="46" t="s">
        <v>116</v>
      </c>
      <c r="C23" s="106" t="s">
        <v>117</v>
      </c>
      <c r="D23" s="106"/>
      <c r="E23" s="106"/>
      <c r="F23" s="106"/>
      <c r="G23" s="109" t="s">
        <v>118</v>
      </c>
      <c r="H23" s="109"/>
    </row>
    <row r="24" spans="1:9" ht="39.75" customHeight="1">
      <c r="A24" s="47" t="s">
        <v>119</v>
      </c>
      <c r="B24" s="48" t="s">
        <v>120</v>
      </c>
      <c r="C24" s="106" t="s">
        <v>121</v>
      </c>
      <c r="D24" s="106"/>
      <c r="E24" s="106"/>
      <c r="F24" s="106"/>
      <c r="G24" s="107" t="s">
        <v>122</v>
      </c>
      <c r="H24" s="108"/>
    </row>
  </sheetData>
  <mergeCells count="17">
    <mergeCell ref="E14:I15"/>
    <mergeCell ref="A20:H20"/>
    <mergeCell ref="C1:I4"/>
    <mergeCell ref="C5:D5"/>
    <mergeCell ref="E5:F5"/>
    <mergeCell ref="C6:D6"/>
    <mergeCell ref="E6:F6"/>
    <mergeCell ref="F8:I8"/>
    <mergeCell ref="D9:D12"/>
    <mergeCell ref="C21:F21"/>
    <mergeCell ref="G21:H21"/>
    <mergeCell ref="C24:F24"/>
    <mergeCell ref="G24:H24"/>
    <mergeCell ref="G22:H22"/>
    <mergeCell ref="C22:F22"/>
    <mergeCell ref="C23:F23"/>
    <mergeCell ref="G23:H23"/>
  </mergeCells>
  <phoneticPr fontId="0" type="noConversion"/>
  <pageMargins left="0.32" right="0.28000000000000003" top="0.51" bottom="0.56000000000000005" header="0.5" footer="0.5"/>
  <pageSetup paperSize="9" scale="80" orientation="portrait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64771"/>
  <sheetViews>
    <sheetView tabSelected="1" zoomScale="70" zoomScaleNormal="70" zoomScaleSheetLayoutView="70" workbookViewId="0">
      <selection activeCell="AB7" sqref="AB7:AB9"/>
    </sheetView>
  </sheetViews>
  <sheetFormatPr defaultRowHeight="12.75"/>
  <cols>
    <col min="1" max="1" width="5.85546875" style="84" customWidth="1"/>
    <col min="2" max="2" width="11" style="84" customWidth="1"/>
    <col min="3" max="3" width="22.42578125" style="82" customWidth="1"/>
    <col min="4" max="4" width="38.28515625" style="53" customWidth="1"/>
    <col min="5" max="5" width="36.5703125" style="53" customWidth="1"/>
    <col min="6" max="6" width="23.42578125" style="53" customWidth="1"/>
    <col min="7" max="7" width="20.7109375" style="53" customWidth="1"/>
    <col min="8" max="8" width="4.140625" style="53" customWidth="1"/>
    <col min="9" max="9" width="4.28515625" style="53" customWidth="1"/>
    <col min="10" max="10" width="4.7109375" style="53" customWidth="1"/>
    <col min="11" max="11" width="8.42578125" style="94" customWidth="1"/>
    <col min="12" max="14" width="4.28515625" style="84" customWidth="1"/>
    <col min="15" max="15" width="5" style="84" customWidth="1"/>
    <col min="16" max="16" width="8.5703125" style="96" customWidth="1"/>
    <col min="17" max="17" width="8.5703125" style="85" customWidth="1"/>
    <col min="18" max="18" width="16.28515625" style="82" customWidth="1"/>
    <col min="19" max="21" width="4.42578125" style="84" customWidth="1"/>
    <col min="22" max="22" width="8.140625" style="84" customWidth="1"/>
    <col min="23" max="25" width="5.85546875" style="84" customWidth="1"/>
    <col min="26" max="26" width="7.5703125" style="84" customWidth="1"/>
    <col min="27" max="27" width="8.5703125" style="84" customWidth="1"/>
    <col min="28" max="28" width="8.5703125" style="85" customWidth="1"/>
    <col min="29" max="16384" width="9.140625" style="53"/>
  </cols>
  <sheetData>
    <row r="1" spans="1:28" ht="24" customHeight="1">
      <c r="A1" s="189" t="s">
        <v>171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1"/>
      <c r="W1" s="185" t="s">
        <v>36</v>
      </c>
      <c r="X1" s="186"/>
      <c r="Y1" s="186"/>
      <c r="Z1" s="98" t="s">
        <v>41</v>
      </c>
      <c r="AA1" s="101" t="s">
        <v>172</v>
      </c>
      <c r="AB1" s="52"/>
    </row>
    <row r="2" spans="1:28" ht="24" customHeight="1">
      <c r="A2" s="192"/>
      <c r="B2" s="193"/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3"/>
      <c r="R2" s="193"/>
      <c r="S2" s="193"/>
      <c r="T2" s="193"/>
      <c r="U2" s="193"/>
      <c r="V2" s="194"/>
      <c r="W2" s="187" t="s">
        <v>37</v>
      </c>
      <c r="X2" s="188"/>
      <c r="Y2" s="188"/>
      <c r="Z2" s="99" t="s">
        <v>38</v>
      </c>
      <c r="AA2" s="102" t="s">
        <v>173</v>
      </c>
      <c r="AB2" s="55"/>
    </row>
    <row r="3" spans="1:28" ht="21.75" customHeight="1">
      <c r="A3" s="56"/>
      <c r="B3" s="57"/>
      <c r="C3" s="58"/>
      <c r="D3" s="151" t="s">
        <v>68</v>
      </c>
      <c r="E3" s="173"/>
      <c r="F3" s="173"/>
      <c r="G3" s="174"/>
      <c r="H3" s="159" t="s">
        <v>39</v>
      </c>
      <c r="I3" s="160"/>
      <c r="J3" s="161"/>
      <c r="K3" s="167" t="s">
        <v>131</v>
      </c>
      <c r="L3" s="168"/>
      <c r="M3" s="168"/>
      <c r="N3" s="168"/>
      <c r="O3" s="168"/>
      <c r="P3" s="168"/>
      <c r="Q3" s="168"/>
      <c r="R3" s="169"/>
      <c r="S3" s="59"/>
      <c r="T3" s="59"/>
      <c r="U3" s="59"/>
      <c r="V3" s="59"/>
      <c r="W3" s="187" t="s">
        <v>40</v>
      </c>
      <c r="X3" s="188"/>
      <c r="Y3" s="188"/>
      <c r="Z3" s="100" t="s">
        <v>41</v>
      </c>
      <c r="AA3" s="102"/>
      <c r="AB3" s="55"/>
    </row>
    <row r="4" spans="1:28" ht="21.75" customHeight="1">
      <c r="A4" s="60"/>
      <c r="B4" s="61"/>
      <c r="C4" s="62"/>
      <c r="D4" s="152"/>
      <c r="E4" s="175"/>
      <c r="F4" s="175"/>
      <c r="G4" s="176"/>
      <c r="H4" s="162"/>
      <c r="I4" s="163"/>
      <c r="J4" s="164"/>
      <c r="K4" s="170"/>
      <c r="L4" s="171"/>
      <c r="M4" s="171"/>
      <c r="N4" s="171"/>
      <c r="O4" s="171"/>
      <c r="P4" s="171"/>
      <c r="Q4" s="171"/>
      <c r="R4" s="172"/>
      <c r="S4" s="63"/>
      <c r="T4" s="63"/>
      <c r="U4" s="63"/>
      <c r="V4" s="63"/>
      <c r="W4" s="187" t="s">
        <v>42</v>
      </c>
      <c r="X4" s="188"/>
      <c r="Y4" s="188"/>
      <c r="Z4" s="100" t="s">
        <v>41</v>
      </c>
      <c r="AA4" s="102">
        <v>0</v>
      </c>
      <c r="AB4" s="55"/>
    </row>
    <row r="5" spans="1:28" ht="9.75" customHeight="1">
      <c r="A5" s="64"/>
      <c r="B5" s="65"/>
      <c r="C5" s="66"/>
      <c r="D5" s="65"/>
      <c r="E5" s="148"/>
      <c r="F5" s="148"/>
      <c r="G5" s="148"/>
      <c r="H5" s="65"/>
      <c r="I5" s="65"/>
      <c r="J5" s="65"/>
      <c r="K5" s="165"/>
      <c r="L5" s="166"/>
      <c r="M5" s="166"/>
      <c r="N5" s="166"/>
      <c r="O5" s="166"/>
      <c r="P5" s="166"/>
      <c r="Q5" s="166"/>
      <c r="R5" s="166"/>
      <c r="S5" s="54"/>
      <c r="T5" s="54"/>
      <c r="U5" s="54"/>
      <c r="V5" s="54"/>
      <c r="W5" s="54"/>
      <c r="X5" s="54"/>
      <c r="Y5" s="54"/>
      <c r="Z5" s="54"/>
      <c r="AA5" s="54"/>
      <c r="AB5" s="55"/>
    </row>
    <row r="6" spans="1:28" ht="18.75" customHeight="1">
      <c r="A6" s="146" t="s">
        <v>43</v>
      </c>
      <c r="B6" s="139" t="s">
        <v>123</v>
      </c>
      <c r="C6" s="137" t="s">
        <v>65</v>
      </c>
      <c r="D6" s="139" t="s">
        <v>126</v>
      </c>
      <c r="E6" s="157" t="s">
        <v>44</v>
      </c>
      <c r="F6" s="139" t="s">
        <v>45</v>
      </c>
      <c r="G6" s="139" t="s">
        <v>46</v>
      </c>
      <c r="H6" s="153" t="s">
        <v>47</v>
      </c>
      <c r="I6" s="154"/>
      <c r="J6" s="154"/>
      <c r="K6" s="155"/>
      <c r="L6" s="154"/>
      <c r="M6" s="154"/>
      <c r="N6" s="154"/>
      <c r="O6" s="154"/>
      <c r="P6" s="154"/>
      <c r="Q6" s="156"/>
      <c r="R6" s="137" t="s">
        <v>48</v>
      </c>
      <c r="S6" s="153" t="s">
        <v>49</v>
      </c>
      <c r="T6" s="154"/>
      <c r="U6" s="154"/>
      <c r="V6" s="154"/>
      <c r="W6" s="154"/>
      <c r="X6" s="154"/>
      <c r="Y6" s="154"/>
      <c r="Z6" s="154"/>
      <c r="AA6" s="154"/>
      <c r="AB6" s="195"/>
    </row>
    <row r="7" spans="1:28" ht="13.5" customHeight="1">
      <c r="A7" s="147"/>
      <c r="B7" s="140"/>
      <c r="C7" s="138"/>
      <c r="D7" s="140"/>
      <c r="E7" s="158"/>
      <c r="F7" s="140"/>
      <c r="G7" s="140"/>
      <c r="H7" s="144" t="s">
        <v>50</v>
      </c>
      <c r="I7" s="144"/>
      <c r="J7" s="144"/>
      <c r="K7" s="145"/>
      <c r="L7" s="177" t="s">
        <v>51</v>
      </c>
      <c r="M7" s="177"/>
      <c r="N7" s="177"/>
      <c r="O7" s="177"/>
      <c r="P7" s="142" t="s">
        <v>52</v>
      </c>
      <c r="Q7" s="183" t="s">
        <v>53</v>
      </c>
      <c r="R7" s="138"/>
      <c r="S7" s="144" t="s">
        <v>50</v>
      </c>
      <c r="T7" s="144"/>
      <c r="U7" s="144"/>
      <c r="V7" s="144"/>
      <c r="W7" s="177" t="s">
        <v>51</v>
      </c>
      <c r="X7" s="177"/>
      <c r="Y7" s="177"/>
      <c r="Z7" s="177"/>
      <c r="AA7" s="142" t="s">
        <v>52</v>
      </c>
      <c r="AB7" s="179" t="s">
        <v>53</v>
      </c>
    </row>
    <row r="8" spans="1:28" ht="18" customHeight="1">
      <c r="A8" s="147"/>
      <c r="B8" s="140"/>
      <c r="C8" s="138"/>
      <c r="D8" s="140"/>
      <c r="E8" s="158"/>
      <c r="F8" s="140"/>
      <c r="G8" s="140"/>
      <c r="H8" s="67" t="s">
        <v>54</v>
      </c>
      <c r="I8" s="67" t="s">
        <v>55</v>
      </c>
      <c r="J8" s="67" t="s">
        <v>56</v>
      </c>
      <c r="K8" s="145" t="s">
        <v>57</v>
      </c>
      <c r="L8" s="68" t="s">
        <v>58</v>
      </c>
      <c r="M8" s="68" t="s">
        <v>59</v>
      </c>
      <c r="N8" s="68" t="s">
        <v>60</v>
      </c>
      <c r="O8" s="177" t="s">
        <v>57</v>
      </c>
      <c r="P8" s="143"/>
      <c r="Q8" s="184"/>
      <c r="R8" s="138"/>
      <c r="S8" s="67" t="s">
        <v>54</v>
      </c>
      <c r="T8" s="67" t="s">
        <v>55</v>
      </c>
      <c r="U8" s="67" t="s">
        <v>56</v>
      </c>
      <c r="V8" s="144" t="s">
        <v>61</v>
      </c>
      <c r="W8" s="68" t="s">
        <v>58</v>
      </c>
      <c r="X8" s="68" t="s">
        <v>59</v>
      </c>
      <c r="Y8" s="68" t="s">
        <v>60</v>
      </c>
      <c r="Z8" s="177" t="s">
        <v>61</v>
      </c>
      <c r="AA8" s="143"/>
      <c r="AB8" s="180"/>
    </row>
    <row r="9" spans="1:28" ht="33" customHeight="1" thickBot="1">
      <c r="A9" s="147"/>
      <c r="B9" s="140"/>
      <c r="C9" s="138"/>
      <c r="D9" s="141"/>
      <c r="E9" s="158"/>
      <c r="F9" s="140"/>
      <c r="G9" s="140"/>
      <c r="H9" s="150" t="s">
        <v>62</v>
      </c>
      <c r="I9" s="150"/>
      <c r="J9" s="150"/>
      <c r="K9" s="149"/>
      <c r="L9" s="182" t="s">
        <v>128</v>
      </c>
      <c r="M9" s="182"/>
      <c r="N9" s="182"/>
      <c r="O9" s="181"/>
      <c r="P9" s="143"/>
      <c r="Q9" s="184"/>
      <c r="R9" s="86" t="s">
        <v>63</v>
      </c>
      <c r="S9" s="150" t="s">
        <v>64</v>
      </c>
      <c r="T9" s="150"/>
      <c r="U9" s="150"/>
      <c r="V9" s="178"/>
      <c r="W9" s="182" t="s">
        <v>128</v>
      </c>
      <c r="X9" s="182"/>
      <c r="Y9" s="182"/>
      <c r="Z9" s="181"/>
      <c r="AA9" s="143"/>
      <c r="AB9" s="180"/>
    </row>
    <row r="10" spans="1:28" ht="51" customHeight="1">
      <c r="A10" s="69" t="s">
        <v>134</v>
      </c>
      <c r="B10" s="75" t="s">
        <v>125</v>
      </c>
      <c r="C10" s="76" t="s">
        <v>0</v>
      </c>
      <c r="D10" s="78" t="s">
        <v>2</v>
      </c>
      <c r="E10" s="50" t="s">
        <v>5</v>
      </c>
      <c r="F10" s="50" t="s">
        <v>69</v>
      </c>
      <c r="G10" s="88" t="s">
        <v>6</v>
      </c>
      <c r="H10" s="89">
        <v>4</v>
      </c>
      <c r="I10" s="89">
        <v>1</v>
      </c>
      <c r="J10" s="89">
        <v>2</v>
      </c>
      <c r="K10" s="93">
        <f t="shared" ref="K10:K45" si="0">IF(COUNTA(H10:J10)&gt;0,AVERAGE(H10:J10),"0")</f>
        <v>2.3333333333333335</v>
      </c>
      <c r="L10" s="89">
        <v>2</v>
      </c>
      <c r="M10" s="89">
        <v>1</v>
      </c>
      <c r="N10" s="89">
        <v>1</v>
      </c>
      <c r="O10" s="70">
        <f t="shared" ref="O10:O45" si="1">IF(COUNTA(L10:N10)&gt;0,MAX(L10:N10),"0")</f>
        <v>2</v>
      </c>
      <c r="P10" s="73">
        <f t="shared" ref="P10:P45" si="2">K10*O10</f>
        <v>4.666666666666667</v>
      </c>
      <c r="Q10" s="72" t="str">
        <f t="shared" ref="Q10:Q45" si="3">IF(P10&lt;3,"L",IF(AND(P10&gt;2,P10&lt;8),"M","H"))</f>
        <v>M</v>
      </c>
      <c r="R10" s="97" t="s">
        <v>133</v>
      </c>
      <c r="S10" s="51">
        <v>4</v>
      </c>
      <c r="T10" s="51">
        <v>1</v>
      </c>
      <c r="U10" s="51">
        <v>1</v>
      </c>
      <c r="V10" s="83">
        <v>1.6666666666666667</v>
      </c>
      <c r="W10" s="51">
        <v>1</v>
      </c>
      <c r="X10" s="51">
        <v>1</v>
      </c>
      <c r="Y10" s="51">
        <v>1</v>
      </c>
      <c r="Z10" s="70">
        <v>1</v>
      </c>
      <c r="AA10" s="73">
        <f t="shared" ref="AA10:AA45" si="4">V10*Z10</f>
        <v>1.6666666666666667</v>
      </c>
      <c r="AB10" s="74" t="str">
        <f t="shared" ref="AB10:AB45" si="5">IF(AA10&lt;3,"L",IF(AND(AA10&gt;2,AA10&lt;8),"M","H"))</f>
        <v>L</v>
      </c>
    </row>
    <row r="11" spans="1:28" ht="51" customHeight="1">
      <c r="A11" s="69" t="s">
        <v>135</v>
      </c>
      <c r="B11" s="75" t="s">
        <v>125</v>
      </c>
      <c r="C11" s="76" t="s">
        <v>0</v>
      </c>
      <c r="D11" s="78" t="s">
        <v>2</v>
      </c>
      <c r="E11" s="50" t="s">
        <v>7</v>
      </c>
      <c r="F11" s="50" t="s">
        <v>69</v>
      </c>
      <c r="G11" s="88"/>
      <c r="H11" s="89">
        <v>4</v>
      </c>
      <c r="I11" s="89">
        <v>1</v>
      </c>
      <c r="J11" s="89">
        <v>2</v>
      </c>
      <c r="K11" s="93">
        <f t="shared" si="0"/>
        <v>2.3333333333333335</v>
      </c>
      <c r="L11" s="89">
        <v>2</v>
      </c>
      <c r="M11" s="89">
        <v>1</v>
      </c>
      <c r="N11" s="89">
        <v>1</v>
      </c>
      <c r="O11" s="70">
        <f t="shared" si="1"/>
        <v>2</v>
      </c>
      <c r="P11" s="73">
        <f t="shared" si="2"/>
        <v>4.666666666666667</v>
      </c>
      <c r="Q11" s="72" t="str">
        <f t="shared" si="3"/>
        <v>M</v>
      </c>
      <c r="R11" s="97" t="s">
        <v>132</v>
      </c>
      <c r="S11" s="51">
        <v>4</v>
      </c>
      <c r="T11" s="51">
        <v>1</v>
      </c>
      <c r="U11" s="51">
        <v>2</v>
      </c>
      <c r="V11" s="83">
        <v>1.6666666666666667</v>
      </c>
      <c r="W11" s="51">
        <v>1</v>
      </c>
      <c r="X11" s="51">
        <v>1</v>
      </c>
      <c r="Y11" s="51">
        <v>1</v>
      </c>
      <c r="Z11" s="70">
        <v>1</v>
      </c>
      <c r="AA11" s="73">
        <f t="shared" si="4"/>
        <v>1.6666666666666667</v>
      </c>
      <c r="AB11" s="74" t="str">
        <f t="shared" si="5"/>
        <v>L</v>
      </c>
    </row>
    <row r="12" spans="1:28" ht="65.099999999999994" customHeight="1" thickBot="1">
      <c r="A12" s="69" t="s">
        <v>136</v>
      </c>
      <c r="B12" s="75" t="s">
        <v>125</v>
      </c>
      <c r="C12" s="76" t="s">
        <v>0</v>
      </c>
      <c r="D12" s="78" t="s">
        <v>2</v>
      </c>
      <c r="E12" s="50" t="s">
        <v>7</v>
      </c>
      <c r="F12" s="49" t="s">
        <v>124</v>
      </c>
      <c r="G12" s="88"/>
      <c r="H12" s="89">
        <v>4</v>
      </c>
      <c r="I12" s="89">
        <v>1</v>
      </c>
      <c r="J12" s="89">
        <v>2</v>
      </c>
      <c r="K12" s="93">
        <f t="shared" si="0"/>
        <v>2.3333333333333335</v>
      </c>
      <c r="L12" s="89">
        <v>1</v>
      </c>
      <c r="M12" s="89">
        <v>1</v>
      </c>
      <c r="N12" s="89">
        <v>2</v>
      </c>
      <c r="O12" s="70">
        <f t="shared" si="1"/>
        <v>2</v>
      </c>
      <c r="P12" s="73">
        <f t="shared" si="2"/>
        <v>4.666666666666667</v>
      </c>
      <c r="Q12" s="72" t="str">
        <f t="shared" si="3"/>
        <v>M</v>
      </c>
      <c r="R12" s="97" t="s">
        <v>129</v>
      </c>
      <c r="S12" s="51">
        <v>4</v>
      </c>
      <c r="T12" s="51">
        <v>1</v>
      </c>
      <c r="U12" s="51">
        <v>2</v>
      </c>
      <c r="V12" s="83">
        <v>1.6666666666666667</v>
      </c>
      <c r="W12" s="51">
        <v>1</v>
      </c>
      <c r="X12" s="51">
        <v>1</v>
      </c>
      <c r="Y12" s="51">
        <v>1</v>
      </c>
      <c r="Z12" s="70">
        <v>1</v>
      </c>
      <c r="AA12" s="73">
        <f t="shared" si="4"/>
        <v>1.6666666666666667</v>
      </c>
      <c r="AB12" s="74" t="str">
        <f t="shared" si="5"/>
        <v>L</v>
      </c>
    </row>
    <row r="13" spans="1:28" ht="51" customHeight="1" thickBot="1">
      <c r="A13" s="69" t="s">
        <v>137</v>
      </c>
      <c r="B13" s="75" t="s">
        <v>125</v>
      </c>
      <c r="C13" s="76" t="s">
        <v>8</v>
      </c>
      <c r="D13" s="79" t="s">
        <v>9</v>
      </c>
      <c r="E13" s="50" t="s">
        <v>10</v>
      </c>
      <c r="F13" s="50" t="s">
        <v>69</v>
      </c>
      <c r="G13" s="88" t="s">
        <v>11</v>
      </c>
      <c r="H13" s="89">
        <v>4</v>
      </c>
      <c r="I13" s="89">
        <v>1</v>
      </c>
      <c r="J13" s="89">
        <v>2</v>
      </c>
      <c r="K13" s="93">
        <f t="shared" si="0"/>
        <v>2.3333333333333335</v>
      </c>
      <c r="L13" s="89">
        <v>1</v>
      </c>
      <c r="M13" s="89">
        <v>1</v>
      </c>
      <c r="N13" s="89">
        <v>1</v>
      </c>
      <c r="O13" s="70">
        <f t="shared" si="1"/>
        <v>1</v>
      </c>
      <c r="P13" s="95">
        <f t="shared" si="2"/>
        <v>2.3333333333333335</v>
      </c>
      <c r="Q13" s="72" t="str">
        <f t="shared" si="3"/>
        <v>L</v>
      </c>
      <c r="R13" s="87" t="s">
        <v>127</v>
      </c>
      <c r="S13" s="51">
        <v>2</v>
      </c>
      <c r="T13" s="51">
        <v>1</v>
      </c>
      <c r="U13" s="51">
        <v>2</v>
      </c>
      <c r="V13" s="83">
        <v>1.6666666666666667</v>
      </c>
      <c r="W13" s="51">
        <v>1</v>
      </c>
      <c r="X13" s="51">
        <v>1</v>
      </c>
      <c r="Y13" s="51">
        <v>1</v>
      </c>
      <c r="Z13" s="70">
        <v>1</v>
      </c>
      <c r="AA13" s="73">
        <f t="shared" si="4"/>
        <v>1.6666666666666667</v>
      </c>
      <c r="AB13" s="74" t="str">
        <f t="shared" si="5"/>
        <v>L</v>
      </c>
    </row>
    <row r="14" spans="1:28" ht="51" customHeight="1" thickBot="1">
      <c r="A14" s="69" t="s">
        <v>138</v>
      </c>
      <c r="B14" s="75" t="s">
        <v>125</v>
      </c>
      <c r="C14" s="76" t="s">
        <v>8</v>
      </c>
      <c r="D14" s="79" t="s">
        <v>9</v>
      </c>
      <c r="E14" s="50" t="s">
        <v>12</v>
      </c>
      <c r="F14" s="50" t="s">
        <v>69</v>
      </c>
      <c r="G14" s="88"/>
      <c r="H14" s="89">
        <v>4</v>
      </c>
      <c r="I14" s="89">
        <v>1</v>
      </c>
      <c r="J14" s="89">
        <v>2</v>
      </c>
      <c r="K14" s="93">
        <f t="shared" si="0"/>
        <v>2.3333333333333335</v>
      </c>
      <c r="L14" s="89">
        <v>1</v>
      </c>
      <c r="M14" s="89">
        <v>1</v>
      </c>
      <c r="N14" s="89">
        <v>1</v>
      </c>
      <c r="O14" s="70">
        <f t="shared" si="1"/>
        <v>1</v>
      </c>
      <c r="P14" s="95">
        <f t="shared" si="2"/>
        <v>2.3333333333333335</v>
      </c>
      <c r="Q14" s="72" t="str">
        <f t="shared" si="3"/>
        <v>L</v>
      </c>
      <c r="R14" s="87" t="s">
        <v>127</v>
      </c>
      <c r="S14" s="51">
        <v>2</v>
      </c>
      <c r="T14" s="51">
        <v>1</v>
      </c>
      <c r="U14" s="51">
        <v>2</v>
      </c>
      <c r="V14" s="83">
        <v>1.6666666666666667</v>
      </c>
      <c r="W14" s="51">
        <v>1</v>
      </c>
      <c r="X14" s="51">
        <v>1</v>
      </c>
      <c r="Y14" s="51">
        <v>1</v>
      </c>
      <c r="Z14" s="70">
        <v>1</v>
      </c>
      <c r="AA14" s="73">
        <f t="shared" si="4"/>
        <v>1.6666666666666667</v>
      </c>
      <c r="AB14" s="74" t="str">
        <f t="shared" si="5"/>
        <v>L</v>
      </c>
    </row>
    <row r="15" spans="1:28" ht="51" customHeight="1" thickBot="1">
      <c r="A15" s="69" t="s">
        <v>139</v>
      </c>
      <c r="B15" s="75" t="s">
        <v>125</v>
      </c>
      <c r="C15" s="76" t="s">
        <v>8</v>
      </c>
      <c r="D15" s="79" t="s">
        <v>13</v>
      </c>
      <c r="E15" s="50" t="s">
        <v>14</v>
      </c>
      <c r="F15" s="50" t="s">
        <v>69</v>
      </c>
      <c r="G15" s="88" t="s">
        <v>11</v>
      </c>
      <c r="H15" s="89">
        <v>4</v>
      </c>
      <c r="I15" s="89">
        <v>1</v>
      </c>
      <c r="J15" s="89">
        <v>2</v>
      </c>
      <c r="K15" s="93">
        <f t="shared" si="0"/>
        <v>2.3333333333333335</v>
      </c>
      <c r="L15" s="89">
        <v>1</v>
      </c>
      <c r="M15" s="89">
        <v>1</v>
      </c>
      <c r="N15" s="89">
        <v>1</v>
      </c>
      <c r="O15" s="70">
        <f t="shared" si="1"/>
        <v>1</v>
      </c>
      <c r="P15" s="95">
        <f t="shared" si="2"/>
        <v>2.3333333333333335</v>
      </c>
      <c r="Q15" s="72" t="str">
        <f t="shared" si="3"/>
        <v>L</v>
      </c>
      <c r="R15" s="87" t="s">
        <v>127</v>
      </c>
      <c r="S15" s="51">
        <v>2</v>
      </c>
      <c r="T15" s="51">
        <v>1</v>
      </c>
      <c r="U15" s="51">
        <v>2</v>
      </c>
      <c r="V15" s="83">
        <v>1.6666666666666667</v>
      </c>
      <c r="W15" s="51">
        <v>1</v>
      </c>
      <c r="X15" s="51">
        <v>1</v>
      </c>
      <c r="Y15" s="51">
        <v>1</v>
      </c>
      <c r="Z15" s="70">
        <v>1</v>
      </c>
      <c r="AA15" s="73">
        <f t="shared" si="4"/>
        <v>1.6666666666666667</v>
      </c>
      <c r="AB15" s="74" t="str">
        <f t="shared" si="5"/>
        <v>L</v>
      </c>
    </row>
    <row r="16" spans="1:28" ht="51" customHeight="1" thickBot="1">
      <c r="A16" s="69" t="s">
        <v>140</v>
      </c>
      <c r="B16" s="75" t="s">
        <v>125</v>
      </c>
      <c r="C16" s="76" t="s">
        <v>8</v>
      </c>
      <c r="D16" s="79" t="s">
        <v>13</v>
      </c>
      <c r="E16" s="50" t="s">
        <v>15</v>
      </c>
      <c r="F16" s="50" t="s">
        <v>69</v>
      </c>
      <c r="G16" s="88"/>
      <c r="H16" s="89">
        <v>4</v>
      </c>
      <c r="I16" s="89">
        <v>1</v>
      </c>
      <c r="J16" s="89">
        <v>2</v>
      </c>
      <c r="K16" s="93">
        <f t="shared" si="0"/>
        <v>2.3333333333333335</v>
      </c>
      <c r="L16" s="89">
        <v>1</v>
      </c>
      <c r="M16" s="89">
        <v>1</v>
      </c>
      <c r="N16" s="89">
        <v>1</v>
      </c>
      <c r="O16" s="70">
        <f t="shared" si="1"/>
        <v>1</v>
      </c>
      <c r="P16" s="95">
        <f t="shared" si="2"/>
        <v>2.3333333333333335</v>
      </c>
      <c r="Q16" s="72" t="str">
        <f t="shared" si="3"/>
        <v>L</v>
      </c>
      <c r="R16" s="87" t="s">
        <v>127</v>
      </c>
      <c r="S16" s="51">
        <v>3</v>
      </c>
      <c r="T16" s="51">
        <v>1</v>
      </c>
      <c r="U16" s="51">
        <v>1</v>
      </c>
      <c r="V16" s="83">
        <v>1.6666666666666667</v>
      </c>
      <c r="W16" s="77">
        <v>1</v>
      </c>
      <c r="X16" s="77">
        <v>1</v>
      </c>
      <c r="Y16" s="77">
        <v>1</v>
      </c>
      <c r="Z16" s="70">
        <v>1</v>
      </c>
      <c r="AA16" s="73">
        <f t="shared" si="4"/>
        <v>1.6666666666666667</v>
      </c>
      <c r="AB16" s="74" t="str">
        <f t="shared" si="5"/>
        <v>L</v>
      </c>
    </row>
    <row r="17" spans="1:28" ht="51" customHeight="1" thickBot="1">
      <c r="A17" s="69" t="s">
        <v>141</v>
      </c>
      <c r="B17" s="75" t="s">
        <v>125</v>
      </c>
      <c r="C17" s="76" t="s">
        <v>8</v>
      </c>
      <c r="D17" s="79" t="s">
        <v>13</v>
      </c>
      <c r="E17" s="50" t="s">
        <v>12</v>
      </c>
      <c r="F17" s="50" t="s">
        <v>69</v>
      </c>
      <c r="G17" s="88"/>
      <c r="H17" s="89">
        <v>4</v>
      </c>
      <c r="I17" s="89">
        <v>1</v>
      </c>
      <c r="J17" s="89">
        <v>2</v>
      </c>
      <c r="K17" s="93">
        <f t="shared" si="0"/>
        <v>2.3333333333333335</v>
      </c>
      <c r="L17" s="89">
        <v>1</v>
      </c>
      <c r="M17" s="89">
        <v>1</v>
      </c>
      <c r="N17" s="89">
        <v>1</v>
      </c>
      <c r="O17" s="70">
        <f t="shared" si="1"/>
        <v>1</v>
      </c>
      <c r="P17" s="95">
        <f t="shared" si="2"/>
        <v>2.3333333333333335</v>
      </c>
      <c r="Q17" s="72" t="str">
        <f t="shared" si="3"/>
        <v>L</v>
      </c>
      <c r="R17" s="87" t="s">
        <v>127</v>
      </c>
      <c r="S17" s="51">
        <v>2</v>
      </c>
      <c r="T17" s="51">
        <v>1</v>
      </c>
      <c r="U17" s="51">
        <v>2</v>
      </c>
      <c r="V17" s="83">
        <v>1.6666666666666667</v>
      </c>
      <c r="W17" s="77">
        <v>1</v>
      </c>
      <c r="X17" s="77">
        <v>1</v>
      </c>
      <c r="Y17" s="77">
        <v>1</v>
      </c>
      <c r="Z17" s="70">
        <v>1</v>
      </c>
      <c r="AA17" s="73">
        <f t="shared" si="4"/>
        <v>1.6666666666666667</v>
      </c>
      <c r="AB17" s="74" t="str">
        <f t="shared" si="5"/>
        <v>L</v>
      </c>
    </row>
    <row r="18" spans="1:28" ht="51" customHeight="1" thickBot="1">
      <c r="A18" s="69" t="s">
        <v>142</v>
      </c>
      <c r="B18" s="75" t="s">
        <v>125</v>
      </c>
      <c r="C18" s="76" t="s">
        <v>8</v>
      </c>
      <c r="D18" s="79" t="s">
        <v>13</v>
      </c>
      <c r="E18" s="50" t="s">
        <v>16</v>
      </c>
      <c r="F18" s="50" t="s">
        <v>69</v>
      </c>
      <c r="G18" s="88"/>
      <c r="H18" s="89">
        <v>4</v>
      </c>
      <c r="I18" s="89">
        <v>1</v>
      </c>
      <c r="J18" s="89">
        <v>2</v>
      </c>
      <c r="K18" s="93">
        <f t="shared" si="0"/>
        <v>2.3333333333333335</v>
      </c>
      <c r="L18" s="89">
        <v>1</v>
      </c>
      <c r="M18" s="89">
        <v>1</v>
      </c>
      <c r="N18" s="89">
        <v>1</v>
      </c>
      <c r="O18" s="70">
        <f t="shared" si="1"/>
        <v>1</v>
      </c>
      <c r="P18" s="95">
        <f t="shared" si="2"/>
        <v>2.3333333333333335</v>
      </c>
      <c r="Q18" s="72" t="str">
        <f t="shared" si="3"/>
        <v>L</v>
      </c>
      <c r="R18" s="87" t="s">
        <v>127</v>
      </c>
      <c r="S18" s="51">
        <v>4</v>
      </c>
      <c r="T18" s="90">
        <v>1</v>
      </c>
      <c r="U18" s="90">
        <v>1</v>
      </c>
      <c r="V18" s="71">
        <f t="shared" ref="V18:V26" si="6">(U18+S18+T18)/3</f>
        <v>2</v>
      </c>
      <c r="W18" s="90">
        <v>1</v>
      </c>
      <c r="X18" s="90">
        <v>1</v>
      </c>
      <c r="Y18" s="90">
        <v>1</v>
      </c>
      <c r="Z18" s="70">
        <f t="shared" ref="Z18:Z45" si="7">IF(COUNTA(W18:Y18)&gt;0,MAX(W18:Y18),"0")</f>
        <v>1</v>
      </c>
      <c r="AA18" s="73">
        <f t="shared" si="4"/>
        <v>2</v>
      </c>
      <c r="AB18" s="74" t="str">
        <f t="shared" si="5"/>
        <v>L</v>
      </c>
    </row>
    <row r="19" spans="1:28" ht="51" customHeight="1" thickBot="1">
      <c r="A19" s="69" t="s">
        <v>143</v>
      </c>
      <c r="B19" s="75" t="s">
        <v>125</v>
      </c>
      <c r="C19" s="76" t="s">
        <v>8</v>
      </c>
      <c r="D19" s="79" t="s">
        <v>13</v>
      </c>
      <c r="E19" s="50" t="s">
        <v>17</v>
      </c>
      <c r="F19" s="50" t="s">
        <v>69</v>
      </c>
      <c r="G19" s="88"/>
      <c r="H19" s="89">
        <v>4</v>
      </c>
      <c r="I19" s="89">
        <v>1</v>
      </c>
      <c r="J19" s="89">
        <v>2</v>
      </c>
      <c r="K19" s="93">
        <f t="shared" si="0"/>
        <v>2.3333333333333335</v>
      </c>
      <c r="L19" s="89">
        <v>1</v>
      </c>
      <c r="M19" s="89">
        <v>1</v>
      </c>
      <c r="N19" s="89">
        <v>1</v>
      </c>
      <c r="O19" s="70">
        <f t="shared" si="1"/>
        <v>1</v>
      </c>
      <c r="P19" s="95">
        <f t="shared" si="2"/>
        <v>2.3333333333333335</v>
      </c>
      <c r="Q19" s="72" t="str">
        <f t="shared" si="3"/>
        <v>L</v>
      </c>
      <c r="R19" s="87" t="s">
        <v>127</v>
      </c>
      <c r="S19" s="51">
        <v>4</v>
      </c>
      <c r="T19" s="90">
        <v>1</v>
      </c>
      <c r="U19" s="90">
        <v>1</v>
      </c>
      <c r="V19" s="71">
        <f t="shared" si="6"/>
        <v>2</v>
      </c>
      <c r="W19" s="90">
        <v>1</v>
      </c>
      <c r="X19" s="90">
        <v>1</v>
      </c>
      <c r="Y19" s="90">
        <v>1</v>
      </c>
      <c r="Z19" s="70">
        <f t="shared" si="7"/>
        <v>1</v>
      </c>
      <c r="AA19" s="73">
        <f t="shared" si="4"/>
        <v>2</v>
      </c>
      <c r="AB19" s="74" t="str">
        <f t="shared" si="5"/>
        <v>L</v>
      </c>
    </row>
    <row r="20" spans="1:28" ht="51" customHeight="1" thickBot="1">
      <c r="A20" s="69" t="s">
        <v>144</v>
      </c>
      <c r="B20" s="75" t="s">
        <v>125</v>
      </c>
      <c r="C20" s="76" t="s">
        <v>8</v>
      </c>
      <c r="D20" s="79" t="s">
        <v>13</v>
      </c>
      <c r="E20" s="50" t="s">
        <v>18</v>
      </c>
      <c r="F20" s="50" t="s">
        <v>69</v>
      </c>
      <c r="G20" s="88"/>
      <c r="H20" s="89">
        <v>4</v>
      </c>
      <c r="I20" s="89">
        <v>1</v>
      </c>
      <c r="J20" s="89">
        <v>2</v>
      </c>
      <c r="K20" s="93">
        <f t="shared" si="0"/>
        <v>2.3333333333333335</v>
      </c>
      <c r="L20" s="89">
        <v>1</v>
      </c>
      <c r="M20" s="89">
        <v>1</v>
      </c>
      <c r="N20" s="89">
        <v>1</v>
      </c>
      <c r="O20" s="70">
        <f t="shared" si="1"/>
        <v>1</v>
      </c>
      <c r="P20" s="95">
        <f t="shared" si="2"/>
        <v>2.3333333333333335</v>
      </c>
      <c r="Q20" s="72" t="str">
        <f t="shared" si="3"/>
        <v>L</v>
      </c>
      <c r="R20" s="87" t="s">
        <v>127</v>
      </c>
      <c r="S20" s="51">
        <v>4</v>
      </c>
      <c r="T20" s="90">
        <v>1</v>
      </c>
      <c r="U20" s="90">
        <v>1</v>
      </c>
      <c r="V20" s="71">
        <f t="shared" si="6"/>
        <v>2</v>
      </c>
      <c r="W20" s="90">
        <v>1</v>
      </c>
      <c r="X20" s="90">
        <v>1</v>
      </c>
      <c r="Y20" s="90">
        <v>1</v>
      </c>
      <c r="Z20" s="70">
        <f t="shared" si="7"/>
        <v>1</v>
      </c>
      <c r="AA20" s="73">
        <f t="shared" si="4"/>
        <v>2</v>
      </c>
      <c r="AB20" s="74" t="str">
        <f t="shared" si="5"/>
        <v>L</v>
      </c>
    </row>
    <row r="21" spans="1:28" ht="51" customHeight="1" thickBot="1">
      <c r="A21" s="69" t="s">
        <v>145</v>
      </c>
      <c r="B21" s="75" t="s">
        <v>125</v>
      </c>
      <c r="C21" s="76" t="s">
        <v>8</v>
      </c>
      <c r="D21" s="79" t="s">
        <v>13</v>
      </c>
      <c r="E21" s="50" t="s">
        <v>19</v>
      </c>
      <c r="F21" s="50" t="s">
        <v>70</v>
      </c>
      <c r="G21" s="88"/>
      <c r="H21" s="89">
        <v>4</v>
      </c>
      <c r="I21" s="89">
        <v>2</v>
      </c>
      <c r="J21" s="89">
        <v>2</v>
      </c>
      <c r="K21" s="93">
        <f t="shared" si="0"/>
        <v>2.6666666666666665</v>
      </c>
      <c r="L21" s="89">
        <v>1</v>
      </c>
      <c r="M21" s="89">
        <v>1</v>
      </c>
      <c r="N21" s="89">
        <v>1</v>
      </c>
      <c r="O21" s="70">
        <f t="shared" si="1"/>
        <v>1</v>
      </c>
      <c r="P21" s="95">
        <f t="shared" si="2"/>
        <v>2.6666666666666665</v>
      </c>
      <c r="Q21" s="72" t="str">
        <f t="shared" si="3"/>
        <v>L</v>
      </c>
      <c r="R21" s="87" t="s">
        <v>127</v>
      </c>
      <c r="S21" s="51">
        <v>4</v>
      </c>
      <c r="T21" s="90">
        <v>1</v>
      </c>
      <c r="U21" s="90">
        <v>1</v>
      </c>
      <c r="V21" s="71">
        <f t="shared" si="6"/>
        <v>2</v>
      </c>
      <c r="W21" s="90">
        <v>1</v>
      </c>
      <c r="X21" s="90">
        <v>1</v>
      </c>
      <c r="Y21" s="90">
        <v>1</v>
      </c>
      <c r="Z21" s="70">
        <f t="shared" si="7"/>
        <v>1</v>
      </c>
      <c r="AA21" s="73">
        <f t="shared" si="4"/>
        <v>2</v>
      </c>
      <c r="AB21" s="74" t="str">
        <f t="shared" si="5"/>
        <v>L</v>
      </c>
    </row>
    <row r="22" spans="1:28" ht="51" customHeight="1" thickBot="1">
      <c r="A22" s="69" t="s">
        <v>146</v>
      </c>
      <c r="B22" s="75" t="s">
        <v>125</v>
      </c>
      <c r="C22" s="76" t="s">
        <v>8</v>
      </c>
      <c r="D22" s="79" t="s">
        <v>20</v>
      </c>
      <c r="E22" s="50" t="s">
        <v>1</v>
      </c>
      <c r="F22" s="50" t="s">
        <v>69</v>
      </c>
      <c r="G22" s="88" t="s">
        <v>21</v>
      </c>
      <c r="H22" s="89">
        <v>4</v>
      </c>
      <c r="I22" s="89">
        <v>1</v>
      </c>
      <c r="J22" s="89">
        <v>2</v>
      </c>
      <c r="K22" s="93">
        <f t="shared" si="0"/>
        <v>2.3333333333333335</v>
      </c>
      <c r="L22" s="89">
        <v>1</v>
      </c>
      <c r="M22" s="89">
        <v>1</v>
      </c>
      <c r="N22" s="89">
        <v>1</v>
      </c>
      <c r="O22" s="70">
        <f t="shared" si="1"/>
        <v>1</v>
      </c>
      <c r="P22" s="95">
        <f t="shared" si="2"/>
        <v>2.3333333333333335</v>
      </c>
      <c r="Q22" s="72" t="str">
        <f t="shared" si="3"/>
        <v>L</v>
      </c>
      <c r="R22" s="87" t="s">
        <v>127</v>
      </c>
      <c r="S22" s="51">
        <v>4</v>
      </c>
      <c r="T22" s="90">
        <v>1</v>
      </c>
      <c r="U22" s="90">
        <v>1</v>
      </c>
      <c r="V22" s="71">
        <f t="shared" si="6"/>
        <v>2</v>
      </c>
      <c r="W22" s="90">
        <v>1</v>
      </c>
      <c r="X22" s="90">
        <v>1</v>
      </c>
      <c r="Y22" s="90">
        <v>1</v>
      </c>
      <c r="Z22" s="70">
        <f t="shared" si="7"/>
        <v>1</v>
      </c>
      <c r="AA22" s="73">
        <f t="shared" si="4"/>
        <v>2</v>
      </c>
      <c r="AB22" s="74" t="str">
        <f t="shared" si="5"/>
        <v>L</v>
      </c>
    </row>
    <row r="23" spans="1:28" ht="51" customHeight="1" thickBot="1">
      <c r="A23" s="69" t="s">
        <v>147</v>
      </c>
      <c r="B23" s="75" t="s">
        <v>125</v>
      </c>
      <c r="C23" s="76" t="s">
        <v>8</v>
      </c>
      <c r="D23" s="79" t="s">
        <v>20</v>
      </c>
      <c r="E23" s="50" t="s">
        <v>22</v>
      </c>
      <c r="F23" s="50" t="s">
        <v>69</v>
      </c>
      <c r="G23" s="88"/>
      <c r="H23" s="89">
        <v>4</v>
      </c>
      <c r="I23" s="89">
        <v>1</v>
      </c>
      <c r="J23" s="89">
        <v>2</v>
      </c>
      <c r="K23" s="93">
        <f t="shared" si="0"/>
        <v>2.3333333333333335</v>
      </c>
      <c r="L23" s="89">
        <v>1</v>
      </c>
      <c r="M23" s="89">
        <v>1</v>
      </c>
      <c r="N23" s="89">
        <v>1</v>
      </c>
      <c r="O23" s="70">
        <f t="shared" si="1"/>
        <v>1</v>
      </c>
      <c r="P23" s="95">
        <f t="shared" si="2"/>
        <v>2.3333333333333335</v>
      </c>
      <c r="Q23" s="72" t="str">
        <f t="shared" si="3"/>
        <v>L</v>
      </c>
      <c r="R23" s="87" t="s">
        <v>127</v>
      </c>
      <c r="S23" s="51">
        <v>4</v>
      </c>
      <c r="T23" s="90">
        <v>1</v>
      </c>
      <c r="U23" s="90">
        <v>1</v>
      </c>
      <c r="V23" s="71">
        <f t="shared" si="6"/>
        <v>2</v>
      </c>
      <c r="W23" s="90">
        <v>1</v>
      </c>
      <c r="X23" s="90">
        <v>1</v>
      </c>
      <c r="Y23" s="90">
        <v>1</v>
      </c>
      <c r="Z23" s="70">
        <f t="shared" si="7"/>
        <v>1</v>
      </c>
      <c r="AA23" s="73">
        <f t="shared" si="4"/>
        <v>2</v>
      </c>
      <c r="AB23" s="74" t="str">
        <f t="shared" si="5"/>
        <v>L</v>
      </c>
    </row>
    <row r="24" spans="1:28" ht="51" customHeight="1" thickBot="1">
      <c r="A24" s="69" t="s">
        <v>148</v>
      </c>
      <c r="B24" s="75" t="s">
        <v>125</v>
      </c>
      <c r="C24" s="76" t="s">
        <v>8</v>
      </c>
      <c r="D24" s="79" t="s">
        <v>20</v>
      </c>
      <c r="E24" s="50" t="s">
        <v>23</v>
      </c>
      <c r="F24" s="50" t="s">
        <v>69</v>
      </c>
      <c r="G24" s="88"/>
      <c r="H24" s="89">
        <v>4</v>
      </c>
      <c r="I24" s="89">
        <v>1</v>
      </c>
      <c r="J24" s="89">
        <v>2</v>
      </c>
      <c r="K24" s="93">
        <f t="shared" si="0"/>
        <v>2.3333333333333335</v>
      </c>
      <c r="L24" s="89">
        <v>1</v>
      </c>
      <c r="M24" s="89">
        <v>1</v>
      </c>
      <c r="N24" s="89">
        <v>1</v>
      </c>
      <c r="O24" s="70">
        <f t="shared" si="1"/>
        <v>1</v>
      </c>
      <c r="P24" s="95">
        <f t="shared" si="2"/>
        <v>2.3333333333333335</v>
      </c>
      <c r="Q24" s="72" t="str">
        <f t="shared" si="3"/>
        <v>L</v>
      </c>
      <c r="R24" s="87" t="s">
        <v>127</v>
      </c>
      <c r="S24" s="51">
        <v>4</v>
      </c>
      <c r="T24" s="90">
        <v>1</v>
      </c>
      <c r="U24" s="90">
        <v>1</v>
      </c>
      <c r="V24" s="71">
        <f t="shared" si="6"/>
        <v>2</v>
      </c>
      <c r="W24" s="90">
        <v>1</v>
      </c>
      <c r="X24" s="90">
        <v>1</v>
      </c>
      <c r="Y24" s="90">
        <v>1</v>
      </c>
      <c r="Z24" s="70">
        <f t="shared" si="7"/>
        <v>1</v>
      </c>
      <c r="AA24" s="73">
        <f t="shared" si="4"/>
        <v>2</v>
      </c>
      <c r="AB24" s="74" t="str">
        <f t="shared" si="5"/>
        <v>L</v>
      </c>
    </row>
    <row r="25" spans="1:28" ht="51" customHeight="1" thickBot="1">
      <c r="A25" s="69" t="s">
        <v>149</v>
      </c>
      <c r="B25" s="75" t="s">
        <v>125</v>
      </c>
      <c r="C25" s="76" t="s">
        <v>8</v>
      </c>
      <c r="D25" s="79" t="s">
        <v>20</v>
      </c>
      <c r="E25" s="50" t="s">
        <v>24</v>
      </c>
      <c r="F25" s="50" t="s">
        <v>69</v>
      </c>
      <c r="G25" s="88"/>
      <c r="H25" s="89">
        <v>4</v>
      </c>
      <c r="I25" s="89">
        <v>1</v>
      </c>
      <c r="J25" s="89">
        <v>2</v>
      </c>
      <c r="K25" s="93">
        <f t="shared" si="0"/>
        <v>2.3333333333333335</v>
      </c>
      <c r="L25" s="89">
        <v>1</v>
      </c>
      <c r="M25" s="89">
        <v>1</v>
      </c>
      <c r="N25" s="89">
        <v>1</v>
      </c>
      <c r="O25" s="70">
        <f t="shared" si="1"/>
        <v>1</v>
      </c>
      <c r="P25" s="95">
        <f t="shared" si="2"/>
        <v>2.3333333333333335</v>
      </c>
      <c r="Q25" s="72" t="str">
        <f t="shared" si="3"/>
        <v>L</v>
      </c>
      <c r="R25" s="87" t="s">
        <v>127</v>
      </c>
      <c r="S25" s="51">
        <v>4</v>
      </c>
      <c r="T25" s="90">
        <v>1</v>
      </c>
      <c r="U25" s="90">
        <v>1</v>
      </c>
      <c r="V25" s="71">
        <f t="shared" si="6"/>
        <v>2</v>
      </c>
      <c r="W25" s="90">
        <v>1</v>
      </c>
      <c r="X25" s="90">
        <v>1</v>
      </c>
      <c r="Y25" s="90">
        <v>1</v>
      </c>
      <c r="Z25" s="70">
        <f t="shared" si="7"/>
        <v>1</v>
      </c>
      <c r="AA25" s="73">
        <f t="shared" si="4"/>
        <v>2</v>
      </c>
      <c r="AB25" s="74" t="str">
        <f t="shared" si="5"/>
        <v>L</v>
      </c>
    </row>
    <row r="26" spans="1:28" ht="51" customHeight="1" thickBot="1">
      <c r="A26" s="69" t="s">
        <v>150</v>
      </c>
      <c r="B26" s="75" t="s">
        <v>125</v>
      </c>
      <c r="C26" s="76" t="s">
        <v>8</v>
      </c>
      <c r="D26" s="79" t="s">
        <v>20</v>
      </c>
      <c r="E26" s="50" t="s">
        <v>24</v>
      </c>
      <c r="F26" s="50" t="s">
        <v>124</v>
      </c>
      <c r="G26" s="88"/>
      <c r="H26" s="89">
        <v>4</v>
      </c>
      <c r="I26" s="89">
        <v>1</v>
      </c>
      <c r="J26" s="89">
        <v>2</v>
      </c>
      <c r="K26" s="93">
        <f t="shared" si="0"/>
        <v>2.3333333333333335</v>
      </c>
      <c r="L26" s="89">
        <v>1</v>
      </c>
      <c r="M26" s="89">
        <v>1</v>
      </c>
      <c r="N26" s="89">
        <v>1</v>
      </c>
      <c r="O26" s="70">
        <f t="shared" si="1"/>
        <v>1</v>
      </c>
      <c r="P26" s="95">
        <f t="shared" si="2"/>
        <v>2.3333333333333335</v>
      </c>
      <c r="Q26" s="72" t="str">
        <f t="shared" si="3"/>
        <v>L</v>
      </c>
      <c r="R26" s="87" t="s">
        <v>127</v>
      </c>
      <c r="S26" s="51">
        <v>4</v>
      </c>
      <c r="T26" s="90">
        <v>1</v>
      </c>
      <c r="U26" s="90">
        <v>1</v>
      </c>
      <c r="V26" s="71">
        <f t="shared" si="6"/>
        <v>2</v>
      </c>
      <c r="W26" s="90">
        <v>1</v>
      </c>
      <c r="X26" s="90">
        <v>1</v>
      </c>
      <c r="Y26" s="90">
        <v>1</v>
      </c>
      <c r="Z26" s="70">
        <f t="shared" si="7"/>
        <v>1</v>
      </c>
      <c r="AA26" s="73">
        <f t="shared" si="4"/>
        <v>2</v>
      </c>
      <c r="AB26" s="74" t="str">
        <f t="shared" si="5"/>
        <v>L</v>
      </c>
    </row>
    <row r="27" spans="1:28" ht="51" customHeight="1" thickBot="1">
      <c r="A27" s="69" t="s">
        <v>151</v>
      </c>
      <c r="B27" s="75" t="s">
        <v>125</v>
      </c>
      <c r="C27" s="76" t="s">
        <v>8</v>
      </c>
      <c r="D27" s="79" t="s">
        <v>25</v>
      </c>
      <c r="E27" s="50" t="s">
        <v>3</v>
      </c>
      <c r="F27" s="50" t="s">
        <v>69</v>
      </c>
      <c r="G27" s="88" t="s">
        <v>26</v>
      </c>
      <c r="H27" s="89">
        <v>4</v>
      </c>
      <c r="I27" s="89">
        <v>1</v>
      </c>
      <c r="J27" s="89">
        <v>2</v>
      </c>
      <c r="K27" s="93">
        <f t="shared" si="0"/>
        <v>2.3333333333333335</v>
      </c>
      <c r="L27" s="89">
        <v>1</v>
      </c>
      <c r="M27" s="89">
        <v>1</v>
      </c>
      <c r="N27" s="89">
        <v>1</v>
      </c>
      <c r="O27" s="70">
        <f t="shared" si="1"/>
        <v>1</v>
      </c>
      <c r="P27" s="95">
        <f t="shared" si="2"/>
        <v>2.3333333333333335</v>
      </c>
      <c r="Q27" s="72" t="str">
        <f t="shared" si="3"/>
        <v>L</v>
      </c>
      <c r="R27" s="87" t="s">
        <v>127</v>
      </c>
      <c r="S27" s="89">
        <v>4</v>
      </c>
      <c r="T27" s="89">
        <v>1</v>
      </c>
      <c r="U27" s="89">
        <v>2</v>
      </c>
      <c r="V27" s="83">
        <f>IF(COUNTA(S27:U27)&gt;0,AVERAGE(S27:U27),"0")</f>
        <v>2.3333333333333335</v>
      </c>
      <c r="W27" s="89">
        <v>1</v>
      </c>
      <c r="X27" s="89">
        <v>1</v>
      </c>
      <c r="Y27" s="89">
        <v>1</v>
      </c>
      <c r="Z27" s="70">
        <f t="shared" si="7"/>
        <v>1</v>
      </c>
      <c r="AA27" s="73">
        <f t="shared" si="4"/>
        <v>2.3333333333333335</v>
      </c>
      <c r="AB27" s="74" t="str">
        <f t="shared" si="5"/>
        <v>L</v>
      </c>
    </row>
    <row r="28" spans="1:28" ht="51" customHeight="1">
      <c r="A28" s="69" t="s">
        <v>152</v>
      </c>
      <c r="B28" s="75" t="s">
        <v>125</v>
      </c>
      <c r="C28" s="76" t="s">
        <v>8</v>
      </c>
      <c r="D28" s="79" t="s">
        <v>25</v>
      </c>
      <c r="E28" s="50" t="s">
        <v>4</v>
      </c>
      <c r="F28" s="50" t="s">
        <v>69</v>
      </c>
      <c r="G28" s="88"/>
      <c r="H28" s="89">
        <v>4</v>
      </c>
      <c r="I28" s="89">
        <v>1</v>
      </c>
      <c r="J28" s="89">
        <v>2</v>
      </c>
      <c r="K28" s="93">
        <f t="shared" si="0"/>
        <v>2.3333333333333335</v>
      </c>
      <c r="L28" s="89">
        <v>1</v>
      </c>
      <c r="M28" s="89">
        <v>1</v>
      </c>
      <c r="N28" s="89">
        <v>1</v>
      </c>
      <c r="O28" s="70">
        <f t="shared" si="1"/>
        <v>1</v>
      </c>
      <c r="P28" s="95">
        <f t="shared" si="2"/>
        <v>2.3333333333333335</v>
      </c>
      <c r="Q28" s="72" t="str">
        <f t="shared" si="3"/>
        <v>L</v>
      </c>
      <c r="R28" s="87" t="s">
        <v>127</v>
      </c>
      <c r="S28" s="89">
        <v>4</v>
      </c>
      <c r="T28" s="89">
        <v>1</v>
      </c>
      <c r="U28" s="89">
        <v>2</v>
      </c>
      <c r="V28" s="83">
        <f>IF(COUNTA(S28:U28)&gt;0,AVERAGE(S28:U28),"0")</f>
        <v>2.3333333333333335</v>
      </c>
      <c r="W28" s="89">
        <v>1</v>
      </c>
      <c r="X28" s="89">
        <v>1</v>
      </c>
      <c r="Y28" s="89">
        <v>1</v>
      </c>
      <c r="Z28" s="70">
        <f t="shared" si="7"/>
        <v>1</v>
      </c>
      <c r="AA28" s="73">
        <f t="shared" si="4"/>
        <v>2.3333333333333335</v>
      </c>
      <c r="AB28" s="74" t="str">
        <f t="shared" si="5"/>
        <v>L</v>
      </c>
    </row>
    <row r="29" spans="1:28" ht="51" customHeight="1" thickBot="1">
      <c r="A29" s="69" t="s">
        <v>153</v>
      </c>
      <c r="B29" s="75" t="s">
        <v>125</v>
      </c>
      <c r="C29" s="76" t="s">
        <v>8</v>
      </c>
      <c r="D29" s="79" t="s">
        <v>25</v>
      </c>
      <c r="E29" s="50" t="s">
        <v>4</v>
      </c>
      <c r="F29" s="49" t="s">
        <v>124</v>
      </c>
      <c r="G29" s="88"/>
      <c r="H29" s="89">
        <v>2</v>
      </c>
      <c r="I29" s="89">
        <v>1</v>
      </c>
      <c r="J29" s="89">
        <v>2</v>
      </c>
      <c r="K29" s="93">
        <f t="shared" si="0"/>
        <v>1.6666666666666667</v>
      </c>
      <c r="L29" s="89">
        <v>4</v>
      </c>
      <c r="M29" s="89">
        <v>4</v>
      </c>
      <c r="N29" s="89">
        <v>4</v>
      </c>
      <c r="O29" s="70">
        <f t="shared" si="1"/>
        <v>4</v>
      </c>
      <c r="P29" s="95">
        <f t="shared" si="2"/>
        <v>6.666666666666667</v>
      </c>
      <c r="Q29" s="72" t="str">
        <f t="shared" si="3"/>
        <v>M</v>
      </c>
      <c r="R29" s="91" t="s">
        <v>71</v>
      </c>
      <c r="S29" s="51">
        <v>4</v>
      </c>
      <c r="T29" s="90">
        <v>1</v>
      </c>
      <c r="U29" s="90">
        <v>1</v>
      </c>
      <c r="V29" s="71">
        <f>(U29+S29+T29)/3</f>
        <v>2</v>
      </c>
      <c r="W29" s="90">
        <v>1</v>
      </c>
      <c r="X29" s="90">
        <v>1</v>
      </c>
      <c r="Y29" s="90">
        <v>1</v>
      </c>
      <c r="Z29" s="70">
        <f t="shared" si="7"/>
        <v>1</v>
      </c>
      <c r="AA29" s="73">
        <f t="shared" si="4"/>
        <v>2</v>
      </c>
      <c r="AB29" s="74" t="str">
        <f t="shared" si="5"/>
        <v>L</v>
      </c>
    </row>
    <row r="30" spans="1:28" ht="51" customHeight="1" thickBot="1">
      <c r="A30" s="69" t="s">
        <v>154</v>
      </c>
      <c r="B30" s="75" t="s">
        <v>125</v>
      </c>
      <c r="C30" s="76" t="s">
        <v>8</v>
      </c>
      <c r="D30" s="79" t="s">
        <v>25</v>
      </c>
      <c r="E30" s="50" t="s">
        <v>5</v>
      </c>
      <c r="F30" s="50" t="s">
        <v>69</v>
      </c>
      <c r="G30" s="88" t="s">
        <v>27</v>
      </c>
      <c r="H30" s="89">
        <v>4</v>
      </c>
      <c r="I30" s="89">
        <v>1</v>
      </c>
      <c r="J30" s="89">
        <v>2</v>
      </c>
      <c r="K30" s="93">
        <f t="shared" si="0"/>
        <v>2.3333333333333335</v>
      </c>
      <c r="L30" s="89">
        <v>1</v>
      </c>
      <c r="M30" s="89">
        <v>1</v>
      </c>
      <c r="N30" s="89">
        <v>1</v>
      </c>
      <c r="O30" s="70">
        <f t="shared" si="1"/>
        <v>1</v>
      </c>
      <c r="P30" s="95">
        <f t="shared" si="2"/>
        <v>2.3333333333333335</v>
      </c>
      <c r="Q30" s="72" t="str">
        <f t="shared" si="3"/>
        <v>L</v>
      </c>
      <c r="R30" s="87" t="s">
        <v>127</v>
      </c>
      <c r="S30" s="89">
        <v>4</v>
      </c>
      <c r="T30" s="89">
        <v>1</v>
      </c>
      <c r="U30" s="89">
        <v>2</v>
      </c>
      <c r="V30" s="83">
        <f>IF(COUNTA(S30:U30)&gt;0,AVERAGE(S30:U30),"0")</f>
        <v>2.3333333333333335</v>
      </c>
      <c r="W30" s="89">
        <v>1</v>
      </c>
      <c r="X30" s="89">
        <v>1</v>
      </c>
      <c r="Y30" s="89">
        <v>1</v>
      </c>
      <c r="Z30" s="70">
        <f t="shared" si="7"/>
        <v>1</v>
      </c>
      <c r="AA30" s="73">
        <f t="shared" si="4"/>
        <v>2.3333333333333335</v>
      </c>
      <c r="AB30" s="74" t="str">
        <f t="shared" si="5"/>
        <v>L</v>
      </c>
    </row>
    <row r="31" spans="1:28" ht="51" customHeight="1">
      <c r="A31" s="69" t="s">
        <v>155</v>
      </c>
      <c r="B31" s="75" t="s">
        <v>125</v>
      </c>
      <c r="C31" s="76" t="s">
        <v>8</v>
      </c>
      <c r="D31" s="79" t="s">
        <v>25</v>
      </c>
      <c r="E31" s="50" t="s">
        <v>7</v>
      </c>
      <c r="F31" s="50" t="s">
        <v>69</v>
      </c>
      <c r="G31" s="88"/>
      <c r="H31" s="89">
        <v>4</v>
      </c>
      <c r="I31" s="89">
        <v>1</v>
      </c>
      <c r="J31" s="89">
        <v>2</v>
      </c>
      <c r="K31" s="93">
        <f t="shared" si="0"/>
        <v>2.3333333333333335</v>
      </c>
      <c r="L31" s="89">
        <v>1</v>
      </c>
      <c r="M31" s="89">
        <v>1</v>
      </c>
      <c r="N31" s="89">
        <v>1</v>
      </c>
      <c r="O31" s="70">
        <f t="shared" si="1"/>
        <v>1</v>
      </c>
      <c r="P31" s="95">
        <f t="shared" si="2"/>
        <v>2.3333333333333335</v>
      </c>
      <c r="Q31" s="72" t="str">
        <f t="shared" si="3"/>
        <v>L</v>
      </c>
      <c r="R31" s="87" t="s">
        <v>127</v>
      </c>
      <c r="S31" s="89">
        <v>4</v>
      </c>
      <c r="T31" s="89">
        <v>1</v>
      </c>
      <c r="U31" s="89">
        <v>2</v>
      </c>
      <c r="V31" s="83">
        <f>IF(COUNTA(S31:U31)&gt;0,AVERAGE(S31:U31),"0")</f>
        <v>2.3333333333333335</v>
      </c>
      <c r="W31" s="89">
        <v>1</v>
      </c>
      <c r="X31" s="89">
        <v>1</v>
      </c>
      <c r="Y31" s="89">
        <v>1</v>
      </c>
      <c r="Z31" s="70">
        <f t="shared" si="7"/>
        <v>1</v>
      </c>
      <c r="AA31" s="73">
        <f t="shared" si="4"/>
        <v>2.3333333333333335</v>
      </c>
      <c r="AB31" s="74" t="str">
        <f t="shared" si="5"/>
        <v>L</v>
      </c>
    </row>
    <row r="32" spans="1:28" ht="51" customHeight="1" thickBot="1">
      <c r="A32" s="69" t="s">
        <v>156</v>
      </c>
      <c r="B32" s="75" t="s">
        <v>125</v>
      </c>
      <c r="C32" s="76" t="s">
        <v>8</v>
      </c>
      <c r="D32" s="79" t="s">
        <v>25</v>
      </c>
      <c r="E32" s="50" t="s">
        <v>7</v>
      </c>
      <c r="F32" s="49" t="s">
        <v>124</v>
      </c>
      <c r="G32" s="88"/>
      <c r="H32" s="89">
        <v>4</v>
      </c>
      <c r="I32" s="89">
        <v>1</v>
      </c>
      <c r="J32" s="89">
        <v>2</v>
      </c>
      <c r="K32" s="93">
        <f t="shared" si="0"/>
        <v>2.3333333333333335</v>
      </c>
      <c r="L32" s="89">
        <v>1</v>
      </c>
      <c r="M32" s="89">
        <v>1</v>
      </c>
      <c r="N32" s="89">
        <v>2</v>
      </c>
      <c r="O32" s="70">
        <f t="shared" si="1"/>
        <v>2</v>
      </c>
      <c r="P32" s="95">
        <f t="shared" si="2"/>
        <v>4.666666666666667</v>
      </c>
      <c r="Q32" s="72" t="str">
        <f t="shared" si="3"/>
        <v>M</v>
      </c>
      <c r="R32" s="97" t="s">
        <v>129</v>
      </c>
      <c r="S32" s="51">
        <v>4</v>
      </c>
      <c r="T32" s="90">
        <v>1</v>
      </c>
      <c r="U32" s="90">
        <v>1</v>
      </c>
      <c r="V32" s="71">
        <f t="shared" ref="V32:V45" si="8">(U32+S32+T32)/3</f>
        <v>2</v>
      </c>
      <c r="W32" s="90">
        <v>1</v>
      </c>
      <c r="X32" s="90">
        <v>1</v>
      </c>
      <c r="Y32" s="90">
        <v>1</v>
      </c>
      <c r="Z32" s="70">
        <f t="shared" si="7"/>
        <v>1</v>
      </c>
      <c r="AA32" s="73">
        <f t="shared" si="4"/>
        <v>2</v>
      </c>
      <c r="AB32" s="74" t="str">
        <f t="shared" si="5"/>
        <v>L</v>
      </c>
    </row>
    <row r="33" spans="1:28" ht="51" customHeight="1" thickBot="1">
      <c r="A33" s="69" t="s">
        <v>157</v>
      </c>
      <c r="B33" s="75" t="s">
        <v>125</v>
      </c>
      <c r="C33" s="76" t="s">
        <v>28</v>
      </c>
      <c r="D33" s="79" t="s">
        <v>9</v>
      </c>
      <c r="E33" s="50" t="s">
        <v>10</v>
      </c>
      <c r="F33" s="50" t="s">
        <v>69</v>
      </c>
      <c r="G33" s="88" t="s">
        <v>11</v>
      </c>
      <c r="H33" s="89">
        <v>4</v>
      </c>
      <c r="I33" s="89">
        <v>1</v>
      </c>
      <c r="J33" s="89">
        <v>2</v>
      </c>
      <c r="K33" s="93">
        <f t="shared" si="0"/>
        <v>2.3333333333333335</v>
      </c>
      <c r="L33" s="89">
        <v>1</v>
      </c>
      <c r="M33" s="89">
        <v>1</v>
      </c>
      <c r="N33" s="89">
        <v>1</v>
      </c>
      <c r="O33" s="70">
        <f t="shared" si="1"/>
        <v>1</v>
      </c>
      <c r="P33" s="95">
        <f t="shared" si="2"/>
        <v>2.3333333333333335</v>
      </c>
      <c r="Q33" s="72" t="str">
        <f t="shared" si="3"/>
        <v>L</v>
      </c>
      <c r="R33" s="87" t="s">
        <v>127</v>
      </c>
      <c r="S33" s="51">
        <v>3</v>
      </c>
      <c r="T33" s="90">
        <v>1</v>
      </c>
      <c r="U33" s="90">
        <v>1</v>
      </c>
      <c r="V33" s="71">
        <f t="shared" si="8"/>
        <v>1.6666666666666667</v>
      </c>
      <c r="W33" s="90">
        <v>1</v>
      </c>
      <c r="X33" s="90">
        <v>1</v>
      </c>
      <c r="Y33" s="90">
        <v>1</v>
      </c>
      <c r="Z33" s="70">
        <f t="shared" si="7"/>
        <v>1</v>
      </c>
      <c r="AA33" s="73">
        <f t="shared" si="4"/>
        <v>1.6666666666666667</v>
      </c>
      <c r="AB33" s="74" t="str">
        <f t="shared" si="5"/>
        <v>L</v>
      </c>
    </row>
    <row r="34" spans="1:28" ht="51" customHeight="1" thickBot="1">
      <c r="A34" s="69" t="s">
        <v>158</v>
      </c>
      <c r="B34" s="75" t="s">
        <v>125</v>
      </c>
      <c r="C34" s="76" t="s">
        <v>28</v>
      </c>
      <c r="D34" s="79" t="s">
        <v>9</v>
      </c>
      <c r="E34" s="50" t="s">
        <v>12</v>
      </c>
      <c r="F34" s="50" t="s">
        <v>69</v>
      </c>
      <c r="G34" s="88"/>
      <c r="H34" s="89">
        <v>4</v>
      </c>
      <c r="I34" s="89">
        <v>1</v>
      </c>
      <c r="J34" s="89">
        <v>2</v>
      </c>
      <c r="K34" s="93">
        <f t="shared" si="0"/>
        <v>2.3333333333333335</v>
      </c>
      <c r="L34" s="89">
        <v>1</v>
      </c>
      <c r="M34" s="89">
        <v>1</v>
      </c>
      <c r="N34" s="89">
        <v>1</v>
      </c>
      <c r="O34" s="70">
        <f t="shared" si="1"/>
        <v>1</v>
      </c>
      <c r="P34" s="95">
        <f t="shared" si="2"/>
        <v>2.3333333333333335</v>
      </c>
      <c r="Q34" s="72" t="str">
        <f t="shared" si="3"/>
        <v>L</v>
      </c>
      <c r="R34" s="87" t="s">
        <v>127</v>
      </c>
      <c r="S34" s="51">
        <v>3</v>
      </c>
      <c r="T34" s="90">
        <v>1</v>
      </c>
      <c r="U34" s="90">
        <v>1</v>
      </c>
      <c r="V34" s="71">
        <f t="shared" si="8"/>
        <v>1.6666666666666667</v>
      </c>
      <c r="W34" s="90">
        <v>1</v>
      </c>
      <c r="X34" s="90">
        <v>1</v>
      </c>
      <c r="Y34" s="90">
        <v>1</v>
      </c>
      <c r="Z34" s="70">
        <f t="shared" si="7"/>
        <v>1</v>
      </c>
      <c r="AA34" s="73">
        <f t="shared" si="4"/>
        <v>1.6666666666666667</v>
      </c>
      <c r="AB34" s="74" t="str">
        <f t="shared" si="5"/>
        <v>L</v>
      </c>
    </row>
    <row r="35" spans="1:28" ht="51" customHeight="1" thickBot="1">
      <c r="A35" s="69" t="s">
        <v>159</v>
      </c>
      <c r="B35" s="75" t="s">
        <v>125</v>
      </c>
      <c r="C35" s="76" t="s">
        <v>28</v>
      </c>
      <c r="D35" s="79" t="s">
        <v>9</v>
      </c>
      <c r="E35" s="50" t="s">
        <v>16</v>
      </c>
      <c r="F35" s="50" t="s">
        <v>69</v>
      </c>
      <c r="G35" s="88"/>
      <c r="H35" s="89">
        <v>4</v>
      </c>
      <c r="I35" s="89">
        <v>2</v>
      </c>
      <c r="J35" s="89">
        <v>2</v>
      </c>
      <c r="K35" s="93">
        <f t="shared" si="0"/>
        <v>2.6666666666666665</v>
      </c>
      <c r="L35" s="89">
        <v>1</v>
      </c>
      <c r="M35" s="89">
        <v>1</v>
      </c>
      <c r="N35" s="89">
        <v>1</v>
      </c>
      <c r="O35" s="70">
        <f t="shared" si="1"/>
        <v>1</v>
      </c>
      <c r="P35" s="95">
        <f t="shared" si="2"/>
        <v>2.6666666666666665</v>
      </c>
      <c r="Q35" s="72" t="str">
        <f t="shared" si="3"/>
        <v>L</v>
      </c>
      <c r="R35" s="87" t="s">
        <v>127</v>
      </c>
      <c r="S35" s="51">
        <v>3</v>
      </c>
      <c r="T35" s="90">
        <v>1</v>
      </c>
      <c r="U35" s="90">
        <v>1</v>
      </c>
      <c r="V35" s="71">
        <f t="shared" si="8"/>
        <v>1.6666666666666667</v>
      </c>
      <c r="W35" s="90">
        <v>1</v>
      </c>
      <c r="X35" s="90">
        <v>1</v>
      </c>
      <c r="Y35" s="90">
        <v>1</v>
      </c>
      <c r="Z35" s="70">
        <f t="shared" si="7"/>
        <v>1</v>
      </c>
      <c r="AA35" s="73">
        <f t="shared" si="4"/>
        <v>1.6666666666666667</v>
      </c>
      <c r="AB35" s="74" t="str">
        <f t="shared" si="5"/>
        <v>L</v>
      </c>
    </row>
    <row r="36" spans="1:28" ht="51" customHeight="1" thickBot="1">
      <c r="A36" s="69" t="s">
        <v>160</v>
      </c>
      <c r="B36" s="75" t="s">
        <v>125</v>
      </c>
      <c r="C36" s="80" t="s">
        <v>29</v>
      </c>
      <c r="D36" s="79" t="s">
        <v>13</v>
      </c>
      <c r="E36" s="50" t="s">
        <v>14</v>
      </c>
      <c r="F36" s="50" t="s">
        <v>69</v>
      </c>
      <c r="G36" s="88" t="s">
        <v>11</v>
      </c>
      <c r="H36" s="89">
        <v>4</v>
      </c>
      <c r="I36" s="89">
        <v>2</v>
      </c>
      <c r="J36" s="89">
        <v>1</v>
      </c>
      <c r="K36" s="93">
        <f t="shared" si="0"/>
        <v>2.3333333333333335</v>
      </c>
      <c r="L36" s="89">
        <v>1</v>
      </c>
      <c r="M36" s="89">
        <v>1</v>
      </c>
      <c r="N36" s="89">
        <v>1</v>
      </c>
      <c r="O36" s="70">
        <f t="shared" si="1"/>
        <v>1</v>
      </c>
      <c r="P36" s="95">
        <f t="shared" si="2"/>
        <v>2.3333333333333335</v>
      </c>
      <c r="Q36" s="72" t="str">
        <f t="shared" si="3"/>
        <v>L</v>
      </c>
      <c r="R36" s="87" t="s">
        <v>127</v>
      </c>
      <c r="S36" s="51">
        <v>4</v>
      </c>
      <c r="T36" s="90">
        <v>1</v>
      </c>
      <c r="U36" s="90">
        <v>1</v>
      </c>
      <c r="V36" s="71">
        <f t="shared" si="8"/>
        <v>2</v>
      </c>
      <c r="W36" s="90">
        <v>1</v>
      </c>
      <c r="X36" s="90">
        <v>1</v>
      </c>
      <c r="Y36" s="90">
        <v>1</v>
      </c>
      <c r="Z36" s="70">
        <f t="shared" si="7"/>
        <v>1</v>
      </c>
      <c r="AA36" s="73">
        <f t="shared" si="4"/>
        <v>2</v>
      </c>
      <c r="AB36" s="74" t="str">
        <f t="shared" si="5"/>
        <v>L</v>
      </c>
    </row>
    <row r="37" spans="1:28" ht="51" customHeight="1" thickBot="1">
      <c r="A37" s="69" t="s">
        <v>161</v>
      </c>
      <c r="B37" s="75" t="s">
        <v>125</v>
      </c>
      <c r="C37" s="80" t="s">
        <v>29</v>
      </c>
      <c r="D37" s="79" t="s">
        <v>13</v>
      </c>
      <c r="E37" s="50" t="s">
        <v>15</v>
      </c>
      <c r="F37" s="50" t="s">
        <v>69</v>
      </c>
      <c r="G37" s="88" t="s">
        <v>11</v>
      </c>
      <c r="H37" s="89">
        <v>4</v>
      </c>
      <c r="I37" s="89">
        <v>2</v>
      </c>
      <c r="J37" s="89">
        <v>1</v>
      </c>
      <c r="K37" s="93">
        <f t="shared" si="0"/>
        <v>2.3333333333333335</v>
      </c>
      <c r="L37" s="89">
        <v>1</v>
      </c>
      <c r="M37" s="89">
        <v>1</v>
      </c>
      <c r="N37" s="89">
        <v>1</v>
      </c>
      <c r="O37" s="70">
        <f t="shared" si="1"/>
        <v>1</v>
      </c>
      <c r="P37" s="95">
        <f t="shared" si="2"/>
        <v>2.3333333333333335</v>
      </c>
      <c r="Q37" s="72" t="str">
        <f t="shared" si="3"/>
        <v>L</v>
      </c>
      <c r="R37" s="87" t="s">
        <v>127</v>
      </c>
      <c r="S37" s="51">
        <v>1</v>
      </c>
      <c r="T37" s="90">
        <v>1</v>
      </c>
      <c r="U37" s="90">
        <v>1</v>
      </c>
      <c r="V37" s="71">
        <f t="shared" si="8"/>
        <v>1</v>
      </c>
      <c r="W37" s="90">
        <v>1</v>
      </c>
      <c r="X37" s="90">
        <v>1</v>
      </c>
      <c r="Y37" s="90">
        <v>1</v>
      </c>
      <c r="Z37" s="70">
        <f t="shared" si="7"/>
        <v>1</v>
      </c>
      <c r="AA37" s="73">
        <f t="shared" si="4"/>
        <v>1</v>
      </c>
      <c r="AB37" s="74" t="str">
        <f t="shared" si="5"/>
        <v>L</v>
      </c>
    </row>
    <row r="38" spans="1:28" ht="51" customHeight="1" thickBot="1">
      <c r="A38" s="69" t="s">
        <v>162</v>
      </c>
      <c r="B38" s="75" t="s">
        <v>125</v>
      </c>
      <c r="C38" s="80" t="s">
        <v>29</v>
      </c>
      <c r="D38" s="79" t="s">
        <v>13</v>
      </c>
      <c r="E38" s="50" t="s">
        <v>12</v>
      </c>
      <c r="F38" s="50" t="s">
        <v>69</v>
      </c>
      <c r="G38" s="88" t="s">
        <v>11</v>
      </c>
      <c r="H38" s="89">
        <v>4</v>
      </c>
      <c r="I38" s="89">
        <v>2</v>
      </c>
      <c r="J38" s="89">
        <v>1</v>
      </c>
      <c r="K38" s="93">
        <f t="shared" si="0"/>
        <v>2.3333333333333335</v>
      </c>
      <c r="L38" s="89">
        <v>1</v>
      </c>
      <c r="M38" s="89">
        <v>1</v>
      </c>
      <c r="N38" s="89">
        <v>1</v>
      </c>
      <c r="O38" s="70">
        <f t="shared" si="1"/>
        <v>1</v>
      </c>
      <c r="P38" s="95">
        <f t="shared" si="2"/>
        <v>2.3333333333333335</v>
      </c>
      <c r="Q38" s="72" t="str">
        <f t="shared" si="3"/>
        <v>L</v>
      </c>
      <c r="R38" s="87" t="s">
        <v>127</v>
      </c>
      <c r="S38" s="51">
        <v>4</v>
      </c>
      <c r="T38" s="90">
        <v>1</v>
      </c>
      <c r="U38" s="90">
        <v>1</v>
      </c>
      <c r="V38" s="71">
        <f t="shared" si="8"/>
        <v>2</v>
      </c>
      <c r="W38" s="90">
        <v>1</v>
      </c>
      <c r="X38" s="90">
        <v>1</v>
      </c>
      <c r="Y38" s="90">
        <v>1</v>
      </c>
      <c r="Z38" s="70">
        <f t="shared" si="7"/>
        <v>1</v>
      </c>
      <c r="AA38" s="73">
        <f t="shared" si="4"/>
        <v>2</v>
      </c>
      <c r="AB38" s="74" t="str">
        <f t="shared" si="5"/>
        <v>L</v>
      </c>
    </row>
    <row r="39" spans="1:28" ht="51" customHeight="1" thickBot="1">
      <c r="A39" s="69" t="s">
        <v>163</v>
      </c>
      <c r="B39" s="75" t="s">
        <v>125</v>
      </c>
      <c r="C39" s="80" t="s">
        <v>29</v>
      </c>
      <c r="D39" s="79" t="s">
        <v>13</v>
      </c>
      <c r="E39" s="50" t="s">
        <v>16</v>
      </c>
      <c r="F39" s="50" t="s">
        <v>69</v>
      </c>
      <c r="G39" s="88" t="s">
        <v>11</v>
      </c>
      <c r="H39" s="89">
        <v>4</v>
      </c>
      <c r="I39" s="89">
        <v>2</v>
      </c>
      <c r="J39" s="89">
        <v>1</v>
      </c>
      <c r="K39" s="93">
        <f t="shared" si="0"/>
        <v>2.3333333333333335</v>
      </c>
      <c r="L39" s="89">
        <v>1</v>
      </c>
      <c r="M39" s="89">
        <v>1</v>
      </c>
      <c r="N39" s="89">
        <v>1</v>
      </c>
      <c r="O39" s="70">
        <f t="shared" si="1"/>
        <v>1</v>
      </c>
      <c r="P39" s="95">
        <f t="shared" si="2"/>
        <v>2.3333333333333335</v>
      </c>
      <c r="Q39" s="72" t="str">
        <f t="shared" si="3"/>
        <v>L</v>
      </c>
      <c r="R39" s="87" t="s">
        <v>127</v>
      </c>
      <c r="S39" s="81">
        <v>4</v>
      </c>
      <c r="T39" s="90">
        <v>1</v>
      </c>
      <c r="U39" s="90">
        <v>1</v>
      </c>
      <c r="V39" s="71">
        <f t="shared" si="8"/>
        <v>2</v>
      </c>
      <c r="W39" s="90">
        <v>1</v>
      </c>
      <c r="X39" s="90">
        <v>1</v>
      </c>
      <c r="Y39" s="90">
        <v>1</v>
      </c>
      <c r="Z39" s="70">
        <f t="shared" si="7"/>
        <v>1</v>
      </c>
      <c r="AA39" s="73">
        <f t="shared" si="4"/>
        <v>2</v>
      </c>
      <c r="AB39" s="74" t="str">
        <f t="shared" si="5"/>
        <v>L</v>
      </c>
    </row>
    <row r="40" spans="1:28" ht="51" customHeight="1" thickBot="1">
      <c r="A40" s="69" t="s">
        <v>164</v>
      </c>
      <c r="B40" s="75" t="s">
        <v>125</v>
      </c>
      <c r="C40" s="80" t="s">
        <v>29</v>
      </c>
      <c r="D40" s="79" t="s">
        <v>13</v>
      </c>
      <c r="E40" s="50" t="s">
        <v>17</v>
      </c>
      <c r="F40" s="50" t="s">
        <v>69</v>
      </c>
      <c r="G40" s="88" t="s">
        <v>11</v>
      </c>
      <c r="H40" s="89">
        <v>4</v>
      </c>
      <c r="I40" s="89">
        <v>2</v>
      </c>
      <c r="J40" s="89">
        <v>1</v>
      </c>
      <c r="K40" s="93">
        <f t="shared" si="0"/>
        <v>2.3333333333333335</v>
      </c>
      <c r="L40" s="89">
        <v>1</v>
      </c>
      <c r="M40" s="89">
        <v>1</v>
      </c>
      <c r="N40" s="89">
        <v>1</v>
      </c>
      <c r="O40" s="70">
        <f t="shared" si="1"/>
        <v>1</v>
      </c>
      <c r="P40" s="95">
        <f t="shared" si="2"/>
        <v>2.3333333333333335</v>
      </c>
      <c r="Q40" s="72" t="str">
        <f t="shared" si="3"/>
        <v>L</v>
      </c>
      <c r="R40" s="87" t="s">
        <v>127</v>
      </c>
      <c r="S40" s="81">
        <v>4</v>
      </c>
      <c r="T40" s="90">
        <v>1</v>
      </c>
      <c r="U40" s="90">
        <v>1</v>
      </c>
      <c r="V40" s="71">
        <f t="shared" si="8"/>
        <v>2</v>
      </c>
      <c r="W40" s="90">
        <v>1</v>
      </c>
      <c r="X40" s="90">
        <v>1</v>
      </c>
      <c r="Y40" s="90">
        <v>1</v>
      </c>
      <c r="Z40" s="70">
        <f t="shared" si="7"/>
        <v>1</v>
      </c>
      <c r="AA40" s="73">
        <f t="shared" si="4"/>
        <v>2</v>
      </c>
      <c r="AB40" s="74" t="str">
        <f t="shared" si="5"/>
        <v>L</v>
      </c>
    </row>
    <row r="41" spans="1:28" ht="51" customHeight="1" thickBot="1">
      <c r="A41" s="69" t="s">
        <v>165</v>
      </c>
      <c r="B41" s="75" t="s">
        <v>125</v>
      </c>
      <c r="C41" s="80" t="s">
        <v>29</v>
      </c>
      <c r="D41" s="79" t="s">
        <v>13</v>
      </c>
      <c r="E41" s="50" t="s">
        <v>18</v>
      </c>
      <c r="F41" s="50" t="s">
        <v>69</v>
      </c>
      <c r="G41" s="88" t="s">
        <v>11</v>
      </c>
      <c r="H41" s="89">
        <v>4</v>
      </c>
      <c r="I41" s="89">
        <v>2</v>
      </c>
      <c r="J41" s="89">
        <v>1</v>
      </c>
      <c r="K41" s="93">
        <f t="shared" si="0"/>
        <v>2.3333333333333335</v>
      </c>
      <c r="L41" s="89">
        <v>1</v>
      </c>
      <c r="M41" s="89">
        <v>1</v>
      </c>
      <c r="N41" s="89">
        <v>1</v>
      </c>
      <c r="O41" s="70">
        <f t="shared" si="1"/>
        <v>1</v>
      </c>
      <c r="P41" s="95">
        <f t="shared" si="2"/>
        <v>2.3333333333333335</v>
      </c>
      <c r="Q41" s="72" t="str">
        <f t="shared" si="3"/>
        <v>L</v>
      </c>
      <c r="R41" s="87" t="s">
        <v>127</v>
      </c>
      <c r="S41" s="81">
        <v>4</v>
      </c>
      <c r="T41" s="90">
        <v>1</v>
      </c>
      <c r="U41" s="90">
        <v>1</v>
      </c>
      <c r="V41" s="71">
        <f t="shared" si="8"/>
        <v>2</v>
      </c>
      <c r="W41" s="90">
        <v>1</v>
      </c>
      <c r="X41" s="90">
        <v>1</v>
      </c>
      <c r="Y41" s="90">
        <v>1</v>
      </c>
      <c r="Z41" s="70">
        <f t="shared" si="7"/>
        <v>1</v>
      </c>
      <c r="AA41" s="73">
        <f t="shared" si="4"/>
        <v>2</v>
      </c>
      <c r="AB41" s="74" t="str">
        <f t="shared" si="5"/>
        <v>L</v>
      </c>
    </row>
    <row r="42" spans="1:28" ht="51" customHeight="1" thickBot="1">
      <c r="A42" s="69" t="s">
        <v>166</v>
      </c>
      <c r="B42" s="75" t="s">
        <v>125</v>
      </c>
      <c r="C42" s="80" t="s">
        <v>29</v>
      </c>
      <c r="D42" s="79" t="s">
        <v>13</v>
      </c>
      <c r="E42" s="50" t="s">
        <v>19</v>
      </c>
      <c r="F42" s="50" t="s">
        <v>70</v>
      </c>
      <c r="G42" s="88" t="s">
        <v>11</v>
      </c>
      <c r="H42" s="89">
        <v>4</v>
      </c>
      <c r="I42" s="89">
        <v>2</v>
      </c>
      <c r="J42" s="89">
        <v>1</v>
      </c>
      <c r="K42" s="93">
        <f t="shared" si="0"/>
        <v>2.3333333333333335</v>
      </c>
      <c r="L42" s="89">
        <v>1</v>
      </c>
      <c r="M42" s="89">
        <v>1</v>
      </c>
      <c r="N42" s="89">
        <v>1</v>
      </c>
      <c r="O42" s="70">
        <f t="shared" si="1"/>
        <v>1</v>
      </c>
      <c r="P42" s="95">
        <f t="shared" si="2"/>
        <v>2.3333333333333335</v>
      </c>
      <c r="Q42" s="72" t="str">
        <f t="shared" si="3"/>
        <v>L</v>
      </c>
      <c r="R42" s="87" t="s">
        <v>127</v>
      </c>
      <c r="S42" s="81">
        <v>4</v>
      </c>
      <c r="T42" s="90">
        <v>1</v>
      </c>
      <c r="U42" s="90">
        <v>1</v>
      </c>
      <c r="V42" s="71">
        <f t="shared" si="8"/>
        <v>2</v>
      </c>
      <c r="W42" s="90">
        <v>1</v>
      </c>
      <c r="X42" s="90">
        <v>1</v>
      </c>
      <c r="Y42" s="90">
        <v>1</v>
      </c>
      <c r="Z42" s="70">
        <f t="shared" si="7"/>
        <v>1</v>
      </c>
      <c r="AA42" s="73">
        <f t="shared" si="4"/>
        <v>2</v>
      </c>
      <c r="AB42" s="74" t="str">
        <f t="shared" si="5"/>
        <v>L</v>
      </c>
    </row>
    <row r="43" spans="1:28" ht="51" customHeight="1" thickBot="1">
      <c r="A43" s="69" t="s">
        <v>167</v>
      </c>
      <c r="B43" s="75" t="s">
        <v>125</v>
      </c>
      <c r="C43" s="76" t="s">
        <v>30</v>
      </c>
      <c r="D43" s="78" t="s">
        <v>31</v>
      </c>
      <c r="E43" s="50" t="s">
        <v>32</v>
      </c>
      <c r="F43" s="50" t="s">
        <v>69</v>
      </c>
      <c r="G43" s="88" t="s">
        <v>33</v>
      </c>
      <c r="H43" s="89">
        <v>4</v>
      </c>
      <c r="I43" s="89">
        <v>2</v>
      </c>
      <c r="J43" s="89">
        <v>2</v>
      </c>
      <c r="K43" s="93">
        <f t="shared" si="0"/>
        <v>2.6666666666666665</v>
      </c>
      <c r="L43" s="89">
        <v>1</v>
      </c>
      <c r="M43" s="89">
        <v>1</v>
      </c>
      <c r="N43" s="89">
        <v>1</v>
      </c>
      <c r="O43" s="70">
        <f t="shared" si="1"/>
        <v>1</v>
      </c>
      <c r="P43" s="95">
        <f t="shared" si="2"/>
        <v>2.6666666666666665</v>
      </c>
      <c r="Q43" s="72" t="str">
        <f t="shared" si="3"/>
        <v>L</v>
      </c>
      <c r="R43" s="87" t="s">
        <v>127</v>
      </c>
      <c r="S43" s="81">
        <v>4</v>
      </c>
      <c r="T43" s="90">
        <v>1</v>
      </c>
      <c r="U43" s="90">
        <v>1</v>
      </c>
      <c r="V43" s="71">
        <f t="shared" si="8"/>
        <v>2</v>
      </c>
      <c r="W43" s="90">
        <v>1</v>
      </c>
      <c r="X43" s="90">
        <v>1</v>
      </c>
      <c r="Y43" s="90">
        <v>1</v>
      </c>
      <c r="Z43" s="70">
        <f t="shared" si="7"/>
        <v>1</v>
      </c>
      <c r="AA43" s="73">
        <f t="shared" si="4"/>
        <v>2</v>
      </c>
      <c r="AB43" s="74" t="str">
        <f t="shared" si="5"/>
        <v>L</v>
      </c>
    </row>
    <row r="44" spans="1:28" ht="51" customHeight="1" thickBot="1">
      <c r="A44" s="69" t="s">
        <v>168</v>
      </c>
      <c r="B44" s="75" t="s">
        <v>125</v>
      </c>
      <c r="C44" s="76" t="s">
        <v>30</v>
      </c>
      <c r="D44" s="78" t="s">
        <v>31</v>
      </c>
      <c r="E44" s="50" t="s">
        <v>32</v>
      </c>
      <c r="F44" s="50" t="s">
        <v>124</v>
      </c>
      <c r="G44" s="88"/>
      <c r="H44" s="89">
        <v>4</v>
      </c>
      <c r="I44" s="89">
        <v>2</v>
      </c>
      <c r="J44" s="89">
        <v>2</v>
      </c>
      <c r="K44" s="93">
        <f t="shared" si="0"/>
        <v>2.6666666666666665</v>
      </c>
      <c r="L44" s="89">
        <v>1</v>
      </c>
      <c r="M44" s="89">
        <v>1</v>
      </c>
      <c r="N44" s="89">
        <v>1</v>
      </c>
      <c r="O44" s="70">
        <f t="shared" si="1"/>
        <v>1</v>
      </c>
      <c r="P44" s="95">
        <f t="shared" si="2"/>
        <v>2.6666666666666665</v>
      </c>
      <c r="Q44" s="72" t="str">
        <f t="shared" si="3"/>
        <v>L</v>
      </c>
      <c r="R44" s="87" t="s">
        <v>127</v>
      </c>
      <c r="S44" s="81">
        <v>4</v>
      </c>
      <c r="T44" s="90">
        <v>1</v>
      </c>
      <c r="U44" s="90">
        <v>1</v>
      </c>
      <c r="V44" s="71">
        <f t="shared" si="8"/>
        <v>2</v>
      </c>
      <c r="W44" s="90">
        <v>1</v>
      </c>
      <c r="X44" s="90">
        <v>1</v>
      </c>
      <c r="Y44" s="90">
        <v>1</v>
      </c>
      <c r="Z44" s="70">
        <f t="shared" si="7"/>
        <v>1</v>
      </c>
      <c r="AA44" s="73">
        <f t="shared" si="4"/>
        <v>2</v>
      </c>
      <c r="AB44" s="74" t="str">
        <f t="shared" si="5"/>
        <v>L</v>
      </c>
    </row>
    <row r="45" spans="1:28" ht="51" customHeight="1">
      <c r="A45" s="69" t="s">
        <v>169</v>
      </c>
      <c r="B45" s="75" t="s">
        <v>125</v>
      </c>
      <c r="C45" s="76" t="s">
        <v>30</v>
      </c>
      <c r="D45" s="78" t="s">
        <v>31</v>
      </c>
      <c r="E45" s="50" t="s">
        <v>34</v>
      </c>
      <c r="F45" s="50" t="s">
        <v>69</v>
      </c>
      <c r="G45" s="88" t="s">
        <v>35</v>
      </c>
      <c r="H45" s="89">
        <v>4</v>
      </c>
      <c r="I45" s="89">
        <v>1</v>
      </c>
      <c r="J45" s="89">
        <v>2</v>
      </c>
      <c r="K45" s="93">
        <f t="shared" si="0"/>
        <v>2.3333333333333335</v>
      </c>
      <c r="L45" s="89">
        <v>1</v>
      </c>
      <c r="M45" s="89">
        <v>1</v>
      </c>
      <c r="N45" s="89">
        <v>1</v>
      </c>
      <c r="O45" s="70">
        <f t="shared" si="1"/>
        <v>1</v>
      </c>
      <c r="P45" s="95">
        <f t="shared" si="2"/>
        <v>2.3333333333333335</v>
      </c>
      <c r="Q45" s="72" t="str">
        <f t="shared" si="3"/>
        <v>L</v>
      </c>
      <c r="R45" s="87" t="s">
        <v>127</v>
      </c>
      <c r="S45" s="81">
        <v>4</v>
      </c>
      <c r="T45" s="90">
        <v>1</v>
      </c>
      <c r="U45" s="90">
        <v>1</v>
      </c>
      <c r="V45" s="71">
        <f t="shared" si="8"/>
        <v>2</v>
      </c>
      <c r="W45" s="90">
        <v>1</v>
      </c>
      <c r="X45" s="90">
        <v>1</v>
      </c>
      <c r="Y45" s="90">
        <v>1</v>
      </c>
      <c r="Z45" s="70">
        <f t="shared" si="7"/>
        <v>1</v>
      </c>
      <c r="AA45" s="73">
        <f t="shared" si="4"/>
        <v>2</v>
      </c>
      <c r="AB45" s="74" t="str">
        <f t="shared" si="5"/>
        <v>L</v>
      </c>
    </row>
    <row r="64771" spans="18:18" ht="38.25">
      <c r="R64771" s="92" t="s">
        <v>130</v>
      </c>
    </row>
  </sheetData>
  <autoFilter ref="A9:AB45">
    <filterColumn colId="7" showButton="0"/>
    <filterColumn colId="8" showButton="0"/>
    <filterColumn colId="11" showButton="0"/>
    <filterColumn colId="12" showButton="0"/>
    <filterColumn colId="18" showButton="0"/>
    <filterColumn colId="19" showButton="0"/>
    <filterColumn colId="22" showButton="0"/>
    <filterColumn colId="23" showButton="0"/>
  </autoFilter>
  <mergeCells count="37">
    <mergeCell ref="L7:O7"/>
    <mergeCell ref="Q7:Q9"/>
    <mergeCell ref="W1:Y1"/>
    <mergeCell ref="W2:Y2"/>
    <mergeCell ref="W3:Y3"/>
    <mergeCell ref="W4:Y4"/>
    <mergeCell ref="A1:V2"/>
    <mergeCell ref="S6:AB6"/>
    <mergeCell ref="B6:B9"/>
    <mergeCell ref="O8:O9"/>
    <mergeCell ref="L9:N9"/>
    <mergeCell ref="AA7:AA9"/>
    <mergeCell ref="S7:V7"/>
    <mergeCell ref="W7:Z7"/>
    <mergeCell ref="V8:V9"/>
    <mergeCell ref="AB7:AB9"/>
    <mergeCell ref="S9:U9"/>
    <mergeCell ref="Z8:Z9"/>
    <mergeCell ref="W9:Y9"/>
    <mergeCell ref="R6:R8"/>
    <mergeCell ref="D3:D4"/>
    <mergeCell ref="F6:F9"/>
    <mergeCell ref="H6:Q6"/>
    <mergeCell ref="G6:G9"/>
    <mergeCell ref="E6:E9"/>
    <mergeCell ref="H3:J4"/>
    <mergeCell ref="K5:R5"/>
    <mergeCell ref="K3:R4"/>
    <mergeCell ref="E3:G4"/>
    <mergeCell ref="C6:C9"/>
    <mergeCell ref="D6:D9"/>
    <mergeCell ref="P7:P9"/>
    <mergeCell ref="H7:K7"/>
    <mergeCell ref="A6:A9"/>
    <mergeCell ref="E5:G5"/>
    <mergeCell ref="K8:K9"/>
    <mergeCell ref="H9:J9"/>
  </mergeCells>
  <phoneticPr fontId="2" type="noConversion"/>
  <conditionalFormatting sqref="AB10:AB45 Q10:Q45">
    <cfRule type="cellIs" dxfId="11" priority="55" stopIfTrue="1" operator="equal">
      <formula>"H"</formula>
    </cfRule>
    <cfRule type="cellIs" dxfId="10" priority="56" stopIfTrue="1" operator="equal">
      <formula>"M"</formula>
    </cfRule>
    <cfRule type="cellIs" dxfId="9" priority="57" stopIfTrue="1" operator="equal">
      <formula>"L"</formula>
    </cfRule>
  </conditionalFormatting>
  <printOptions horizontalCentered="1" verticalCentered="1"/>
  <pageMargins left="0.25" right="0" top="0.25" bottom="0" header="0" footer="0"/>
  <pageSetup paperSize="8" scale="60" orientation="landscape" horizontalDpi="4294967293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K3</vt:lpstr>
      <vt:lpstr>Bahaya K3</vt:lpstr>
      <vt:lpstr>'Bahaya K3'!Print_Area</vt:lpstr>
      <vt:lpstr>'K3'!Print_Area</vt:lpstr>
    </vt:vector>
  </TitlesOfParts>
  <Company>ypmi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XN01044</dc:creator>
  <cp:lastModifiedBy>Windows User</cp:lastModifiedBy>
  <cp:lastPrinted>2020-09-08T09:42:02Z</cp:lastPrinted>
  <dcterms:created xsi:type="dcterms:W3CDTF">2009-10-13T03:08:26Z</dcterms:created>
  <dcterms:modified xsi:type="dcterms:W3CDTF">2021-10-25T09:46:50Z</dcterms:modified>
</cp:coreProperties>
</file>