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WI KURNIAWAN\Magang-Undip\Tugas\Tanggal 25\"/>
    </mc:Choice>
  </mc:AlternateContent>
  <bookViews>
    <workbookView xWindow="30" yWindow="570" windowWidth="10770" windowHeight="5415" activeTab="1"/>
  </bookViews>
  <sheets>
    <sheet name="K3" sheetId="5" r:id="rId1"/>
    <sheet name="Bahaya K3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'Bahaya K3'!$A$6:$AA$14</definedName>
    <definedName name="Aspek_Lingkungan" localSheetId="0">[1]Sheet1!$E$4:$E$66</definedName>
    <definedName name="Aspek_Lingkungan">[2]Sheet1!$E$4:$E$66</definedName>
    <definedName name="Dampak_Lingkungan" localSheetId="0">[1]Sheet1!$G$4:$G$57</definedName>
    <definedName name="Dampak_Lingkungan">[2]Sheet1!$G$4:$G$57</definedName>
    <definedName name="dds">[3]Sheet1!$H$4:$H$53</definedName>
    <definedName name="ds">[4]Sheet1!$D$4:$D$11</definedName>
    <definedName name="Kondisi_operasi">#REF!</definedName>
    <definedName name="Kontrol_Yang_Ada" localSheetId="0">[5]Sheet1!$H$4:$H$45</definedName>
    <definedName name="Kontrol_Yang_Ada">[6]Sheet1!$H$4:$H$45</definedName>
    <definedName name="Operation_Condition" localSheetId="0">[5]Sheet1!$D$4:$D$11</definedName>
    <definedName name="Operation_Condition">[6]Sheet1!$D$4:$D$11</definedName>
    <definedName name="Peraturan_Persyaratan" localSheetId="0">#N/A</definedName>
    <definedName name="Peraturan_Persyaratan">[6]Sheet1!$I$4:$I$7</definedName>
    <definedName name="_xlnm.Print_Area" localSheetId="1">'Bahaya K3'!$A$1:$AA$13</definedName>
    <definedName name="_xlnm.Print_Area" localSheetId="0">'K3'!$A$1:$I$25</definedName>
    <definedName name="Resiko">#REF!</definedName>
    <definedName name="Sumber_Bahaya">#REF!</definedName>
  </definedNames>
  <calcPr calcId="152511"/>
</workbook>
</file>

<file path=xl/calcChain.xml><?xml version="1.0" encoding="utf-8"?>
<calcChain xmlns="http://schemas.openxmlformats.org/spreadsheetml/2006/main">
  <c r="O10" i="2" l="1"/>
  <c r="J11" i="2"/>
  <c r="N11" i="2"/>
  <c r="Z11" i="2"/>
  <c r="AA11" i="2" s="1"/>
  <c r="J16" i="2"/>
  <c r="N16" i="2"/>
  <c r="Z16" i="2"/>
  <c r="AA16" i="2" s="1"/>
  <c r="J15" i="2"/>
  <c r="N15" i="2"/>
  <c r="Z15" i="2"/>
  <c r="AA15" i="2" s="1"/>
  <c r="J14" i="2"/>
  <c r="N14" i="2"/>
  <c r="Z14" i="2"/>
  <c r="AA14" i="2" s="1"/>
  <c r="O11" i="2" l="1"/>
  <c r="P11" i="2" s="1"/>
  <c r="O16" i="2"/>
  <c r="P16" i="2" s="1"/>
  <c r="O15" i="2"/>
  <c r="P15" i="2" s="1"/>
  <c r="O14" i="2"/>
  <c r="P14" i="2" s="1"/>
  <c r="J10" i="2"/>
  <c r="J12" i="2"/>
  <c r="J13" i="2"/>
  <c r="N10" i="2"/>
  <c r="N12" i="2"/>
  <c r="N13" i="2"/>
  <c r="Z12" i="2"/>
  <c r="AA12" i="2" s="1"/>
  <c r="Z13" i="2"/>
  <c r="AA13" i="2" s="1"/>
  <c r="Z10" i="2"/>
  <c r="AA10" i="2" s="1"/>
  <c r="O12" i="2" l="1"/>
  <c r="P12" i="2" s="1"/>
  <c r="P10" i="2"/>
  <c r="O13" i="2"/>
  <c r="P13" i="2" s="1"/>
</calcChain>
</file>

<file path=xl/comments1.xml><?xml version="1.0" encoding="utf-8"?>
<comments xmlns="http://schemas.openxmlformats.org/spreadsheetml/2006/main">
  <authors>
    <author>XN01044</author>
  </authors>
  <commentList>
    <comment ref="P7" authorId="0" shapeId="0">
      <text>
        <r>
          <rPr>
            <b/>
            <sz val="10"/>
            <color indexed="81"/>
            <rFont val="Arial Narrow"/>
            <family val="2"/>
          </rPr>
          <t>Sdh ada rumus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1"/>
            <color indexed="81"/>
            <rFont val="Tahoma"/>
            <family val="2"/>
          </rPr>
          <t>Sudah ada rumus</t>
        </r>
      </text>
    </comment>
    <comment ref="N8" authorId="0" shapeId="0">
      <text>
        <r>
          <rPr>
            <sz val="10"/>
            <color indexed="81"/>
            <rFont val="Arial Narrow"/>
            <family val="2"/>
          </rPr>
          <t xml:space="preserve">Sdh ada rumus
</t>
        </r>
      </text>
    </comment>
  </commentList>
</comments>
</file>

<file path=xl/sharedStrings.xml><?xml version="1.0" encoding="utf-8"?>
<sst xmlns="http://schemas.openxmlformats.org/spreadsheetml/2006/main" count="158" uniqueCount="124">
  <si>
    <t xml:space="preserve">No.dok  </t>
  </si>
  <si>
    <t xml:space="preserve">Tgl Cetak </t>
  </si>
  <si>
    <t xml:space="preserve">Halaman </t>
  </si>
  <si>
    <t xml:space="preserve">Revisi    </t>
  </si>
  <si>
    <t>No.</t>
  </si>
  <si>
    <t>Skenario Bahaya K3</t>
  </si>
  <si>
    <t xml:space="preserve">Konsekuensi </t>
  </si>
  <si>
    <t>Kontrol Yang Ada</t>
  </si>
  <si>
    <t>Penilaian Awal</t>
  </si>
  <si>
    <t>Kontrol Tambahan</t>
  </si>
  <si>
    <t>Penilaian Kedua (bersifat Prediksi)</t>
  </si>
  <si>
    <t>Kemungkinan</t>
  </si>
  <si>
    <t>Keparahan</t>
  </si>
  <si>
    <t>Nilai Resiko</t>
  </si>
  <si>
    <t>Tingkat Resiko</t>
  </si>
  <si>
    <t>FA</t>
  </si>
  <si>
    <t>FK</t>
  </si>
  <si>
    <t>LP</t>
  </si>
  <si>
    <t>Nilai*</t>
  </si>
  <si>
    <t>CD</t>
  </si>
  <si>
    <t>GK</t>
  </si>
  <si>
    <t>KG</t>
  </si>
  <si>
    <t>Nilai</t>
  </si>
  <si>
    <t>(*) Ambil Nilai Rata-Rata)</t>
  </si>
  <si>
    <t>(Lihat Hirarki Pengendalian)</t>
  </si>
  <si>
    <t>(* Ambil Nilai Rata-Rata)</t>
  </si>
  <si>
    <t>PROSES UTAMA</t>
  </si>
  <si>
    <t>Halaman</t>
  </si>
  <si>
    <t>Revisi</t>
  </si>
  <si>
    <t>Cidera anggota tubuh</t>
  </si>
  <si>
    <t>Nomor Dokumen</t>
  </si>
  <si>
    <t>Tanggal</t>
  </si>
  <si>
    <t>STANDAR PENILAIAN RESIKO</t>
  </si>
  <si>
    <t>Frekuensi Aktifitas (FA)</t>
  </si>
  <si>
    <t>Frekuensi Kejadian (FK)</t>
  </si>
  <si>
    <t>Lama Pemaparan (LP)</t>
  </si>
  <si>
    <t>TINGKAT RESIKO</t>
  </si>
  <si>
    <t>1 hari - &lt;1 bulan</t>
  </si>
  <si>
    <t>Lebih dari 3 dalam setahun</t>
  </si>
  <si>
    <t>&gt; 8 jam terus menerus</t>
  </si>
  <si>
    <t>KEMUNGKINAN</t>
  </si>
  <si>
    <t>1 Bulan - &lt; 3 bulan</t>
  </si>
  <si>
    <t>1 kali atau maks. 3 dalam 1 tahun</t>
  </si>
  <si>
    <t>&gt; 8 jam tapi tidak terus menerus</t>
  </si>
  <si>
    <t>3 bulan - &lt; 6 bulan</t>
  </si>
  <si>
    <t>Sekali atau lebih dalam 5 tahun</t>
  </si>
  <si>
    <t>4 - &lt; 8 jam</t>
  </si>
  <si>
    <t>6 bulan -  1 tahun atau lebih</t>
  </si>
  <si>
    <t>Tidak pernah terjadi</t>
  </si>
  <si>
    <t>Kurang dari 1 jam atau maks. 4 jam</t>
  </si>
  <si>
    <t>KEPARAHAN</t>
  </si>
  <si>
    <t>CIDERA (CD)</t>
  </si>
  <si>
    <t>Luka ringan, tidak ada luka</t>
  </si>
  <si>
    <t>Cidera butuh perawatan medis namun tidak menyebabkan LTI</t>
  </si>
  <si>
    <t>LTI atau keterbatasan kerja</t>
  </si>
  <si>
    <t>Cacat atau meninggal</t>
  </si>
  <si>
    <t>GANGGUAN KESEHATAN (GK)</t>
  </si>
  <si>
    <t>Sakit ringan, tidak ada sakit</t>
  </si>
  <si>
    <t>Sakit dan menyebabkan hari kerja hilang</t>
  </si>
  <si>
    <t>Gangguan jangka pendek dan keterbatasan kerja</t>
  </si>
  <si>
    <t>Kronis</t>
  </si>
  <si>
    <t>KERUGIAN    (KG)</t>
  </si>
  <si>
    <t>TINGKATAN TINDAKAN TERHADAP RESIKO</t>
  </si>
  <si>
    <t>TINGKAT TINDAKAN TERHADAP RESIKO</t>
  </si>
  <si>
    <t>INTERVAL WAKTU TINDAKAN</t>
  </si>
  <si>
    <t>H</t>
  </si>
  <si>
    <t xml:space="preserve">Mendesak dan Penting Untuk Segera Dilakukan Penanganan </t>
  </si>
  <si>
    <t>Maksimal dalam kurun waktu 2 Minggu</t>
  </si>
  <si>
    <t>M</t>
  </si>
  <si>
    <r>
      <t xml:space="preserve">3 -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>6</t>
    </r>
  </si>
  <si>
    <t>Wajib ditangani</t>
  </si>
  <si>
    <t>Maksimal dalam kurun waktu 1 bulan</t>
  </si>
  <si>
    <t>L</t>
  </si>
  <si>
    <t>1 - 2</t>
  </si>
  <si>
    <t>Bisa Diabaikan namaun tetap dipantau sesuai mekanisme inspeksi</t>
  </si>
  <si>
    <t>Continue</t>
  </si>
  <si>
    <t>SUB PROCESS</t>
  </si>
  <si>
    <t>Ambil Nilai Tertinggi</t>
  </si>
  <si>
    <t>EL:NA, SB:NA; ENG: NA, ADM: Training</t>
  </si>
  <si>
    <t>1</t>
  </si>
  <si>
    <t>2</t>
  </si>
  <si>
    <t>3</t>
  </si>
  <si>
    <t>LABORATORIUM JURUSAN TEKNIK ELEKTRO UNIVERSITAS TIDAR</t>
  </si>
  <si>
    <t>ELAB-HSE-001</t>
  </si>
  <si>
    <t>&gt; 8</t>
  </si>
  <si>
    <t>Disahkan Oleh</t>
  </si>
  <si>
    <t>Tanggal berlaku</t>
  </si>
  <si>
    <t>Biaya bisa diabaikan, Biaya pengobatan: &lt; Rp 1jt , Kerugian Property &lt; Rp.500rb</t>
  </si>
  <si>
    <t>Biaya pengobatan: Rp 1 Jt - &lt; Rp 10 jt , kerugian property: Rp.500rb - &lt; Rp.1 Jt</t>
  </si>
  <si>
    <t>Biaya Pengobatan: Rp 10 - Rp 20 Jt , kerugian property: Rp.1Jt - &lt; Rp.5Jt</t>
  </si>
  <si>
    <t>Biaya pengobatan: &gt; Rp 20 Jt , Kerugian Property &gt; Rp.5Jt</t>
  </si>
  <si>
    <t>HAZARD IDENTIFICATION, RISK ASSESMENT AND CONTROL (HIRAC)</t>
  </si>
  <si>
    <t xml:space="preserve">LABORATORIUM JURUSAN TEKNIK ELEKTRO </t>
  </si>
  <si>
    <t>UNIVERSITAS TIDAR</t>
  </si>
  <si>
    <t>FAKULTAS TEKNIK</t>
  </si>
  <si>
    <t>: ELAB-HSE-002</t>
  </si>
  <si>
    <t>: 20 Oktober 2021</t>
  </si>
  <si>
    <t>: 1</t>
  </si>
  <si>
    <t>: 0</t>
  </si>
  <si>
    <t>Praktikum dasar instalasi</t>
  </si>
  <si>
    <t>Penggunaan tegangan tinggi</t>
  </si>
  <si>
    <t>Tersengat arus listrik</t>
  </si>
  <si>
    <t>- Wajib memakai sepatu</t>
  </si>
  <si>
    <t>-Tersengat arus listrik</t>
  </si>
  <si>
    <t>Penggunaan perkakas bor tangan elektrik</t>
  </si>
  <si>
    <t>Terkena mata bor</t>
  </si>
  <si>
    <t>El: NA, Sb: NA; ADM: Leaflet "Wajib Gunakan APD"</t>
  </si>
  <si>
    <t>Praktikum Mesin Listrik</t>
  </si>
  <si>
    <t>El: NA, Sb: NA; En:"Pemasangan MCB";ADM: Leaflet "Wajib Gunakan APD"</t>
  </si>
  <si>
    <t>4</t>
  </si>
  <si>
    <t>5</t>
  </si>
  <si>
    <t>6</t>
  </si>
  <si>
    <t>7</t>
  </si>
  <si>
    <t>Penggunaan Motor Listrik</t>
  </si>
  <si>
    <t>Terkena rotor</t>
  </si>
  <si>
    <t>Belum ada</t>
  </si>
  <si>
    <t>Pengangkatan / Pemindahan</t>
  </si>
  <si>
    <t>Penggunaan AKI 200Ah(Accumulator)</t>
  </si>
  <si>
    <t xml:space="preserve">El: NA, Sb: NA;En:"Troli" ADM:NA; </t>
  </si>
  <si>
    <t>El: NA, Sb: NA; ADM: Leaflet "Wajib Gunakan APD"; "Penggunaan Sarung Tangan"</t>
  </si>
  <si>
    <t>Cidera anggota tubuh/ Non ergonomic</t>
  </si>
  <si>
    <t>Korsleting Listrik</t>
  </si>
  <si>
    <t>- APAR</t>
  </si>
  <si>
    <t>Kerugian/Kebakaran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</si>
</sst>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b/>
      <i/>
      <sz val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 Narrow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Calibri"/>
      <family val="2"/>
    </font>
    <font>
      <b/>
      <sz val="10"/>
      <color indexed="8"/>
      <name val="Arial"/>
      <family val="2"/>
    </font>
    <font>
      <b/>
      <sz val="18"/>
      <color indexed="30"/>
      <name val="Arial"/>
      <family val="2"/>
    </font>
    <font>
      <sz val="18"/>
      <color indexed="30"/>
      <name val="Arial"/>
      <family val="2"/>
    </font>
    <font>
      <b/>
      <sz val="22"/>
      <name val="Arial"/>
      <family val="2"/>
    </font>
    <font>
      <sz val="10"/>
      <color rgb="FF00206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169">
    <xf numFmtId="0" fontId="0" fillId="0" borderId="0" xfId="0"/>
    <xf numFmtId="0" fontId="4" fillId="0" borderId="1" xfId="2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0" xfId="2" applyAlignment="1">
      <alignment vertical="top"/>
    </xf>
    <xf numFmtId="0" fontId="4" fillId="0" borderId="3" xfId="2" applyBorder="1" applyAlignment="1">
      <alignment vertical="top"/>
    </xf>
    <xf numFmtId="0" fontId="4" fillId="0" borderId="0" xfId="2" applyBorder="1" applyAlignment="1">
      <alignment vertical="top"/>
    </xf>
    <xf numFmtId="0" fontId="4" fillId="0" borderId="7" xfId="2" applyBorder="1" applyAlignment="1">
      <alignment vertical="top"/>
    </xf>
    <xf numFmtId="0" fontId="4" fillId="0" borderId="8" xfId="2" applyBorder="1" applyAlignment="1">
      <alignment vertical="top"/>
    </xf>
    <xf numFmtId="0" fontId="10" fillId="0" borderId="8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top" wrapText="1"/>
    </xf>
    <xf numFmtId="0" fontId="12" fillId="0" borderId="12" xfId="2" applyFont="1" applyBorder="1" applyAlignment="1">
      <alignment horizontal="center" vertical="top" wrapText="1"/>
    </xf>
    <xf numFmtId="0" fontId="12" fillId="0" borderId="13" xfId="2" applyFont="1" applyBorder="1" applyAlignment="1">
      <alignment horizontal="center" vertical="top" wrapText="1"/>
    </xf>
    <xf numFmtId="0" fontId="4" fillId="0" borderId="0" xfId="2" applyAlignment="1">
      <alignment horizontal="center" vertical="center"/>
    </xf>
    <xf numFmtId="0" fontId="2" fillId="0" borderId="14" xfId="2" applyFont="1" applyBorder="1" applyAlignment="1">
      <alignment horizontal="center" vertical="top" wrapText="1"/>
    </xf>
    <xf numFmtId="0" fontId="2" fillId="0" borderId="15" xfId="2" applyFont="1" applyBorder="1" applyAlignment="1">
      <alignment horizontal="center" vertical="top" wrapText="1"/>
    </xf>
    <xf numFmtId="0" fontId="2" fillId="0" borderId="16" xfId="2" applyFont="1" applyBorder="1" applyAlignment="1">
      <alignment horizontal="center" vertical="top" wrapText="1"/>
    </xf>
    <xf numFmtId="0" fontId="20" fillId="0" borderId="17" xfId="2" applyFont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0" borderId="18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2" fillId="0" borderId="6" xfId="2" applyFont="1" applyBorder="1" applyAlignment="1">
      <alignment horizontal="center" vertical="top" wrapText="1"/>
    </xf>
    <xf numFmtId="0" fontId="20" fillId="0" borderId="19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21" fillId="0" borderId="0" xfId="2" applyFont="1" applyBorder="1" applyAlignment="1">
      <alignment horizontal="center" vertical="center" wrapText="1"/>
    </xf>
    <xf numFmtId="0" fontId="20" fillId="0" borderId="20" xfId="2" applyFont="1" applyBorder="1" applyAlignment="1">
      <alignment horizontal="center" vertical="center"/>
    </xf>
    <xf numFmtId="0" fontId="4" fillId="0" borderId="21" xfId="2" applyBorder="1" applyAlignment="1">
      <alignment vertical="center" wrapText="1"/>
    </xf>
    <xf numFmtId="0" fontId="15" fillId="0" borderId="22" xfId="2" applyFont="1" applyBorder="1" applyAlignment="1">
      <alignment horizontal="center" vertical="center" wrapText="1"/>
    </xf>
    <xf numFmtId="0" fontId="16" fillId="0" borderId="23" xfId="2" applyFont="1" applyBorder="1" applyAlignment="1">
      <alignment vertical="top" wrapText="1"/>
    </xf>
    <xf numFmtId="0" fontId="16" fillId="0" borderId="24" xfId="2" applyFont="1" applyBorder="1" applyAlignment="1">
      <alignment vertical="top" wrapText="1"/>
    </xf>
    <xf numFmtId="0" fontId="16" fillId="0" borderId="23" xfId="2" applyFont="1" applyBorder="1" applyAlignment="1">
      <alignment horizontal="center" vertical="top" wrapText="1"/>
    </xf>
    <xf numFmtId="0" fontId="16" fillId="0" borderId="24" xfId="2" applyFont="1" applyBorder="1" applyAlignment="1">
      <alignment horizontal="center" vertical="top" wrapText="1"/>
    </xf>
    <xf numFmtId="0" fontId="10" fillId="0" borderId="4" xfId="2" applyFont="1" applyBorder="1" applyAlignment="1">
      <alignment vertical="center"/>
    </xf>
    <xf numFmtId="0" fontId="4" fillId="0" borderId="4" xfId="2" applyBorder="1" applyAlignment="1">
      <alignment vertical="top"/>
    </xf>
    <xf numFmtId="0" fontId="10" fillId="3" borderId="25" xfId="2" applyFont="1" applyFill="1" applyBorder="1" applyAlignment="1">
      <alignment horizontal="center" vertical="center"/>
    </xf>
    <xf numFmtId="0" fontId="10" fillId="3" borderId="5" xfId="2" quotePrefix="1" applyFont="1" applyFill="1" applyBorder="1" applyAlignment="1">
      <alignment horizontal="center" vertical="center"/>
    </xf>
    <xf numFmtId="0" fontId="10" fillId="2" borderId="25" xfId="2" applyFont="1" applyFill="1" applyBorder="1" applyAlignment="1">
      <alignment horizontal="center" vertical="center"/>
    </xf>
    <xf numFmtId="0" fontId="10" fillId="2" borderId="5" xfId="2" quotePrefix="1" applyFont="1" applyFill="1" applyBorder="1" applyAlignment="1">
      <alignment horizontal="center" vertical="center"/>
    </xf>
    <xf numFmtId="0" fontId="10" fillId="5" borderId="25" xfId="2" applyFont="1" applyFill="1" applyBorder="1" applyAlignment="1">
      <alignment horizontal="center" vertical="center"/>
    </xf>
    <xf numFmtId="0" fontId="10" fillId="5" borderId="5" xfId="2" quotePrefix="1" applyFont="1" applyFill="1" applyBorder="1" applyAlignment="1">
      <alignment horizontal="center" vertical="center"/>
    </xf>
    <xf numFmtId="0" fontId="4" fillId="0" borderId="0" xfId="4" applyFont="1" applyAlignment="1">
      <alignment vertical="center" wrapText="1"/>
    </xf>
    <xf numFmtId="0" fontId="4" fillId="0" borderId="27" xfId="4" applyFont="1" applyBorder="1" applyAlignment="1">
      <alignment vertical="center" wrapText="1"/>
    </xf>
    <xf numFmtId="0" fontId="4" fillId="0" borderId="28" xfId="4" applyFont="1" applyBorder="1" applyAlignment="1">
      <alignment vertical="center" wrapText="1"/>
    </xf>
    <xf numFmtId="0" fontId="4" fillId="0" borderId="28" xfId="4" applyFont="1" applyBorder="1" applyAlignment="1">
      <alignment horizontal="left" vertical="center" wrapText="1"/>
    </xf>
    <xf numFmtId="0" fontId="4" fillId="0" borderId="28" xfId="4" applyFont="1" applyBorder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30" xfId="5" applyFont="1" applyFill="1" applyBorder="1" applyAlignment="1">
      <alignment horizontal="left" vertical="center" wrapText="1"/>
    </xf>
    <xf numFmtId="4" fontId="4" fillId="0" borderId="0" xfId="4" applyNumberFormat="1" applyFont="1" applyAlignment="1">
      <alignment horizontal="center" vertical="center" wrapText="1"/>
    </xf>
    <xf numFmtId="2" fontId="4" fillId="0" borderId="0" xfId="4" applyNumberFormat="1" applyFont="1" applyAlignment="1">
      <alignment vertical="center" wrapText="1"/>
    </xf>
    <xf numFmtId="0" fontId="14" fillId="10" borderId="4" xfId="2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9" xfId="2" applyFont="1" applyBorder="1" applyAlignment="1">
      <alignment horizontal="left" vertical="top"/>
    </xf>
    <xf numFmtId="0" fontId="1" fillId="0" borderId="10" xfId="2" applyFont="1" applyBorder="1" applyAlignment="1">
      <alignment horizontal="left" vertical="top"/>
    </xf>
    <xf numFmtId="0" fontId="1" fillId="0" borderId="6" xfId="2" applyFont="1" applyBorder="1" applyAlignment="1">
      <alignment horizontal="left" vertical="top"/>
    </xf>
    <xf numFmtId="0" fontId="1" fillId="0" borderId="25" xfId="2" applyFont="1" applyBorder="1" applyAlignment="1">
      <alignment horizontal="left" vertical="center" wrapText="1"/>
    </xf>
    <xf numFmtId="14" fontId="1" fillId="0" borderId="25" xfId="2" applyNumberFormat="1" applyFont="1" applyBorder="1" applyAlignment="1">
      <alignment horizontal="left" vertical="center" wrapText="1"/>
    </xf>
    <xf numFmtId="0" fontId="3" fillId="0" borderId="35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 wrapText="1"/>
    </xf>
    <xf numFmtId="0" fontId="13" fillId="0" borderId="36" xfId="2" applyFont="1" applyBorder="1" applyAlignment="1">
      <alignment horizontal="center" vertical="center" textRotation="255"/>
    </xf>
    <xf numFmtId="0" fontId="13" fillId="0" borderId="20" xfId="2" applyFont="1" applyBorder="1" applyAlignment="1">
      <alignment horizontal="center" vertical="center" textRotation="255"/>
    </xf>
    <xf numFmtId="0" fontId="13" fillId="0" borderId="37" xfId="2" applyFont="1" applyBorder="1" applyAlignment="1">
      <alignment horizontal="center" vertical="center" textRotation="255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24" fillId="0" borderId="45" xfId="2" applyFont="1" applyBorder="1" applyAlignment="1">
      <alignment horizontal="center" vertical="center"/>
    </xf>
    <xf numFmtId="0" fontId="24" fillId="0" borderId="41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/>
    </xf>
    <xf numFmtId="0" fontId="10" fillId="0" borderId="47" xfId="0" applyFont="1" applyFill="1" applyBorder="1" applyAlignment="1">
      <alignment vertical="center" wrapText="1"/>
    </xf>
    <xf numFmtId="15" fontId="10" fillId="0" borderId="47" xfId="0" applyNumberFormat="1" applyFont="1" applyFill="1" applyBorder="1" applyAlignment="1">
      <alignment vertical="center" wrapText="1"/>
    </xf>
    <xf numFmtId="0" fontId="9" fillId="0" borderId="3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33" xfId="2" applyFont="1" applyBorder="1" applyAlignment="1">
      <alignment horizontal="center" vertical="center" wrapText="1"/>
    </xf>
    <xf numFmtId="0" fontId="25" fillId="0" borderId="11" xfId="2" applyFont="1" applyBorder="1" applyAlignment="1">
      <alignment horizontal="center" vertical="center" wrapText="1"/>
    </xf>
    <xf numFmtId="0" fontId="25" fillId="0" borderId="22" xfId="2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22" fillId="0" borderId="47" xfId="4" applyFont="1" applyBorder="1" applyAlignment="1">
      <alignment horizontal="center" vertical="center" wrapText="1"/>
    </xf>
    <xf numFmtId="0" fontId="10" fillId="0" borderId="40" xfId="4" applyFont="1" applyBorder="1" applyAlignment="1">
      <alignment horizontal="left" vertical="center" wrapText="1"/>
    </xf>
    <xf numFmtId="0" fontId="10" fillId="0" borderId="29" xfId="4" applyFont="1" applyBorder="1" applyAlignment="1">
      <alignment horizontal="left" vertical="center" wrapText="1"/>
    </xf>
    <xf numFmtId="0" fontId="10" fillId="0" borderId="40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9" borderId="25" xfId="4" applyFont="1" applyFill="1" applyBorder="1" applyAlignment="1">
      <alignment horizontal="center" vertical="center" wrapText="1"/>
    </xf>
    <xf numFmtId="0" fontId="10" fillId="9" borderId="26" xfId="4" applyFont="1" applyFill="1" applyBorder="1" applyAlignment="1">
      <alignment horizontal="center" vertical="center" wrapText="1"/>
    </xf>
    <xf numFmtId="164" fontId="10" fillId="9" borderId="26" xfId="4" applyNumberFormat="1" applyFont="1" applyFill="1" applyBorder="1" applyAlignment="1">
      <alignment horizontal="center" vertical="center" wrapText="1"/>
    </xf>
    <xf numFmtId="0" fontId="10" fillId="9" borderId="5" xfId="4" applyFont="1" applyFill="1" applyBorder="1" applyAlignment="1">
      <alignment horizontal="center" vertical="center" wrapText="1"/>
    </xf>
    <xf numFmtId="0" fontId="10" fillId="0" borderId="42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 wrapText="1"/>
    </xf>
    <xf numFmtId="164" fontId="10" fillId="0" borderId="28" xfId="4" applyNumberFormat="1" applyFont="1" applyBorder="1" applyAlignment="1">
      <alignment horizontal="center" vertical="center" wrapText="1"/>
    </xf>
    <xf numFmtId="0" fontId="10" fillId="0" borderId="28" xfId="4" applyFont="1" applyBorder="1" applyAlignment="1">
      <alignment horizontal="center" vertical="center" wrapText="1"/>
    </xf>
    <xf numFmtId="0" fontId="10" fillId="0" borderId="28" xfId="4" applyFont="1" applyBorder="1" applyAlignment="1">
      <alignment horizontal="left" vertical="center" wrapText="1"/>
    </xf>
    <xf numFmtId="0" fontId="19" fillId="0" borderId="40" xfId="4" applyFont="1" applyBorder="1" applyAlignment="1">
      <alignment horizontal="center" vertical="center" wrapText="1"/>
    </xf>
    <xf numFmtId="0" fontId="19" fillId="0" borderId="29" xfId="4" applyFont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10" fillId="0" borderId="49" xfId="4" applyFont="1" applyBorder="1" applyAlignment="1">
      <alignment horizontal="left" vertical="center" wrapText="1"/>
    </xf>
    <xf numFmtId="0" fontId="10" fillId="0" borderId="49" xfId="4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9" fillId="0" borderId="49" xfId="4" applyFont="1" applyBorder="1" applyAlignment="1">
      <alignment horizontal="center" vertical="center" wrapText="1"/>
    </xf>
    <xf numFmtId="0" fontId="4" fillId="0" borderId="4" xfId="4" quotePrefix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left" vertical="center" wrapText="1"/>
    </xf>
    <xf numFmtId="0" fontId="1" fillId="0" borderId="4" xfId="5" applyFont="1" applyBorder="1" applyAlignment="1">
      <alignment vertical="center" wrapText="1"/>
    </xf>
    <xf numFmtId="0" fontId="4" fillId="0" borderId="4" xfId="5" applyFont="1" applyBorder="1" applyAlignment="1">
      <alignment vertical="center" wrapText="1"/>
    </xf>
    <xf numFmtId="0" fontId="23" fillId="0" borderId="4" xfId="5" applyFont="1" applyBorder="1" applyAlignment="1">
      <alignment horizontal="center" vertical="center" wrapText="1"/>
    </xf>
    <xf numFmtId="4" fontId="10" fillId="0" borderId="4" xfId="5" applyNumberFormat="1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1" fontId="4" fillId="0" borderId="4" xfId="4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4" xfId="5" applyFont="1" applyFill="1" applyBorder="1" applyAlignment="1">
      <alignment horizontal="left" vertical="center" wrapText="1"/>
    </xf>
    <xf numFmtId="0" fontId="4" fillId="0" borderId="4" xfId="5" applyFont="1" applyBorder="1" applyAlignment="1">
      <alignment horizontal="center" vertical="center" wrapText="1"/>
    </xf>
    <xf numFmtId="3" fontId="10" fillId="0" borderId="4" xfId="5" applyNumberFormat="1" applyFont="1" applyBorder="1" applyAlignment="1">
      <alignment horizontal="center" vertical="center" wrapText="1"/>
    </xf>
    <xf numFmtId="0" fontId="1" fillId="0" borderId="4" xfId="5" quotePrefix="1" applyFont="1" applyBorder="1" applyAlignment="1">
      <alignment vertical="center" wrapText="1"/>
    </xf>
    <xf numFmtId="0" fontId="1" fillId="0" borderId="4" xfId="4" applyFont="1" applyBorder="1" applyAlignment="1">
      <alignment horizontal="left" vertical="center" wrapText="1"/>
    </xf>
    <xf numFmtId="0" fontId="1" fillId="0" borderId="4" xfId="4" applyFont="1" applyBorder="1" applyAlignment="1">
      <alignment vertical="center" wrapText="1"/>
    </xf>
    <xf numFmtId="0" fontId="4" fillId="0" borderId="4" xfId="4" applyFont="1" applyBorder="1" applyAlignment="1">
      <alignment horizontal="left" vertical="center" wrapText="1"/>
    </xf>
    <xf numFmtId="0" fontId="4" fillId="0" borderId="0" xfId="4" quotePrefix="1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left" vertical="center" wrapText="1"/>
    </xf>
    <xf numFmtId="0" fontId="1" fillId="0" borderId="0" xfId="4" applyFont="1" applyBorder="1" applyAlignment="1">
      <alignment vertical="center" wrapText="1"/>
    </xf>
    <xf numFmtId="0" fontId="1" fillId="0" borderId="0" xfId="5" applyFont="1" applyBorder="1" applyAlignment="1">
      <alignment vertical="center" wrapText="1"/>
    </xf>
    <xf numFmtId="0" fontId="23" fillId="0" borderId="0" xfId="5" applyFont="1" applyBorder="1" applyAlignment="1">
      <alignment horizontal="center" vertical="center" wrapText="1"/>
    </xf>
    <xf numFmtId="4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 wrapText="1"/>
    </xf>
    <xf numFmtId="1" fontId="4" fillId="0" borderId="0" xfId="4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5" applyFont="1" applyFill="1" applyBorder="1" applyAlignment="1">
      <alignment horizontal="left" vertical="center" wrapText="1"/>
    </xf>
    <xf numFmtId="0" fontId="4" fillId="0" borderId="0" xfId="5" applyFont="1" applyBorder="1" applyAlignment="1">
      <alignment horizontal="center" vertical="center" wrapText="1"/>
    </xf>
    <xf numFmtId="3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vertical="center" wrapText="1"/>
    </xf>
    <xf numFmtId="0" fontId="4" fillId="0" borderId="0" xfId="4" applyFont="1" applyBorder="1" applyAlignment="1">
      <alignment horizontal="left" vertical="center" wrapText="1"/>
    </xf>
    <xf numFmtId="4" fontId="4" fillId="0" borderId="0" xfId="4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horizontal="center" vertical="center" wrapText="1"/>
    </xf>
    <xf numFmtId="2" fontId="4" fillId="0" borderId="0" xfId="4" applyNumberFormat="1" applyFont="1" applyBorder="1" applyAlignment="1">
      <alignment vertical="center" wrapText="1"/>
    </xf>
    <xf numFmtId="0" fontId="3" fillId="0" borderId="0" xfId="4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_Identifikasi Aspek dan Dampak Lingkungan" xfId="4"/>
    <cellStyle name="Normal_Identifikasi Aspek dan Dampak Lingkungan 2" xfId="5"/>
  </cellStyles>
  <dxfs count="18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274675</xdr:colOff>
      <xdr:row>0</xdr:row>
      <xdr:rowOff>0</xdr:rowOff>
    </xdr:from>
    <xdr:to>
      <xdr:col>1</xdr:col>
      <xdr:colOff>513907</xdr:colOff>
      <xdr:row>5</xdr:row>
      <xdr:rowOff>168349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675" y="0"/>
          <a:ext cx="993612" cy="991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40820</xdr:colOff>
      <xdr:row>0</xdr:row>
      <xdr:rowOff>48986</xdr:rowOff>
    </xdr:from>
    <xdr:to>
      <xdr:col>1</xdr:col>
      <xdr:colOff>1027084</xdr:colOff>
      <xdr:row>3</xdr:row>
      <xdr:rowOff>172431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7" y="48986"/>
          <a:ext cx="986264" cy="9943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\BAYAN\IMS\18001\Documents%20and%20Settings\teguh%20setyawan\My%20Documents\backup\Materi\Form%20Daftar%20Bahaya%20dan%20Resiko%20K3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%20LK3\CLIENT\BAYAN\CLIENT\BAYAN\IMS\18001\Documents%20and%20Settings\teguh%20setyawan\My%20Documents\backup\Materi\Form%20Daftar%20Bahaya%20dan%20Resiko%20K3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\ACTIVE%20CLIENT\MES\PLANNING\01_IDENTIFIKASI%20ASPECT_HAZARD\IDENTIFIKASI%20ASPEK%20DEPARTEMEN%20(%20170310)\PPIC\IDENTIFIKASI%20LINGKUNGAN%20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_MY%20DOC\All%20YIMM_06062005_revised%20by%20Tegu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\LOCALS~1\Temp\Rar$DI34.4953\Aspek%20dampak%20lingkungan%20Q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ek%20dampak%20lingkung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H4" t="str">
            <v>Inspeksi Rutin</v>
          </cell>
        </row>
        <row r="5">
          <cell r="H5" t="str">
            <v>Pemantauan Rutin</v>
          </cell>
        </row>
        <row r="6">
          <cell r="H6" t="str">
            <v>Checkup Rutin</v>
          </cell>
        </row>
        <row r="7">
          <cell r="H7" t="str">
            <v>Pemadam API</v>
          </cell>
        </row>
        <row r="16">
          <cell r="H16" t="str">
            <v>Hydrant</v>
          </cell>
        </row>
        <row r="17">
          <cell r="H17" t="str">
            <v>Detektor Gas</v>
          </cell>
        </row>
        <row r="18">
          <cell r="H18" t="str">
            <v>Detektor Asap</v>
          </cell>
        </row>
        <row r="19">
          <cell r="H19" t="str">
            <v>Detektor Panas</v>
          </cell>
        </row>
        <row r="20">
          <cell r="H20" t="str">
            <v>Prosedur No. ………</v>
          </cell>
        </row>
        <row r="21">
          <cell r="H21" t="str">
            <v>WWTP</v>
          </cell>
        </row>
        <row r="22">
          <cell r="H22" t="str">
            <v>Filtrasi</v>
          </cell>
        </row>
        <row r="23">
          <cell r="H23" t="str">
            <v>Dust Collector</v>
          </cell>
        </row>
        <row r="24">
          <cell r="H24" t="str">
            <v>Exhaust System</v>
          </cell>
        </row>
        <row r="25">
          <cell r="H25" t="str">
            <v>APD …………</v>
          </cell>
        </row>
        <row r="26">
          <cell r="H26" t="str">
            <v>Scheduled Maintenance</v>
          </cell>
        </row>
        <row r="27">
          <cell r="H27" t="str">
            <v>Closed Loop Recycle</v>
          </cell>
        </row>
        <row r="28">
          <cell r="H28" t="str">
            <v>Standar Pembelian</v>
          </cell>
        </row>
        <row r="29">
          <cell r="H29" t="str">
            <v>Informasi Produk</v>
          </cell>
        </row>
        <row r="30">
          <cell r="H30" t="str">
            <v>Training khusus ………</v>
          </cell>
        </row>
        <row r="31">
          <cell r="H31" t="str">
            <v>Kontrol Stock</v>
          </cell>
        </row>
        <row r="32">
          <cell r="H32" t="str">
            <v>Tempat sampah</v>
          </cell>
        </row>
        <row r="33">
          <cell r="H33" t="str">
            <v>Direcycle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</row>
        <row r="5">
          <cell r="D5" t="str">
            <v>Normal</v>
          </cell>
        </row>
        <row r="6">
          <cell r="D6" t="str">
            <v>Abnormal</v>
          </cell>
        </row>
        <row r="7">
          <cell r="D7" t="str">
            <v>Shut down</v>
          </cell>
        </row>
        <row r="8">
          <cell r="D8" t="str">
            <v>Emergency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</row>
        <row r="5">
          <cell r="D5" t="str">
            <v>Normal</v>
          </cell>
          <cell r="H5" t="str">
            <v>Pemantauan Rutin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  <cell r="I4" t="str">
            <v>Yes</v>
          </cell>
        </row>
        <row r="5">
          <cell r="D5" t="str">
            <v>Normal</v>
          </cell>
          <cell r="H5" t="str">
            <v>Pemantauan Rutin</v>
          </cell>
          <cell r="I5" t="str">
            <v>No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A7" zoomScale="112" zoomScaleNormal="112" workbookViewId="0">
      <selection activeCell="H18" sqref="H18"/>
    </sheetView>
  </sheetViews>
  <sheetFormatPr defaultColWidth="9.140625" defaultRowHeight="12.75"/>
  <cols>
    <col min="1" max="1" width="11" style="3" customWidth="1"/>
    <col min="2" max="2" width="12.7109375" style="3" customWidth="1"/>
    <col min="3" max="3" width="11.28515625" style="3" customWidth="1"/>
    <col min="4" max="4" width="7.42578125" style="3" customWidth="1"/>
    <col min="5" max="5" width="11.28515625" style="14" customWidth="1"/>
    <col min="6" max="9" width="14.28515625" style="3" customWidth="1"/>
    <col min="10" max="16384" width="9.140625" style="3"/>
  </cols>
  <sheetData>
    <row r="1" spans="1:10" ht="12.75" customHeight="1">
      <c r="A1" s="1"/>
      <c r="B1" s="2"/>
      <c r="C1" s="81" t="s">
        <v>82</v>
      </c>
      <c r="D1" s="82"/>
      <c r="E1" s="82"/>
      <c r="F1" s="82"/>
      <c r="G1" s="83"/>
      <c r="H1" s="57" t="s">
        <v>30</v>
      </c>
      <c r="I1" s="61" t="s">
        <v>83</v>
      </c>
      <c r="J1" s="4"/>
    </row>
    <row r="2" spans="1:10" ht="12.75" customHeight="1">
      <c r="A2" s="4"/>
      <c r="B2" s="5"/>
      <c r="C2" s="84"/>
      <c r="D2" s="85"/>
      <c r="E2" s="85"/>
      <c r="F2" s="85"/>
      <c r="G2" s="86"/>
      <c r="H2" s="57" t="s">
        <v>31</v>
      </c>
      <c r="I2" s="62">
        <v>44489</v>
      </c>
      <c r="J2" s="4"/>
    </row>
    <row r="3" spans="1:10" ht="13.15" customHeight="1">
      <c r="A3" s="4"/>
      <c r="B3" s="5"/>
      <c r="C3" s="84"/>
      <c r="D3" s="85"/>
      <c r="E3" s="85"/>
      <c r="F3" s="85"/>
      <c r="G3" s="86"/>
      <c r="H3" s="57" t="s">
        <v>86</v>
      </c>
      <c r="I3" s="62">
        <v>44495</v>
      </c>
      <c r="J3" s="4"/>
    </row>
    <row r="4" spans="1:10" ht="13.15" customHeight="1">
      <c r="A4" s="4"/>
      <c r="B4" s="5"/>
      <c r="C4" s="87"/>
      <c r="D4" s="88"/>
      <c r="E4" s="88"/>
      <c r="F4" s="88"/>
      <c r="G4" s="89"/>
      <c r="H4" s="57" t="s">
        <v>28</v>
      </c>
      <c r="I4" s="61">
        <v>0</v>
      </c>
      <c r="J4" s="4"/>
    </row>
    <row r="5" spans="1:10">
      <c r="A5" s="4"/>
      <c r="B5" s="5"/>
      <c r="C5" s="90" t="s">
        <v>32</v>
      </c>
      <c r="D5" s="91"/>
      <c r="E5" s="91"/>
      <c r="F5" s="91"/>
      <c r="G5" s="92"/>
      <c r="H5" s="57" t="s">
        <v>27</v>
      </c>
      <c r="I5" s="60">
        <v>1</v>
      </c>
    </row>
    <row r="6" spans="1:10" ht="13.5" thickBot="1">
      <c r="A6" s="6"/>
      <c r="B6" s="7"/>
      <c r="C6" s="93"/>
      <c r="D6" s="94"/>
      <c r="E6" s="94"/>
      <c r="F6" s="94"/>
      <c r="G6" s="95"/>
      <c r="H6" s="58" t="s">
        <v>85</v>
      </c>
      <c r="I6" s="59"/>
    </row>
    <row r="7" spans="1:10" ht="19.5" customHeight="1" thickBot="1">
      <c r="A7" s="8"/>
      <c r="B7" s="8"/>
      <c r="C7" s="8"/>
      <c r="D7" s="9"/>
      <c r="E7" s="10"/>
      <c r="F7" s="9"/>
      <c r="G7" s="9"/>
    </row>
    <row r="8" spans="1:10" ht="34.5" customHeight="1" thickBot="1">
      <c r="A8" s="11" t="s">
        <v>33</v>
      </c>
      <c r="B8" s="12" t="s">
        <v>34</v>
      </c>
      <c r="C8" s="13" t="s">
        <v>35</v>
      </c>
      <c r="F8" s="71" t="s">
        <v>36</v>
      </c>
      <c r="G8" s="72"/>
      <c r="H8" s="72"/>
      <c r="I8" s="73"/>
    </row>
    <row r="9" spans="1:10" ht="37.5" customHeight="1">
      <c r="A9" s="15" t="s">
        <v>37</v>
      </c>
      <c r="B9" s="16" t="s">
        <v>38</v>
      </c>
      <c r="C9" s="17" t="s">
        <v>39</v>
      </c>
      <c r="D9" s="78" t="s">
        <v>40</v>
      </c>
      <c r="E9" s="18">
        <v>4</v>
      </c>
      <c r="F9" s="19">
        <v>4</v>
      </c>
      <c r="G9" s="54">
        <v>8</v>
      </c>
      <c r="H9" s="20">
        <v>12</v>
      </c>
      <c r="I9" s="20">
        <v>16</v>
      </c>
    </row>
    <row r="10" spans="1:10" ht="38.25" customHeight="1">
      <c r="A10" s="21" t="s">
        <v>41</v>
      </c>
      <c r="B10" s="22" t="s">
        <v>42</v>
      </c>
      <c r="C10" s="23" t="s">
        <v>43</v>
      </c>
      <c r="D10" s="79"/>
      <c r="E10" s="24">
        <v>3</v>
      </c>
      <c r="F10" s="19">
        <v>3</v>
      </c>
      <c r="G10" s="19">
        <v>6</v>
      </c>
      <c r="H10" s="20">
        <v>9</v>
      </c>
      <c r="I10" s="20">
        <v>12</v>
      </c>
    </row>
    <row r="11" spans="1:10" ht="36.75" customHeight="1">
      <c r="A11" s="21" t="s">
        <v>44</v>
      </c>
      <c r="B11" s="22" t="s">
        <v>45</v>
      </c>
      <c r="C11" s="23" t="s">
        <v>46</v>
      </c>
      <c r="D11" s="79"/>
      <c r="E11" s="24">
        <v>2</v>
      </c>
      <c r="F11" s="25">
        <v>2</v>
      </c>
      <c r="G11" s="19">
        <v>4</v>
      </c>
      <c r="H11" s="19">
        <v>6</v>
      </c>
      <c r="I11" s="54">
        <v>8</v>
      </c>
    </row>
    <row r="12" spans="1:10" ht="36" customHeight="1" thickBot="1">
      <c r="A12" s="21" t="s">
        <v>47</v>
      </c>
      <c r="B12" s="22" t="s">
        <v>48</v>
      </c>
      <c r="C12" s="23" t="s">
        <v>49</v>
      </c>
      <c r="D12" s="80"/>
      <c r="E12" s="24">
        <v>1</v>
      </c>
      <c r="F12" s="25">
        <v>1</v>
      </c>
      <c r="G12" s="25">
        <v>2</v>
      </c>
      <c r="H12" s="19">
        <v>3</v>
      </c>
      <c r="I12" s="19">
        <v>4</v>
      </c>
    </row>
    <row r="13" spans="1:10" s="26" customFormat="1" ht="25.5" customHeight="1" thickBot="1">
      <c r="E13" s="27"/>
      <c r="F13" s="28">
        <v>1</v>
      </c>
      <c r="G13" s="28">
        <v>2</v>
      </c>
      <c r="H13" s="28">
        <v>3</v>
      </c>
      <c r="I13" s="28">
        <v>4</v>
      </c>
    </row>
    <row r="14" spans="1:10" ht="3.75" customHeight="1">
      <c r="E14" s="71" t="s">
        <v>50</v>
      </c>
      <c r="F14" s="72"/>
      <c r="G14" s="72"/>
      <c r="H14" s="72"/>
      <c r="I14" s="73"/>
    </row>
    <row r="15" spans="1:10" ht="31.5" customHeight="1" thickBot="1">
      <c r="C15" s="5"/>
      <c r="D15" s="5"/>
      <c r="E15" s="74"/>
      <c r="F15" s="75"/>
      <c r="G15" s="75"/>
      <c r="H15" s="75"/>
      <c r="I15" s="76"/>
    </row>
    <row r="16" spans="1:10" ht="74.25" customHeight="1" thickBot="1">
      <c r="C16" s="5"/>
      <c r="D16" s="29"/>
      <c r="E16" s="30" t="s">
        <v>51</v>
      </c>
      <c r="F16" s="31" t="s">
        <v>52</v>
      </c>
      <c r="G16" s="32" t="s">
        <v>53</v>
      </c>
      <c r="H16" s="32" t="s">
        <v>54</v>
      </c>
      <c r="I16" s="32" t="s">
        <v>55</v>
      </c>
    </row>
    <row r="17" spans="1:9" ht="62.25" customHeight="1" thickBot="1">
      <c r="C17" s="5"/>
      <c r="D17" s="29"/>
      <c r="E17" s="30" t="s">
        <v>56</v>
      </c>
      <c r="F17" s="31" t="s">
        <v>57</v>
      </c>
      <c r="G17" s="32" t="s">
        <v>58</v>
      </c>
      <c r="H17" s="32" t="s">
        <v>59</v>
      </c>
      <c r="I17" s="32" t="s">
        <v>60</v>
      </c>
    </row>
    <row r="18" spans="1:9" ht="86.25" customHeight="1" thickBot="1">
      <c r="C18" s="5"/>
      <c r="D18" s="29"/>
      <c r="E18" s="30" t="s">
        <v>61</v>
      </c>
      <c r="F18" s="33" t="s">
        <v>87</v>
      </c>
      <c r="G18" s="34" t="s">
        <v>88</v>
      </c>
      <c r="H18" s="34" t="s">
        <v>89</v>
      </c>
      <c r="I18" s="34" t="s">
        <v>90</v>
      </c>
    </row>
    <row r="19" spans="1:9" ht="24.75" customHeight="1"/>
    <row r="20" spans="1:9" ht="25.5" customHeight="1">
      <c r="A20" s="77" t="s">
        <v>62</v>
      </c>
      <c r="B20" s="77"/>
      <c r="C20" s="77"/>
      <c r="D20" s="77"/>
      <c r="E20" s="77"/>
      <c r="F20" s="77"/>
      <c r="G20" s="77"/>
      <c r="H20" s="77"/>
    </row>
    <row r="21" spans="1:9" ht="38.25" customHeight="1">
      <c r="A21" s="35" t="s">
        <v>36</v>
      </c>
      <c r="B21" s="36"/>
      <c r="C21" s="65" t="s">
        <v>63</v>
      </c>
      <c r="D21" s="65"/>
      <c r="E21" s="65"/>
      <c r="F21" s="65"/>
      <c r="G21" s="66" t="s">
        <v>64</v>
      </c>
      <c r="H21" s="66"/>
    </row>
    <row r="22" spans="1:9" ht="41.25" customHeight="1">
      <c r="A22" s="37" t="s">
        <v>65</v>
      </c>
      <c r="B22" s="38" t="s">
        <v>84</v>
      </c>
      <c r="C22" s="67" t="s">
        <v>66</v>
      </c>
      <c r="D22" s="67"/>
      <c r="E22" s="67"/>
      <c r="F22" s="67"/>
      <c r="G22" s="70" t="s">
        <v>67</v>
      </c>
      <c r="H22" s="70"/>
    </row>
    <row r="23" spans="1:9" ht="36.75" customHeight="1">
      <c r="A23" s="39" t="s">
        <v>68</v>
      </c>
      <c r="B23" s="40" t="s">
        <v>69</v>
      </c>
      <c r="C23" s="67" t="s">
        <v>70</v>
      </c>
      <c r="D23" s="67"/>
      <c r="E23" s="67"/>
      <c r="F23" s="67"/>
      <c r="G23" s="70" t="s">
        <v>71</v>
      </c>
      <c r="H23" s="70"/>
    </row>
    <row r="24" spans="1:9" ht="39.75" customHeight="1">
      <c r="A24" s="41" t="s">
        <v>72</v>
      </c>
      <c r="B24" s="42" t="s">
        <v>73</v>
      </c>
      <c r="C24" s="67" t="s">
        <v>74</v>
      </c>
      <c r="D24" s="67"/>
      <c r="E24" s="67"/>
      <c r="F24" s="67"/>
      <c r="G24" s="68" t="s">
        <v>75</v>
      </c>
      <c r="H24" s="69"/>
    </row>
  </sheetData>
  <mergeCells count="14">
    <mergeCell ref="E14:I15"/>
    <mergeCell ref="A20:H20"/>
    <mergeCell ref="F8:I8"/>
    <mergeCell ref="D9:D12"/>
    <mergeCell ref="C1:G4"/>
    <mergeCell ref="C5:G6"/>
    <mergeCell ref="C21:F21"/>
    <mergeCell ref="G21:H21"/>
    <mergeCell ref="C24:F24"/>
    <mergeCell ref="G24:H24"/>
    <mergeCell ref="G22:H22"/>
    <mergeCell ref="C22:F22"/>
    <mergeCell ref="C23:F23"/>
    <mergeCell ref="G23:H23"/>
  </mergeCells>
  <phoneticPr fontId="0" type="noConversion"/>
  <pageMargins left="0.32" right="0.28000000000000003" top="0.51" bottom="0.56000000000000005" header="0.5" footer="0.5"/>
  <pageSetup paperSize="9" scale="80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458"/>
  <sheetViews>
    <sheetView tabSelected="1" zoomScale="70" zoomScaleNormal="70" zoomScaleSheetLayoutView="70" workbookViewId="0">
      <selection activeCell="E12" sqref="E12"/>
    </sheetView>
  </sheetViews>
  <sheetFormatPr defaultColWidth="9.140625" defaultRowHeight="12.75"/>
  <cols>
    <col min="1" max="1" width="5.85546875" style="49" customWidth="1"/>
    <col min="2" max="2" width="19.28515625" style="48" customWidth="1"/>
    <col min="3" max="3" width="22.28515625" style="43" customWidth="1"/>
    <col min="4" max="4" width="25" style="43" customWidth="1"/>
    <col min="5" max="5" width="23.42578125" style="43" customWidth="1"/>
    <col min="6" max="6" width="20.28515625" style="43" customWidth="1"/>
    <col min="7" max="7" width="4.5703125" style="43" customWidth="1"/>
    <col min="8" max="8" width="4.28515625" style="43" customWidth="1"/>
    <col min="9" max="9" width="4.7109375" style="43" customWidth="1"/>
    <col min="10" max="10" width="7.5703125" style="52" customWidth="1"/>
    <col min="11" max="11" width="5.140625" style="49" customWidth="1"/>
    <col min="12" max="13" width="4.28515625" style="49" customWidth="1"/>
    <col min="14" max="14" width="7.42578125" style="49" customWidth="1"/>
    <col min="15" max="15" width="8.5703125" style="53" customWidth="1"/>
    <col min="16" max="16" width="9.42578125" style="50" customWidth="1"/>
    <col min="17" max="17" width="21.140625" style="48" customWidth="1"/>
    <col min="18" max="20" width="4.42578125" style="49" customWidth="1"/>
    <col min="21" max="21" width="6.85546875" style="49" customWidth="1"/>
    <col min="22" max="24" width="5.85546875" style="49" customWidth="1"/>
    <col min="25" max="25" width="6.28515625" style="49" customWidth="1"/>
    <col min="26" max="26" width="8.5703125" style="49" customWidth="1"/>
    <col min="27" max="27" width="9.85546875" style="50" customWidth="1"/>
    <col min="28" max="16384" width="9.140625" style="43"/>
  </cols>
  <sheetData>
    <row r="1" spans="1:27" ht="24" customHeight="1" thickBot="1">
      <c r="A1" s="105"/>
      <c r="B1" s="105"/>
      <c r="C1" s="84" t="s">
        <v>92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98"/>
      <c r="V1" s="128" t="s">
        <v>0</v>
      </c>
      <c r="W1" s="128"/>
      <c r="X1" s="128"/>
      <c r="Y1" s="96" t="s">
        <v>95</v>
      </c>
      <c r="Z1" s="96"/>
      <c r="AA1" s="96"/>
    </row>
    <row r="2" spans="1:27" ht="24" customHeight="1" thickBot="1">
      <c r="A2" s="105"/>
      <c r="B2" s="105"/>
      <c r="C2" s="84" t="s">
        <v>94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98"/>
      <c r="V2" s="128" t="s">
        <v>1</v>
      </c>
      <c r="W2" s="128"/>
      <c r="X2" s="128"/>
      <c r="Y2" s="97" t="s">
        <v>96</v>
      </c>
      <c r="Z2" s="97"/>
      <c r="AA2" s="97"/>
    </row>
    <row r="3" spans="1:27" ht="21.75" customHeight="1" thickBot="1">
      <c r="A3" s="105"/>
      <c r="B3" s="105"/>
      <c r="C3" s="99" t="s">
        <v>93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28" t="s">
        <v>2</v>
      </c>
      <c r="W3" s="128"/>
      <c r="X3" s="128"/>
      <c r="Y3" s="96" t="s">
        <v>97</v>
      </c>
      <c r="Z3" s="96"/>
      <c r="AA3" s="96"/>
    </row>
    <row r="4" spans="1:27" ht="21.75" customHeight="1" thickBot="1">
      <c r="A4" s="105"/>
      <c r="B4" s="105"/>
      <c r="C4" s="102" t="s">
        <v>91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  <c r="V4" s="128" t="s">
        <v>3</v>
      </c>
      <c r="W4" s="128"/>
      <c r="X4" s="128"/>
      <c r="Y4" s="96" t="s">
        <v>98</v>
      </c>
      <c r="Z4" s="96"/>
      <c r="AA4" s="96"/>
    </row>
    <row r="5" spans="1:27" ht="51" customHeight="1">
      <c r="A5" s="44"/>
      <c r="B5" s="46"/>
      <c r="C5" s="45"/>
      <c r="D5" s="125"/>
      <c r="E5" s="125"/>
      <c r="F5" s="125"/>
      <c r="G5" s="45"/>
      <c r="H5" s="45"/>
      <c r="I5" s="45"/>
      <c r="J5" s="123"/>
      <c r="K5" s="124"/>
      <c r="L5" s="124"/>
      <c r="M5" s="124"/>
      <c r="N5" s="124"/>
      <c r="O5" s="124"/>
      <c r="P5" s="124"/>
      <c r="Q5" s="124"/>
      <c r="R5" s="64"/>
      <c r="S5" s="64"/>
      <c r="T5" s="64"/>
      <c r="U5" s="64"/>
      <c r="V5" s="47"/>
      <c r="W5" s="47"/>
      <c r="X5" s="47"/>
      <c r="Y5" s="47"/>
      <c r="Z5" s="47"/>
      <c r="AA5" s="63"/>
    </row>
    <row r="6" spans="1:27" ht="18.75" customHeight="1">
      <c r="A6" s="114" t="s">
        <v>4</v>
      </c>
      <c r="B6" s="106" t="s">
        <v>26</v>
      </c>
      <c r="C6" s="108" t="s">
        <v>76</v>
      </c>
      <c r="D6" s="121" t="s">
        <v>5</v>
      </c>
      <c r="E6" s="108" t="s">
        <v>6</v>
      </c>
      <c r="F6" s="108" t="s">
        <v>7</v>
      </c>
      <c r="G6" s="117" t="s">
        <v>8</v>
      </c>
      <c r="H6" s="118"/>
      <c r="I6" s="118"/>
      <c r="J6" s="119"/>
      <c r="K6" s="118"/>
      <c r="L6" s="118"/>
      <c r="M6" s="118"/>
      <c r="N6" s="118"/>
      <c r="O6" s="118"/>
      <c r="P6" s="120"/>
      <c r="Q6" s="106" t="s">
        <v>9</v>
      </c>
      <c r="R6" s="117" t="s">
        <v>10</v>
      </c>
      <c r="S6" s="118"/>
      <c r="T6" s="118"/>
      <c r="U6" s="118"/>
      <c r="V6" s="118"/>
      <c r="W6" s="118"/>
      <c r="X6" s="118"/>
      <c r="Y6" s="118"/>
      <c r="Z6" s="118"/>
      <c r="AA6" s="120"/>
    </row>
    <row r="7" spans="1:27" ht="13.5" customHeight="1">
      <c r="A7" s="115"/>
      <c r="B7" s="107"/>
      <c r="C7" s="109"/>
      <c r="D7" s="122"/>
      <c r="E7" s="109"/>
      <c r="F7" s="109"/>
      <c r="G7" s="112" t="s">
        <v>11</v>
      </c>
      <c r="H7" s="112"/>
      <c r="I7" s="112"/>
      <c r="J7" s="113"/>
      <c r="K7" s="116" t="s">
        <v>12</v>
      </c>
      <c r="L7" s="116"/>
      <c r="M7" s="116"/>
      <c r="N7" s="116"/>
      <c r="O7" s="110" t="s">
        <v>13</v>
      </c>
      <c r="P7" s="126" t="s">
        <v>14</v>
      </c>
      <c r="Q7" s="107"/>
      <c r="R7" s="112" t="s">
        <v>11</v>
      </c>
      <c r="S7" s="112"/>
      <c r="T7" s="112"/>
      <c r="U7" s="112"/>
      <c r="V7" s="116" t="s">
        <v>12</v>
      </c>
      <c r="W7" s="116"/>
      <c r="X7" s="116"/>
      <c r="Y7" s="116"/>
      <c r="Z7" s="110" t="s">
        <v>13</v>
      </c>
      <c r="AA7" s="126" t="s">
        <v>14</v>
      </c>
    </row>
    <row r="8" spans="1:27" ht="18" customHeight="1">
      <c r="A8" s="115"/>
      <c r="B8" s="107"/>
      <c r="C8" s="109"/>
      <c r="D8" s="122"/>
      <c r="E8" s="109"/>
      <c r="F8" s="109"/>
      <c r="G8" s="56" t="s">
        <v>15</v>
      </c>
      <c r="H8" s="56" t="s">
        <v>16</v>
      </c>
      <c r="I8" s="56" t="s">
        <v>17</v>
      </c>
      <c r="J8" s="113" t="s">
        <v>18</v>
      </c>
      <c r="K8" s="55" t="s">
        <v>19</v>
      </c>
      <c r="L8" s="55" t="s">
        <v>20</v>
      </c>
      <c r="M8" s="55" t="s">
        <v>21</v>
      </c>
      <c r="N8" s="116" t="s">
        <v>18</v>
      </c>
      <c r="O8" s="111"/>
      <c r="P8" s="127"/>
      <c r="Q8" s="107"/>
      <c r="R8" s="56" t="s">
        <v>15</v>
      </c>
      <c r="S8" s="56" t="s">
        <v>16</v>
      </c>
      <c r="T8" s="56" t="s">
        <v>17</v>
      </c>
      <c r="U8" s="112" t="s">
        <v>22</v>
      </c>
      <c r="V8" s="55" t="s">
        <v>19</v>
      </c>
      <c r="W8" s="55" t="s">
        <v>20</v>
      </c>
      <c r="X8" s="55" t="s">
        <v>21</v>
      </c>
      <c r="Y8" s="116" t="s">
        <v>22</v>
      </c>
      <c r="Z8" s="111"/>
      <c r="AA8" s="127"/>
    </row>
    <row r="9" spans="1:27" ht="33" customHeight="1">
      <c r="A9" s="115"/>
      <c r="B9" s="129"/>
      <c r="C9" s="130"/>
      <c r="D9" s="122"/>
      <c r="E9" s="130"/>
      <c r="F9" s="109"/>
      <c r="G9" s="131" t="s">
        <v>23</v>
      </c>
      <c r="H9" s="131"/>
      <c r="I9" s="131"/>
      <c r="J9" s="113"/>
      <c r="K9" s="132" t="s">
        <v>77</v>
      </c>
      <c r="L9" s="132"/>
      <c r="M9" s="132"/>
      <c r="N9" s="116"/>
      <c r="O9" s="133"/>
      <c r="P9" s="134"/>
      <c r="Q9" s="150" t="s">
        <v>24</v>
      </c>
      <c r="R9" s="131" t="s">
        <v>25</v>
      </c>
      <c r="S9" s="131"/>
      <c r="T9" s="131"/>
      <c r="U9" s="112"/>
      <c r="V9" s="132" t="s">
        <v>77</v>
      </c>
      <c r="W9" s="132"/>
      <c r="X9" s="132"/>
      <c r="Y9" s="116"/>
      <c r="Z9" s="133"/>
      <c r="AA9" s="134"/>
    </row>
    <row r="10" spans="1:27" ht="51" customHeight="1">
      <c r="A10" s="135" t="s">
        <v>79</v>
      </c>
      <c r="B10" s="136" t="s">
        <v>99</v>
      </c>
      <c r="C10" s="57" t="s">
        <v>100</v>
      </c>
      <c r="D10" s="137" t="s">
        <v>101</v>
      </c>
      <c r="E10" s="138" t="s">
        <v>29</v>
      </c>
      <c r="F10" s="147" t="s">
        <v>102</v>
      </c>
      <c r="G10" s="139">
        <v>4</v>
      </c>
      <c r="H10" s="139">
        <v>1</v>
      </c>
      <c r="I10" s="139">
        <v>1</v>
      </c>
      <c r="J10" s="140">
        <f t="shared" ref="J10:J13" si="0">IF(COUNTA(G10:I10)&gt;0,AVERAGE(G10:I10),"0")</f>
        <v>2</v>
      </c>
      <c r="K10" s="139">
        <v>2</v>
      </c>
      <c r="L10" s="139">
        <v>1</v>
      </c>
      <c r="M10" s="139">
        <v>1</v>
      </c>
      <c r="N10" s="141">
        <f t="shared" ref="N10:N13" si="1">IF(COUNTA(K10:M10)&gt;0,MAX(K10:M10),"0")</f>
        <v>2</v>
      </c>
      <c r="O10" s="142">
        <f>J10*N10</f>
        <v>4</v>
      </c>
      <c r="P10" s="143" t="str">
        <f t="shared" ref="P10:P13" si="2">IF(O10&lt;3,"L",IF(AND(O10&gt;2,O10&lt;8),"M","H"))</f>
        <v>M</v>
      </c>
      <c r="Q10" s="144" t="s">
        <v>108</v>
      </c>
      <c r="R10" s="145">
        <v>4</v>
      </c>
      <c r="S10" s="145">
        <v>1</v>
      </c>
      <c r="T10" s="145">
        <v>1</v>
      </c>
      <c r="U10" s="146">
        <v>1.6666666666666667</v>
      </c>
      <c r="V10" s="145">
        <v>1</v>
      </c>
      <c r="W10" s="145">
        <v>1</v>
      </c>
      <c r="X10" s="145">
        <v>1</v>
      </c>
      <c r="Y10" s="141">
        <v>1</v>
      </c>
      <c r="Z10" s="142">
        <f t="shared" ref="Z10:Z13" si="3">U10*Y10</f>
        <v>1.6666666666666667</v>
      </c>
      <c r="AA10" s="143" t="str">
        <f t="shared" ref="AA10:AA13" si="4">IF(Z10&lt;3,"L",IF(AND(Z10&gt;2,Z10&lt;8),"M","H"))</f>
        <v>L</v>
      </c>
    </row>
    <row r="11" spans="1:27" ht="51" customHeight="1">
      <c r="A11" s="135" t="s">
        <v>80</v>
      </c>
      <c r="B11" s="136" t="s">
        <v>99</v>
      </c>
      <c r="C11" s="57" t="s">
        <v>100</v>
      </c>
      <c r="D11" s="137" t="s">
        <v>121</v>
      </c>
      <c r="E11" s="137" t="s">
        <v>123</v>
      </c>
      <c r="F11" s="147" t="s">
        <v>122</v>
      </c>
      <c r="G11" s="139">
        <v>4</v>
      </c>
      <c r="H11" s="139">
        <v>1</v>
      </c>
      <c r="I11" s="139">
        <v>2</v>
      </c>
      <c r="J11" s="140">
        <f t="shared" ref="J11" si="5">IF(COUNTA(G11:I11)&gt;0,AVERAGE(G11:I11),"0")</f>
        <v>2.3333333333333335</v>
      </c>
      <c r="K11" s="139">
        <v>2</v>
      </c>
      <c r="L11" s="139">
        <v>2</v>
      </c>
      <c r="M11" s="139">
        <v>3</v>
      </c>
      <c r="N11" s="141">
        <f t="shared" ref="N11" si="6">IF(COUNTA(K11:M11)&gt;0,MAX(K11:M11),"0")</f>
        <v>3</v>
      </c>
      <c r="O11" s="142">
        <f t="shared" ref="O11" si="7">J11*N11</f>
        <v>7</v>
      </c>
      <c r="P11" s="143" t="str">
        <f t="shared" ref="P11" si="8">IF(O11&lt;3,"L",IF(AND(O11&gt;2,O11&lt;8),"M","H"))</f>
        <v>M</v>
      </c>
      <c r="Q11" s="144" t="s">
        <v>108</v>
      </c>
      <c r="R11" s="145">
        <v>4</v>
      </c>
      <c r="S11" s="145">
        <v>1</v>
      </c>
      <c r="T11" s="145">
        <v>1</v>
      </c>
      <c r="U11" s="146">
        <v>1.6666666666666667</v>
      </c>
      <c r="V11" s="145">
        <v>1</v>
      </c>
      <c r="W11" s="145">
        <v>1</v>
      </c>
      <c r="X11" s="145">
        <v>1</v>
      </c>
      <c r="Y11" s="141">
        <v>1</v>
      </c>
      <c r="Z11" s="142">
        <f t="shared" ref="Z11" si="9">U11*Y11</f>
        <v>1.6666666666666667</v>
      </c>
      <c r="AA11" s="143" t="str">
        <f t="shared" ref="AA11" si="10">IF(Z11&lt;3,"L",IF(AND(Z11&gt;2,Z11&lt;8),"M","H"))</f>
        <v>L</v>
      </c>
    </row>
    <row r="12" spans="1:27" ht="51" customHeight="1">
      <c r="A12" s="135" t="s">
        <v>81</v>
      </c>
      <c r="B12" s="136" t="s">
        <v>99</v>
      </c>
      <c r="C12" s="57" t="s">
        <v>104</v>
      </c>
      <c r="D12" s="147" t="s">
        <v>103</v>
      </c>
      <c r="E12" s="138" t="s">
        <v>29</v>
      </c>
      <c r="F12" s="147" t="s">
        <v>102</v>
      </c>
      <c r="G12" s="139">
        <v>4</v>
      </c>
      <c r="H12" s="139">
        <v>1</v>
      </c>
      <c r="I12" s="139">
        <v>1</v>
      </c>
      <c r="J12" s="140">
        <f t="shared" si="0"/>
        <v>2</v>
      </c>
      <c r="K12" s="139">
        <v>2</v>
      </c>
      <c r="L12" s="139">
        <v>1</v>
      </c>
      <c r="M12" s="139">
        <v>1</v>
      </c>
      <c r="N12" s="141">
        <f t="shared" si="1"/>
        <v>2</v>
      </c>
      <c r="O12" s="142">
        <f t="shared" ref="O10:O13" si="11">J12*N12</f>
        <v>4</v>
      </c>
      <c r="P12" s="143" t="str">
        <f t="shared" si="2"/>
        <v>M</v>
      </c>
      <c r="Q12" s="144" t="s">
        <v>106</v>
      </c>
      <c r="R12" s="145">
        <v>4</v>
      </c>
      <c r="S12" s="145">
        <v>1</v>
      </c>
      <c r="T12" s="145">
        <v>2</v>
      </c>
      <c r="U12" s="146">
        <v>1.6666666666666667</v>
      </c>
      <c r="V12" s="145">
        <v>1</v>
      </c>
      <c r="W12" s="145">
        <v>1</v>
      </c>
      <c r="X12" s="145">
        <v>1</v>
      </c>
      <c r="Y12" s="141">
        <v>1</v>
      </c>
      <c r="Z12" s="142">
        <f t="shared" si="3"/>
        <v>1.6666666666666667</v>
      </c>
      <c r="AA12" s="143" t="str">
        <f t="shared" si="4"/>
        <v>L</v>
      </c>
    </row>
    <row r="13" spans="1:27" ht="65.099999999999994" customHeight="1">
      <c r="A13" s="135" t="s">
        <v>109</v>
      </c>
      <c r="B13" s="136" t="s">
        <v>99</v>
      </c>
      <c r="C13" s="57" t="s">
        <v>104</v>
      </c>
      <c r="D13" s="137" t="s">
        <v>105</v>
      </c>
      <c r="E13" s="138" t="s">
        <v>29</v>
      </c>
      <c r="F13" s="137" t="s">
        <v>115</v>
      </c>
      <c r="G13" s="139">
        <v>4</v>
      </c>
      <c r="H13" s="139">
        <v>4</v>
      </c>
      <c r="I13" s="139">
        <v>1</v>
      </c>
      <c r="J13" s="140">
        <f t="shared" si="0"/>
        <v>3</v>
      </c>
      <c r="K13" s="139">
        <v>2</v>
      </c>
      <c r="L13" s="139">
        <v>1</v>
      </c>
      <c r="M13" s="139">
        <v>2</v>
      </c>
      <c r="N13" s="141">
        <f t="shared" si="1"/>
        <v>2</v>
      </c>
      <c r="O13" s="142">
        <f t="shared" si="11"/>
        <v>6</v>
      </c>
      <c r="P13" s="143" t="str">
        <f t="shared" si="2"/>
        <v>M</v>
      </c>
      <c r="Q13" s="144" t="s">
        <v>119</v>
      </c>
      <c r="R13" s="145">
        <v>4</v>
      </c>
      <c r="S13" s="145">
        <v>1</v>
      </c>
      <c r="T13" s="145">
        <v>2</v>
      </c>
      <c r="U13" s="146">
        <v>1.6666666666666667</v>
      </c>
      <c r="V13" s="145">
        <v>1</v>
      </c>
      <c r="W13" s="145">
        <v>1</v>
      </c>
      <c r="X13" s="145">
        <v>1</v>
      </c>
      <c r="Y13" s="141">
        <v>1</v>
      </c>
      <c r="Z13" s="142">
        <f t="shared" si="3"/>
        <v>1.6666666666666667</v>
      </c>
      <c r="AA13" s="143" t="str">
        <f t="shared" si="4"/>
        <v>L</v>
      </c>
    </row>
    <row r="14" spans="1:27" ht="38.25">
      <c r="A14" s="135" t="s">
        <v>110</v>
      </c>
      <c r="B14" s="148" t="s">
        <v>107</v>
      </c>
      <c r="C14" s="57" t="s">
        <v>100</v>
      </c>
      <c r="D14" s="137" t="s">
        <v>101</v>
      </c>
      <c r="E14" s="138" t="s">
        <v>29</v>
      </c>
      <c r="F14" s="147" t="s">
        <v>102</v>
      </c>
      <c r="G14" s="139">
        <v>4</v>
      </c>
      <c r="H14" s="139">
        <v>4</v>
      </c>
      <c r="I14" s="139">
        <v>1</v>
      </c>
      <c r="J14" s="140">
        <f t="shared" ref="J14" si="12">IF(COUNTA(G14:I14)&gt;0,AVERAGE(G14:I14),"0")</f>
        <v>3</v>
      </c>
      <c r="K14" s="139">
        <v>2</v>
      </c>
      <c r="L14" s="139">
        <v>1</v>
      </c>
      <c r="M14" s="139">
        <v>2</v>
      </c>
      <c r="N14" s="141">
        <f t="shared" ref="N14" si="13">IF(COUNTA(K14:M14)&gt;0,MAX(K14:M14),"0")</f>
        <v>2</v>
      </c>
      <c r="O14" s="142">
        <f t="shared" ref="O14" si="14">J14*N14</f>
        <v>6</v>
      </c>
      <c r="P14" s="143" t="str">
        <f t="shared" ref="P14" si="15">IF(O14&lt;3,"L",IF(AND(O14&gt;2,O14&lt;8),"M","H"))</f>
        <v>M</v>
      </c>
      <c r="Q14" s="144" t="s">
        <v>106</v>
      </c>
      <c r="R14" s="145">
        <v>4</v>
      </c>
      <c r="S14" s="145">
        <v>1</v>
      </c>
      <c r="T14" s="145">
        <v>2</v>
      </c>
      <c r="U14" s="146">
        <v>1.6666666666666667</v>
      </c>
      <c r="V14" s="145">
        <v>1</v>
      </c>
      <c r="W14" s="145">
        <v>1</v>
      </c>
      <c r="X14" s="145">
        <v>1</v>
      </c>
      <c r="Y14" s="141">
        <v>1</v>
      </c>
      <c r="Z14" s="142">
        <f t="shared" ref="Z14" si="16">U14*Y14</f>
        <v>1.6666666666666667</v>
      </c>
      <c r="AA14" s="143" t="str">
        <f t="shared" ref="AA14" si="17">IF(Z14&lt;3,"L",IF(AND(Z14&gt;2,Z14&lt;8),"M","H"))</f>
        <v>L</v>
      </c>
    </row>
    <row r="15" spans="1:27" ht="51">
      <c r="A15" s="135" t="s">
        <v>111</v>
      </c>
      <c r="B15" s="148" t="s">
        <v>107</v>
      </c>
      <c r="C15" s="149" t="s">
        <v>113</v>
      </c>
      <c r="D15" s="149" t="s">
        <v>114</v>
      </c>
      <c r="E15" s="138" t="s">
        <v>29</v>
      </c>
      <c r="F15" s="149" t="s">
        <v>115</v>
      </c>
      <c r="G15" s="139">
        <v>3</v>
      </c>
      <c r="H15" s="139">
        <v>4</v>
      </c>
      <c r="I15" s="139">
        <v>1</v>
      </c>
      <c r="J15" s="140">
        <f t="shared" ref="J15" si="18">IF(COUNTA(G15:I15)&gt;0,AVERAGE(G15:I15),"0")</f>
        <v>2.6666666666666665</v>
      </c>
      <c r="K15" s="139">
        <v>2</v>
      </c>
      <c r="L15" s="139">
        <v>1</v>
      </c>
      <c r="M15" s="139">
        <v>2</v>
      </c>
      <c r="N15" s="141">
        <f t="shared" ref="N15" si="19">IF(COUNTA(K15:M15)&gt;0,MAX(K15:M15),"0")</f>
        <v>2</v>
      </c>
      <c r="O15" s="142">
        <f t="shared" ref="O15" si="20">J15*N15</f>
        <v>5.333333333333333</v>
      </c>
      <c r="P15" s="143" t="str">
        <f t="shared" ref="P15" si="21">IF(O15&lt;3,"L",IF(AND(O15&gt;2,O15&lt;8),"M","H"))</f>
        <v>M</v>
      </c>
      <c r="Q15" s="144" t="s">
        <v>119</v>
      </c>
      <c r="R15" s="145">
        <v>4</v>
      </c>
      <c r="S15" s="145">
        <v>1</v>
      </c>
      <c r="T15" s="145">
        <v>2</v>
      </c>
      <c r="U15" s="146">
        <v>1.6666666666666667</v>
      </c>
      <c r="V15" s="145">
        <v>1</v>
      </c>
      <c r="W15" s="145">
        <v>1</v>
      </c>
      <c r="X15" s="145">
        <v>1</v>
      </c>
      <c r="Y15" s="141">
        <v>1</v>
      </c>
      <c r="Z15" s="142">
        <f t="shared" ref="Z15" si="22">U15*Y15</f>
        <v>1.6666666666666667</v>
      </c>
      <c r="AA15" s="143" t="str">
        <f t="shared" ref="AA15" si="23">IF(Z15&lt;3,"L",IF(AND(Z15&gt;2,Z15&lt;8),"M","H"))</f>
        <v>L</v>
      </c>
    </row>
    <row r="16" spans="1:27" ht="25.5">
      <c r="A16" s="135" t="s">
        <v>112</v>
      </c>
      <c r="B16" s="148" t="s">
        <v>107</v>
      </c>
      <c r="C16" s="149" t="s">
        <v>117</v>
      </c>
      <c r="D16" s="149" t="s">
        <v>116</v>
      </c>
      <c r="E16" s="137" t="s">
        <v>120</v>
      </c>
      <c r="F16" s="149" t="s">
        <v>115</v>
      </c>
      <c r="G16" s="139">
        <v>3</v>
      </c>
      <c r="H16" s="139">
        <v>2</v>
      </c>
      <c r="I16" s="139">
        <v>1</v>
      </c>
      <c r="J16" s="140">
        <f t="shared" ref="J16" si="24">IF(COUNTA(G16:I16)&gt;0,AVERAGE(G16:I16),"0")</f>
        <v>2</v>
      </c>
      <c r="K16" s="139">
        <v>2</v>
      </c>
      <c r="L16" s="139">
        <v>1</v>
      </c>
      <c r="M16" s="139">
        <v>2</v>
      </c>
      <c r="N16" s="141">
        <f t="shared" ref="N16" si="25">IF(COUNTA(K16:M16)&gt;0,MAX(K16:M16),"0")</f>
        <v>2</v>
      </c>
      <c r="O16" s="142">
        <f t="shared" ref="O16" si="26">J16*N16</f>
        <v>4</v>
      </c>
      <c r="P16" s="143" t="str">
        <f t="shared" ref="P16" si="27">IF(O16&lt;3,"L",IF(AND(O16&gt;2,O16&lt;8),"M","H"))</f>
        <v>M</v>
      </c>
      <c r="Q16" s="144" t="s">
        <v>118</v>
      </c>
      <c r="R16" s="145">
        <v>4</v>
      </c>
      <c r="S16" s="145">
        <v>1</v>
      </c>
      <c r="T16" s="145">
        <v>1</v>
      </c>
      <c r="U16" s="146">
        <v>1.6666666666666667</v>
      </c>
      <c r="V16" s="145">
        <v>1</v>
      </c>
      <c r="W16" s="145">
        <v>1</v>
      </c>
      <c r="X16" s="145">
        <v>1</v>
      </c>
      <c r="Y16" s="141">
        <v>1</v>
      </c>
      <c r="Z16" s="142">
        <f t="shared" ref="Z16" si="28">U16*Y16</f>
        <v>1.6666666666666667</v>
      </c>
      <c r="AA16" s="143" t="str">
        <f t="shared" ref="AA16" si="29">IF(Z16&lt;3,"L",IF(AND(Z16&gt;2,Z16&lt;8),"M","H"))</f>
        <v>L</v>
      </c>
    </row>
    <row r="17" spans="1:28">
      <c r="A17" s="151"/>
      <c r="B17" s="152"/>
      <c r="C17" s="153"/>
      <c r="D17" s="153"/>
      <c r="E17" s="154"/>
      <c r="F17" s="153"/>
      <c r="G17" s="155"/>
      <c r="H17" s="155"/>
      <c r="I17" s="155"/>
      <c r="J17" s="156"/>
      <c r="K17" s="155"/>
      <c r="L17" s="155"/>
      <c r="M17" s="155"/>
      <c r="N17" s="157"/>
      <c r="O17" s="158"/>
      <c r="P17" s="159"/>
      <c r="Q17" s="160"/>
      <c r="R17" s="161"/>
      <c r="S17" s="161"/>
      <c r="T17" s="161"/>
      <c r="U17" s="162"/>
      <c r="V17" s="161"/>
      <c r="W17" s="161"/>
      <c r="X17" s="161"/>
      <c r="Y17" s="157"/>
      <c r="Z17" s="158"/>
      <c r="AA17" s="159"/>
      <c r="AB17" s="163"/>
    </row>
    <row r="18" spans="1:28">
      <c r="A18" s="151"/>
      <c r="B18" s="164"/>
      <c r="C18" s="163"/>
      <c r="D18" s="163"/>
      <c r="E18" s="163"/>
      <c r="F18" s="163"/>
      <c r="G18" s="163"/>
      <c r="H18" s="163"/>
      <c r="I18" s="163"/>
      <c r="J18" s="165"/>
      <c r="K18" s="166"/>
      <c r="L18" s="166"/>
      <c r="M18" s="166"/>
      <c r="N18" s="166"/>
      <c r="O18" s="167"/>
      <c r="P18" s="168"/>
      <c r="Q18" s="164"/>
      <c r="R18" s="166"/>
      <c r="S18" s="166"/>
      <c r="T18" s="166"/>
      <c r="U18" s="166"/>
      <c r="V18" s="166"/>
      <c r="W18" s="166"/>
      <c r="X18" s="166"/>
      <c r="Y18" s="166"/>
      <c r="Z18" s="166"/>
      <c r="AA18" s="168"/>
      <c r="AB18" s="163"/>
    </row>
    <row r="19" spans="1:28">
      <c r="A19" s="151"/>
      <c r="B19" s="164"/>
      <c r="C19" s="163"/>
      <c r="D19" s="163"/>
      <c r="E19" s="163"/>
      <c r="F19" s="163"/>
      <c r="G19" s="163"/>
      <c r="H19" s="163"/>
      <c r="I19" s="163"/>
      <c r="J19" s="165"/>
      <c r="K19" s="166"/>
      <c r="L19" s="166"/>
      <c r="M19" s="166"/>
      <c r="N19" s="166"/>
      <c r="O19" s="167"/>
      <c r="P19" s="168"/>
      <c r="Q19" s="164"/>
      <c r="R19" s="166"/>
      <c r="S19" s="166"/>
      <c r="T19" s="166"/>
      <c r="U19" s="166"/>
      <c r="V19" s="166"/>
      <c r="W19" s="166"/>
      <c r="X19" s="166"/>
      <c r="Y19" s="166"/>
      <c r="Z19" s="166"/>
      <c r="AA19" s="168"/>
      <c r="AB19" s="163"/>
    </row>
    <row r="20" spans="1:28">
      <c r="A20" s="151"/>
      <c r="B20" s="164"/>
      <c r="C20" s="163"/>
      <c r="D20" s="163"/>
      <c r="E20" s="163"/>
      <c r="F20" s="163"/>
      <c r="G20" s="163"/>
      <c r="H20" s="163"/>
      <c r="I20" s="163"/>
      <c r="J20" s="165"/>
      <c r="K20" s="166"/>
      <c r="L20" s="166"/>
      <c r="M20" s="166"/>
      <c r="N20" s="166"/>
      <c r="O20" s="167"/>
      <c r="P20" s="168"/>
      <c r="Q20" s="164"/>
      <c r="R20" s="166"/>
      <c r="S20" s="166"/>
      <c r="T20" s="166"/>
      <c r="U20" s="166"/>
      <c r="V20" s="166"/>
      <c r="W20" s="166"/>
      <c r="X20" s="166"/>
      <c r="Y20" s="166"/>
      <c r="Z20" s="166"/>
      <c r="AA20" s="168"/>
      <c r="AB20" s="163"/>
    </row>
    <row r="21" spans="1:28">
      <c r="A21" s="166"/>
      <c r="B21" s="164"/>
      <c r="C21" s="163"/>
      <c r="D21" s="163"/>
      <c r="E21" s="163"/>
      <c r="F21" s="163"/>
      <c r="G21" s="163"/>
      <c r="H21" s="163"/>
      <c r="I21" s="163"/>
      <c r="J21" s="165"/>
      <c r="K21" s="166"/>
      <c r="L21" s="166"/>
      <c r="M21" s="166"/>
      <c r="N21" s="166"/>
      <c r="O21" s="167"/>
      <c r="P21" s="168"/>
      <c r="Q21" s="164"/>
      <c r="R21" s="166"/>
      <c r="S21" s="166"/>
      <c r="T21" s="166"/>
      <c r="U21" s="166"/>
      <c r="V21" s="166"/>
      <c r="W21" s="166"/>
      <c r="X21" s="166"/>
      <c r="Y21" s="166"/>
      <c r="Z21" s="166"/>
      <c r="AA21" s="168"/>
      <c r="AB21" s="163"/>
    </row>
    <row r="22" spans="1:28">
      <c r="A22" s="166"/>
      <c r="B22" s="164"/>
      <c r="C22" s="163"/>
      <c r="D22" s="163"/>
      <c r="E22" s="163"/>
      <c r="F22" s="163"/>
      <c r="G22" s="163"/>
      <c r="H22" s="163"/>
      <c r="I22" s="163"/>
      <c r="J22" s="165"/>
      <c r="K22" s="166"/>
      <c r="L22" s="166"/>
      <c r="M22" s="166"/>
      <c r="N22" s="166"/>
      <c r="O22" s="167"/>
      <c r="P22" s="168"/>
      <c r="Q22" s="164"/>
      <c r="R22" s="166"/>
      <c r="S22" s="166"/>
      <c r="T22" s="166"/>
      <c r="U22" s="166"/>
      <c r="V22" s="166"/>
      <c r="W22" s="166"/>
      <c r="X22" s="166"/>
      <c r="Y22" s="166"/>
      <c r="Z22" s="166"/>
      <c r="AA22" s="168"/>
      <c r="AB22" s="163"/>
    </row>
    <row r="23" spans="1:28">
      <c r="A23" s="166"/>
      <c r="B23" s="164"/>
      <c r="C23" s="163"/>
      <c r="D23" s="163"/>
      <c r="E23" s="163"/>
      <c r="F23" s="163"/>
      <c r="G23" s="163"/>
      <c r="H23" s="163"/>
      <c r="I23" s="163"/>
      <c r="J23" s="165"/>
      <c r="K23" s="166"/>
      <c r="L23" s="166"/>
      <c r="M23" s="166"/>
      <c r="N23" s="166"/>
      <c r="O23" s="167"/>
      <c r="P23" s="168"/>
      <c r="Q23" s="164"/>
      <c r="R23" s="166"/>
      <c r="S23" s="166"/>
      <c r="T23" s="166"/>
      <c r="U23" s="166"/>
      <c r="V23" s="166"/>
      <c r="W23" s="166"/>
      <c r="X23" s="166"/>
      <c r="Y23" s="166"/>
      <c r="Z23" s="166"/>
      <c r="AA23" s="168"/>
      <c r="AB23" s="163"/>
    </row>
    <row r="64458" spans="17:17" ht="38.25">
      <c r="Q64458" s="51" t="s">
        <v>78</v>
      </c>
    </row>
  </sheetData>
  <autoFilter ref="A6:AA14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40">
    <mergeCell ref="AA7:AA9"/>
    <mergeCell ref="R9:T9"/>
    <mergeCell ref="Y8:Y9"/>
    <mergeCell ref="V9:X9"/>
    <mergeCell ref="Q6:Q8"/>
    <mergeCell ref="E6:E9"/>
    <mergeCell ref="G6:P6"/>
    <mergeCell ref="F6:F9"/>
    <mergeCell ref="K7:N7"/>
    <mergeCell ref="P7:P9"/>
    <mergeCell ref="R6:AA6"/>
    <mergeCell ref="N8:N9"/>
    <mergeCell ref="K9:M9"/>
    <mergeCell ref="Z7:Z9"/>
    <mergeCell ref="R7:U7"/>
    <mergeCell ref="V7:Y7"/>
    <mergeCell ref="U8:U9"/>
    <mergeCell ref="A1:B4"/>
    <mergeCell ref="B6:B9"/>
    <mergeCell ref="C6:C9"/>
    <mergeCell ref="O7:O9"/>
    <mergeCell ref="G7:J7"/>
    <mergeCell ref="A6:A9"/>
    <mergeCell ref="J8:J9"/>
    <mergeCell ref="G9:I9"/>
    <mergeCell ref="D6:D9"/>
    <mergeCell ref="J5:Q5"/>
    <mergeCell ref="D5:F5"/>
    <mergeCell ref="Y1:AA1"/>
    <mergeCell ref="Y2:AA2"/>
    <mergeCell ref="Y3:AA3"/>
    <mergeCell ref="Y4:AA4"/>
    <mergeCell ref="C1:U1"/>
    <mergeCell ref="C2:U2"/>
    <mergeCell ref="C3:U3"/>
    <mergeCell ref="C4:U4"/>
    <mergeCell ref="V1:X1"/>
    <mergeCell ref="V2:X2"/>
    <mergeCell ref="V3:X3"/>
    <mergeCell ref="V4:X4"/>
  </mergeCells>
  <phoneticPr fontId="2" type="noConversion"/>
  <conditionalFormatting sqref="AA10:AA17 P10:P17">
    <cfRule type="cellIs" dxfId="5" priority="55" stopIfTrue="1" operator="equal">
      <formula>"H"</formula>
    </cfRule>
    <cfRule type="cellIs" dxfId="4" priority="56" stopIfTrue="1" operator="equal">
      <formula>"M"</formula>
    </cfRule>
    <cfRule type="cellIs" dxfId="3" priority="57" stopIfTrue="1" operator="equal">
      <formula>"L"</formula>
    </cfRule>
  </conditionalFormatting>
  <printOptions horizontalCentered="1" verticalCentered="1"/>
  <pageMargins left="0.25" right="0" top="0.25" bottom="0" header="0" footer="0"/>
  <pageSetup paperSize="8" scale="60" orientation="landscape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K3</vt:lpstr>
      <vt:lpstr>Bahaya K3</vt:lpstr>
      <vt:lpstr>'Bahaya K3'!Print_Area</vt:lpstr>
      <vt:lpstr>'K3'!Print_Area</vt:lpstr>
    </vt:vector>
  </TitlesOfParts>
  <Company>ypmi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XN01044</dc:creator>
  <cp:lastModifiedBy>Windows User</cp:lastModifiedBy>
  <cp:lastPrinted>2020-09-08T09:42:02Z</cp:lastPrinted>
  <dcterms:created xsi:type="dcterms:W3CDTF">2009-10-13T03:08:26Z</dcterms:created>
  <dcterms:modified xsi:type="dcterms:W3CDTF">2021-10-26T03:26:21Z</dcterms:modified>
</cp:coreProperties>
</file>