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F:\Mengajar 2020 dan 2021\Magang PLP 2021\"/>
    </mc:Choice>
  </mc:AlternateContent>
  <xr:revisionPtr revIDLastSave="0" documentId="13_ncr:1_{CCEAEA39-10EA-4308-AAB8-6210F53099DA}" xr6:coauthVersionLast="47" xr6:coauthVersionMax="47" xr10:uidLastSave="{00000000-0000-0000-0000-000000000000}"/>
  <bookViews>
    <workbookView xWindow="-103" yWindow="-103" windowWidth="16663" windowHeight="8863" xr2:uid="{00000000-000D-0000-FFFF-FFFF00000000}"/>
  </bookViews>
  <sheets>
    <sheet name="Lab. Pendidikan" sheetId="1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20" i="11" l="1"/>
  <c r="L20" i="11" l="1"/>
  <c r="L16" i="11" l="1"/>
  <c r="K16" i="11"/>
  <c r="L13" i="11"/>
  <c r="K13" i="11"/>
  <c r="K6" i="11" l="1"/>
  <c r="L6" i="11" s="1"/>
  <c r="L22" i="11" s="1"/>
</calcChain>
</file>

<file path=xl/sharedStrings.xml><?xml version="1.0" encoding="utf-8"?>
<sst xmlns="http://schemas.openxmlformats.org/spreadsheetml/2006/main" count="77" uniqueCount="68">
  <si>
    <t>NO</t>
  </si>
  <si>
    <t>NAMA BARANG</t>
  </si>
  <si>
    <t>SPESIFIKASI</t>
  </si>
  <si>
    <t>SATUAN</t>
  </si>
  <si>
    <t>Unit</t>
  </si>
  <si>
    <t>MERK</t>
  </si>
  <si>
    <t>KEGUNAAN /FUNGSI</t>
  </si>
  <si>
    <t>KELOMPOK SASARAN PENGGUNA</t>
  </si>
  <si>
    <t>SUMBER HARGA</t>
  </si>
  <si>
    <t>TUJUAN PENGADAAN                                            ( Penelitian, pendidikan dan pembelajaran atau Penelitian , Layanan )</t>
  </si>
  <si>
    <t>RASIONALISASI/ALASAN PENGADAAN ALAT DIKAITKAN DENGAN IKU UNIVERSITAS</t>
  </si>
  <si>
    <t>A. DEPARTEMEN TEKNIK MESIN</t>
  </si>
  <si>
    <t>CNC Toolroom Lathe 2 Axis</t>
  </si>
  <si>
    <t>HAAS; Type : TL-1</t>
  </si>
  <si>
    <t>Mahasiswa, Dosen, Fungsional lab, Industri (skala training)</t>
  </si>
  <si>
    <t>a. Departemen Teknik Mesin tidak memiliki alat ini padahal sangat dibutuhkan untuk praktikum mahasiswa</t>
  </si>
  <si>
    <t>FOTO</t>
  </si>
  <si>
    <t>Surat penawaran</t>
  </si>
  <si>
    <t>LOKASI PENEMPATAN</t>
  </si>
  <si>
    <t>Gedung C lt 1 Departemen Teknik Mesin (Lab. Produksi dan CNC)</t>
  </si>
  <si>
    <t>Universal Vibration System</t>
  </si>
  <si>
    <t xml:space="preserve">Instructional and experimental vibration system, experiments on damping, resonance, two-weight system and vibration absorption
6 pendulum oscillators, 2 bar-type oscillators, 1 springmass oscillator electrical imbalance exciter
electronic exciter control unit with digital frequency display and TTL output for triggering external units adjustable absorber with leaf spring oil-filled damper </t>
  </si>
  <si>
    <t>Bar, rigid: LxWxH: 700x25x12mm, 1,6kg
Bar, flexible: LxWxH: 25x4x700mm, 0,6kg
Tension / compression springs
- 0,75N/mm
- 1,5N/mm
- 3,0N/mm
Imbalance exciter
- 0...50Hz
- 100cmg
Oil-filled damper: 5...15Ns/m
Absorber
- leaf spring, wxh: 20x1,5mm
- total weight: approx. 1,1kg
- adjustable 5...50Hz
Groove width of frame: 10mm
Drum recorder: 20mm/s, width 100mm
Polar diagram recorder: D=100mm</t>
  </si>
  <si>
    <t>GUNT TM 150</t>
  </si>
  <si>
    <t>Sebagai media dan peraga fenomena getaran mekanik</t>
  </si>
  <si>
    <t>Mahasiswa, Industri (skala training)</t>
  </si>
  <si>
    <t>Pressure Distribution in Journal Bearing</t>
  </si>
  <si>
    <t xml:space="preserve">Visualisation and investigation of pressure distribution in journal bearings. Bearing housing is completely transparent bearing housing moves freely on the rotating journal
infinitely variable speed, electronically controlled load on the bearing via set of weights included with the unit temperature measurement in the bearing housing
radial and axial pressure distribution indicated with 16 tube manometers digital display for speed on the display and control unit </t>
  </si>
  <si>
    <t>Bearing
- nominal bearing diameter: 51mm
- bearing gap: 4mm
- bearing width: 75mm
- bearing load: 6,7...16,7N
Motor
- power: 0,37kW
- max. speed: 3000min
Oil ISO viscosity grade: VG 32
Tank for oil: 2,5L
Set of weights
- 1x 1N (hanger)
- 2x 2N
- 1x 5N
Measuring ranges
- pressure: 1770mm oil column
- temperature: -10...50°C
- speed: 0...3000min-</t>
  </si>
  <si>
    <t>GUNT TM 280</t>
  </si>
  <si>
    <t>Sebagai media dan peraga fenomena distribusi tekanan pada Journal Bearing</t>
  </si>
  <si>
    <t>PEC 530</t>
  </si>
  <si>
    <t>Untuk pengukuran torsi. Untuk mengetahui brake horse power (BHP)</t>
  </si>
  <si>
    <t xml:space="preserve">Surat Penawaran </t>
  </si>
  <si>
    <t>PIC &amp; No HP</t>
  </si>
  <si>
    <t>Dynometer</t>
  </si>
  <si>
    <t>Electrical Connections :                   Energising coil voltage : 75 - 125 V
Maximum current : 5 Amps            Environmental Conditions :                Operaing Range : - 10 to 60 Deg C
Recommended Operating Range to Achieve Optimum Accuracy : 20 to 30 Deg C
Maximum Humidity : 90 non condensing % RH
Machine Weight Approx : 220 - 1620 kg
Low water flow warning : set to break at minimum water flow
switch : SPDT normally connected in series with control system
maximum voltage : 250 Vac
maximum current : 5 Amps
pulse pick-up : Inductive
load cell : Strain GAuge - Full Bridge
input resistance : 375 Ohms
sensitivity : 2.7 MV/V
excitation : 10 V Dc</t>
  </si>
  <si>
    <t xml:space="preserve">Accuracies :                                          Torque Calibraion Accuracy 0.25 Nm    Water Supply :                                  Maximum Temp : 60 Deg C
Acidity : 7.4 - 8.4 PH
Filtration : 400 Micron
Suspended particles : 1000 Max PPM
Minimum Flow Required : 14 - 280 Lt/min
Minimum Main Supply Pressure : 1.5 - 2.4 kg/cm2 </t>
  </si>
  <si>
    <t>a. Departemen Teknik Mesin khususnya Prodi S1 belum memiliki alat ini padahal praktikum Fenomena Mesin menjadi praktikum wajib dalam kurikulum Prodi S1</t>
  </si>
  <si>
    <t>Gedung D lt 1 Departemen Teknik Mesin (Lab. Thermofluida)</t>
  </si>
  <si>
    <t>Syaiful, ST, MT, Ph.D    Hp : 081228501462</t>
  </si>
  <si>
    <t>Machine Height : 2007 mm;  Machine Width : 2667 mm; Machine Depth : 1727 mm; Machine Weight : 1701 kg;  Power Required : 9 kVA; Chuck Size : Up to 8” (203 mm); Max Cutting Diameter : 406 mm; Max Cutting Length   : 762 mm</t>
  </si>
  <si>
    <r>
      <t xml:space="preserve">a. Untuk menunjang pembelajaran mata kuliah </t>
    </r>
    <r>
      <rPr>
        <b/>
        <sz val="12"/>
        <color theme="1"/>
        <rFont val="Times New Roman"/>
        <family val="1"/>
      </rPr>
      <t>Proses Produksi 3</t>
    </r>
    <r>
      <rPr>
        <sz val="12"/>
        <color theme="1"/>
        <rFont val="Times New Roman"/>
        <family val="1"/>
      </rPr>
      <t xml:space="preserve"> sks pada </t>
    </r>
    <r>
      <rPr>
        <b/>
        <sz val="12"/>
        <color theme="1"/>
        <rFont val="Times New Roman"/>
        <family val="1"/>
      </rPr>
      <t>semester 3</t>
    </r>
    <r>
      <rPr>
        <sz val="12"/>
        <color theme="1"/>
        <rFont val="Times New Roman"/>
        <family val="1"/>
      </rPr>
      <t xml:space="preserve">                                    b. Untuk menunjang pendidikan mata kuliah Praktikum Proses Produksi 1 sks pada semester 4                                    </t>
    </r>
  </si>
  <si>
    <r>
      <t xml:space="preserve"> c. Untuk </t>
    </r>
    <r>
      <rPr>
        <b/>
        <sz val="12"/>
        <color theme="1"/>
        <rFont val="Times New Roman"/>
        <family val="1"/>
      </rPr>
      <t xml:space="preserve">penelitian dibidang manufaktur                                                </t>
    </r>
    <r>
      <rPr>
        <sz val="12"/>
        <color theme="1"/>
        <rFont val="Times New Roman"/>
        <family val="1"/>
      </rPr>
      <t xml:space="preserve"> d. Untuk</t>
    </r>
    <r>
      <rPr>
        <b/>
        <sz val="12"/>
        <color theme="1"/>
        <rFont val="Times New Roman"/>
        <family val="1"/>
      </rPr>
      <t xml:space="preserve"> jasa layanan training mesin-mesin CNC </t>
    </r>
    <r>
      <rPr>
        <sz val="12"/>
        <color theme="1"/>
        <rFont val="Times New Roman"/>
        <family val="1"/>
      </rPr>
      <t>bagi mahasiwa PT lain dan industri</t>
    </r>
  </si>
  <si>
    <t xml:space="preserve">Optional include : 1. Coolant pump kit; 2. Work light; 3. Tail stock MT-4; 4. Early power failure detection module; 5. Chuck 3 jaw 8”; 6. 4-station automatic tool turret; 7. Color LCD remote jog handle; 8. Simulator CNC 1 pc.        Perfect simulator for classroom training and/or onsite control demonstrations. Teach programming and machine operation using a real, full function control panel and keypad. Includes simulated graphic dry run, tool length measurement, work offsets, true DNc and visual quick code programming system. A built in USB port and RS-232 connection simplify program storage, transfer and DNC operations.        </t>
  </si>
  <si>
    <t xml:space="preserve">Between Centers : 762 mm; Spindle Speed : 0-1800 rpm; Max Power Rating : 10 hp (7.5 kW); Max Spindle Torque : 146 Nm@ 355 rpm; Spindle Nose : A2-6; Spindle Bore : 76 mm; Over Front Apron : 508 mm; Over Cross Slide : 279 mm; X Axis Travel : 203 mm; Z Axis Travel : 762 mm; Rapids on X : 11.4 m/min; Rapids on Z : 11.4 m/min; X Axis Max Thrust : Z  17321 N; Axis Max Thrust : 8661 N;            Optional include : 1. Coolant pump kit; 2. Work light; 3. Tail stock MT-4; 4. Early power failure detection module; 5. Chuck 3 jaw 8”; 6. 4-station automatic tool turret; 7. Color LCD remote jog handle; 8. Simulator CNC 1 pc.  Simulator Features : Dual Software – Selectable for Mill Or Lathe; Dual Software – Selectable for Mill Or Lathe; All Machine Functions Simulated; All Controls Screen Available; Built-in Machining Calculators; Built-in Help Menus; Fully Descriptive Alarms, and Upgradable to Future Software Versions.    </t>
  </si>
  <si>
    <t>Tool holder R neg. 0o PCLNR 2020 K 12 : 1 pcs; Reversible cutting insert -0o CNMG 120408WP HC7620 : 10 pcs; Tool holder R neg. 0o PDJNR 2020 K11 : 1 pc; Reversible cutting insert -0o DNMG 110404MP HC7620 : 10 pcs; Cl-t tl-h outer thread right SER 2020 K16U : 1 pcs; Carbide tapping insert external thread M 60o 16 ER0,5 ISOH20 : 10 pcs; Boring bar (internal threads) R pitch angle 1,5o SIR 0010 K11 : 1 pc; Carbide tapping insert internal thread m 60o 11 IR0,5 ISOH20 : 10 pcs; Tool holder longitudinal turning and recessing R TTER 2020-2 : 1 pc; Cutting insert TDC 3-6R H20 f. 18710-24 : Cutting insert TDC 3-6R H20 f. 18710-24 : 10 pcs; Boring bars w/ coolant bore R neg. 0o A25S-PCLNR-12 : 1 pc; Reversible cutting insert -0o CNMG 120404MP HC7620 : 10 pcs; Reversible cutting insert -0o WNMG 080404MP HC7620 : 10 pcs; Cooling lubricant : 25 L; Live lathe centre size 3 MT3 : 1 pc; Stabilizer 20 kVA; Compressor 5 Hp.</t>
  </si>
  <si>
    <t xml:space="preserve">Perfect simulator for classroom training and/or onsite control demonstrations. Teach programming and machine operation using a real, full function control panel and keypad. Includes simulated graphic dry run, tool length measurement, work offsets, true DNc and visual quick code programming system. A built in USB port and RS-232 connection simplify program storage, transfer and DNC operations.  Tooling Included : Tool holder R neg. 0o PCLNR 2020 K 12 : 1 pcs; Reversible cutting insert -0o CNMG 120408WP HC7620 : 10 pcs;    </t>
  </si>
  <si>
    <r>
      <t>Mesin digunakan untuk otomasi </t>
    </r>
    <r>
      <rPr>
        <b/>
        <sz val="12"/>
        <color indexed="63"/>
        <rFont val="Times New Roman"/>
        <family val="1"/>
      </rPr>
      <t>mesin</t>
    </r>
    <r>
      <rPr>
        <sz val="12"/>
        <color indexed="63"/>
        <rFont val="Times New Roman"/>
        <family val="1"/>
      </rPr>
      <t> perkakas bubut (turning) dalam menghasilkan produk dengan bahan besi, aluminium, dan metal lainnya.</t>
    </r>
  </si>
  <si>
    <t>HARGA SATUAN (RP)</t>
  </si>
  <si>
    <t>JUMLAH HARGA (RP)</t>
  </si>
  <si>
    <t>VOL.</t>
  </si>
  <si>
    <t>Dr. Susilo Adi Widyanto, ST, MT;           Hp : 081228678370</t>
  </si>
  <si>
    <t>b. Alat lain yang  ada sudah rusak, dimana berasal bantuan Pemerintah Austria pada Tahun 1980-an.       c. Alat bermanfaat untuk membantu pembuatan produk secara cepat dan presisi untuk geometri bulat dengan material besi, aluminium dsb dan digunakan dibeberapa  departemen di fakultas teknik dan fakultas FSM serta Fakultas Pertanian dan berhubungan pencapaian IKU no 14, 15, 34, 62, 51, 55, 56.</t>
  </si>
  <si>
    <t xml:space="preserve">LAB. PROSES PRODUKSI DAN CNC </t>
  </si>
  <si>
    <t xml:space="preserve">LAB. GETARAN &amp; DIAGNOSA MESIN </t>
  </si>
  <si>
    <t>Dr. Ing. Ir. Ismoyo Haryanto, MT;    Hp : 081578086231</t>
  </si>
  <si>
    <t xml:space="preserve">Gedung D Lt 2 Departeen Teknik Mesin </t>
  </si>
  <si>
    <r>
      <t xml:space="preserve">a. Untuk menunjang pembelajaran </t>
    </r>
    <r>
      <rPr>
        <b/>
        <sz val="12"/>
        <color theme="1"/>
        <rFont val="Times New Roman"/>
        <family val="1"/>
      </rPr>
      <t>mata kuliah Getaran Mekanik</t>
    </r>
    <r>
      <rPr>
        <sz val="12"/>
        <color theme="1"/>
        <rFont val="Times New Roman"/>
        <family val="1"/>
      </rPr>
      <t xml:space="preserve"> 3 sks pada semester 3  dan </t>
    </r>
    <r>
      <rPr>
        <b/>
        <sz val="12"/>
        <color theme="1"/>
        <rFont val="Times New Roman"/>
        <family val="1"/>
      </rPr>
      <t xml:space="preserve">Praktikum Fenomena Dasar Mesin pada semester 6           </t>
    </r>
    <r>
      <rPr>
        <sz val="12"/>
        <color theme="1"/>
        <rFont val="Times New Roman"/>
        <family val="1"/>
      </rPr>
      <t xml:space="preserve">  b. Untuk</t>
    </r>
    <r>
      <rPr>
        <b/>
        <sz val="12"/>
        <color theme="1"/>
        <rFont val="Times New Roman"/>
        <family val="1"/>
      </rPr>
      <t xml:space="preserve"> jasa layanan training dan analisa </t>
    </r>
    <r>
      <rPr>
        <sz val="12"/>
        <color theme="1"/>
        <rFont val="Times New Roman"/>
        <family val="1"/>
      </rPr>
      <t>bagi mahasiwa PT lain dan industri terkait dengan getaran pada mesin</t>
    </r>
  </si>
  <si>
    <r>
      <t xml:space="preserve">a. Untuk menunjang pembelajaran </t>
    </r>
    <r>
      <rPr>
        <b/>
        <sz val="12"/>
        <color theme="1"/>
        <rFont val="Times New Roman"/>
        <family val="1"/>
      </rPr>
      <t xml:space="preserve">mata kuliah Elemen Mesin 3 </t>
    </r>
    <r>
      <rPr>
        <sz val="12"/>
        <color theme="1"/>
        <rFont val="Times New Roman"/>
        <family val="1"/>
      </rPr>
      <t xml:space="preserve">sks pada semester 5 dan </t>
    </r>
    <r>
      <rPr>
        <b/>
        <sz val="12"/>
        <color theme="1"/>
        <rFont val="Times New Roman"/>
        <family val="1"/>
      </rPr>
      <t xml:space="preserve">Praktikum Fenomena Dasar Mesin pada semester 6              </t>
    </r>
    <r>
      <rPr>
        <sz val="12"/>
        <color theme="1"/>
        <rFont val="Times New Roman"/>
        <family val="1"/>
      </rPr>
      <t xml:space="preserve"> b. Untuk</t>
    </r>
    <r>
      <rPr>
        <b/>
        <sz val="12"/>
        <color theme="1"/>
        <rFont val="Times New Roman"/>
        <family val="1"/>
      </rPr>
      <t xml:space="preserve"> </t>
    </r>
    <r>
      <rPr>
        <sz val="12"/>
        <color theme="1"/>
        <rFont val="Times New Roman"/>
        <family val="1"/>
      </rPr>
      <t>jasa layanan training dan analisa Journal Bearing</t>
    </r>
    <r>
      <rPr>
        <b/>
        <sz val="12"/>
        <color theme="1"/>
        <rFont val="Times New Roman"/>
        <family val="1"/>
      </rPr>
      <t xml:space="preserve"> bagi mahasiwa PT lain dan industri</t>
    </r>
  </si>
  <si>
    <t>a. Alat yang ada untuk praktikum buatan sendiri sehingga akurasi dan kepresisiannya sangat jauh dari sempurna           b. Alat bermanfaat sebai peraga dalam training-training</t>
  </si>
  <si>
    <t>a. Alat untuk praktikum ini buatan sendiri, sehingga dari kualitas pengukuran untuk akurasi dan keperesisiannya tidak dapat dijamin.                 b. Alat bermanfaat sebai peraga dalam training-training</t>
  </si>
  <si>
    <t>LAB. THERMOFLUIDA</t>
  </si>
  <si>
    <r>
      <t>a. Sebagai alat utama</t>
    </r>
    <r>
      <rPr>
        <b/>
        <sz val="12"/>
        <color theme="1"/>
        <rFont val="Times New Roman"/>
        <family val="1"/>
      </rPr>
      <t xml:space="preserve"> Praktikum Prestasi Mesin</t>
    </r>
    <r>
      <rPr>
        <sz val="12"/>
        <color theme="1"/>
        <rFont val="Times New Roman"/>
        <family val="1"/>
      </rPr>
      <t xml:space="preserve"> yang diselenggarakan untuk mahasiswa Prodi S1 Teknik Mesin pada </t>
    </r>
    <r>
      <rPr>
        <b/>
        <sz val="12"/>
        <color theme="1"/>
        <rFont val="Times New Roman"/>
        <family val="1"/>
      </rPr>
      <t xml:space="preserve">semester 7                                 </t>
    </r>
    <r>
      <rPr>
        <sz val="12"/>
        <color theme="1"/>
        <rFont val="Times New Roman"/>
        <family val="1"/>
      </rPr>
      <t xml:space="preserve">   b. Sebagai </t>
    </r>
    <r>
      <rPr>
        <b/>
        <sz val="12"/>
        <color theme="1"/>
        <rFont val="Times New Roman"/>
        <family val="1"/>
      </rPr>
      <t xml:space="preserve">penunjang penelitian di bidang motor bakar                                                         </t>
    </r>
  </si>
  <si>
    <r>
      <t xml:space="preserve">c. Untuk </t>
    </r>
    <r>
      <rPr>
        <b/>
        <sz val="12"/>
        <color theme="1"/>
        <rFont val="Times New Roman"/>
        <family val="1"/>
      </rPr>
      <t>penyelenggaraan jasa alat ukur</t>
    </r>
    <r>
      <rPr>
        <sz val="12"/>
        <color theme="1"/>
        <rFont val="Times New Roman"/>
        <family val="1"/>
      </rPr>
      <t xml:space="preserve"> dalam mengetest kinerja maksimal dari torsi dan power yang dihasilkan mesin atau engine kendaraan</t>
    </r>
  </si>
  <si>
    <t>TOTAL</t>
  </si>
  <si>
    <t>PENGAJUAN USULAN LAB. PENDIDIKAN FAKULTAS TEKNIK UNIVERSITAS DIPONEGORO</t>
  </si>
  <si>
    <t>DEPARTEMEN TEKNIK MESIN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</si>
</sst>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2" x14ac:knownFonts="1">
    <font>
      <sz val="11"/>
      <color theme="1"/>
      <name val="Calibri"/>
      <family val="2"/>
      <scheme val="minor"/>
    </font>
    <font>
      <sz val="11"/>
      <color indexed="8"/>
      <name val="Calibri"/>
      <family val="2"/>
    </font>
    <font>
      <sz val="10"/>
      <name val="Arial"/>
      <family val="2"/>
    </font>
    <font>
      <sz val="11"/>
      <color theme="1"/>
      <name val="Calibri"/>
      <family val="2"/>
      <scheme val="minor"/>
    </font>
    <font>
      <sz val="11"/>
      <color theme="1"/>
      <name val="Calibri"/>
      <family val="2"/>
      <charset val="1"/>
      <scheme val="minor"/>
    </font>
    <font>
      <u/>
      <sz val="11"/>
      <color theme="10"/>
      <name val="Calibri"/>
      <family val="2"/>
      <scheme val="minor"/>
    </font>
    <font>
      <sz val="12"/>
      <color theme="1"/>
      <name val="Times New Roman"/>
      <family val="1"/>
    </font>
    <font>
      <b/>
      <sz val="12"/>
      <color theme="1"/>
      <name val="Times New Roman"/>
      <family val="1"/>
    </font>
    <font>
      <sz val="12"/>
      <color rgb="FF000000"/>
      <name val="Times New Roman"/>
      <family val="1"/>
    </font>
    <font>
      <sz val="12"/>
      <color rgb="FF222222"/>
      <name val="Times New Roman"/>
      <family val="1"/>
    </font>
    <font>
      <b/>
      <sz val="12"/>
      <color indexed="63"/>
      <name val="Times New Roman"/>
      <family val="1"/>
    </font>
    <font>
      <sz val="12"/>
      <color indexed="63"/>
      <name val="Times New Roman"/>
      <family val="1"/>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s>
  <cellStyleXfs count="7">
    <xf numFmtId="0" fontId="0" fillId="0" borderId="0"/>
    <xf numFmtId="43" fontId="3" fillId="0" borderId="0" applyFont="0" applyFill="0" applyBorder="0" applyAlignment="0" applyProtection="0"/>
    <xf numFmtId="0" fontId="1" fillId="0" borderId="0" applyFont="0" applyFill="0" applyBorder="0" applyAlignment="0" applyProtection="0"/>
    <xf numFmtId="43" fontId="4" fillId="0" borderId="0" applyFont="0" applyFill="0" applyBorder="0" applyAlignment="0" applyProtection="0"/>
    <xf numFmtId="0" fontId="5" fillId="0" borderId="0" applyNumberFormat="0" applyFill="0" applyBorder="0" applyAlignment="0" applyProtection="0"/>
    <xf numFmtId="0" fontId="2" fillId="0" borderId="0"/>
    <xf numFmtId="0" fontId="2" fillId="0" borderId="0"/>
  </cellStyleXfs>
  <cellXfs count="105">
    <xf numFmtId="0" fontId="0" fillId="0" borderId="0" xfId="0"/>
    <xf numFmtId="0" fontId="6" fillId="0" borderId="0" xfId="0" applyFont="1" applyFill="1" applyAlignment="1">
      <alignment vertical="center"/>
    </xf>
    <xf numFmtId="0" fontId="6" fillId="0" borderId="0" xfId="0" applyFont="1" applyFill="1" applyAlignment="1">
      <alignment vertical="top"/>
    </xf>
    <xf numFmtId="0" fontId="6" fillId="0" borderId="2" xfId="0" applyFont="1" applyFill="1" applyBorder="1" applyAlignment="1">
      <alignment vertical="top"/>
    </xf>
    <xf numFmtId="0" fontId="6" fillId="0" borderId="2" xfId="0" applyFont="1" applyFill="1" applyBorder="1" applyAlignment="1">
      <alignment horizontal="center" vertical="top"/>
    </xf>
    <xf numFmtId="164" fontId="6" fillId="0" borderId="2" xfId="1" applyNumberFormat="1" applyFont="1" applyFill="1" applyBorder="1" applyAlignment="1">
      <alignment vertical="top"/>
    </xf>
    <xf numFmtId="0" fontId="6" fillId="0" borderId="0" xfId="0" applyFont="1" applyFill="1" applyAlignment="1">
      <alignment horizontal="center" vertical="top"/>
    </xf>
    <xf numFmtId="164" fontId="6" fillId="0" borderId="0" xfId="1" applyNumberFormat="1" applyFont="1" applyFill="1" applyAlignment="1">
      <alignment vertical="top"/>
    </xf>
    <xf numFmtId="164" fontId="6" fillId="0" borderId="0" xfId="1" applyNumberFormat="1" applyFont="1" applyFill="1" applyBorder="1" applyAlignment="1">
      <alignment vertical="top"/>
    </xf>
    <xf numFmtId="164" fontId="6" fillId="0" borderId="1" xfId="1" applyNumberFormat="1" applyFont="1" applyFill="1" applyBorder="1" applyAlignment="1">
      <alignment vertical="top"/>
    </xf>
    <xf numFmtId="0" fontId="6" fillId="0" borderId="0" xfId="0" applyFont="1" applyFill="1" applyBorder="1" applyAlignment="1">
      <alignment vertical="top"/>
    </xf>
    <xf numFmtId="0" fontId="6" fillId="0" borderId="4" xfId="0" applyFont="1" applyFill="1" applyBorder="1" applyAlignment="1">
      <alignment horizontal="center" vertical="top"/>
    </xf>
    <xf numFmtId="0" fontId="6" fillId="0" borderId="4" xfId="0" applyFont="1" applyFill="1" applyBorder="1" applyAlignment="1">
      <alignment horizontal="left" vertical="top" wrapText="1"/>
    </xf>
    <xf numFmtId="164" fontId="6" fillId="0" borderId="4" xfId="1" applyNumberFormat="1" applyFont="1" applyFill="1" applyBorder="1" applyAlignment="1">
      <alignment vertical="top"/>
    </xf>
    <xf numFmtId="0" fontId="6" fillId="0" borderId="5" xfId="0" applyFont="1" applyFill="1" applyBorder="1" applyAlignment="1">
      <alignment horizontal="center" vertical="top"/>
    </xf>
    <xf numFmtId="0" fontId="6" fillId="0" borderId="5" xfId="0" applyFont="1" applyFill="1" applyBorder="1" applyAlignment="1">
      <alignment horizontal="left" vertical="top" wrapText="1"/>
    </xf>
    <xf numFmtId="0" fontId="6" fillId="0" borderId="5" xfId="0" applyFont="1" applyFill="1" applyBorder="1" applyAlignment="1">
      <alignment vertical="top"/>
    </xf>
    <xf numFmtId="164" fontId="6" fillId="0" borderId="5" xfId="1" applyNumberFormat="1" applyFont="1" applyFill="1" applyBorder="1" applyAlignment="1">
      <alignment vertical="top"/>
    </xf>
    <xf numFmtId="0" fontId="6" fillId="0" borderId="6" xfId="0" applyFont="1" applyFill="1" applyBorder="1" applyAlignment="1">
      <alignment horizontal="center" vertical="top"/>
    </xf>
    <xf numFmtId="0" fontId="6" fillId="0" borderId="6" xfId="0" applyFont="1" applyFill="1" applyBorder="1" applyAlignment="1">
      <alignment vertical="top"/>
    </xf>
    <xf numFmtId="164" fontId="6" fillId="0" borderId="6" xfId="1" applyNumberFormat="1" applyFont="1" applyFill="1" applyBorder="1" applyAlignment="1">
      <alignment vertical="top"/>
    </xf>
    <xf numFmtId="0" fontId="6" fillId="0" borderId="5" xfId="0" applyFont="1" applyFill="1" applyBorder="1" applyAlignment="1">
      <alignment horizontal="left" vertical="top"/>
    </xf>
    <xf numFmtId="0" fontId="6" fillId="0" borderId="6" xfId="0" applyFont="1" applyFill="1" applyBorder="1" applyAlignment="1">
      <alignment horizontal="left" vertical="top"/>
    </xf>
    <xf numFmtId="0" fontId="6" fillId="0" borderId="5" xfId="0" applyFont="1" applyFill="1" applyBorder="1" applyAlignment="1">
      <alignment vertical="top" wrapText="1"/>
    </xf>
    <xf numFmtId="0" fontId="6" fillId="0" borderId="6" xfId="0" applyFont="1" applyFill="1" applyBorder="1" applyAlignment="1">
      <alignment horizontal="center" vertical="top" wrapText="1"/>
    </xf>
    <xf numFmtId="0" fontId="7" fillId="0" borderId="3" xfId="0" applyFont="1" applyFill="1" applyBorder="1" applyAlignment="1">
      <alignment horizontal="left" vertical="top"/>
    </xf>
    <xf numFmtId="0" fontId="7" fillId="0" borderId="0" xfId="0" applyFont="1" applyFill="1" applyAlignment="1">
      <alignment horizontal="left" vertical="top"/>
    </xf>
    <xf numFmtId="0" fontId="7" fillId="0" borderId="1" xfId="0" applyFont="1" applyFill="1" applyBorder="1" applyAlignment="1">
      <alignment horizontal="center" vertical="center" wrapText="1"/>
    </xf>
    <xf numFmtId="164" fontId="7" fillId="0" borderId="3" xfId="1" applyNumberFormat="1"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0" xfId="0" applyFont="1" applyFill="1" applyAlignment="1">
      <alignment vertical="top"/>
    </xf>
    <xf numFmtId="0" fontId="7" fillId="0" borderId="3" xfId="0" applyFont="1" applyFill="1" applyBorder="1" applyAlignment="1">
      <alignment horizontal="center" vertical="center"/>
    </xf>
    <xf numFmtId="0" fontId="7" fillId="0" borderId="0" xfId="0" applyFont="1" applyFill="1" applyBorder="1" applyAlignment="1">
      <alignment horizontal="center" vertical="center" wrapText="1"/>
    </xf>
    <xf numFmtId="0" fontId="7" fillId="0" borderId="4" xfId="0" applyFont="1" applyFill="1" applyBorder="1" applyAlignment="1">
      <alignment vertical="top"/>
    </xf>
    <xf numFmtId="0" fontId="6" fillId="0" borderId="4" xfId="0" applyFont="1" applyFill="1" applyBorder="1" applyAlignment="1">
      <alignment vertical="top" wrapText="1"/>
    </xf>
    <xf numFmtId="0" fontId="8" fillId="0" borderId="4" xfId="0" applyFont="1" applyFill="1" applyBorder="1" applyAlignment="1">
      <alignment vertical="top" wrapText="1"/>
    </xf>
    <xf numFmtId="164" fontId="6" fillId="0" borderId="4" xfId="1" applyNumberFormat="1" applyFont="1" applyFill="1" applyBorder="1" applyAlignment="1">
      <alignment vertical="top" wrapText="1"/>
    </xf>
    <xf numFmtId="0" fontId="6" fillId="0" borderId="5" xfId="0" applyFont="1" applyFill="1" applyBorder="1" applyAlignment="1">
      <alignment horizontal="center" vertical="top" wrapText="1"/>
    </xf>
    <xf numFmtId="0" fontId="6" fillId="0" borderId="6" xfId="0" applyFont="1" applyFill="1" applyBorder="1" applyAlignment="1">
      <alignment vertical="top" wrapText="1"/>
    </xf>
    <xf numFmtId="0" fontId="6" fillId="0" borderId="1" xfId="0" applyFont="1" applyFill="1" applyBorder="1" applyAlignment="1">
      <alignment vertical="top"/>
    </xf>
    <xf numFmtId="0" fontId="6" fillId="0" borderId="8" xfId="0" applyFont="1" applyFill="1" applyBorder="1" applyAlignment="1">
      <alignment vertical="top"/>
    </xf>
    <xf numFmtId="0" fontId="6" fillId="0" borderId="9" xfId="0" applyFont="1" applyFill="1" applyBorder="1" applyAlignment="1">
      <alignment vertical="top"/>
    </xf>
    <xf numFmtId="164" fontId="7" fillId="0" borderId="1" xfId="1" applyNumberFormat="1" applyFont="1" applyFill="1" applyBorder="1" applyAlignment="1">
      <alignment horizontal="center" vertical="center"/>
    </xf>
    <xf numFmtId="0" fontId="6" fillId="0" borderId="4" xfId="0" applyFont="1" applyFill="1" applyBorder="1" applyAlignment="1">
      <alignment horizontal="center" vertical="top" wrapText="1"/>
    </xf>
    <xf numFmtId="0" fontId="6" fillId="0" borderId="0" xfId="0" applyFont="1" applyFill="1" applyBorder="1" applyAlignment="1">
      <alignment horizontal="center" vertical="top"/>
    </xf>
    <xf numFmtId="0" fontId="6" fillId="0" borderId="10" xfId="0" applyFont="1" applyFill="1" applyBorder="1" applyAlignment="1">
      <alignment horizontal="center" vertical="top"/>
    </xf>
    <xf numFmtId="0" fontId="6" fillId="0" borderId="11" xfId="0" applyFont="1" applyFill="1" applyBorder="1" applyAlignment="1">
      <alignment vertical="top"/>
    </xf>
    <xf numFmtId="0" fontId="6" fillId="0" borderId="11" xfId="0" applyFont="1" applyFill="1" applyBorder="1" applyAlignment="1">
      <alignment vertical="top" wrapText="1"/>
    </xf>
    <xf numFmtId="0" fontId="6" fillId="0" borderId="11" xfId="0" applyFont="1" applyFill="1" applyBorder="1" applyAlignment="1">
      <alignment horizontal="left" vertical="top"/>
    </xf>
    <xf numFmtId="0" fontId="6" fillId="0" borderId="11" xfId="0" applyFont="1" applyFill="1" applyBorder="1" applyAlignment="1">
      <alignment horizontal="center" vertical="top" wrapText="1"/>
    </xf>
    <xf numFmtId="0" fontId="6" fillId="0" borderId="11" xfId="0" applyFont="1" applyFill="1" applyBorder="1" applyAlignment="1">
      <alignment horizontal="center" vertical="top"/>
    </xf>
    <xf numFmtId="164" fontId="6" fillId="0" borderId="11" xfId="1" applyNumberFormat="1" applyFont="1" applyFill="1" applyBorder="1" applyAlignment="1">
      <alignment vertical="top"/>
    </xf>
    <xf numFmtId="164" fontId="6" fillId="0" borderId="9" xfId="1" applyNumberFormat="1" applyFont="1" applyFill="1" applyBorder="1" applyAlignment="1">
      <alignment vertical="top"/>
    </xf>
    <xf numFmtId="0" fontId="6" fillId="0" borderId="0" xfId="0" applyFont="1" applyFill="1" applyAlignment="1">
      <alignment vertical="top" wrapText="1"/>
    </xf>
    <xf numFmtId="0" fontId="6" fillId="0" borderId="2" xfId="0" applyFont="1" applyFill="1" applyBorder="1" applyAlignment="1">
      <alignment vertical="top" wrapText="1"/>
    </xf>
    <xf numFmtId="0" fontId="9" fillId="0" borderId="4" xfId="0" applyFont="1" applyBorder="1" applyAlignment="1">
      <alignment vertical="top" wrapText="1"/>
    </xf>
    <xf numFmtId="0" fontId="6" fillId="0" borderId="1" xfId="0" applyFont="1" applyFill="1" applyBorder="1" applyAlignment="1">
      <alignment horizontal="center" vertical="top"/>
    </xf>
    <xf numFmtId="0" fontId="6" fillId="0" borderId="7" xfId="0" applyFont="1" applyFill="1" applyBorder="1" applyAlignment="1">
      <alignment vertical="top" wrapText="1"/>
    </xf>
    <xf numFmtId="0" fontId="6" fillId="0" borderId="9" xfId="0" applyFont="1" applyFill="1" applyBorder="1" applyAlignment="1">
      <alignment vertical="top" wrapText="1"/>
    </xf>
    <xf numFmtId="0" fontId="6" fillId="0" borderId="9" xfId="0" applyFont="1" applyFill="1" applyBorder="1" applyAlignment="1">
      <alignment horizontal="center" vertical="top"/>
    </xf>
    <xf numFmtId="0" fontId="6" fillId="0" borderId="1" xfId="0" applyFont="1" applyFill="1" applyBorder="1" applyAlignment="1">
      <alignment vertical="top" wrapText="1"/>
    </xf>
    <xf numFmtId="0" fontId="6" fillId="0" borderId="7" xfId="0" applyFont="1" applyFill="1" applyBorder="1" applyAlignment="1">
      <alignment vertical="center" wrapText="1"/>
    </xf>
    <xf numFmtId="164" fontId="6" fillId="0" borderId="7" xfId="1" applyNumberFormat="1" applyFont="1" applyFill="1" applyBorder="1" applyAlignment="1">
      <alignment horizontal="center" vertical="center"/>
    </xf>
    <xf numFmtId="164" fontId="6" fillId="0" borderId="7" xfId="1" applyNumberFormat="1" applyFont="1" applyFill="1" applyBorder="1" applyAlignment="1">
      <alignment horizontal="center" vertical="top"/>
    </xf>
    <xf numFmtId="0" fontId="6" fillId="0" borderId="7" xfId="0" applyFont="1" applyFill="1" applyBorder="1" applyAlignment="1">
      <alignment horizontal="center" vertical="center"/>
    </xf>
    <xf numFmtId="0" fontId="6" fillId="0" borderId="0" xfId="0" applyFont="1" applyFill="1" applyBorder="1" applyAlignment="1">
      <alignment vertical="top" wrapText="1"/>
    </xf>
    <xf numFmtId="0" fontId="6" fillId="0" borderId="12" xfId="0" applyFont="1" applyFill="1" applyBorder="1" applyAlignment="1">
      <alignment horizontal="center" vertical="top"/>
    </xf>
    <xf numFmtId="0" fontId="6" fillId="0" borderId="0" xfId="0" applyFont="1" applyFill="1" applyBorder="1" applyAlignment="1">
      <alignment horizontal="left" vertical="top"/>
    </xf>
    <xf numFmtId="0" fontId="6" fillId="0" borderId="0" xfId="0" applyFont="1" applyFill="1" applyBorder="1" applyAlignment="1">
      <alignment horizontal="center" vertical="top" wrapText="1"/>
    </xf>
    <xf numFmtId="164" fontId="6" fillId="0" borderId="8" xfId="1" applyNumberFormat="1" applyFont="1" applyFill="1" applyBorder="1" applyAlignment="1">
      <alignment vertical="top"/>
    </xf>
    <xf numFmtId="0" fontId="9" fillId="0" borderId="4" xfId="0" applyFont="1" applyBorder="1" applyAlignment="1">
      <alignment horizontal="justify" vertical="top" wrapText="1"/>
    </xf>
    <xf numFmtId="0" fontId="8" fillId="0" borderId="4" xfId="0" applyFont="1" applyFill="1" applyBorder="1" applyAlignment="1">
      <alignment horizontal="justify" vertical="top" wrapText="1"/>
    </xf>
    <xf numFmtId="0" fontId="6" fillId="0" borderId="4" xfId="0" applyFont="1" applyFill="1" applyBorder="1" applyAlignment="1">
      <alignment horizontal="justify" vertical="top" wrapText="1"/>
    </xf>
    <xf numFmtId="4" fontId="6" fillId="0" borderId="0" xfId="1" applyNumberFormat="1" applyFont="1" applyFill="1" applyAlignment="1">
      <alignment vertical="top"/>
    </xf>
    <xf numFmtId="4" fontId="7" fillId="0" borderId="1" xfId="1" applyNumberFormat="1" applyFont="1" applyFill="1" applyBorder="1" applyAlignment="1">
      <alignment horizontal="center" vertical="center" wrapText="1"/>
    </xf>
    <xf numFmtId="4" fontId="7" fillId="0" borderId="3" xfId="1" applyNumberFormat="1" applyFont="1" applyFill="1" applyBorder="1" applyAlignment="1">
      <alignment horizontal="center" vertical="center" wrapText="1"/>
    </xf>
    <xf numFmtId="4" fontId="6" fillId="0" borderId="2" xfId="1" applyNumberFormat="1" applyFont="1" applyFill="1" applyBorder="1" applyAlignment="1">
      <alignment vertical="top"/>
    </xf>
    <xf numFmtId="4" fontId="6" fillId="0" borderId="4" xfId="1" applyNumberFormat="1" applyFont="1" applyFill="1" applyBorder="1" applyAlignment="1">
      <alignment vertical="top"/>
    </xf>
    <xf numFmtId="4" fontId="6" fillId="0" borderId="5" xfId="1" applyNumberFormat="1" applyFont="1" applyFill="1" applyBorder="1" applyAlignment="1">
      <alignment vertical="top"/>
    </xf>
    <xf numFmtId="4" fontId="6" fillId="0" borderId="0" xfId="1" applyNumberFormat="1" applyFont="1" applyFill="1" applyBorder="1" applyAlignment="1">
      <alignment vertical="top"/>
    </xf>
    <xf numFmtId="4" fontId="6" fillId="0" borderId="1" xfId="1" applyNumberFormat="1" applyFont="1" applyFill="1" applyBorder="1" applyAlignment="1">
      <alignment vertical="top"/>
    </xf>
    <xf numFmtId="4" fontId="6" fillId="0" borderId="7" xfId="1" applyNumberFormat="1" applyFont="1" applyFill="1" applyBorder="1" applyAlignment="1">
      <alignment vertical="center"/>
    </xf>
    <xf numFmtId="4" fontId="6" fillId="0" borderId="7" xfId="1" applyNumberFormat="1" applyFont="1" applyFill="1" applyBorder="1" applyAlignment="1">
      <alignment horizontal="center" vertical="center"/>
    </xf>
    <xf numFmtId="4" fontId="6" fillId="0" borderId="6" xfId="1" applyNumberFormat="1" applyFont="1" applyFill="1" applyBorder="1" applyAlignment="1">
      <alignment vertical="top"/>
    </xf>
    <xf numFmtId="0" fontId="6" fillId="0" borderId="7" xfId="0" applyFont="1" applyFill="1" applyBorder="1" applyAlignment="1">
      <alignment horizontal="center" vertical="top"/>
    </xf>
    <xf numFmtId="4" fontId="6" fillId="0" borderId="7" xfId="1" applyNumberFormat="1" applyFont="1" applyFill="1" applyBorder="1" applyAlignment="1">
      <alignment vertical="top"/>
    </xf>
    <xf numFmtId="164" fontId="6" fillId="0" borderId="7" xfId="1" applyNumberFormat="1" applyFont="1" applyFill="1" applyBorder="1" applyAlignment="1">
      <alignment vertical="top"/>
    </xf>
    <xf numFmtId="164" fontId="6" fillId="0" borderId="7" xfId="1" applyNumberFormat="1" applyFont="1" applyFill="1" applyBorder="1" applyAlignment="1">
      <alignment vertical="top" wrapText="1"/>
    </xf>
    <xf numFmtId="0" fontId="6" fillId="0" borderId="8" xfId="0" applyFont="1" applyFill="1" applyBorder="1" applyAlignment="1">
      <alignment horizontal="center" vertical="top"/>
    </xf>
    <xf numFmtId="0" fontId="6" fillId="0" borderId="8" xfId="0" applyFont="1" applyFill="1" applyBorder="1" applyAlignment="1">
      <alignment vertical="top" wrapText="1"/>
    </xf>
    <xf numFmtId="0" fontId="6" fillId="0" borderId="8" xfId="0" applyFont="1" applyFill="1" applyBorder="1" applyAlignment="1">
      <alignment horizontal="left" vertical="top" wrapText="1"/>
    </xf>
    <xf numFmtId="4" fontId="6" fillId="0" borderId="8" xfId="1" applyNumberFormat="1" applyFont="1" applyFill="1" applyBorder="1" applyAlignment="1">
      <alignment vertical="top"/>
    </xf>
    <xf numFmtId="0" fontId="7" fillId="0" borderId="7" xfId="0" applyFont="1" applyFill="1" applyBorder="1" applyAlignment="1">
      <alignment vertical="top" wrapText="1"/>
    </xf>
    <xf numFmtId="0" fontId="6" fillId="0" borderId="1" xfId="0" applyFont="1" applyFill="1" applyBorder="1" applyAlignment="1">
      <alignment horizontal="left" vertical="top" wrapText="1"/>
    </xf>
    <xf numFmtId="0" fontId="6" fillId="0" borderId="6" xfId="0" applyFont="1" applyFill="1" applyBorder="1" applyAlignment="1">
      <alignment horizontal="left" vertical="top" wrapText="1"/>
    </xf>
    <xf numFmtId="0" fontId="6" fillId="0" borderId="11" xfId="0" applyFont="1" applyFill="1" applyBorder="1" applyAlignment="1">
      <alignment horizontal="left" vertical="top" wrapText="1"/>
    </xf>
    <xf numFmtId="4" fontId="6" fillId="0" borderId="11" xfId="1" applyNumberFormat="1" applyFont="1" applyFill="1" applyBorder="1" applyAlignment="1">
      <alignment vertical="top"/>
    </xf>
    <xf numFmtId="0" fontId="7" fillId="0" borderId="7" xfId="0" applyFont="1" applyFill="1" applyBorder="1" applyAlignment="1">
      <alignment vertical="top"/>
    </xf>
    <xf numFmtId="0" fontId="0" fillId="0" borderId="9" xfId="0" applyBorder="1"/>
    <xf numFmtId="0" fontId="6" fillId="0" borderId="3" xfId="0" applyFont="1" applyFill="1" applyBorder="1" applyAlignment="1">
      <alignment horizontal="center" vertical="top"/>
    </xf>
    <xf numFmtId="0" fontId="6" fillId="0" borderId="13" xfId="0" applyFont="1" applyFill="1" applyBorder="1" applyAlignment="1">
      <alignment vertical="top"/>
    </xf>
    <xf numFmtId="4" fontId="7" fillId="0" borderId="2" xfId="1" applyNumberFormat="1" applyFont="1" applyFill="1" applyBorder="1" applyAlignment="1">
      <alignment vertical="top"/>
    </xf>
    <xf numFmtId="0" fontId="7" fillId="0" borderId="2" xfId="0" applyFont="1" applyFill="1" applyBorder="1" applyAlignment="1">
      <alignment horizontal="center" vertical="top"/>
    </xf>
    <xf numFmtId="0" fontId="7" fillId="0" borderId="13" xfId="0" applyFont="1" applyFill="1" applyBorder="1" applyAlignment="1">
      <alignment horizontal="center" vertical="top"/>
    </xf>
    <xf numFmtId="0" fontId="7" fillId="0" borderId="0" xfId="0" applyFont="1" applyFill="1" applyAlignment="1">
      <alignment horizontal="center" vertical="top"/>
    </xf>
  </cellXfs>
  <cellStyles count="7">
    <cellStyle name="Comma" xfId="1" builtinId="3"/>
    <cellStyle name="Comma [0] 11 2" xfId="2" xr:uid="{00000000-0005-0000-0000-000001000000}"/>
    <cellStyle name="Comma [0] 2" xfId="3" xr:uid="{00000000-0005-0000-0000-000002000000}"/>
    <cellStyle name="Hyperlink 2" xfId="4" xr:uid="{00000000-0005-0000-0000-000003000000}"/>
    <cellStyle name="Normal" xfId="0" builtinId="0"/>
    <cellStyle name="Normal 2" xfId="5" xr:uid="{00000000-0005-0000-0000-000005000000}"/>
    <cellStyle name="Normal 3" xfId="6"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emf"/><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emf"/><Relationship Id="rId5" Type="http://schemas.openxmlformats.org/officeDocument/2006/relationships/image" Target="../media/image5.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11</xdr:row>
      <xdr:rowOff>0</xdr:rowOff>
    </xdr:from>
    <xdr:to>
      <xdr:col>10</xdr:col>
      <xdr:colOff>304800</xdr:colOff>
      <xdr:row>11</xdr:row>
      <xdr:rowOff>0</xdr:rowOff>
    </xdr:to>
    <xdr:sp macro="" textlink="">
      <xdr:nvSpPr>
        <xdr:cNvPr id="2" name="AutoShape 2" descr="http://i00.i.aliimg.com/photo/v0/109468558/DDS_Function_Generator.jpg">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17516475" y="51111150"/>
          <a:ext cx="304800" cy="200025"/>
        </a:xfrm>
        <a:prstGeom prst="rect">
          <a:avLst/>
        </a:prstGeom>
        <a:noFill/>
        <a:ln w="9525">
          <a:noFill/>
          <a:miter lim="800000"/>
          <a:headEnd/>
          <a:tailEnd/>
        </a:ln>
      </xdr:spPr>
    </xdr:sp>
    <xdr:clientData/>
  </xdr:twoCellAnchor>
  <xdr:twoCellAnchor editAs="oneCell">
    <xdr:from>
      <xdr:col>9</xdr:col>
      <xdr:colOff>152400</xdr:colOff>
      <xdr:row>11</xdr:row>
      <xdr:rowOff>0</xdr:rowOff>
    </xdr:from>
    <xdr:to>
      <xdr:col>10</xdr:col>
      <xdr:colOff>250108</xdr:colOff>
      <xdr:row>11</xdr:row>
      <xdr:rowOff>0</xdr:rowOff>
    </xdr:to>
    <xdr:pic>
      <xdr:nvPicPr>
        <xdr:cNvPr id="3" name="Picture 77" descr="KAMERA_DIGITAL_CANON_IXUS_285_HS___DIGITAL_CAMERA_CANON_IXUS.jp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srcRect/>
        <a:stretch>
          <a:fillRect/>
        </a:stretch>
      </xdr:blipFill>
      <xdr:spPr bwMode="auto">
        <a:xfrm>
          <a:off x="17021175" y="61741050"/>
          <a:ext cx="914400" cy="0"/>
        </a:xfrm>
        <a:prstGeom prst="rect">
          <a:avLst/>
        </a:prstGeom>
        <a:noFill/>
        <a:ln w="9525">
          <a:noFill/>
          <a:miter lim="800000"/>
          <a:headEnd/>
          <a:tailEnd/>
        </a:ln>
      </xdr:spPr>
    </xdr:pic>
    <xdr:clientData/>
  </xdr:twoCellAnchor>
  <xdr:twoCellAnchor editAs="oneCell">
    <xdr:from>
      <xdr:col>9</xdr:col>
      <xdr:colOff>161925</xdr:colOff>
      <xdr:row>11</xdr:row>
      <xdr:rowOff>0</xdr:rowOff>
    </xdr:from>
    <xdr:to>
      <xdr:col>10</xdr:col>
      <xdr:colOff>250108</xdr:colOff>
      <xdr:row>11</xdr:row>
      <xdr:rowOff>0</xdr:rowOff>
    </xdr:to>
    <xdr:pic>
      <xdr:nvPicPr>
        <xdr:cNvPr id="4" name="Picture 78" descr="EPSON_L1300_Printer_A3.jp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rcRect/>
        <a:stretch>
          <a:fillRect/>
        </a:stretch>
      </xdr:blipFill>
      <xdr:spPr bwMode="auto">
        <a:xfrm>
          <a:off x="17030700" y="61741050"/>
          <a:ext cx="904875" cy="0"/>
        </a:xfrm>
        <a:prstGeom prst="rect">
          <a:avLst/>
        </a:prstGeom>
        <a:noFill/>
        <a:ln w="9525">
          <a:noFill/>
          <a:miter lim="800000"/>
          <a:headEnd/>
          <a:tailEnd/>
        </a:ln>
      </xdr:spPr>
    </xdr:pic>
    <xdr:clientData/>
  </xdr:twoCellAnchor>
  <xdr:twoCellAnchor editAs="oneCell">
    <xdr:from>
      <xdr:col>9</xdr:col>
      <xdr:colOff>180975</xdr:colOff>
      <xdr:row>11</xdr:row>
      <xdr:rowOff>0</xdr:rowOff>
    </xdr:from>
    <xdr:to>
      <xdr:col>10</xdr:col>
      <xdr:colOff>259633</xdr:colOff>
      <xdr:row>11</xdr:row>
      <xdr:rowOff>0</xdr:rowOff>
    </xdr:to>
    <xdr:pic>
      <xdr:nvPicPr>
        <xdr:cNvPr id="5" name="Picture 79" descr="HP PAVILION 15.jp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a:srcRect/>
        <a:stretch>
          <a:fillRect/>
        </a:stretch>
      </xdr:blipFill>
      <xdr:spPr bwMode="auto">
        <a:xfrm>
          <a:off x="17049750" y="61741050"/>
          <a:ext cx="895350" cy="0"/>
        </a:xfrm>
        <a:prstGeom prst="rect">
          <a:avLst/>
        </a:prstGeom>
        <a:noFill/>
        <a:ln w="9525">
          <a:noFill/>
          <a:miter lim="800000"/>
          <a:headEnd/>
          <a:tailEnd/>
        </a:ln>
      </xdr:spPr>
    </xdr:pic>
    <xdr:clientData/>
  </xdr:twoCellAnchor>
  <xdr:twoCellAnchor editAs="oneCell">
    <xdr:from>
      <xdr:col>1</xdr:col>
      <xdr:colOff>0</xdr:colOff>
      <xdr:row>11</xdr:row>
      <xdr:rowOff>0</xdr:rowOff>
    </xdr:from>
    <xdr:to>
      <xdr:col>1</xdr:col>
      <xdr:colOff>304800</xdr:colOff>
      <xdr:row>11</xdr:row>
      <xdr:rowOff>0</xdr:rowOff>
    </xdr:to>
    <xdr:sp macro="" textlink="">
      <xdr:nvSpPr>
        <xdr:cNvPr id="8" name="AutoShape 396" descr="Image result for Sennheiser E945 S">
          <a:extLst>
            <a:ext uri="{FF2B5EF4-FFF2-40B4-BE49-F238E27FC236}">
              <a16:creationId xmlns:a16="http://schemas.microsoft.com/office/drawing/2014/main" id="{00000000-0008-0000-0000-000008000000}"/>
            </a:ext>
          </a:extLst>
        </xdr:cNvPr>
        <xdr:cNvSpPr>
          <a:spLocks noChangeAspect="1" noChangeArrowheads="1"/>
        </xdr:cNvSpPr>
      </xdr:nvSpPr>
      <xdr:spPr bwMode="auto">
        <a:xfrm>
          <a:off x="342900" y="73504425"/>
          <a:ext cx="304800" cy="200025"/>
        </a:xfrm>
        <a:prstGeom prst="rect">
          <a:avLst/>
        </a:prstGeom>
        <a:noFill/>
        <a:ln w="9525">
          <a:noFill/>
          <a:miter lim="800000"/>
          <a:headEnd/>
          <a:tailEnd/>
        </a:ln>
      </xdr:spPr>
    </xdr:sp>
    <xdr:clientData/>
  </xdr:twoCellAnchor>
  <xdr:twoCellAnchor editAs="oneCell">
    <xdr:from>
      <xdr:col>1</xdr:col>
      <xdr:colOff>0</xdr:colOff>
      <xdr:row>11</xdr:row>
      <xdr:rowOff>0</xdr:rowOff>
    </xdr:from>
    <xdr:to>
      <xdr:col>1</xdr:col>
      <xdr:colOff>304800</xdr:colOff>
      <xdr:row>11</xdr:row>
      <xdr:rowOff>0</xdr:rowOff>
    </xdr:to>
    <xdr:sp macro="" textlink="">
      <xdr:nvSpPr>
        <xdr:cNvPr id="9" name="AutoShape 631" descr="Image result for Cooler master N400">
          <a:extLst>
            <a:ext uri="{FF2B5EF4-FFF2-40B4-BE49-F238E27FC236}">
              <a16:creationId xmlns:a16="http://schemas.microsoft.com/office/drawing/2014/main" id="{00000000-0008-0000-0000-000009000000}"/>
            </a:ext>
          </a:extLst>
        </xdr:cNvPr>
        <xdr:cNvSpPr>
          <a:spLocks noChangeAspect="1" noChangeArrowheads="1"/>
        </xdr:cNvSpPr>
      </xdr:nvSpPr>
      <xdr:spPr bwMode="auto">
        <a:xfrm>
          <a:off x="342900" y="73999725"/>
          <a:ext cx="304800" cy="0"/>
        </a:xfrm>
        <a:prstGeom prst="rect">
          <a:avLst/>
        </a:prstGeom>
        <a:noFill/>
        <a:ln w="9525">
          <a:noFill/>
          <a:miter lim="800000"/>
          <a:headEnd/>
          <a:tailEnd/>
        </a:ln>
      </xdr:spPr>
    </xdr:sp>
    <xdr:clientData/>
  </xdr:twoCellAnchor>
  <xdr:twoCellAnchor editAs="oneCell">
    <xdr:from>
      <xdr:col>1</xdr:col>
      <xdr:colOff>0</xdr:colOff>
      <xdr:row>11</xdr:row>
      <xdr:rowOff>0</xdr:rowOff>
    </xdr:from>
    <xdr:to>
      <xdr:col>1</xdr:col>
      <xdr:colOff>304800</xdr:colOff>
      <xdr:row>11</xdr:row>
      <xdr:rowOff>0</xdr:rowOff>
    </xdr:to>
    <xdr:sp macro="" textlink="">
      <xdr:nvSpPr>
        <xdr:cNvPr id="10" name="AutoShape 631" descr="Image result for Cooler master N400">
          <a:extLst>
            <a:ext uri="{FF2B5EF4-FFF2-40B4-BE49-F238E27FC236}">
              <a16:creationId xmlns:a16="http://schemas.microsoft.com/office/drawing/2014/main" id="{00000000-0008-0000-0000-00000A000000}"/>
            </a:ext>
          </a:extLst>
        </xdr:cNvPr>
        <xdr:cNvSpPr>
          <a:spLocks noChangeAspect="1" noChangeArrowheads="1"/>
        </xdr:cNvSpPr>
      </xdr:nvSpPr>
      <xdr:spPr bwMode="auto">
        <a:xfrm>
          <a:off x="342900" y="73999725"/>
          <a:ext cx="304800" cy="0"/>
        </a:xfrm>
        <a:prstGeom prst="rect">
          <a:avLst/>
        </a:prstGeom>
        <a:noFill/>
        <a:ln w="9525">
          <a:noFill/>
          <a:miter lim="800000"/>
          <a:headEnd/>
          <a:tailEnd/>
        </a:ln>
      </xdr:spPr>
    </xdr:sp>
    <xdr:clientData/>
  </xdr:twoCellAnchor>
  <xdr:twoCellAnchor editAs="oneCell">
    <xdr:from>
      <xdr:col>1</xdr:col>
      <xdr:colOff>0</xdr:colOff>
      <xdr:row>11</xdr:row>
      <xdr:rowOff>0</xdr:rowOff>
    </xdr:from>
    <xdr:to>
      <xdr:col>1</xdr:col>
      <xdr:colOff>304800</xdr:colOff>
      <xdr:row>11</xdr:row>
      <xdr:rowOff>0</xdr:rowOff>
    </xdr:to>
    <xdr:sp macro="" textlink="">
      <xdr:nvSpPr>
        <xdr:cNvPr id="11" name="AutoShape 1218" descr="Image result for WTW Spectrophotometer Photolab® 6600">
          <a:extLst>
            <a:ext uri="{FF2B5EF4-FFF2-40B4-BE49-F238E27FC236}">
              <a16:creationId xmlns:a16="http://schemas.microsoft.com/office/drawing/2014/main" id="{00000000-0008-0000-0000-00000B000000}"/>
            </a:ext>
          </a:extLst>
        </xdr:cNvPr>
        <xdr:cNvSpPr>
          <a:spLocks noChangeAspect="1" noChangeArrowheads="1"/>
        </xdr:cNvSpPr>
      </xdr:nvSpPr>
      <xdr:spPr bwMode="auto">
        <a:xfrm>
          <a:off x="342900" y="68408550"/>
          <a:ext cx="304800" cy="0"/>
        </a:xfrm>
        <a:prstGeom prst="rect">
          <a:avLst/>
        </a:prstGeom>
        <a:noFill/>
        <a:ln w="9525">
          <a:noFill/>
          <a:miter lim="800000"/>
          <a:headEnd/>
          <a:tailEnd/>
        </a:ln>
      </xdr:spPr>
    </xdr:sp>
    <xdr:clientData/>
  </xdr:twoCellAnchor>
  <xdr:twoCellAnchor editAs="oneCell">
    <xdr:from>
      <xdr:col>1</xdr:col>
      <xdr:colOff>0</xdr:colOff>
      <xdr:row>11</xdr:row>
      <xdr:rowOff>0</xdr:rowOff>
    </xdr:from>
    <xdr:to>
      <xdr:col>1</xdr:col>
      <xdr:colOff>304800</xdr:colOff>
      <xdr:row>11</xdr:row>
      <xdr:rowOff>0</xdr:rowOff>
    </xdr:to>
    <xdr:sp macro="" textlink="">
      <xdr:nvSpPr>
        <xdr:cNvPr id="12" name="AutoShape 1091" descr="Hasil gambar untuk fume hood laboff">
          <a:extLst>
            <a:ext uri="{FF2B5EF4-FFF2-40B4-BE49-F238E27FC236}">
              <a16:creationId xmlns:a16="http://schemas.microsoft.com/office/drawing/2014/main" id="{00000000-0008-0000-0000-00000C000000}"/>
            </a:ext>
          </a:extLst>
        </xdr:cNvPr>
        <xdr:cNvSpPr>
          <a:spLocks noChangeAspect="1" noChangeArrowheads="1"/>
        </xdr:cNvSpPr>
      </xdr:nvSpPr>
      <xdr:spPr bwMode="auto">
        <a:xfrm>
          <a:off x="342900" y="73009125"/>
          <a:ext cx="304800" cy="0"/>
        </a:xfrm>
        <a:prstGeom prst="rect">
          <a:avLst/>
        </a:prstGeom>
        <a:noFill/>
        <a:ln w="9525">
          <a:noFill/>
          <a:miter lim="800000"/>
          <a:headEnd/>
          <a:tailEnd/>
        </a:ln>
      </xdr:spPr>
    </xdr:sp>
    <xdr:clientData/>
  </xdr:twoCellAnchor>
  <xdr:twoCellAnchor editAs="oneCell">
    <xdr:from>
      <xdr:col>4</xdr:col>
      <xdr:colOff>0</xdr:colOff>
      <xdr:row>11</xdr:row>
      <xdr:rowOff>0</xdr:rowOff>
    </xdr:from>
    <xdr:to>
      <xdr:col>4</xdr:col>
      <xdr:colOff>304800</xdr:colOff>
      <xdr:row>11</xdr:row>
      <xdr:rowOff>0</xdr:rowOff>
    </xdr:to>
    <xdr:sp macro="" textlink="">
      <xdr:nvSpPr>
        <xdr:cNvPr id="13" name="AutoShape 1093" descr="Meja Proyektor Tripod Stand Proyektor Penyangga Proyektor Tripod Stend Infocus - 2">
          <a:extLst>
            <a:ext uri="{FF2B5EF4-FFF2-40B4-BE49-F238E27FC236}">
              <a16:creationId xmlns:a16="http://schemas.microsoft.com/office/drawing/2014/main" id="{00000000-0008-0000-0000-00000D000000}"/>
            </a:ext>
          </a:extLst>
        </xdr:cNvPr>
        <xdr:cNvSpPr>
          <a:spLocks noChangeAspect="1" noChangeArrowheads="1"/>
        </xdr:cNvSpPr>
      </xdr:nvSpPr>
      <xdr:spPr bwMode="auto">
        <a:xfrm>
          <a:off x="9324975" y="73009125"/>
          <a:ext cx="304800" cy="200025"/>
        </a:xfrm>
        <a:prstGeom prst="rect">
          <a:avLst/>
        </a:prstGeom>
        <a:noFill/>
        <a:ln w="9525">
          <a:noFill/>
          <a:miter lim="800000"/>
          <a:headEnd/>
          <a:tailEnd/>
        </a:ln>
      </xdr:spPr>
    </xdr:sp>
    <xdr:clientData/>
  </xdr:twoCellAnchor>
  <xdr:twoCellAnchor editAs="oneCell">
    <xdr:from>
      <xdr:col>12</xdr:col>
      <xdr:colOff>90975</xdr:colOff>
      <xdr:row>19</xdr:row>
      <xdr:rowOff>89646</xdr:rowOff>
    </xdr:from>
    <xdr:to>
      <xdr:col>12</xdr:col>
      <xdr:colOff>1546411</xdr:colOff>
      <xdr:row>20</xdr:row>
      <xdr:rowOff>1748684</xdr:rowOff>
    </xdr:to>
    <xdr:pic>
      <xdr:nvPicPr>
        <xdr:cNvPr id="19" name="Picture 18" descr="Hasil gambar untuk EC dyno">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073740" y="1893793"/>
          <a:ext cx="1455436" cy="34631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89647</xdr:colOff>
      <xdr:row>5</xdr:row>
      <xdr:rowOff>56030</xdr:rowOff>
    </xdr:from>
    <xdr:to>
      <xdr:col>12</xdr:col>
      <xdr:colOff>1820776</xdr:colOff>
      <xdr:row>5</xdr:row>
      <xdr:rowOff>1418781</xdr:rowOff>
    </xdr:to>
    <xdr:pic>
      <xdr:nvPicPr>
        <xdr:cNvPr id="20" name="Picture 19">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117235" y="1860177"/>
          <a:ext cx="1731129" cy="13627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145677</xdr:colOff>
      <xdr:row>12</xdr:row>
      <xdr:rowOff>56029</xdr:rowOff>
    </xdr:from>
    <xdr:to>
      <xdr:col>12</xdr:col>
      <xdr:colOff>1580030</xdr:colOff>
      <xdr:row>12</xdr:row>
      <xdr:rowOff>1910262</xdr:rowOff>
    </xdr:to>
    <xdr:pic>
      <xdr:nvPicPr>
        <xdr:cNvPr id="21" name="Picture 1">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19173265" y="19991294"/>
          <a:ext cx="1434353" cy="1854233"/>
        </a:xfrm>
        <a:prstGeom prst="rect">
          <a:avLst/>
        </a:prstGeom>
        <a:noFill/>
      </xdr:spPr>
    </xdr:pic>
    <xdr:clientData/>
  </xdr:twoCellAnchor>
  <xdr:twoCellAnchor editAs="oneCell">
    <xdr:from>
      <xdr:col>12</xdr:col>
      <xdr:colOff>448235</xdr:colOff>
      <xdr:row>15</xdr:row>
      <xdr:rowOff>78441</xdr:rowOff>
    </xdr:from>
    <xdr:to>
      <xdr:col>12</xdr:col>
      <xdr:colOff>1425566</xdr:colOff>
      <xdr:row>15</xdr:row>
      <xdr:rowOff>2454087</xdr:rowOff>
    </xdr:to>
    <xdr:pic>
      <xdr:nvPicPr>
        <xdr:cNvPr id="22" name="Picture 2">
          <a:extLst>
            <a:ext uri="{FF2B5EF4-FFF2-40B4-BE49-F238E27FC236}">
              <a16:creationId xmlns:a16="http://schemas.microsoft.com/office/drawing/2014/main" id="{00000000-0008-0000-0000-000016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9475823" y="25762323"/>
          <a:ext cx="977331" cy="2375646"/>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2"/>
  <sheetViews>
    <sheetView tabSelected="1" zoomScale="55" zoomScaleNormal="55" workbookViewId="0">
      <selection activeCell="A6" sqref="A6"/>
    </sheetView>
  </sheetViews>
  <sheetFormatPr defaultColWidth="9.15234375" defaultRowHeight="15.45" x14ac:dyDescent="0.4"/>
  <cols>
    <col min="1" max="1" width="5.15234375" style="6" customWidth="1"/>
    <col min="2" max="2" width="32.53515625" style="2" customWidth="1"/>
    <col min="3" max="3" width="40.15234375" style="53" customWidth="1"/>
    <col min="4" max="4" width="43.69140625" style="2" customWidth="1"/>
    <col min="5" max="5" width="22.3828125" style="6" customWidth="1"/>
    <col min="6" max="6" width="29.69140625" style="6" customWidth="1"/>
    <col min="7" max="7" width="23.3046875" style="6" customWidth="1"/>
    <col min="8" max="8" width="25" style="6" customWidth="1"/>
    <col min="9" max="9" width="11" style="6" customWidth="1"/>
    <col min="10" max="10" width="12.3046875" style="6" customWidth="1"/>
    <col min="11" max="12" width="20" style="73" customWidth="1"/>
    <col min="13" max="13" width="27.69140625" style="7" customWidth="1"/>
    <col min="14" max="14" width="24.3828125" style="8" customWidth="1"/>
    <col min="15" max="15" width="21.69140625" style="10" customWidth="1"/>
    <col min="16" max="16" width="23" style="10" customWidth="1"/>
    <col min="17" max="17" width="11.3046875" style="2" bestFit="1" customWidth="1"/>
    <col min="18" max="18" width="11" style="2" bestFit="1" customWidth="1"/>
    <col min="19" max="16384" width="9.15234375" style="2"/>
  </cols>
  <sheetData>
    <row r="1" spans="1:19" x14ac:dyDescent="0.4">
      <c r="E1" s="30" t="s">
        <v>66</v>
      </c>
    </row>
    <row r="2" spans="1:19" x14ac:dyDescent="0.4">
      <c r="D2" s="32"/>
      <c r="E2" s="104" t="s">
        <v>67</v>
      </c>
      <c r="F2" s="104"/>
      <c r="G2" s="104"/>
      <c r="H2" s="104"/>
    </row>
    <row r="3" spans="1:19" x14ac:dyDescent="0.4">
      <c r="A3" s="26" t="s">
        <v>11</v>
      </c>
    </row>
    <row r="4" spans="1:19" s="1" customFormat="1" ht="60" x14ac:dyDescent="0.4">
      <c r="A4" s="29" t="s">
        <v>0</v>
      </c>
      <c r="B4" s="29" t="s">
        <v>1</v>
      </c>
      <c r="C4" s="27" t="s">
        <v>9</v>
      </c>
      <c r="D4" s="31" t="s">
        <v>2</v>
      </c>
      <c r="E4" s="29" t="s">
        <v>5</v>
      </c>
      <c r="F4" s="27" t="s">
        <v>6</v>
      </c>
      <c r="G4" s="27" t="s">
        <v>7</v>
      </c>
      <c r="H4" s="27" t="s">
        <v>10</v>
      </c>
      <c r="I4" s="29" t="s">
        <v>51</v>
      </c>
      <c r="J4" s="29" t="s">
        <v>3</v>
      </c>
      <c r="K4" s="74" t="s">
        <v>49</v>
      </c>
      <c r="L4" s="75" t="s">
        <v>50</v>
      </c>
      <c r="M4" s="28" t="s">
        <v>16</v>
      </c>
      <c r="N4" s="42" t="s">
        <v>8</v>
      </c>
      <c r="O4" s="27" t="s">
        <v>18</v>
      </c>
      <c r="P4" s="27" t="s">
        <v>34</v>
      </c>
    </row>
    <row r="5" spans="1:19" x14ac:dyDescent="0.4">
      <c r="A5" s="25" t="s">
        <v>54</v>
      </c>
      <c r="B5" s="3"/>
      <c r="C5" s="54"/>
      <c r="D5" s="3"/>
      <c r="E5" s="4"/>
      <c r="F5" s="4"/>
      <c r="G5" s="4"/>
      <c r="H5" s="4"/>
      <c r="I5" s="4"/>
      <c r="J5" s="4"/>
      <c r="K5" s="76"/>
      <c r="L5" s="76"/>
      <c r="M5" s="5"/>
      <c r="N5" s="9"/>
      <c r="O5" s="39"/>
      <c r="P5" s="39"/>
    </row>
    <row r="6" spans="1:19" s="8" customFormat="1" ht="118.5" customHeight="1" x14ac:dyDescent="0.4">
      <c r="A6" s="11">
        <v>1</v>
      </c>
      <c r="B6" s="33" t="s">
        <v>12</v>
      </c>
      <c r="C6" s="12" t="s">
        <v>42</v>
      </c>
      <c r="D6" s="34" t="s">
        <v>41</v>
      </c>
      <c r="E6" s="11" t="s">
        <v>13</v>
      </c>
      <c r="F6" s="70" t="s">
        <v>48</v>
      </c>
      <c r="G6" s="71" t="s">
        <v>14</v>
      </c>
      <c r="H6" s="72" t="s">
        <v>15</v>
      </c>
      <c r="I6" s="11">
        <v>1</v>
      </c>
      <c r="J6" s="11" t="s">
        <v>4</v>
      </c>
      <c r="K6" s="77">
        <f>1.15*1436000000</f>
        <v>1651399999.9999998</v>
      </c>
      <c r="L6" s="77">
        <f>K6*I6</f>
        <v>1651399999.9999998</v>
      </c>
      <c r="M6" s="13"/>
      <c r="N6" s="36" t="s">
        <v>17</v>
      </c>
      <c r="O6" s="43" t="s">
        <v>19</v>
      </c>
      <c r="P6" s="43" t="s">
        <v>52</v>
      </c>
      <c r="Q6" s="10"/>
      <c r="R6" s="2"/>
      <c r="S6" s="2"/>
    </row>
    <row r="7" spans="1:19" s="8" customFormat="1" ht="364.5" customHeight="1" x14ac:dyDescent="0.4">
      <c r="A7" s="14"/>
      <c r="B7" s="16"/>
      <c r="C7" s="23" t="s">
        <v>43</v>
      </c>
      <c r="D7" s="23" t="s">
        <v>45</v>
      </c>
      <c r="E7" s="14"/>
      <c r="F7" s="37"/>
      <c r="G7" s="14"/>
      <c r="H7" s="15" t="s">
        <v>53</v>
      </c>
      <c r="I7" s="14"/>
      <c r="J7" s="14"/>
      <c r="K7" s="78"/>
      <c r="L7" s="78"/>
      <c r="M7" s="17"/>
      <c r="N7" s="17"/>
      <c r="O7" s="16"/>
      <c r="P7" s="16"/>
      <c r="Q7" s="10"/>
      <c r="R7" s="2"/>
      <c r="S7" s="2"/>
    </row>
    <row r="8" spans="1:19" s="8" customFormat="1" ht="252" customHeight="1" x14ac:dyDescent="0.4">
      <c r="A8" s="14"/>
      <c r="B8" s="16"/>
      <c r="C8" s="23"/>
      <c r="D8" s="23" t="s">
        <v>47</v>
      </c>
      <c r="E8" s="21"/>
      <c r="F8" s="37"/>
      <c r="G8" s="14"/>
      <c r="H8" s="15"/>
      <c r="I8" s="14"/>
      <c r="J8" s="14"/>
      <c r="K8" s="78"/>
      <c r="L8" s="78"/>
      <c r="M8" s="17"/>
      <c r="N8" s="17"/>
      <c r="O8" s="16"/>
      <c r="P8" s="16"/>
      <c r="Q8" s="10"/>
      <c r="R8" s="2"/>
      <c r="S8" s="2"/>
    </row>
    <row r="9" spans="1:19" s="8" customFormat="1" ht="273" customHeight="1" x14ac:dyDescent="0.4">
      <c r="A9" s="14"/>
      <c r="B9" s="16"/>
      <c r="C9" s="23"/>
      <c r="D9" s="23" t="s">
        <v>44</v>
      </c>
      <c r="E9" s="21"/>
      <c r="F9" s="37"/>
      <c r="G9" s="14"/>
      <c r="H9" s="14"/>
      <c r="I9" s="14"/>
      <c r="J9" s="14"/>
      <c r="K9" s="78"/>
      <c r="L9" s="78"/>
      <c r="M9" s="17"/>
      <c r="N9" s="17"/>
      <c r="O9" s="16"/>
      <c r="P9" s="16"/>
      <c r="Q9" s="10"/>
      <c r="R9" s="2"/>
      <c r="S9" s="2"/>
    </row>
    <row r="10" spans="1:19" s="8" customFormat="1" ht="327.45" customHeight="1" x14ac:dyDescent="0.4">
      <c r="A10" s="18"/>
      <c r="B10" s="19"/>
      <c r="C10" s="38"/>
      <c r="D10" s="38" t="s">
        <v>46</v>
      </c>
      <c r="E10" s="22"/>
      <c r="F10" s="24"/>
      <c r="G10" s="18"/>
      <c r="H10" s="18"/>
      <c r="I10" s="18"/>
      <c r="J10" s="18"/>
      <c r="K10" s="83"/>
      <c r="L10" s="83"/>
      <c r="M10" s="20"/>
      <c r="N10" s="20"/>
      <c r="O10" s="19"/>
      <c r="P10" s="19"/>
      <c r="Q10" s="10"/>
      <c r="R10" s="2"/>
      <c r="S10" s="2"/>
    </row>
    <row r="11" spans="1:19" s="8" customFormat="1" ht="15" customHeight="1" x14ac:dyDescent="0.4">
      <c r="A11" s="66"/>
      <c r="B11" s="10"/>
      <c r="C11" s="65"/>
      <c r="D11" s="65"/>
      <c r="E11" s="67"/>
      <c r="F11" s="68"/>
      <c r="G11" s="44"/>
      <c r="H11" s="44"/>
      <c r="I11" s="44"/>
      <c r="J11" s="44"/>
      <c r="K11" s="79"/>
      <c r="L11" s="79"/>
      <c r="N11" s="69"/>
      <c r="O11" s="40"/>
      <c r="P11" s="40"/>
      <c r="Q11" s="10"/>
      <c r="R11" s="2"/>
      <c r="S11" s="2"/>
    </row>
    <row r="12" spans="1:19" x14ac:dyDescent="0.4">
      <c r="A12" s="25" t="s">
        <v>55</v>
      </c>
      <c r="B12" s="3"/>
      <c r="C12" s="54"/>
      <c r="D12" s="3"/>
      <c r="E12" s="4"/>
      <c r="F12" s="4"/>
      <c r="G12" s="4"/>
      <c r="H12" s="4"/>
      <c r="I12" s="4"/>
      <c r="J12" s="4"/>
      <c r="K12" s="76"/>
      <c r="L12" s="76"/>
      <c r="M12" s="5"/>
      <c r="N12" s="9"/>
      <c r="O12" s="39"/>
      <c r="P12" s="39"/>
    </row>
    <row r="13" spans="1:19" ht="161.25" customHeight="1" x14ac:dyDescent="0.4">
      <c r="A13" s="84">
        <v>2</v>
      </c>
      <c r="B13" s="92" t="s">
        <v>20</v>
      </c>
      <c r="C13" s="57" t="s">
        <v>58</v>
      </c>
      <c r="D13" s="57" t="s">
        <v>21</v>
      </c>
      <c r="E13" s="11" t="s">
        <v>23</v>
      </c>
      <c r="F13" s="55" t="s">
        <v>24</v>
      </c>
      <c r="G13" s="35" t="s">
        <v>25</v>
      </c>
      <c r="H13" s="12" t="s">
        <v>61</v>
      </c>
      <c r="I13" s="11">
        <v>1</v>
      </c>
      <c r="J13" s="11" t="s">
        <v>4</v>
      </c>
      <c r="K13" s="77">
        <f>1.15* 490880000</f>
        <v>564512000</v>
      </c>
      <c r="L13" s="77">
        <f>I13*K13</f>
        <v>564512000</v>
      </c>
      <c r="M13" s="13"/>
      <c r="N13" s="36" t="s">
        <v>17</v>
      </c>
      <c r="O13" s="57" t="s">
        <v>57</v>
      </c>
      <c r="P13" s="57" t="s">
        <v>56</v>
      </c>
    </row>
    <row r="14" spans="1:19" ht="276" customHeight="1" x14ac:dyDescent="0.4">
      <c r="A14" s="88"/>
      <c r="B14" s="40"/>
      <c r="C14" s="89"/>
      <c r="D14" s="89" t="s">
        <v>22</v>
      </c>
      <c r="E14" s="88"/>
      <c r="F14" s="88"/>
      <c r="G14" s="88"/>
      <c r="H14" s="90"/>
      <c r="I14" s="88"/>
      <c r="J14" s="88"/>
      <c r="K14" s="91"/>
      <c r="L14" s="91"/>
      <c r="M14" s="69"/>
      <c r="N14" s="69"/>
      <c r="O14" s="40"/>
      <c r="P14" s="40"/>
    </row>
    <row r="15" spans="1:19" ht="15" customHeight="1" x14ac:dyDescent="0.4">
      <c r="A15" s="56"/>
      <c r="B15" s="39"/>
      <c r="C15" s="60"/>
      <c r="D15" s="60"/>
      <c r="E15" s="56"/>
      <c r="F15" s="56"/>
      <c r="G15" s="56"/>
      <c r="H15" s="93"/>
      <c r="I15" s="56"/>
      <c r="J15" s="56"/>
      <c r="K15" s="80"/>
      <c r="L15" s="80"/>
      <c r="M15" s="9"/>
      <c r="N15" s="9"/>
      <c r="O15" s="39"/>
      <c r="P15" s="39"/>
    </row>
    <row r="16" spans="1:19" ht="195" customHeight="1" x14ac:dyDescent="0.4">
      <c r="A16" s="84">
        <v>3</v>
      </c>
      <c r="B16" s="92" t="s">
        <v>26</v>
      </c>
      <c r="C16" s="57" t="s">
        <v>59</v>
      </c>
      <c r="D16" s="57" t="s">
        <v>27</v>
      </c>
      <c r="E16" s="11" t="s">
        <v>29</v>
      </c>
      <c r="F16" s="55" t="s">
        <v>30</v>
      </c>
      <c r="G16" s="35" t="s">
        <v>25</v>
      </c>
      <c r="H16" s="12" t="s">
        <v>60</v>
      </c>
      <c r="I16" s="84">
        <v>1</v>
      </c>
      <c r="J16" s="84" t="s">
        <v>4</v>
      </c>
      <c r="K16" s="85">
        <f>1.15*352050000</f>
        <v>404857499.99999994</v>
      </c>
      <c r="L16" s="85">
        <f>I16*K16</f>
        <v>404857499.99999994</v>
      </c>
      <c r="M16" s="86"/>
      <c r="N16" s="87" t="s">
        <v>17</v>
      </c>
      <c r="O16" s="57" t="s">
        <v>57</v>
      </c>
      <c r="P16" s="57" t="s">
        <v>56</v>
      </c>
    </row>
    <row r="17" spans="1:16" ht="290.25" customHeight="1" x14ac:dyDescent="0.4">
      <c r="A17" s="59"/>
      <c r="B17" s="41"/>
      <c r="C17" s="58"/>
      <c r="D17" s="58" t="s">
        <v>28</v>
      </c>
      <c r="E17" s="22"/>
      <c r="F17" s="24"/>
      <c r="G17" s="18"/>
      <c r="H17" s="94"/>
      <c r="I17" s="18"/>
      <c r="J17" s="18"/>
      <c r="K17" s="83"/>
      <c r="L17" s="83"/>
      <c r="M17" s="20"/>
      <c r="N17" s="20"/>
      <c r="O17" s="19"/>
      <c r="P17" s="19"/>
    </row>
    <row r="18" spans="1:16" ht="15" customHeight="1" x14ac:dyDescent="0.4">
      <c r="A18" s="45"/>
      <c r="B18" s="46"/>
      <c r="C18" s="47"/>
      <c r="D18" s="47"/>
      <c r="E18" s="48"/>
      <c r="F18" s="49"/>
      <c r="G18" s="50"/>
      <c r="H18" s="95"/>
      <c r="I18" s="50"/>
      <c r="J18" s="50"/>
      <c r="K18" s="96"/>
      <c r="L18" s="96"/>
      <c r="M18" s="51"/>
      <c r="N18" s="52"/>
      <c r="O18" s="41"/>
      <c r="P18" s="41"/>
    </row>
    <row r="19" spans="1:16" x14ac:dyDescent="0.4">
      <c r="A19" s="25" t="s">
        <v>62</v>
      </c>
      <c r="B19" s="3"/>
      <c r="C19" s="54"/>
      <c r="D19" s="3"/>
      <c r="E19" s="4"/>
      <c r="F19" s="4"/>
      <c r="G19" s="4"/>
      <c r="H19" s="4"/>
      <c r="I19" s="4"/>
      <c r="J19" s="4"/>
      <c r="K19" s="76"/>
      <c r="L19" s="76"/>
      <c r="M19" s="5"/>
      <c r="N19" s="9"/>
      <c r="O19" s="39"/>
      <c r="P19" s="39"/>
    </row>
    <row r="20" spans="1:16" ht="138.9" x14ac:dyDescent="0.4">
      <c r="A20" s="84">
        <v>4</v>
      </c>
      <c r="B20" s="97" t="s">
        <v>35</v>
      </c>
      <c r="C20" s="57" t="s">
        <v>63</v>
      </c>
      <c r="D20" s="57" t="s">
        <v>37</v>
      </c>
      <c r="E20" s="64" t="s">
        <v>31</v>
      </c>
      <c r="F20" s="61" t="s">
        <v>32</v>
      </c>
      <c r="G20" s="61" t="s">
        <v>14</v>
      </c>
      <c r="H20" s="61" t="s">
        <v>38</v>
      </c>
      <c r="I20" s="64">
        <v>1</v>
      </c>
      <c r="J20" s="64" t="s">
        <v>4</v>
      </c>
      <c r="K20" s="81">
        <f>1.15*978000000</f>
        <v>1124700000</v>
      </c>
      <c r="L20" s="82">
        <f>K20*I20</f>
        <v>1124700000</v>
      </c>
      <c r="M20" s="63"/>
      <c r="N20" s="62" t="s">
        <v>33</v>
      </c>
      <c r="O20" s="57" t="s">
        <v>39</v>
      </c>
      <c r="P20" s="57" t="s">
        <v>40</v>
      </c>
    </row>
    <row r="21" spans="1:16" ht="338.25" customHeight="1" x14ac:dyDescent="0.4">
      <c r="A21" s="59"/>
      <c r="B21" s="41"/>
      <c r="C21" s="38" t="s">
        <v>64</v>
      </c>
      <c r="D21" s="38" t="s">
        <v>36</v>
      </c>
      <c r="E21" s="18"/>
      <c r="F21" s="18"/>
      <c r="G21" s="18"/>
      <c r="H21" s="18"/>
      <c r="I21" s="18"/>
      <c r="J21" s="18"/>
      <c r="K21" s="83"/>
      <c r="L21" s="83"/>
      <c r="M21" s="98"/>
      <c r="N21" s="20"/>
      <c r="O21" s="41"/>
      <c r="P21" s="41"/>
    </row>
    <row r="22" spans="1:16" x14ac:dyDescent="0.4">
      <c r="A22" s="99"/>
      <c r="B22" s="102" t="s">
        <v>65</v>
      </c>
      <c r="C22" s="102"/>
      <c r="D22" s="102"/>
      <c r="E22" s="102"/>
      <c r="F22" s="102"/>
      <c r="G22" s="102"/>
      <c r="H22" s="102"/>
      <c r="I22" s="102"/>
      <c r="J22" s="102"/>
      <c r="K22" s="103"/>
      <c r="L22" s="101">
        <f>SUM(L6:L21)</f>
        <v>3745469500</v>
      </c>
      <c r="M22" s="5"/>
      <c r="N22" s="5"/>
      <c r="O22" s="3"/>
      <c r="P22" s="100"/>
    </row>
  </sheetData>
  <mergeCells count="2">
    <mergeCell ref="B22:K22"/>
    <mergeCell ref="E2:H2"/>
  </mergeCells>
  <pageMargins left="0.7" right="0.7" top="0.75" bottom="0.75" header="0.3" footer="0.3"/>
  <pageSetup orientation="landscape"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 Pendidikan</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deasy</dc:creator>
  <cp:lastModifiedBy>Mr. N_PSDKU</cp:lastModifiedBy>
  <cp:lastPrinted>2021-10-18T00:06:33Z</cp:lastPrinted>
  <dcterms:created xsi:type="dcterms:W3CDTF">2017-07-26T01:32:20Z</dcterms:created>
  <dcterms:modified xsi:type="dcterms:W3CDTF">2021-10-18T04:32:33Z</dcterms:modified>
</cp:coreProperties>
</file>