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rucovci\OneDrive\Marek\VŠ\BP\"/>
    </mc:Choice>
  </mc:AlternateContent>
  <bookViews>
    <workbookView xWindow="0" yWindow="0" windowWidth="19200" windowHeight="7620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5" i="1" l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14" i="1"/>
  <c r="J242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H222" i="1"/>
  <c r="I214" i="1"/>
  <c r="H215" i="1"/>
  <c r="H216" i="1"/>
  <c r="H217" i="1"/>
  <c r="H218" i="1"/>
  <c r="H219" i="1"/>
  <c r="H220" i="1"/>
  <c r="H221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4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77" i="1"/>
  <c r="DH126" i="1" l="1"/>
  <c r="DJ126" i="1"/>
  <c r="DI126" i="1"/>
  <c r="DG126" i="1"/>
  <c r="DF126" i="1"/>
  <c r="DE126" i="1"/>
  <c r="DD126" i="1"/>
  <c r="DC126" i="1"/>
  <c r="DB126" i="1"/>
  <c r="DJ125" i="1"/>
  <c r="DI125" i="1"/>
  <c r="DH125" i="1"/>
  <c r="DG125" i="1"/>
  <c r="DF125" i="1"/>
  <c r="DE125" i="1"/>
  <c r="DD125" i="1"/>
  <c r="DC125" i="1"/>
  <c r="DB125" i="1"/>
  <c r="DJ124" i="1"/>
  <c r="DI124" i="1"/>
  <c r="DH124" i="1"/>
  <c r="DG124" i="1"/>
  <c r="DF124" i="1"/>
  <c r="DE124" i="1"/>
  <c r="DD124" i="1"/>
  <c r="DC124" i="1"/>
  <c r="DB124" i="1"/>
  <c r="CW126" i="1"/>
  <c r="CV126" i="1"/>
  <c r="CU126" i="1"/>
  <c r="CT126" i="1"/>
  <c r="CS126" i="1"/>
  <c r="CR126" i="1"/>
  <c r="CQ126" i="1"/>
  <c r="CP126" i="1"/>
  <c r="CO126" i="1"/>
  <c r="CW125" i="1"/>
  <c r="CV125" i="1"/>
  <c r="CU125" i="1"/>
  <c r="CT125" i="1"/>
  <c r="CS125" i="1"/>
  <c r="CR125" i="1"/>
  <c r="CQ125" i="1"/>
  <c r="CP125" i="1"/>
  <c r="CO125" i="1"/>
  <c r="CW124" i="1"/>
  <c r="CV124" i="1"/>
  <c r="CU124" i="1"/>
  <c r="CT124" i="1"/>
  <c r="CS124" i="1"/>
  <c r="CR124" i="1"/>
  <c r="CQ124" i="1"/>
  <c r="CP124" i="1"/>
  <c r="CO124" i="1"/>
  <c r="CJ126" i="1"/>
  <c r="CI126" i="1"/>
  <c r="CH126" i="1"/>
  <c r="CG126" i="1"/>
  <c r="CF126" i="1"/>
  <c r="CE126" i="1"/>
  <c r="CD126" i="1"/>
  <c r="CC126" i="1"/>
  <c r="CB126" i="1"/>
  <c r="CJ125" i="1"/>
  <c r="CI125" i="1"/>
  <c r="CH125" i="1"/>
  <c r="CG125" i="1"/>
  <c r="CF125" i="1"/>
  <c r="CE125" i="1"/>
  <c r="CD125" i="1"/>
  <c r="CC125" i="1"/>
  <c r="CB125" i="1"/>
  <c r="CJ124" i="1"/>
  <c r="CI124" i="1"/>
  <c r="CH124" i="1"/>
  <c r="CG124" i="1"/>
  <c r="CF124" i="1"/>
  <c r="CE124" i="1"/>
  <c r="CD124" i="1"/>
  <c r="CC124" i="1"/>
  <c r="CB124" i="1"/>
  <c r="BS125" i="1"/>
  <c r="BW126" i="1"/>
  <c r="BV126" i="1"/>
  <c r="BU126" i="1"/>
  <c r="BT126" i="1"/>
  <c r="BS126" i="1"/>
  <c r="BR126" i="1"/>
  <c r="BQ126" i="1"/>
  <c r="BP126" i="1"/>
  <c r="BO126" i="1"/>
  <c r="BW125" i="1"/>
  <c r="BV125" i="1"/>
  <c r="BU125" i="1"/>
  <c r="BT125" i="1"/>
  <c r="BR125" i="1"/>
  <c r="BQ125" i="1"/>
  <c r="BP125" i="1"/>
  <c r="BO125" i="1"/>
  <c r="BW124" i="1"/>
  <c r="BV124" i="1"/>
  <c r="BU124" i="1"/>
  <c r="BT124" i="1"/>
  <c r="BS124" i="1"/>
  <c r="BR124" i="1"/>
  <c r="BQ124" i="1"/>
  <c r="BP124" i="1"/>
  <c r="BO124" i="1"/>
  <c r="BC124" i="1"/>
  <c r="BD124" i="1"/>
  <c r="BE124" i="1"/>
  <c r="BF124" i="1"/>
  <c r="BG124" i="1"/>
  <c r="BH124" i="1"/>
  <c r="BI124" i="1"/>
  <c r="BJ124" i="1"/>
  <c r="BC125" i="1"/>
  <c r="BD125" i="1"/>
  <c r="BE125" i="1"/>
  <c r="BF125" i="1"/>
  <c r="BG125" i="1"/>
  <c r="BH125" i="1"/>
  <c r="BI125" i="1"/>
  <c r="BJ125" i="1"/>
  <c r="BC126" i="1"/>
  <c r="BD126" i="1"/>
  <c r="BE126" i="1"/>
  <c r="BF126" i="1"/>
  <c r="BG126" i="1"/>
  <c r="BH126" i="1"/>
  <c r="BI126" i="1"/>
  <c r="BJ126" i="1"/>
  <c r="BB125" i="1"/>
  <c r="BB126" i="1"/>
  <c r="BB124" i="1"/>
  <c r="BF127" i="1"/>
  <c r="BD127" i="1"/>
  <c r="AU125" i="1"/>
  <c r="AW126" i="1"/>
  <c r="AV126" i="1"/>
  <c r="AU126" i="1"/>
  <c r="AT126" i="1"/>
  <c r="AS126" i="1"/>
  <c r="AR126" i="1"/>
  <c r="AQ126" i="1"/>
  <c r="AW125" i="1"/>
  <c r="AV125" i="1"/>
  <c r="AT125" i="1"/>
  <c r="AS125" i="1"/>
  <c r="AR125" i="1"/>
  <c r="AQ125" i="1"/>
  <c r="AW124" i="1"/>
  <c r="AV124" i="1"/>
  <c r="AU124" i="1"/>
  <c r="AT124" i="1"/>
  <c r="AS124" i="1"/>
  <c r="AR124" i="1"/>
  <c r="AQ124" i="1"/>
  <c r="AF124" i="1"/>
  <c r="AL126" i="1"/>
  <c r="AK126" i="1"/>
  <c r="AJ126" i="1"/>
  <c r="AI126" i="1"/>
  <c r="AH126" i="1"/>
  <c r="AG126" i="1"/>
  <c r="AF126" i="1"/>
  <c r="AL125" i="1"/>
  <c r="AK125" i="1"/>
  <c r="AJ125" i="1"/>
  <c r="AI125" i="1"/>
  <c r="AH125" i="1"/>
  <c r="AG125" i="1"/>
  <c r="AF125" i="1"/>
  <c r="AL124" i="1"/>
  <c r="AK124" i="1"/>
  <c r="AJ124" i="1"/>
  <c r="AI124" i="1"/>
  <c r="AH124" i="1"/>
  <c r="AG124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V126" i="1"/>
  <c r="W126" i="1"/>
  <c r="X126" i="1"/>
  <c r="Y126" i="1"/>
  <c r="Z126" i="1"/>
  <c r="AA126" i="1"/>
  <c r="U125" i="1"/>
  <c r="U126" i="1"/>
  <c r="U124" i="1"/>
  <c r="DJ119" i="1"/>
  <c r="DI119" i="1"/>
  <c r="DH119" i="1"/>
  <c r="DG119" i="1"/>
  <c r="DF119" i="1"/>
  <c r="DE119" i="1"/>
  <c r="DD119" i="1"/>
  <c r="DC119" i="1"/>
  <c r="DB119" i="1"/>
  <c r="DK118" i="1"/>
  <c r="DK117" i="1"/>
  <c r="DK116" i="1"/>
  <c r="CW119" i="1"/>
  <c r="CV119" i="1"/>
  <c r="CU119" i="1"/>
  <c r="CT119" i="1"/>
  <c r="CS119" i="1"/>
  <c r="CR119" i="1"/>
  <c r="CQ119" i="1"/>
  <c r="CP119" i="1"/>
  <c r="CO119" i="1"/>
  <c r="CX118" i="1"/>
  <c r="CX117" i="1"/>
  <c r="CX116" i="1"/>
  <c r="CJ119" i="1"/>
  <c r="CI119" i="1"/>
  <c r="CH119" i="1"/>
  <c r="CG119" i="1"/>
  <c r="CF119" i="1"/>
  <c r="CE119" i="1"/>
  <c r="CD119" i="1"/>
  <c r="CC119" i="1"/>
  <c r="CB119" i="1"/>
  <c r="CK118" i="1"/>
  <c r="CK117" i="1"/>
  <c r="CK116" i="1"/>
  <c r="BW119" i="1"/>
  <c r="BV119" i="1"/>
  <c r="BU119" i="1"/>
  <c r="BT119" i="1"/>
  <c r="BS119" i="1"/>
  <c r="BR119" i="1"/>
  <c r="BQ119" i="1"/>
  <c r="BP119" i="1"/>
  <c r="BO119" i="1"/>
  <c r="BX118" i="1"/>
  <c r="BX117" i="1"/>
  <c r="BX116" i="1"/>
  <c r="BJ119" i="1"/>
  <c r="BI119" i="1"/>
  <c r="BH119" i="1"/>
  <c r="BG119" i="1"/>
  <c r="BF119" i="1"/>
  <c r="BE119" i="1"/>
  <c r="BD119" i="1"/>
  <c r="BC119" i="1"/>
  <c r="BB119" i="1"/>
  <c r="BK118" i="1"/>
  <c r="BK117" i="1"/>
  <c r="BK116" i="1"/>
  <c r="AW119" i="1"/>
  <c r="AV119" i="1"/>
  <c r="AU119" i="1"/>
  <c r="AT119" i="1"/>
  <c r="AS119" i="1"/>
  <c r="AR119" i="1"/>
  <c r="AQ119" i="1"/>
  <c r="AX118" i="1"/>
  <c r="AX117" i="1"/>
  <c r="AX116" i="1"/>
  <c r="AL119" i="1"/>
  <c r="AK119" i="1"/>
  <c r="AJ119" i="1"/>
  <c r="AI119" i="1"/>
  <c r="AH119" i="1"/>
  <c r="AG119" i="1"/>
  <c r="AF119" i="1"/>
  <c r="AM118" i="1"/>
  <c r="AM117" i="1"/>
  <c r="AM116" i="1"/>
  <c r="DC111" i="1"/>
  <c r="DJ111" i="1"/>
  <c r="DI111" i="1"/>
  <c r="DH111" i="1"/>
  <c r="DG111" i="1"/>
  <c r="DF111" i="1"/>
  <c r="DE111" i="1"/>
  <c r="DD111" i="1"/>
  <c r="DB111" i="1"/>
  <c r="DK110" i="1"/>
  <c r="DK109" i="1"/>
  <c r="DK108" i="1"/>
  <c r="CW111" i="1"/>
  <c r="CV111" i="1"/>
  <c r="CU111" i="1"/>
  <c r="CT111" i="1"/>
  <c r="CS111" i="1"/>
  <c r="CR111" i="1"/>
  <c r="CQ111" i="1"/>
  <c r="CP111" i="1"/>
  <c r="CO111" i="1"/>
  <c r="CX110" i="1"/>
  <c r="CX109" i="1"/>
  <c r="CX108" i="1"/>
  <c r="CJ111" i="1"/>
  <c r="CI111" i="1"/>
  <c r="CH111" i="1"/>
  <c r="CG111" i="1"/>
  <c r="CF111" i="1"/>
  <c r="CE111" i="1"/>
  <c r="CD111" i="1"/>
  <c r="CC111" i="1"/>
  <c r="CB111" i="1"/>
  <c r="CK110" i="1"/>
  <c r="CK109" i="1"/>
  <c r="CK108" i="1"/>
  <c r="BW111" i="1"/>
  <c r="BV111" i="1"/>
  <c r="BU111" i="1"/>
  <c r="BT111" i="1"/>
  <c r="BS111" i="1"/>
  <c r="BR111" i="1"/>
  <c r="BQ111" i="1"/>
  <c r="BP111" i="1"/>
  <c r="BO111" i="1"/>
  <c r="BX110" i="1"/>
  <c r="BX109" i="1"/>
  <c r="BX108" i="1"/>
  <c r="BJ111" i="1"/>
  <c r="BI111" i="1"/>
  <c r="BH111" i="1"/>
  <c r="BG111" i="1"/>
  <c r="BF111" i="1"/>
  <c r="BE111" i="1"/>
  <c r="BD111" i="1"/>
  <c r="BC111" i="1"/>
  <c r="BB111" i="1"/>
  <c r="BK110" i="1"/>
  <c r="BK109" i="1"/>
  <c r="BK108" i="1"/>
  <c r="AW111" i="1"/>
  <c r="AV111" i="1"/>
  <c r="AU111" i="1"/>
  <c r="AT111" i="1"/>
  <c r="AS111" i="1"/>
  <c r="AR111" i="1"/>
  <c r="AQ111" i="1"/>
  <c r="AX110" i="1"/>
  <c r="AX109" i="1"/>
  <c r="AX108" i="1"/>
  <c r="AL111" i="1"/>
  <c r="AK111" i="1"/>
  <c r="AJ111" i="1"/>
  <c r="AI111" i="1"/>
  <c r="AH111" i="1"/>
  <c r="AG111" i="1"/>
  <c r="AF111" i="1"/>
  <c r="AM110" i="1"/>
  <c r="AM109" i="1"/>
  <c r="AM108" i="1"/>
  <c r="DJ103" i="1"/>
  <c r="DI103" i="1"/>
  <c r="DH103" i="1"/>
  <c r="DG103" i="1"/>
  <c r="DF103" i="1"/>
  <c r="DE103" i="1"/>
  <c r="DD103" i="1"/>
  <c r="DC103" i="1"/>
  <c r="DB103" i="1"/>
  <c r="DK102" i="1"/>
  <c r="DK101" i="1"/>
  <c r="DK100" i="1"/>
  <c r="CW103" i="1"/>
  <c r="CV103" i="1"/>
  <c r="CU103" i="1"/>
  <c r="CT103" i="1"/>
  <c r="CS103" i="1"/>
  <c r="CR103" i="1"/>
  <c r="CQ103" i="1"/>
  <c r="CP103" i="1"/>
  <c r="CO103" i="1"/>
  <c r="CX102" i="1"/>
  <c r="CX101" i="1"/>
  <c r="CX100" i="1"/>
  <c r="CB103" i="1"/>
  <c r="CJ103" i="1"/>
  <c r="CI103" i="1"/>
  <c r="CH103" i="1"/>
  <c r="CG103" i="1"/>
  <c r="CF103" i="1"/>
  <c r="CE103" i="1"/>
  <c r="CD103" i="1"/>
  <c r="CC103" i="1"/>
  <c r="CK102" i="1"/>
  <c r="CK101" i="1"/>
  <c r="CK100" i="1"/>
  <c r="BW103" i="1"/>
  <c r="BV103" i="1"/>
  <c r="BU103" i="1"/>
  <c r="BT103" i="1"/>
  <c r="BS103" i="1"/>
  <c r="BR103" i="1"/>
  <c r="BQ103" i="1"/>
  <c r="BP103" i="1"/>
  <c r="BO103" i="1"/>
  <c r="BX102" i="1"/>
  <c r="BX101" i="1"/>
  <c r="BX100" i="1"/>
  <c r="BJ103" i="1"/>
  <c r="BI103" i="1"/>
  <c r="BH103" i="1"/>
  <c r="BG103" i="1"/>
  <c r="BF103" i="1"/>
  <c r="BE103" i="1"/>
  <c r="BD103" i="1"/>
  <c r="BC103" i="1"/>
  <c r="BB103" i="1"/>
  <c r="BK102" i="1"/>
  <c r="BK101" i="1"/>
  <c r="BK100" i="1"/>
  <c r="AW103" i="1"/>
  <c r="AV103" i="1"/>
  <c r="AU103" i="1"/>
  <c r="AT103" i="1"/>
  <c r="AS103" i="1"/>
  <c r="AR103" i="1"/>
  <c r="AQ103" i="1"/>
  <c r="AX102" i="1"/>
  <c r="AX101" i="1"/>
  <c r="AX100" i="1"/>
  <c r="AL103" i="1"/>
  <c r="AK103" i="1"/>
  <c r="AJ103" i="1"/>
  <c r="AI103" i="1"/>
  <c r="AH103" i="1"/>
  <c r="AG103" i="1"/>
  <c r="AF103" i="1"/>
  <c r="AM102" i="1"/>
  <c r="AM101" i="1"/>
  <c r="AM100" i="1"/>
  <c r="AA119" i="1"/>
  <c r="Z119" i="1"/>
  <c r="Y119" i="1"/>
  <c r="X119" i="1"/>
  <c r="W119" i="1"/>
  <c r="V119" i="1"/>
  <c r="U119" i="1"/>
  <c r="AB118" i="1"/>
  <c r="AB117" i="1"/>
  <c r="AB116" i="1"/>
  <c r="AA111" i="1"/>
  <c r="Z111" i="1"/>
  <c r="Y111" i="1"/>
  <c r="X111" i="1"/>
  <c r="W111" i="1"/>
  <c r="V111" i="1"/>
  <c r="U111" i="1"/>
  <c r="AB110" i="1"/>
  <c r="AB109" i="1"/>
  <c r="AB108" i="1"/>
  <c r="AA103" i="1"/>
  <c r="Z103" i="1"/>
  <c r="Y103" i="1"/>
  <c r="X103" i="1"/>
  <c r="W103" i="1"/>
  <c r="V103" i="1"/>
  <c r="U103" i="1"/>
  <c r="AB102" i="1"/>
  <c r="AB101" i="1"/>
  <c r="AB100" i="1"/>
  <c r="DJ95" i="1"/>
  <c r="DI95" i="1"/>
  <c r="DH95" i="1"/>
  <c r="DG95" i="1"/>
  <c r="DF95" i="1"/>
  <c r="DE95" i="1"/>
  <c r="DD95" i="1"/>
  <c r="DC95" i="1"/>
  <c r="DB95" i="1"/>
  <c r="DK94" i="1"/>
  <c r="DK93" i="1"/>
  <c r="DK92" i="1"/>
  <c r="CW95" i="1"/>
  <c r="CV95" i="1"/>
  <c r="CU95" i="1"/>
  <c r="CT95" i="1"/>
  <c r="CS95" i="1"/>
  <c r="CR95" i="1"/>
  <c r="CQ95" i="1"/>
  <c r="CP95" i="1"/>
  <c r="CO95" i="1"/>
  <c r="CX94" i="1"/>
  <c r="CX93" i="1"/>
  <c r="CX92" i="1"/>
  <c r="CJ95" i="1"/>
  <c r="CI95" i="1"/>
  <c r="CH95" i="1"/>
  <c r="CG95" i="1"/>
  <c r="CF95" i="1"/>
  <c r="CE95" i="1"/>
  <c r="CD95" i="1"/>
  <c r="CC95" i="1"/>
  <c r="CB95" i="1"/>
  <c r="CK94" i="1"/>
  <c r="CK93" i="1"/>
  <c r="CK92" i="1"/>
  <c r="BW95" i="1"/>
  <c r="BV95" i="1"/>
  <c r="BU95" i="1"/>
  <c r="BT95" i="1"/>
  <c r="BS95" i="1"/>
  <c r="BR95" i="1"/>
  <c r="BQ95" i="1"/>
  <c r="BP95" i="1"/>
  <c r="BO95" i="1"/>
  <c r="BX94" i="1"/>
  <c r="BX93" i="1"/>
  <c r="BX92" i="1"/>
  <c r="BJ95" i="1"/>
  <c r="BI95" i="1"/>
  <c r="BH95" i="1"/>
  <c r="BG95" i="1"/>
  <c r="BF95" i="1"/>
  <c r="BE95" i="1"/>
  <c r="BD95" i="1"/>
  <c r="BC95" i="1"/>
  <c r="BB95" i="1"/>
  <c r="BK94" i="1"/>
  <c r="BK93" i="1"/>
  <c r="BK92" i="1"/>
  <c r="AW95" i="1"/>
  <c r="AV95" i="1"/>
  <c r="AU95" i="1"/>
  <c r="AT95" i="1"/>
  <c r="AS95" i="1"/>
  <c r="AR95" i="1"/>
  <c r="AQ95" i="1"/>
  <c r="AX94" i="1"/>
  <c r="AX93" i="1"/>
  <c r="AX92" i="1"/>
  <c r="AL95" i="1"/>
  <c r="AK95" i="1"/>
  <c r="AJ95" i="1"/>
  <c r="AI95" i="1"/>
  <c r="AH95" i="1"/>
  <c r="AG95" i="1"/>
  <c r="AF95" i="1"/>
  <c r="AM94" i="1"/>
  <c r="AM93" i="1"/>
  <c r="AM92" i="1"/>
  <c r="AB92" i="1"/>
  <c r="Y127" i="1" l="1"/>
  <c r="BD137" i="1"/>
  <c r="BD136" i="1"/>
  <c r="BD135" i="1"/>
  <c r="BR127" i="1"/>
  <c r="BR135" i="1" s="1"/>
  <c r="BV127" i="1"/>
  <c r="BV136" i="1" s="1"/>
  <c r="BJ127" i="1"/>
  <c r="BJ137" i="1" s="1"/>
  <c r="BF137" i="1"/>
  <c r="BF136" i="1"/>
  <c r="BF135" i="1"/>
  <c r="BV137" i="1"/>
  <c r="Y136" i="1"/>
  <c r="Y137" i="1"/>
  <c r="Y135" i="1"/>
  <c r="BH127" i="1"/>
  <c r="BH136" i="1" s="1"/>
  <c r="BE127" i="1"/>
  <c r="BE137" i="1" s="1"/>
  <c r="BP127" i="1"/>
  <c r="BP137" i="1" s="1"/>
  <c r="BT127" i="1"/>
  <c r="BT137" i="1" s="1"/>
  <c r="DJ127" i="1"/>
  <c r="DJ136" i="1" s="1"/>
  <c r="BI127" i="1"/>
  <c r="BI137" i="1" s="1"/>
  <c r="AJ127" i="1"/>
  <c r="AJ135" i="1" s="1"/>
  <c r="BQ127" i="1"/>
  <c r="BQ135" i="1" s="1"/>
  <c r="AU127" i="1"/>
  <c r="AU137" i="1" s="1"/>
  <c r="AG127" i="1"/>
  <c r="AG137" i="1" s="1"/>
  <c r="AK127" i="1"/>
  <c r="AK137" i="1" s="1"/>
  <c r="AM124" i="1"/>
  <c r="AT127" i="1"/>
  <c r="AT136" i="1" s="1"/>
  <c r="AX125" i="1"/>
  <c r="U127" i="1"/>
  <c r="U137" i="1" s="1"/>
  <c r="Z127" i="1"/>
  <c r="Z137" i="1" s="1"/>
  <c r="V127" i="1"/>
  <c r="V135" i="1" s="1"/>
  <c r="BK126" i="1"/>
  <c r="BG127" i="1"/>
  <c r="BG136" i="1" s="1"/>
  <c r="BC127" i="1"/>
  <c r="BC136" i="1" s="1"/>
  <c r="CB127" i="1"/>
  <c r="CB136" i="1" s="1"/>
  <c r="CF127" i="1"/>
  <c r="CF135" i="1" s="1"/>
  <c r="CJ127" i="1"/>
  <c r="CJ135" i="1" s="1"/>
  <c r="CP127" i="1"/>
  <c r="CP135" i="1" s="1"/>
  <c r="CT127" i="1"/>
  <c r="CT137" i="1" s="1"/>
  <c r="CX125" i="1"/>
  <c r="DK126" i="1"/>
  <c r="AM119" i="1"/>
  <c r="AR127" i="1"/>
  <c r="AR136" i="1" s="1"/>
  <c r="BO127" i="1"/>
  <c r="BO136" i="1" s="1"/>
  <c r="BS127" i="1"/>
  <c r="BS135" i="1" s="1"/>
  <c r="BW127" i="1"/>
  <c r="BW137" i="1" s="1"/>
  <c r="CC127" i="1"/>
  <c r="CC136" i="1" s="1"/>
  <c r="CG127" i="1"/>
  <c r="CG137" i="1" s="1"/>
  <c r="AB126" i="1"/>
  <c r="AB125" i="1"/>
  <c r="AH127" i="1"/>
  <c r="AH137" i="1" s="1"/>
  <c r="AL127" i="1"/>
  <c r="AL137" i="1" s="1"/>
  <c r="AM126" i="1"/>
  <c r="AX124" i="1"/>
  <c r="BK125" i="1"/>
  <c r="BK124" i="1"/>
  <c r="CK125" i="1"/>
  <c r="CX126" i="1"/>
  <c r="DD127" i="1"/>
  <c r="DD135" i="1" s="1"/>
  <c r="DH127" i="1"/>
  <c r="DH135" i="1" s="1"/>
  <c r="AI127" i="1"/>
  <c r="AI136" i="1" s="1"/>
  <c r="AM125" i="1"/>
  <c r="AV127" i="1"/>
  <c r="AV136" i="1" s="1"/>
  <c r="AX126" i="1"/>
  <c r="BB127" i="1"/>
  <c r="BB136" i="1" s="1"/>
  <c r="BX125" i="1"/>
  <c r="BX126" i="1"/>
  <c r="CK126" i="1"/>
  <c r="CR127" i="1"/>
  <c r="CR136" i="1" s="1"/>
  <c r="CV127" i="1"/>
  <c r="CV137" i="1" s="1"/>
  <c r="CQ127" i="1"/>
  <c r="CQ135" i="1" s="1"/>
  <c r="CU127" i="1"/>
  <c r="CU136" i="1" s="1"/>
  <c r="DB127" i="1"/>
  <c r="DB137" i="1" s="1"/>
  <c r="DF127" i="1"/>
  <c r="DF135" i="1" s="1"/>
  <c r="DE127" i="1"/>
  <c r="DE135" i="1" s="1"/>
  <c r="DI127" i="1"/>
  <c r="DI136" i="1" s="1"/>
  <c r="X127" i="1"/>
  <c r="X135" i="1" s="1"/>
  <c r="AA127" i="1"/>
  <c r="AA137" i="1" s="1"/>
  <c r="W127" i="1"/>
  <c r="W135" i="1" s="1"/>
  <c r="AS127" i="1"/>
  <c r="AS135" i="1" s="1"/>
  <c r="AW127" i="1"/>
  <c r="AW135" i="1" s="1"/>
  <c r="BU127" i="1"/>
  <c r="BU135" i="1" s="1"/>
  <c r="CE127" i="1"/>
  <c r="CE136" i="1" s="1"/>
  <c r="CI127" i="1"/>
  <c r="CI135" i="1" s="1"/>
  <c r="CD127" i="1"/>
  <c r="CD137" i="1" s="1"/>
  <c r="CH127" i="1"/>
  <c r="CH135" i="1" s="1"/>
  <c r="CO127" i="1"/>
  <c r="CO136" i="1" s="1"/>
  <c r="CS127" i="1"/>
  <c r="CS136" i="1" s="1"/>
  <c r="CW127" i="1"/>
  <c r="CW136" i="1" s="1"/>
  <c r="DC127" i="1"/>
  <c r="DC135" i="1" s="1"/>
  <c r="DG127" i="1"/>
  <c r="DG136" i="1" s="1"/>
  <c r="DK125" i="1"/>
  <c r="DK124" i="1"/>
  <c r="CX124" i="1"/>
  <c r="CK124" i="1"/>
  <c r="BX124" i="1"/>
  <c r="AQ127" i="1"/>
  <c r="AQ137" i="1" s="1"/>
  <c r="AF127" i="1"/>
  <c r="AF137" i="1" s="1"/>
  <c r="AB124" i="1"/>
  <c r="AX119" i="1"/>
  <c r="BX119" i="1"/>
  <c r="CK119" i="1"/>
  <c r="CX119" i="1"/>
  <c r="DK119" i="1"/>
  <c r="BK119" i="1"/>
  <c r="DK111" i="1"/>
  <c r="CX111" i="1"/>
  <c r="CK111" i="1"/>
  <c r="BX111" i="1"/>
  <c r="BK111" i="1"/>
  <c r="AX111" i="1"/>
  <c r="AM111" i="1"/>
  <c r="DK103" i="1"/>
  <c r="CX103" i="1"/>
  <c r="CK103" i="1"/>
  <c r="BX103" i="1"/>
  <c r="BK103" i="1"/>
  <c r="AX103" i="1"/>
  <c r="AM103" i="1"/>
  <c r="AB119" i="1"/>
  <c r="AB103" i="1"/>
  <c r="AB111" i="1"/>
  <c r="BX95" i="1"/>
  <c r="CK95" i="1"/>
  <c r="CX95" i="1"/>
  <c r="DK95" i="1"/>
  <c r="BK95" i="1"/>
  <c r="AX95" i="1"/>
  <c r="AM95" i="1"/>
  <c r="V95" i="1"/>
  <c r="W95" i="1"/>
  <c r="X95" i="1"/>
  <c r="Y95" i="1"/>
  <c r="Z95" i="1"/>
  <c r="AA95" i="1"/>
  <c r="U95" i="1"/>
  <c r="AB94" i="1"/>
  <c r="AB93" i="1"/>
  <c r="AM127" i="1" l="1"/>
  <c r="AF136" i="1"/>
  <c r="BO135" i="1"/>
  <c r="BJ136" i="1"/>
  <c r="DI137" i="1"/>
  <c r="DC136" i="1"/>
  <c r="CQ136" i="1"/>
  <c r="CE137" i="1"/>
  <c r="BJ135" i="1"/>
  <c r="BQ136" i="1"/>
  <c r="CC137" i="1"/>
  <c r="W136" i="1"/>
  <c r="CG135" i="1"/>
  <c r="CV135" i="1"/>
  <c r="CT135" i="1"/>
  <c r="BO137" i="1"/>
  <c r="CE135" i="1"/>
  <c r="DH136" i="1"/>
  <c r="BT136" i="1"/>
  <c r="CI136" i="1"/>
  <c r="DF136" i="1"/>
  <c r="BU136" i="1"/>
  <c r="CP137" i="1"/>
  <c r="AT135" i="1"/>
  <c r="Z135" i="1"/>
  <c r="CP136" i="1"/>
  <c r="BW136" i="1"/>
  <c r="DH137" i="1"/>
  <c r="CB135" i="1"/>
  <c r="DD137" i="1"/>
  <c r="CU137" i="1"/>
  <c r="AQ135" i="1"/>
  <c r="CW137" i="1"/>
  <c r="BB135" i="1"/>
  <c r="CW135" i="1"/>
  <c r="AJ137" i="1"/>
  <c r="AF135" i="1"/>
  <c r="AS136" i="1"/>
  <c r="DD136" i="1"/>
  <c r="CS137" i="1"/>
  <c r="CU135" i="1"/>
  <c r="CJ136" i="1"/>
  <c r="CC135" i="1"/>
  <c r="BR136" i="1"/>
  <c r="DJ135" i="1"/>
  <c r="CF137" i="1"/>
  <c r="BP135" i="1"/>
  <c r="DF137" i="1"/>
  <c r="BU137" i="1"/>
  <c r="BV135" i="1"/>
  <c r="BC135" i="1"/>
  <c r="BC137" i="1"/>
  <c r="DE136" i="1"/>
  <c r="CJ137" i="1"/>
  <c r="BT135" i="1"/>
  <c r="DJ137" i="1"/>
  <c r="DB136" i="1"/>
  <c r="CQ137" i="1"/>
  <c r="CS135" i="1"/>
  <c r="CH136" i="1"/>
  <c r="BS136" i="1"/>
  <c r="BP136" i="1"/>
  <c r="BH135" i="1"/>
  <c r="BH137" i="1"/>
  <c r="CR135" i="1"/>
  <c r="AL135" i="1"/>
  <c r="AW137" i="1"/>
  <c r="AK135" i="1"/>
  <c r="X136" i="1"/>
  <c r="DG137" i="1"/>
  <c r="DI135" i="1"/>
  <c r="CO137" i="1"/>
  <c r="CF136" i="1"/>
  <c r="BW135" i="1"/>
  <c r="DB135" i="1"/>
  <c r="CG136" i="1"/>
  <c r="BE136" i="1"/>
  <c r="CH137" i="1"/>
  <c r="BQ137" i="1"/>
  <c r="BG135" i="1"/>
  <c r="BG137" i="1"/>
  <c r="BI135" i="1"/>
  <c r="DE137" i="1"/>
  <c r="DG135" i="1"/>
  <c r="CV136" i="1"/>
  <c r="CO135" i="1"/>
  <c r="CD136" i="1"/>
  <c r="BB137" i="1"/>
  <c r="CB137" i="1"/>
  <c r="BE135" i="1"/>
  <c r="X137" i="1"/>
  <c r="CR137" i="1"/>
  <c r="BS137" i="1"/>
  <c r="AT137" i="1"/>
  <c r="Z136" i="1"/>
  <c r="AS137" i="1"/>
  <c r="AK136" i="1"/>
  <c r="AJ136" i="1"/>
  <c r="DC137" i="1"/>
  <c r="CT136" i="1"/>
  <c r="CI137" i="1"/>
  <c r="BR137" i="1"/>
  <c r="CD135" i="1"/>
  <c r="BI136" i="1"/>
  <c r="AG136" i="1"/>
  <c r="AV135" i="1"/>
  <c r="AW136" i="1"/>
  <c r="AH135" i="1"/>
  <c r="AA136" i="1"/>
  <c r="AR137" i="1"/>
  <c r="V137" i="1"/>
  <c r="AV137" i="1"/>
  <c r="AR135" i="1"/>
  <c r="BK127" i="1"/>
  <c r="BX127" i="1"/>
  <c r="U136" i="1"/>
  <c r="AI137" i="1"/>
  <c r="AG135" i="1"/>
  <c r="U135" i="1"/>
  <c r="AI135" i="1"/>
  <c r="W137" i="1"/>
  <c r="AH136" i="1"/>
  <c r="AA135" i="1"/>
  <c r="AU136" i="1"/>
  <c r="AU135" i="1"/>
  <c r="V136" i="1"/>
  <c r="AQ136" i="1"/>
  <c r="AL136" i="1"/>
  <c r="DK127" i="1"/>
  <c r="AB127" i="1"/>
  <c r="CK127" i="1"/>
  <c r="CX127" i="1"/>
  <c r="AX127" i="1"/>
  <c r="AB95" i="1"/>
  <c r="AX68" i="1"/>
  <c r="AX69" i="1"/>
  <c r="AX70" i="1"/>
  <c r="AX67" i="1"/>
  <c r="AR71" i="1"/>
  <c r="AS71" i="1"/>
  <c r="AT71" i="1"/>
  <c r="AU71" i="1"/>
  <c r="AV71" i="1"/>
  <c r="AW71" i="1"/>
  <c r="AQ71" i="1"/>
  <c r="AA71" i="1"/>
  <c r="Z71" i="1"/>
  <c r="Y71" i="1"/>
  <c r="X71" i="1"/>
  <c r="W71" i="1"/>
  <c r="V71" i="1"/>
  <c r="U71" i="1"/>
  <c r="AB70" i="1"/>
  <c r="AB69" i="1"/>
  <c r="AB68" i="1"/>
  <c r="AB67" i="1"/>
  <c r="AX61" i="1"/>
  <c r="AX62" i="1"/>
  <c r="AX60" i="1"/>
  <c r="AX59" i="1"/>
  <c r="AR63" i="1"/>
  <c r="AS63" i="1"/>
  <c r="AT63" i="1"/>
  <c r="AU63" i="1"/>
  <c r="AV63" i="1"/>
  <c r="AW63" i="1"/>
  <c r="AQ63" i="1"/>
  <c r="AL63" i="1"/>
  <c r="AK63" i="1"/>
  <c r="AJ63" i="1"/>
  <c r="AI63" i="1"/>
  <c r="AH63" i="1"/>
  <c r="AG63" i="1"/>
  <c r="AF63" i="1"/>
  <c r="AM62" i="1"/>
  <c r="AM61" i="1"/>
  <c r="AM60" i="1"/>
  <c r="AM59" i="1"/>
  <c r="AB60" i="1"/>
  <c r="AB61" i="1"/>
  <c r="AB62" i="1"/>
  <c r="AB59" i="1"/>
  <c r="V63" i="1"/>
  <c r="W63" i="1"/>
  <c r="X63" i="1"/>
  <c r="Y63" i="1"/>
  <c r="Z63" i="1"/>
  <c r="AA63" i="1"/>
  <c r="U63" i="1"/>
  <c r="AW55" i="1"/>
  <c r="AV55" i="1"/>
  <c r="AU55" i="1"/>
  <c r="AT55" i="1"/>
  <c r="AS55" i="1"/>
  <c r="AR55" i="1"/>
  <c r="AQ55" i="1"/>
  <c r="AX54" i="1"/>
  <c r="AX53" i="1"/>
  <c r="AX52" i="1"/>
  <c r="AX51" i="1"/>
  <c r="AL71" i="1"/>
  <c r="AK71" i="1"/>
  <c r="AJ71" i="1"/>
  <c r="AI71" i="1"/>
  <c r="AH71" i="1"/>
  <c r="AG71" i="1"/>
  <c r="AF71" i="1"/>
  <c r="AM70" i="1"/>
  <c r="AM69" i="1"/>
  <c r="AM68" i="1"/>
  <c r="AM67" i="1"/>
  <c r="AM52" i="1"/>
  <c r="AM53" i="1"/>
  <c r="AM54" i="1"/>
  <c r="AM51" i="1"/>
  <c r="AG55" i="1"/>
  <c r="AH55" i="1"/>
  <c r="AI55" i="1"/>
  <c r="AJ55" i="1"/>
  <c r="AK55" i="1"/>
  <c r="AL55" i="1"/>
  <c r="AF55" i="1"/>
  <c r="AB52" i="1"/>
  <c r="AB53" i="1"/>
  <c r="AB54" i="1"/>
  <c r="AB51" i="1"/>
  <c r="V55" i="1"/>
  <c r="W55" i="1"/>
  <c r="X55" i="1"/>
  <c r="Y55" i="1"/>
  <c r="Z55" i="1"/>
  <c r="AA55" i="1"/>
  <c r="U55" i="1"/>
  <c r="DJ79" i="1"/>
  <c r="DI79" i="1"/>
  <c r="DH79" i="1"/>
  <c r="DG79" i="1"/>
  <c r="DF79" i="1"/>
  <c r="DE79" i="1"/>
  <c r="DD79" i="1"/>
  <c r="DC79" i="1"/>
  <c r="DB79" i="1"/>
  <c r="DJ78" i="1"/>
  <c r="DI78" i="1"/>
  <c r="DH78" i="1"/>
  <c r="DG78" i="1"/>
  <c r="DF78" i="1"/>
  <c r="DE78" i="1"/>
  <c r="DD78" i="1"/>
  <c r="DC78" i="1"/>
  <c r="DB78" i="1"/>
  <c r="DJ77" i="1"/>
  <c r="DI77" i="1"/>
  <c r="DH77" i="1"/>
  <c r="DG77" i="1"/>
  <c r="DF77" i="1"/>
  <c r="DE77" i="1"/>
  <c r="DD77" i="1"/>
  <c r="DC77" i="1"/>
  <c r="DB77" i="1"/>
  <c r="DJ76" i="1"/>
  <c r="DI76" i="1"/>
  <c r="DH76" i="1"/>
  <c r="DG76" i="1"/>
  <c r="DF76" i="1"/>
  <c r="DE76" i="1"/>
  <c r="DD76" i="1"/>
  <c r="DC76" i="1"/>
  <c r="DB76" i="1"/>
  <c r="CW79" i="1"/>
  <c r="CV79" i="1"/>
  <c r="CU79" i="1"/>
  <c r="CT79" i="1"/>
  <c r="CS79" i="1"/>
  <c r="CR79" i="1"/>
  <c r="CQ79" i="1"/>
  <c r="CP79" i="1"/>
  <c r="CO79" i="1"/>
  <c r="CW78" i="1"/>
  <c r="CV78" i="1"/>
  <c r="CU78" i="1"/>
  <c r="CT78" i="1"/>
  <c r="CS78" i="1"/>
  <c r="CR78" i="1"/>
  <c r="CQ78" i="1"/>
  <c r="CP78" i="1"/>
  <c r="CO78" i="1"/>
  <c r="CW77" i="1"/>
  <c r="CV77" i="1"/>
  <c r="CU77" i="1"/>
  <c r="CT77" i="1"/>
  <c r="CS77" i="1"/>
  <c r="CR77" i="1"/>
  <c r="CQ77" i="1"/>
  <c r="CP77" i="1"/>
  <c r="CO77" i="1"/>
  <c r="CW76" i="1"/>
  <c r="CV76" i="1"/>
  <c r="CU76" i="1"/>
  <c r="CT76" i="1"/>
  <c r="CS76" i="1"/>
  <c r="CR76" i="1"/>
  <c r="CQ76" i="1"/>
  <c r="CP76" i="1"/>
  <c r="CO76" i="1"/>
  <c r="CJ79" i="1"/>
  <c r="CI79" i="1"/>
  <c r="CH79" i="1"/>
  <c r="CG79" i="1"/>
  <c r="CF79" i="1"/>
  <c r="CE79" i="1"/>
  <c r="CD79" i="1"/>
  <c r="CC79" i="1"/>
  <c r="CB79" i="1"/>
  <c r="CJ78" i="1"/>
  <c r="CI78" i="1"/>
  <c r="CH78" i="1"/>
  <c r="CG78" i="1"/>
  <c r="CF78" i="1"/>
  <c r="CE78" i="1"/>
  <c r="CD78" i="1"/>
  <c r="CC78" i="1"/>
  <c r="CB78" i="1"/>
  <c r="CJ77" i="1"/>
  <c r="CI77" i="1"/>
  <c r="CH77" i="1"/>
  <c r="CG77" i="1"/>
  <c r="CF77" i="1"/>
  <c r="CE77" i="1"/>
  <c r="CD77" i="1"/>
  <c r="CC77" i="1"/>
  <c r="CB77" i="1"/>
  <c r="CJ76" i="1"/>
  <c r="CI76" i="1"/>
  <c r="CH76" i="1"/>
  <c r="CG76" i="1"/>
  <c r="CF76" i="1"/>
  <c r="CE76" i="1"/>
  <c r="CD76" i="1"/>
  <c r="CC76" i="1"/>
  <c r="CB76" i="1"/>
  <c r="DJ71" i="1"/>
  <c r="DI71" i="1"/>
  <c r="DH71" i="1"/>
  <c r="DG71" i="1"/>
  <c r="DF71" i="1"/>
  <c r="DE71" i="1"/>
  <c r="DD71" i="1"/>
  <c r="DC71" i="1"/>
  <c r="DB71" i="1"/>
  <c r="DK70" i="1"/>
  <c r="DK69" i="1"/>
  <c r="DK68" i="1"/>
  <c r="DK67" i="1"/>
  <c r="CW71" i="1"/>
  <c r="CV71" i="1"/>
  <c r="CU71" i="1"/>
  <c r="CT71" i="1"/>
  <c r="CS71" i="1"/>
  <c r="CR71" i="1"/>
  <c r="CQ71" i="1"/>
  <c r="CP71" i="1"/>
  <c r="CO71" i="1"/>
  <c r="CX70" i="1"/>
  <c r="CX69" i="1"/>
  <c r="CX68" i="1"/>
  <c r="CX67" i="1"/>
  <c r="CJ71" i="1"/>
  <c r="CI71" i="1"/>
  <c r="CH71" i="1"/>
  <c r="CG71" i="1"/>
  <c r="CF71" i="1"/>
  <c r="CE71" i="1"/>
  <c r="CD71" i="1"/>
  <c r="CC71" i="1"/>
  <c r="CB71" i="1"/>
  <c r="CK70" i="1"/>
  <c r="CK69" i="1"/>
  <c r="CK68" i="1"/>
  <c r="CK67" i="1"/>
  <c r="DJ63" i="1"/>
  <c r="DI63" i="1"/>
  <c r="DH63" i="1"/>
  <c r="DG63" i="1"/>
  <c r="DF63" i="1"/>
  <c r="DE63" i="1"/>
  <c r="DD63" i="1"/>
  <c r="DC63" i="1"/>
  <c r="DB63" i="1"/>
  <c r="DK62" i="1"/>
  <c r="DK61" i="1"/>
  <c r="DK60" i="1"/>
  <c r="DK59" i="1"/>
  <c r="CW63" i="1"/>
  <c r="CV63" i="1"/>
  <c r="CU63" i="1"/>
  <c r="CT63" i="1"/>
  <c r="CS63" i="1"/>
  <c r="CR63" i="1"/>
  <c r="CQ63" i="1"/>
  <c r="CP63" i="1"/>
  <c r="CO63" i="1"/>
  <c r="CX62" i="1"/>
  <c r="CX61" i="1"/>
  <c r="CX60" i="1"/>
  <c r="CX59" i="1"/>
  <c r="CJ63" i="1"/>
  <c r="CI63" i="1"/>
  <c r="CH63" i="1"/>
  <c r="CG63" i="1"/>
  <c r="CF63" i="1"/>
  <c r="CE63" i="1"/>
  <c r="CD63" i="1"/>
  <c r="CC63" i="1"/>
  <c r="CB63" i="1"/>
  <c r="CK62" i="1"/>
  <c r="CK61" i="1"/>
  <c r="CK60" i="1"/>
  <c r="CK59" i="1"/>
  <c r="DJ55" i="1"/>
  <c r="DI55" i="1"/>
  <c r="DH55" i="1"/>
  <c r="DG55" i="1"/>
  <c r="DF55" i="1"/>
  <c r="DE55" i="1"/>
  <c r="DD55" i="1"/>
  <c r="DC55" i="1"/>
  <c r="DB55" i="1"/>
  <c r="DK54" i="1"/>
  <c r="DK53" i="1"/>
  <c r="DK52" i="1"/>
  <c r="DK51" i="1"/>
  <c r="CW55" i="1"/>
  <c r="CV55" i="1"/>
  <c r="CU55" i="1"/>
  <c r="CT55" i="1"/>
  <c r="CS55" i="1"/>
  <c r="CR55" i="1"/>
  <c r="CQ55" i="1"/>
  <c r="CP55" i="1"/>
  <c r="CO55" i="1"/>
  <c r="CX54" i="1"/>
  <c r="CX53" i="1"/>
  <c r="CX52" i="1"/>
  <c r="CX51" i="1"/>
  <c r="CJ55" i="1"/>
  <c r="CI55" i="1"/>
  <c r="CH55" i="1"/>
  <c r="CG55" i="1"/>
  <c r="CF55" i="1"/>
  <c r="CE55" i="1"/>
  <c r="CD55" i="1"/>
  <c r="CC55" i="1"/>
  <c r="CB55" i="1"/>
  <c r="CK54" i="1"/>
  <c r="CK53" i="1"/>
  <c r="CK52" i="1"/>
  <c r="CK51" i="1"/>
  <c r="BW79" i="1"/>
  <c r="BV79" i="1"/>
  <c r="BU79" i="1"/>
  <c r="BT79" i="1"/>
  <c r="BS79" i="1"/>
  <c r="BR79" i="1"/>
  <c r="BQ79" i="1"/>
  <c r="BP79" i="1"/>
  <c r="BO79" i="1"/>
  <c r="BW78" i="1"/>
  <c r="BV78" i="1"/>
  <c r="BU78" i="1"/>
  <c r="BT78" i="1"/>
  <c r="BS78" i="1"/>
  <c r="BR78" i="1"/>
  <c r="BQ78" i="1"/>
  <c r="BP78" i="1"/>
  <c r="BO78" i="1"/>
  <c r="BW77" i="1"/>
  <c r="BV77" i="1"/>
  <c r="BU77" i="1"/>
  <c r="BT77" i="1"/>
  <c r="BS77" i="1"/>
  <c r="BR77" i="1"/>
  <c r="BQ77" i="1"/>
  <c r="BP77" i="1"/>
  <c r="BO77" i="1"/>
  <c r="BW76" i="1"/>
  <c r="BV76" i="1"/>
  <c r="BU76" i="1"/>
  <c r="BT76" i="1"/>
  <c r="BS76" i="1"/>
  <c r="BR76" i="1"/>
  <c r="BQ76" i="1"/>
  <c r="BP76" i="1"/>
  <c r="BO76" i="1"/>
  <c r="BW71" i="1"/>
  <c r="BV71" i="1"/>
  <c r="BU71" i="1"/>
  <c r="BT71" i="1"/>
  <c r="BS71" i="1"/>
  <c r="BR71" i="1"/>
  <c r="BQ71" i="1"/>
  <c r="BP71" i="1"/>
  <c r="BO71" i="1"/>
  <c r="BX70" i="1"/>
  <c r="BX69" i="1"/>
  <c r="BX68" i="1"/>
  <c r="BX67" i="1"/>
  <c r="BW63" i="1"/>
  <c r="BV63" i="1"/>
  <c r="BU63" i="1"/>
  <c r="BT63" i="1"/>
  <c r="BS63" i="1"/>
  <c r="BR63" i="1"/>
  <c r="BQ63" i="1"/>
  <c r="BP63" i="1"/>
  <c r="BO63" i="1"/>
  <c r="BX62" i="1"/>
  <c r="BX61" i="1"/>
  <c r="BX60" i="1"/>
  <c r="BX59" i="1"/>
  <c r="BW55" i="1"/>
  <c r="BV55" i="1"/>
  <c r="BU55" i="1"/>
  <c r="BT55" i="1"/>
  <c r="BS55" i="1"/>
  <c r="BR55" i="1"/>
  <c r="BQ55" i="1"/>
  <c r="BP55" i="1"/>
  <c r="BO55" i="1"/>
  <c r="BX54" i="1"/>
  <c r="BX53" i="1"/>
  <c r="BX52" i="1"/>
  <c r="BX51" i="1"/>
  <c r="BG77" i="1"/>
  <c r="BB77" i="1"/>
  <c r="BC77" i="1"/>
  <c r="BD77" i="1"/>
  <c r="BE77" i="1"/>
  <c r="BF77" i="1"/>
  <c r="BH77" i="1"/>
  <c r="BI77" i="1"/>
  <c r="BJ77" i="1"/>
  <c r="BB78" i="1"/>
  <c r="BC78" i="1"/>
  <c r="BD78" i="1"/>
  <c r="BE78" i="1"/>
  <c r="BF78" i="1"/>
  <c r="BG78" i="1"/>
  <c r="BH78" i="1"/>
  <c r="BI78" i="1"/>
  <c r="BJ78" i="1"/>
  <c r="BB79" i="1"/>
  <c r="BC79" i="1"/>
  <c r="BD79" i="1"/>
  <c r="BE79" i="1"/>
  <c r="BF79" i="1"/>
  <c r="BG79" i="1"/>
  <c r="BH79" i="1"/>
  <c r="BI79" i="1"/>
  <c r="BJ79" i="1"/>
  <c r="BC76" i="1"/>
  <c r="BD76" i="1"/>
  <c r="BE76" i="1"/>
  <c r="BF76" i="1"/>
  <c r="BG76" i="1"/>
  <c r="BH76" i="1"/>
  <c r="BI76" i="1"/>
  <c r="BJ76" i="1"/>
  <c r="BB76" i="1"/>
  <c r="BK59" i="1"/>
  <c r="BC55" i="1"/>
  <c r="BJ71" i="1"/>
  <c r="BI71" i="1"/>
  <c r="BH71" i="1"/>
  <c r="BG71" i="1"/>
  <c r="BF71" i="1"/>
  <c r="BE71" i="1"/>
  <c r="BD71" i="1"/>
  <c r="BC71" i="1"/>
  <c r="BB71" i="1"/>
  <c r="BK70" i="1"/>
  <c r="BK69" i="1"/>
  <c r="BK68" i="1"/>
  <c r="BK67" i="1"/>
  <c r="BJ63" i="1"/>
  <c r="BI63" i="1"/>
  <c r="BH63" i="1"/>
  <c r="BG63" i="1"/>
  <c r="BF63" i="1"/>
  <c r="BE63" i="1"/>
  <c r="BD63" i="1"/>
  <c r="BC63" i="1"/>
  <c r="BB63" i="1"/>
  <c r="BK62" i="1"/>
  <c r="BK61" i="1"/>
  <c r="BK60" i="1"/>
  <c r="BJ55" i="1"/>
  <c r="BI55" i="1"/>
  <c r="BH55" i="1"/>
  <c r="BG55" i="1"/>
  <c r="BF55" i="1"/>
  <c r="BE55" i="1"/>
  <c r="BD55" i="1"/>
  <c r="BB55" i="1"/>
  <c r="BK54" i="1"/>
  <c r="BK53" i="1"/>
  <c r="BK52" i="1"/>
  <c r="BK51" i="1"/>
  <c r="AW79" i="1"/>
  <c r="AV79" i="1"/>
  <c r="AU79" i="1"/>
  <c r="AT79" i="1"/>
  <c r="AS79" i="1"/>
  <c r="AR79" i="1"/>
  <c r="AQ79" i="1"/>
  <c r="AW78" i="1"/>
  <c r="AV78" i="1"/>
  <c r="AU78" i="1"/>
  <c r="AT78" i="1"/>
  <c r="AS78" i="1"/>
  <c r="AR78" i="1"/>
  <c r="AQ78" i="1"/>
  <c r="AW77" i="1"/>
  <c r="AV77" i="1"/>
  <c r="AU77" i="1"/>
  <c r="AT77" i="1"/>
  <c r="AS77" i="1"/>
  <c r="AR77" i="1"/>
  <c r="AQ77" i="1"/>
  <c r="AW76" i="1"/>
  <c r="AV76" i="1"/>
  <c r="AU76" i="1"/>
  <c r="AT76" i="1"/>
  <c r="AS76" i="1"/>
  <c r="AR76" i="1"/>
  <c r="AQ76" i="1"/>
  <c r="AF76" i="1"/>
  <c r="AL79" i="1"/>
  <c r="AK79" i="1"/>
  <c r="AJ79" i="1"/>
  <c r="AI79" i="1"/>
  <c r="AH79" i="1"/>
  <c r="AG79" i="1"/>
  <c r="AF79" i="1"/>
  <c r="AL78" i="1"/>
  <c r="AK78" i="1"/>
  <c r="AJ78" i="1"/>
  <c r="AI78" i="1"/>
  <c r="AH78" i="1"/>
  <c r="AG78" i="1"/>
  <c r="AF78" i="1"/>
  <c r="AL77" i="1"/>
  <c r="AK77" i="1"/>
  <c r="AJ77" i="1"/>
  <c r="AI77" i="1"/>
  <c r="AH77" i="1"/>
  <c r="AG77" i="1"/>
  <c r="AF77" i="1"/>
  <c r="AL76" i="1"/>
  <c r="AK76" i="1"/>
  <c r="AJ76" i="1"/>
  <c r="AI76" i="1"/>
  <c r="AH76" i="1"/>
  <c r="AG76" i="1"/>
  <c r="U77" i="1"/>
  <c r="V77" i="1"/>
  <c r="W77" i="1"/>
  <c r="X77" i="1"/>
  <c r="Y77" i="1"/>
  <c r="Z77" i="1"/>
  <c r="AA77" i="1"/>
  <c r="U78" i="1"/>
  <c r="V78" i="1"/>
  <c r="W78" i="1"/>
  <c r="X78" i="1"/>
  <c r="Y78" i="1"/>
  <c r="Z78" i="1"/>
  <c r="AA78" i="1"/>
  <c r="U79" i="1"/>
  <c r="V79" i="1"/>
  <c r="W79" i="1"/>
  <c r="X79" i="1"/>
  <c r="Y79" i="1"/>
  <c r="Z79" i="1"/>
  <c r="AA79" i="1"/>
  <c r="AA76" i="1"/>
  <c r="V76" i="1"/>
  <c r="W76" i="1"/>
  <c r="X76" i="1"/>
  <c r="Y76" i="1"/>
  <c r="Z76" i="1"/>
  <c r="U76" i="1"/>
  <c r="DJ47" i="1"/>
  <c r="DI47" i="1"/>
  <c r="DH47" i="1"/>
  <c r="DG47" i="1"/>
  <c r="DF47" i="1"/>
  <c r="DE47" i="1"/>
  <c r="DD47" i="1"/>
  <c r="DC47" i="1"/>
  <c r="DB47" i="1"/>
  <c r="DK46" i="1"/>
  <c r="DK45" i="1"/>
  <c r="DK44" i="1"/>
  <c r="DK43" i="1"/>
  <c r="CW47" i="1"/>
  <c r="CV47" i="1"/>
  <c r="CU47" i="1"/>
  <c r="CT47" i="1"/>
  <c r="CS47" i="1"/>
  <c r="CR47" i="1"/>
  <c r="CQ47" i="1"/>
  <c r="CP47" i="1"/>
  <c r="CO47" i="1"/>
  <c r="CX46" i="1"/>
  <c r="CX45" i="1"/>
  <c r="CX44" i="1"/>
  <c r="CX43" i="1"/>
  <c r="CJ47" i="1"/>
  <c r="CI47" i="1"/>
  <c r="CH47" i="1"/>
  <c r="CG47" i="1"/>
  <c r="CF47" i="1"/>
  <c r="CE47" i="1"/>
  <c r="CD47" i="1"/>
  <c r="CC47" i="1"/>
  <c r="CB47" i="1"/>
  <c r="CK46" i="1"/>
  <c r="CK45" i="1"/>
  <c r="CK44" i="1"/>
  <c r="CK43" i="1"/>
  <c r="BW47" i="1"/>
  <c r="BV47" i="1"/>
  <c r="BU47" i="1"/>
  <c r="BT47" i="1"/>
  <c r="BS47" i="1"/>
  <c r="BR47" i="1"/>
  <c r="BQ47" i="1"/>
  <c r="BP47" i="1"/>
  <c r="BO47" i="1"/>
  <c r="BX46" i="1"/>
  <c r="BX45" i="1"/>
  <c r="BX44" i="1"/>
  <c r="BX43" i="1"/>
  <c r="BK44" i="1"/>
  <c r="BK45" i="1"/>
  <c r="BK46" i="1"/>
  <c r="BK43" i="1"/>
  <c r="BC47" i="1"/>
  <c r="BD47" i="1"/>
  <c r="BE47" i="1"/>
  <c r="BF47" i="1"/>
  <c r="BG47" i="1"/>
  <c r="BH47" i="1"/>
  <c r="BI47" i="1"/>
  <c r="BJ47" i="1"/>
  <c r="BB47" i="1"/>
  <c r="AX137" i="1" l="1"/>
  <c r="AM137" i="1"/>
  <c r="DK136" i="1"/>
  <c r="CX136" i="1"/>
  <c r="BK137" i="1"/>
  <c r="CK135" i="1"/>
  <c r="CX135" i="1"/>
  <c r="BX136" i="1"/>
  <c r="BX135" i="1"/>
  <c r="AX135" i="1"/>
  <c r="BK136" i="1"/>
  <c r="AB137" i="1"/>
  <c r="DK137" i="1"/>
  <c r="CX137" i="1"/>
  <c r="CK136" i="1"/>
  <c r="BX137" i="1"/>
  <c r="BK135" i="1"/>
  <c r="DK135" i="1"/>
  <c r="AB136" i="1"/>
  <c r="AB135" i="1"/>
  <c r="CK137" i="1"/>
  <c r="AM135" i="1"/>
  <c r="AX136" i="1"/>
  <c r="AM136" i="1"/>
  <c r="AX71" i="1"/>
  <c r="DK71" i="1"/>
  <c r="CX71" i="1"/>
  <c r="CK71" i="1"/>
  <c r="BX71" i="1"/>
  <c r="AM71" i="1"/>
  <c r="AB71" i="1"/>
  <c r="W80" i="1"/>
  <c r="W140" i="1" s="1"/>
  <c r="DI80" i="1"/>
  <c r="DI142" i="1" s="1"/>
  <c r="DE80" i="1"/>
  <c r="DE142" i="1" s="1"/>
  <c r="DK63" i="1"/>
  <c r="CV80" i="1"/>
  <c r="CV140" i="1" s="1"/>
  <c r="CR80" i="1"/>
  <c r="CR140" i="1" s="1"/>
  <c r="CX63" i="1"/>
  <c r="CI80" i="1"/>
  <c r="CI141" i="1" s="1"/>
  <c r="CE80" i="1"/>
  <c r="CE140" i="1" s="1"/>
  <c r="CK63" i="1"/>
  <c r="BW80" i="1"/>
  <c r="BW142" i="1" s="1"/>
  <c r="BS80" i="1"/>
  <c r="BS141" i="1" s="1"/>
  <c r="BX63" i="1"/>
  <c r="AX63" i="1"/>
  <c r="AM63" i="1"/>
  <c r="AB63" i="1"/>
  <c r="DJ80" i="1"/>
  <c r="DJ140" i="1" s="1"/>
  <c r="DH80" i="1"/>
  <c r="DH141" i="1" s="1"/>
  <c r="DG80" i="1"/>
  <c r="DG142" i="1" s="1"/>
  <c r="DK79" i="1"/>
  <c r="DF80" i="1"/>
  <c r="DF141" i="1" s="1"/>
  <c r="DD80" i="1"/>
  <c r="DD140" i="1" s="1"/>
  <c r="DK55" i="1"/>
  <c r="DC80" i="1"/>
  <c r="DC140" i="1" s="1"/>
  <c r="DK78" i="1"/>
  <c r="DK77" i="1"/>
  <c r="DK76" i="1"/>
  <c r="CW80" i="1"/>
  <c r="CW140" i="1" s="1"/>
  <c r="CU80" i="1"/>
  <c r="CU142" i="1" s="1"/>
  <c r="CT80" i="1"/>
  <c r="CT142" i="1" s="1"/>
  <c r="CX79" i="1"/>
  <c r="CS80" i="1"/>
  <c r="CS140" i="1" s="1"/>
  <c r="CQ80" i="1"/>
  <c r="CQ141" i="1" s="1"/>
  <c r="CX76" i="1"/>
  <c r="CP80" i="1"/>
  <c r="CP142" i="1" s="1"/>
  <c r="CX78" i="1"/>
  <c r="CX77" i="1"/>
  <c r="CX55" i="1"/>
  <c r="CJ80" i="1"/>
  <c r="CJ142" i="1" s="1"/>
  <c r="CH80" i="1"/>
  <c r="CH142" i="1" s="1"/>
  <c r="CG80" i="1"/>
  <c r="CG140" i="1" s="1"/>
  <c r="CK79" i="1"/>
  <c r="CF80" i="1"/>
  <c r="CF140" i="1" s="1"/>
  <c r="CK55" i="1"/>
  <c r="CD80" i="1"/>
  <c r="CD142" i="1" s="1"/>
  <c r="CK76" i="1"/>
  <c r="CC80" i="1"/>
  <c r="CC142" i="1" s="1"/>
  <c r="CK78" i="1"/>
  <c r="CK77" i="1"/>
  <c r="BV80" i="1"/>
  <c r="BV141" i="1" s="1"/>
  <c r="BU80" i="1"/>
  <c r="BU141" i="1" s="1"/>
  <c r="BT80" i="1"/>
  <c r="BT141" i="1" s="1"/>
  <c r="BX76" i="1"/>
  <c r="BR80" i="1"/>
  <c r="BR142" i="1" s="1"/>
  <c r="BX77" i="1"/>
  <c r="BQ80" i="1"/>
  <c r="BQ140" i="1" s="1"/>
  <c r="BX79" i="1"/>
  <c r="BX55" i="1"/>
  <c r="BP80" i="1"/>
  <c r="BP142" i="1" s="1"/>
  <c r="BX78" i="1"/>
  <c r="BJ80" i="1"/>
  <c r="BJ142" i="1" s="1"/>
  <c r="BI80" i="1"/>
  <c r="BI142" i="1" s="1"/>
  <c r="BH80" i="1"/>
  <c r="BH140" i="1" s="1"/>
  <c r="BK77" i="1"/>
  <c r="BG80" i="1"/>
  <c r="BG142" i="1" s="1"/>
  <c r="BF80" i="1"/>
  <c r="BF142" i="1" s="1"/>
  <c r="BK78" i="1"/>
  <c r="BD80" i="1"/>
  <c r="BD141" i="1" s="1"/>
  <c r="BK76" i="1"/>
  <c r="BC80" i="1"/>
  <c r="BC140" i="1" s="1"/>
  <c r="BB80" i="1"/>
  <c r="BB141" i="1" s="1"/>
  <c r="AX79" i="1"/>
  <c r="AR80" i="1"/>
  <c r="AR142" i="1" s="1"/>
  <c r="AV80" i="1"/>
  <c r="AV141" i="1" s="1"/>
  <c r="AX55" i="1"/>
  <c r="AS80" i="1"/>
  <c r="AS141" i="1" s="1"/>
  <c r="AX78" i="1"/>
  <c r="AT80" i="1"/>
  <c r="AT141" i="1" s="1"/>
  <c r="AX77" i="1"/>
  <c r="AW80" i="1"/>
  <c r="AW142" i="1" s="1"/>
  <c r="AX76" i="1"/>
  <c r="AU80" i="1"/>
  <c r="AU142" i="1" s="1"/>
  <c r="AM55" i="1"/>
  <c r="AK80" i="1"/>
  <c r="AK141" i="1" s="1"/>
  <c r="AM79" i="1"/>
  <c r="AG80" i="1"/>
  <c r="AG140" i="1" s="1"/>
  <c r="AH80" i="1"/>
  <c r="AH142" i="1" s="1"/>
  <c r="AL80" i="1"/>
  <c r="AL140" i="1" s="1"/>
  <c r="AI80" i="1"/>
  <c r="AI141" i="1" s="1"/>
  <c r="AJ80" i="1"/>
  <c r="AJ142" i="1" s="1"/>
  <c r="AM78" i="1"/>
  <c r="AM77" i="1"/>
  <c r="AM76" i="1"/>
  <c r="AA80" i="1"/>
  <c r="Z80" i="1"/>
  <c r="Z141" i="1" s="1"/>
  <c r="AB55" i="1"/>
  <c r="AB78" i="1"/>
  <c r="V80" i="1"/>
  <c r="V141" i="1" s="1"/>
  <c r="AB77" i="1"/>
  <c r="U80" i="1"/>
  <c r="DB80" i="1"/>
  <c r="DB142" i="1" s="1"/>
  <c r="CO80" i="1"/>
  <c r="CO141" i="1" s="1"/>
  <c r="CB80" i="1"/>
  <c r="CB140" i="1" s="1"/>
  <c r="BO80" i="1"/>
  <c r="BO140" i="1" s="1"/>
  <c r="BK79" i="1"/>
  <c r="BE80" i="1"/>
  <c r="BE140" i="1" s="1"/>
  <c r="BK71" i="1"/>
  <c r="BK63" i="1"/>
  <c r="BK55" i="1"/>
  <c r="AQ80" i="1"/>
  <c r="AQ141" i="1" s="1"/>
  <c r="AF80" i="1"/>
  <c r="AB79" i="1"/>
  <c r="X80" i="1"/>
  <c r="X140" i="1" s="1"/>
  <c r="Y80" i="1"/>
  <c r="Y142" i="1" s="1"/>
  <c r="AB76" i="1"/>
  <c r="DK47" i="1"/>
  <c r="CX47" i="1"/>
  <c r="CK47" i="1"/>
  <c r="BX47" i="1"/>
  <c r="BK47" i="1"/>
  <c r="AW47" i="1"/>
  <c r="AV47" i="1"/>
  <c r="AU47" i="1"/>
  <c r="AT47" i="1"/>
  <c r="AS47" i="1"/>
  <c r="AR47" i="1"/>
  <c r="AQ47" i="1"/>
  <c r="AX46" i="1"/>
  <c r="AX45" i="1"/>
  <c r="AX44" i="1"/>
  <c r="AX43" i="1"/>
  <c r="AL47" i="1"/>
  <c r="AK47" i="1"/>
  <c r="AJ47" i="1"/>
  <c r="AI47" i="1"/>
  <c r="AH47" i="1"/>
  <c r="AG47" i="1"/>
  <c r="AF47" i="1"/>
  <c r="AM46" i="1"/>
  <c r="AM45" i="1"/>
  <c r="AM44" i="1"/>
  <c r="AM43" i="1"/>
  <c r="V47" i="1"/>
  <c r="W47" i="1"/>
  <c r="X47" i="1"/>
  <c r="Y47" i="1"/>
  <c r="Z47" i="1"/>
  <c r="AA47" i="1"/>
  <c r="AB44" i="1"/>
  <c r="AB45" i="1"/>
  <c r="AB46" i="1"/>
  <c r="AB43" i="1"/>
  <c r="U47" i="1"/>
  <c r="CV141" i="1" l="1"/>
  <c r="CQ142" i="1"/>
  <c r="BI141" i="1"/>
  <c r="BE141" i="1"/>
  <c r="BR141" i="1"/>
  <c r="AJ140" i="1"/>
  <c r="AR140" i="1"/>
  <c r="CV142" i="1"/>
  <c r="BF141" i="1"/>
  <c r="CT140" i="1"/>
  <c r="CO140" i="1"/>
  <c r="BG140" i="1"/>
  <c r="BQ141" i="1"/>
  <c r="BS140" i="1"/>
  <c r="AR141" i="1"/>
  <c r="CU140" i="1"/>
  <c r="BI140" i="1"/>
  <c r="DH142" i="1"/>
  <c r="BF140" i="1"/>
  <c r="DC142" i="1"/>
  <c r="CE141" i="1"/>
  <c r="AS142" i="1"/>
  <c r="AL142" i="1"/>
  <c r="CG141" i="1"/>
  <c r="CU141" i="1"/>
  <c r="DB141" i="1"/>
  <c r="CI140" i="1"/>
  <c r="DF140" i="1"/>
  <c r="BO141" i="1"/>
  <c r="DI140" i="1"/>
  <c r="DG141" i="1"/>
  <c r="CC140" i="1"/>
  <c r="CB142" i="1"/>
  <c r="AT140" i="1"/>
  <c r="AJ141" i="1"/>
  <c r="AQ142" i="1"/>
  <c r="AK142" i="1"/>
  <c r="AL141" i="1"/>
  <c r="DC141" i="1"/>
  <c r="CR142" i="1"/>
  <c r="CQ140" i="1"/>
  <c r="CC141" i="1"/>
  <c r="BS142" i="1"/>
  <c r="BV140" i="1"/>
  <c r="BE142" i="1"/>
  <c r="DJ142" i="1"/>
  <c r="CF142" i="1"/>
  <c r="BG141" i="1"/>
  <c r="DD142" i="1"/>
  <c r="DG140" i="1"/>
  <c r="CW141" i="1"/>
  <c r="CP140" i="1"/>
  <c r="CF141" i="1"/>
  <c r="BV142" i="1"/>
  <c r="BU140" i="1"/>
  <c r="BB142" i="1"/>
  <c r="BJ140" i="1"/>
  <c r="CO142" i="1"/>
  <c r="BT142" i="1"/>
  <c r="BH142" i="1"/>
  <c r="DI141" i="1"/>
  <c r="DB140" i="1"/>
  <c r="CR141" i="1"/>
  <c r="CG142" i="1"/>
  <c r="CJ140" i="1"/>
  <c r="BQ142" i="1"/>
  <c r="BT140" i="1"/>
  <c r="BC142" i="1"/>
  <c r="BB140" i="1"/>
  <c r="CW142" i="1"/>
  <c r="CD141" i="1"/>
  <c r="BJ141" i="1"/>
  <c r="CJ141" i="1"/>
  <c r="BP141" i="1"/>
  <c r="DE140" i="1"/>
  <c r="BU142" i="1"/>
  <c r="AI142" i="1"/>
  <c r="AW140" i="1"/>
  <c r="AI140" i="1"/>
  <c r="AW141" i="1"/>
  <c r="AK140" i="1"/>
  <c r="DH140" i="1"/>
  <c r="CT141" i="1"/>
  <c r="CI142" i="1"/>
  <c r="CH140" i="1"/>
  <c r="BO142" i="1"/>
  <c r="BR140" i="1"/>
  <c r="DD141" i="1"/>
  <c r="CH141" i="1"/>
  <c r="BD142" i="1"/>
  <c r="DJ141" i="1"/>
  <c r="CS141" i="1"/>
  <c r="CB141" i="1"/>
  <c r="DF142" i="1"/>
  <c r="BW140" i="1"/>
  <c r="DE141" i="1"/>
  <c r="BW141" i="1"/>
  <c r="BP140" i="1"/>
  <c r="BD140" i="1"/>
  <c r="BH141" i="1"/>
  <c r="AS140" i="1"/>
  <c r="X142" i="1"/>
  <c r="V140" i="1"/>
  <c r="X141" i="1"/>
  <c r="CP141" i="1"/>
  <c r="CE142" i="1"/>
  <c r="CD140" i="1"/>
  <c r="CS142" i="1"/>
  <c r="BC141" i="1"/>
  <c r="Y141" i="1"/>
  <c r="AV142" i="1"/>
  <c r="Y140" i="1"/>
  <c r="AH140" i="1"/>
  <c r="AM140" i="1" s="1"/>
  <c r="Z140" i="1"/>
  <c r="AU140" i="1"/>
  <c r="AH141" i="1"/>
  <c r="V142" i="1"/>
  <c r="AU141" i="1"/>
  <c r="W142" i="1"/>
  <c r="AG142" i="1"/>
  <c r="W141" i="1"/>
  <c r="AT142" i="1"/>
  <c r="AQ140" i="1"/>
  <c r="Z142" i="1"/>
  <c r="AG141" i="1"/>
  <c r="AV140" i="1"/>
  <c r="AB47" i="1"/>
  <c r="DK80" i="1"/>
  <c r="CX80" i="1"/>
  <c r="CK80" i="1"/>
  <c r="BX80" i="1"/>
  <c r="BK80" i="1"/>
  <c r="AX80" i="1"/>
  <c r="AM80" i="1"/>
  <c r="AB80" i="1"/>
  <c r="AX47" i="1"/>
  <c r="AM47" i="1"/>
  <c r="C14" i="1"/>
  <c r="I14" i="1"/>
  <c r="G14" i="1"/>
  <c r="E14" i="1"/>
  <c r="C7" i="1"/>
  <c r="E7" i="1"/>
  <c r="I7" i="1"/>
  <c r="G7" i="1"/>
  <c r="C11" i="1"/>
  <c r="E11" i="1"/>
  <c r="G11" i="1"/>
  <c r="I11" i="1"/>
  <c r="CX140" i="1" l="1"/>
  <c r="BX140" i="1"/>
  <c r="AX142" i="1"/>
  <c r="BK142" i="1"/>
  <c r="CK140" i="1"/>
  <c r="AX141" i="1"/>
  <c r="DK142" i="1"/>
  <c r="DK141" i="1"/>
  <c r="AM141" i="1"/>
  <c r="AB141" i="1"/>
  <c r="BK141" i="1"/>
  <c r="CX141" i="1"/>
  <c r="CK141" i="1"/>
  <c r="BX141" i="1"/>
  <c r="DK140" i="1"/>
  <c r="AM142" i="1"/>
  <c r="CX142" i="1"/>
  <c r="BK140" i="1"/>
  <c r="CK142" i="1"/>
  <c r="AX140" i="1"/>
  <c r="AB140" i="1"/>
  <c r="BX142" i="1"/>
  <c r="AB142" i="1"/>
</calcChain>
</file>

<file path=xl/sharedStrings.xml><?xml version="1.0" encoding="utf-8"?>
<sst xmlns="http://schemas.openxmlformats.org/spreadsheetml/2006/main" count="891" uniqueCount="125">
  <si>
    <t>NHL 19/20</t>
  </si>
  <si>
    <t>matches*</t>
  </si>
  <si>
    <t>*bolo 1215, ale 3 zo zapasu hviezd sa neberu do uvahy</t>
  </si>
  <si>
    <t>regular</t>
  </si>
  <si>
    <t>playoffs</t>
  </si>
  <si>
    <t>home wins</t>
  </si>
  <si>
    <t>ties</t>
  </si>
  <si>
    <t>away wins</t>
  </si>
  <si>
    <t>h OT wins</t>
  </si>
  <si>
    <t>a OT wins</t>
  </si>
  <si>
    <t>goals</t>
  </si>
  <si>
    <t>home</t>
  </si>
  <si>
    <t>away</t>
  </si>
  <si>
    <t>per match H</t>
  </si>
  <si>
    <t>per match A</t>
  </si>
  <si>
    <t>NHL 18/19</t>
  </si>
  <si>
    <t>NHL 17/18</t>
  </si>
  <si>
    <t>NHL 16/17</t>
  </si>
  <si>
    <t>matches**</t>
  </si>
  <si>
    <t>**2 vymazane zapasy hviezd</t>
  </si>
  <si>
    <t>matches^</t>
  </si>
  <si>
    <t>^8 riadkov odstranenych "tbc win tbc"</t>
  </si>
  <si>
    <t>per match</t>
  </si>
  <si>
    <t>matches^^</t>
  </si>
  <si>
    <t>^^6 riadkov "tbc win tbc"</t>
  </si>
  <si>
    <t>per 60</t>
  </si>
  <si>
    <t>empty net G</t>
  </si>
  <si>
    <t>2016/2017</t>
  </si>
  <si>
    <t>H win</t>
  </si>
  <si>
    <t>H OT win</t>
  </si>
  <si>
    <t>A win</t>
  </si>
  <si>
    <t>2016/17 2min</t>
  </si>
  <si>
    <t>spolu</t>
  </si>
  <si>
    <t>2017/18 2min</t>
  </si>
  <si>
    <t>2018/19 2min</t>
  </si>
  <si>
    <t>2019/20 2min</t>
  </si>
  <si>
    <t>2016/17 3min</t>
  </si>
  <si>
    <t>2017/18 3min</t>
  </si>
  <si>
    <t>2018/19 3min</t>
  </si>
  <si>
    <t>2019/20 3min</t>
  </si>
  <si>
    <t>2017/18 5min</t>
  </si>
  <si>
    <t>2018/19 5min</t>
  </si>
  <si>
    <t>2019/20 5min</t>
  </si>
  <si>
    <t>2016/17 5min</t>
  </si>
  <si>
    <t>2016/17 10min</t>
  </si>
  <si>
    <t>&lt;=-4</t>
  </si>
  <si>
    <t>&gt;=4</t>
  </si>
  <si>
    <t>A OA win</t>
  </si>
  <si>
    <t>2016/17 20min</t>
  </si>
  <si>
    <t>2016/17 50min</t>
  </si>
  <si>
    <t>2016/17 40min</t>
  </si>
  <si>
    <t>2016/17 30min</t>
  </si>
  <si>
    <t>SPOLU 2min</t>
  </si>
  <si>
    <t>SPOLU 3min</t>
  </si>
  <si>
    <t>SPOLU 5min</t>
  </si>
  <si>
    <t>2017/18 10min</t>
  </si>
  <si>
    <t>2018/19 10min</t>
  </si>
  <si>
    <t>2019/20 10min</t>
  </si>
  <si>
    <t>SPOLU 10min</t>
  </si>
  <si>
    <t>2017/18 20min</t>
  </si>
  <si>
    <t>2018/19 20min</t>
  </si>
  <si>
    <t>2019/20 20min</t>
  </si>
  <si>
    <t>SPOLU 20min</t>
  </si>
  <si>
    <t>2017/18 30min</t>
  </si>
  <si>
    <t>2018/19 30min</t>
  </si>
  <si>
    <t>2019/20 30min</t>
  </si>
  <si>
    <t>SPOLU 30min</t>
  </si>
  <si>
    <t>2017/18 40min</t>
  </si>
  <si>
    <t>2018/19 40min</t>
  </si>
  <si>
    <t>2019/20 40min</t>
  </si>
  <si>
    <t>SPOLU 40min</t>
  </si>
  <si>
    <t>2017/18 50min</t>
  </si>
  <si>
    <t>2018/19 50min</t>
  </si>
  <si>
    <t>2019/20 50min</t>
  </si>
  <si>
    <t>SPOLU 50min</t>
  </si>
  <si>
    <t>2017/2018</t>
  </si>
  <si>
    <t>2018/2019</t>
  </si>
  <si>
    <t>2019/2020</t>
  </si>
  <si>
    <t>4+</t>
  </si>
  <si>
    <t>lambda</t>
  </si>
  <si>
    <t>95% interval lambda</t>
  </si>
  <si>
    <t>k</t>
  </si>
  <si>
    <t>95% interval k</t>
  </si>
  <si>
    <t>mean time</t>
  </si>
  <si>
    <t>len</t>
  </si>
  <si>
    <t>SIMULÁCIE</t>
  </si>
  <si>
    <t>draw</t>
  </si>
  <si>
    <t>REÁLNE DÁTA</t>
  </si>
  <si>
    <t>GRAFY</t>
  </si>
  <si>
    <t>simulácie pre t = 2min</t>
  </si>
  <si>
    <t>reálne dáta pre t = 2min</t>
  </si>
  <si>
    <t>-</t>
  </si>
  <si>
    <t>simulácie pre t = 3min</t>
  </si>
  <si>
    <t>reálne dáta pre t = 3min</t>
  </si>
  <si>
    <t>simulácie pre t = 5min</t>
  </si>
  <si>
    <t>reálne dáta pre t = 5min</t>
  </si>
  <si>
    <t>simulácie pre t = 10min</t>
  </si>
  <si>
    <t>reálne dáta pre = 10min</t>
  </si>
  <si>
    <t>simulácie pre t = 20min</t>
  </si>
  <si>
    <t>reálne dáta pre = 20min</t>
  </si>
  <si>
    <t>simulácie pre t = 30min</t>
  </si>
  <si>
    <t>reálne dáta pre = 30min</t>
  </si>
  <si>
    <t>simulácie pre t = 40min</t>
  </si>
  <si>
    <t>reálne dáta pre = 40min</t>
  </si>
  <si>
    <t>simulácie pre t = 50min</t>
  </si>
  <si>
    <t>reálne dáta pre = 50min</t>
  </si>
  <si>
    <t>náskok</t>
  </si>
  <si>
    <t>čas</t>
  </si>
  <si>
    <t>wins/1000</t>
  </si>
  <si>
    <t>p(win)</t>
  </si>
  <si>
    <t>draws/10000</t>
  </si>
  <si>
    <t>p(draw)</t>
  </si>
  <si>
    <t>losses/10000</t>
  </si>
  <si>
    <t>p(lose)</t>
  </si>
  <si>
    <t>cas</t>
  </si>
  <si>
    <t>p value</t>
  </si>
  <si>
    <t>A cut to 1</t>
  </si>
  <si>
    <t>H cut to 1</t>
  </si>
  <si>
    <t>H tie</t>
  </si>
  <si>
    <t>A tie</t>
  </si>
  <si>
    <t>A lead</t>
  </si>
  <si>
    <t>H lead</t>
  </si>
  <si>
    <t>A +2</t>
  </si>
  <si>
    <t>H +2</t>
  </si>
  <si>
    <t>PRAVDEPODOBNOSŤ NA JEDNOTLIVĚ VÝSLEDKY PRI JEDNOTLIVÝCH GÓLOVÝCH ROZDIELOCH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</si>
</sst>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"/>
    <numFmt numFmtId="166" formatCode="0.0"/>
    <numFmt numFmtId="167" formatCode="0.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7" xfId="0" applyFont="1" applyFill="1" applyBorder="1"/>
    <xf numFmtId="0" fontId="0" fillId="0" borderId="8" xfId="0" applyFill="1" applyBorder="1"/>
    <xf numFmtId="0" fontId="1" fillId="0" borderId="3" xfId="0" applyFont="1" applyFill="1" applyBorder="1"/>
    <xf numFmtId="0" fontId="0" fillId="0" borderId="4" xfId="0" applyFill="1" applyBorder="1"/>
    <xf numFmtId="0" fontId="0" fillId="0" borderId="3" xfId="0" applyFont="1" applyFill="1" applyBorder="1"/>
    <xf numFmtId="0" fontId="1" fillId="0" borderId="5" xfId="0" applyFont="1" applyBorder="1"/>
    <xf numFmtId="0" fontId="0" fillId="0" borderId="8" xfId="0" applyBorder="1"/>
    <xf numFmtId="2" fontId="0" fillId="0" borderId="4" xfId="0" applyNumberFormat="1" applyBorder="1"/>
    <xf numFmtId="0" fontId="0" fillId="0" borderId="5" xfId="0" applyFont="1" applyFill="1" applyBorder="1"/>
    <xf numFmtId="2" fontId="0" fillId="0" borderId="6" xfId="0" applyNumberFormat="1" applyBorder="1"/>
    <xf numFmtId="2" fontId="0" fillId="0" borderId="0" xfId="0" applyNumberFormat="1" applyBorder="1"/>
    <xf numFmtId="0" fontId="1" fillId="0" borderId="9" xfId="0" applyFont="1" applyFill="1" applyBorder="1"/>
    <xf numFmtId="0" fontId="0" fillId="0" borderId="10" xfId="0" applyFont="1" applyFill="1" applyBorder="1"/>
    <xf numFmtId="0" fontId="1" fillId="2" borderId="2" xfId="0" applyFont="1" applyFill="1" applyBorder="1" applyAlignment="1">
      <alignment horizontal="center"/>
    </xf>
    <xf numFmtId="0" fontId="1" fillId="0" borderId="1" xfId="0" applyFont="1" applyBorder="1"/>
    <xf numFmtId="0" fontId="0" fillId="0" borderId="11" xfId="0" applyBorder="1"/>
    <xf numFmtId="0" fontId="1" fillId="0" borderId="11" xfId="0" applyFont="1" applyBorder="1"/>
    <xf numFmtId="2" fontId="0" fillId="0" borderId="11" xfId="0" applyNumberFormat="1" applyBorder="1"/>
    <xf numFmtId="2" fontId="0" fillId="0" borderId="2" xfId="0" applyNumberFormat="1" applyBorder="1"/>
    <xf numFmtId="0" fontId="0" fillId="0" borderId="1" xfId="0" applyBorder="1"/>
    <xf numFmtId="164" fontId="0" fillId="0" borderId="11" xfId="1" applyNumberFormat="1" applyFont="1" applyBorder="1"/>
    <xf numFmtId="164" fontId="0" fillId="0" borderId="2" xfId="1" applyNumberFormat="1" applyFont="1" applyBorder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/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domáci</a:t>
            </a:r>
            <a:r>
              <a:rPr lang="sk-SK" baseline="0"/>
              <a:t> 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Hárok1!$G$176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Hárok1!$C$177:$C$205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Hárok1!$G$177:$G$205</c:f>
              <c:numCache>
                <c:formatCode>General</c:formatCode>
                <c:ptCount val="29"/>
                <c:pt idx="0">
                  <c:v>0.12939999999999999</c:v>
                </c:pt>
                <c:pt idx="1">
                  <c:v>0.13059999999999999</c:v>
                </c:pt>
                <c:pt idx="2">
                  <c:v>0.13200000000000001</c:v>
                </c:pt>
                <c:pt idx="3">
                  <c:v>0.13200000000000001</c:v>
                </c:pt>
                <c:pt idx="4">
                  <c:v>0.13780000000000001</c:v>
                </c:pt>
                <c:pt idx="5">
                  <c:v>0.13450000000000001</c:v>
                </c:pt>
                <c:pt idx="6">
                  <c:v>0.13589999999999999</c:v>
                </c:pt>
                <c:pt idx="7">
                  <c:v>0.13370000000000001</c:v>
                </c:pt>
                <c:pt idx="8">
                  <c:v>0.13789999999999999</c:v>
                </c:pt>
                <c:pt idx="9">
                  <c:v>0.13420000000000001</c:v>
                </c:pt>
                <c:pt idx="10">
                  <c:v>0.13159999999999999</c:v>
                </c:pt>
                <c:pt idx="11">
                  <c:v>0.1381</c:v>
                </c:pt>
                <c:pt idx="12">
                  <c:v>0.13</c:v>
                </c:pt>
                <c:pt idx="13">
                  <c:v>0.13300000000000001</c:v>
                </c:pt>
                <c:pt idx="14">
                  <c:v>0.12470000000000001</c:v>
                </c:pt>
                <c:pt idx="15">
                  <c:v>0.12859999999999999</c:v>
                </c:pt>
                <c:pt idx="16">
                  <c:v>0.12039999999999999</c:v>
                </c:pt>
                <c:pt idx="17">
                  <c:v>0.12379999999999999</c:v>
                </c:pt>
                <c:pt idx="18">
                  <c:v>0.1095</c:v>
                </c:pt>
                <c:pt idx="19">
                  <c:v>0.10489999999999999</c:v>
                </c:pt>
                <c:pt idx="20">
                  <c:v>0.10539999999999999</c:v>
                </c:pt>
                <c:pt idx="21">
                  <c:v>9.4500000000000001E-2</c:v>
                </c:pt>
                <c:pt idx="22">
                  <c:v>7.5700000000000003E-2</c:v>
                </c:pt>
                <c:pt idx="23">
                  <c:v>6.7400000000000002E-2</c:v>
                </c:pt>
                <c:pt idx="24">
                  <c:v>4.9799999999999997E-2</c:v>
                </c:pt>
                <c:pt idx="25">
                  <c:v>3.9600000000000003E-2</c:v>
                </c:pt>
                <c:pt idx="26">
                  <c:v>2.6700000000000002E-2</c:v>
                </c:pt>
                <c:pt idx="27">
                  <c:v>1.1900000000000001E-2</c:v>
                </c:pt>
                <c:pt idx="28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6F6-A904-B3E32E9AB4EC}"/>
            </c:ext>
          </c:extLst>
        </c:ser>
        <c:ser>
          <c:idx val="1"/>
          <c:order val="1"/>
          <c:tx>
            <c:strRef>
              <c:f>Hárok1!$E$176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Hárok1!$E$177:$E$205</c:f>
              <c:numCache>
                <c:formatCode>General</c:formatCode>
                <c:ptCount val="29"/>
                <c:pt idx="0">
                  <c:v>0.73499999999999999</c:v>
                </c:pt>
                <c:pt idx="1">
                  <c:v>0.73970000000000002</c:v>
                </c:pt>
                <c:pt idx="2">
                  <c:v>0.74429999999999996</c:v>
                </c:pt>
                <c:pt idx="3">
                  <c:v>0.74609999999999999</c:v>
                </c:pt>
                <c:pt idx="4">
                  <c:v>0.74750000000000005</c:v>
                </c:pt>
                <c:pt idx="5">
                  <c:v>0.75049999999999994</c:v>
                </c:pt>
                <c:pt idx="6">
                  <c:v>0.74209999999999998</c:v>
                </c:pt>
                <c:pt idx="7">
                  <c:v>0.76629999999999998</c:v>
                </c:pt>
                <c:pt idx="8">
                  <c:v>0.76319999999999999</c:v>
                </c:pt>
                <c:pt idx="9">
                  <c:v>0.77769999999999995</c:v>
                </c:pt>
                <c:pt idx="10">
                  <c:v>0.77969999999999995</c:v>
                </c:pt>
                <c:pt idx="11">
                  <c:v>0.77780000000000005</c:v>
                </c:pt>
                <c:pt idx="12">
                  <c:v>0.78939999999999999</c:v>
                </c:pt>
                <c:pt idx="13">
                  <c:v>0.79059999999999997</c:v>
                </c:pt>
                <c:pt idx="14">
                  <c:v>0.80930000000000002</c:v>
                </c:pt>
                <c:pt idx="15">
                  <c:v>0.81030000000000002</c:v>
                </c:pt>
                <c:pt idx="16">
                  <c:v>0.82120000000000004</c:v>
                </c:pt>
                <c:pt idx="17">
                  <c:v>0.83309999999999995</c:v>
                </c:pt>
                <c:pt idx="18">
                  <c:v>0.8518</c:v>
                </c:pt>
                <c:pt idx="19">
                  <c:v>0.86240000000000006</c:v>
                </c:pt>
                <c:pt idx="20">
                  <c:v>0.86819999999999997</c:v>
                </c:pt>
                <c:pt idx="21">
                  <c:v>0.88480000000000003</c:v>
                </c:pt>
                <c:pt idx="22">
                  <c:v>0.90649999999999997</c:v>
                </c:pt>
                <c:pt idx="23">
                  <c:v>0.92110000000000003</c:v>
                </c:pt>
                <c:pt idx="24">
                  <c:v>0.94140000000000001</c:v>
                </c:pt>
                <c:pt idx="25">
                  <c:v>0.9556</c:v>
                </c:pt>
                <c:pt idx="26">
                  <c:v>0.97150000000000003</c:v>
                </c:pt>
                <c:pt idx="27">
                  <c:v>0.98760000000000003</c:v>
                </c:pt>
                <c:pt idx="28">
                  <c:v>0.99729999999999996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1-46F6-A904-B3E32E9AB4EC}"/>
            </c:ext>
          </c:extLst>
        </c:ser>
        <c:ser>
          <c:idx val="2"/>
          <c:order val="2"/>
          <c:tx>
            <c:strRef>
              <c:f>Hárok1!$I$176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Hárok1!$I$177:$I$205</c:f>
              <c:numCache>
                <c:formatCode>General</c:formatCode>
                <c:ptCount val="29"/>
                <c:pt idx="0">
                  <c:v>0.1356</c:v>
                </c:pt>
                <c:pt idx="1">
                  <c:v>0.12970000000000001</c:v>
                </c:pt>
                <c:pt idx="2">
                  <c:v>0.1237</c:v>
                </c:pt>
                <c:pt idx="3">
                  <c:v>0.12189999999999999</c:v>
                </c:pt>
                <c:pt idx="4">
                  <c:v>0.1147</c:v>
                </c:pt>
                <c:pt idx="5">
                  <c:v>0.115</c:v>
                </c:pt>
                <c:pt idx="6">
                  <c:v>0.122</c:v>
                </c:pt>
                <c:pt idx="7">
                  <c:v>0.1</c:v>
                </c:pt>
                <c:pt idx="8">
                  <c:v>9.8900000000000002E-2</c:v>
                </c:pt>
                <c:pt idx="9">
                  <c:v>8.8099999999999998E-2</c:v>
                </c:pt>
                <c:pt idx="10">
                  <c:v>8.8700000000000001E-2</c:v>
                </c:pt>
                <c:pt idx="11">
                  <c:v>8.4099999999999994E-2</c:v>
                </c:pt>
                <c:pt idx="12">
                  <c:v>8.0600000000000005E-2</c:v>
                </c:pt>
                <c:pt idx="13">
                  <c:v>7.6399999999999996E-2</c:v>
                </c:pt>
                <c:pt idx="14">
                  <c:v>6.6000000000000003E-2</c:v>
                </c:pt>
                <c:pt idx="15">
                  <c:v>6.1100000000000002E-2</c:v>
                </c:pt>
                <c:pt idx="16">
                  <c:v>5.8400000000000001E-2</c:v>
                </c:pt>
                <c:pt idx="17">
                  <c:v>4.3099999999999999E-2</c:v>
                </c:pt>
                <c:pt idx="18">
                  <c:v>3.8699999999999998E-2</c:v>
                </c:pt>
                <c:pt idx="19">
                  <c:v>3.27E-2</c:v>
                </c:pt>
                <c:pt idx="20">
                  <c:v>2.64E-2</c:v>
                </c:pt>
                <c:pt idx="21">
                  <c:v>2.07E-2</c:v>
                </c:pt>
                <c:pt idx="22">
                  <c:v>1.78E-2</c:v>
                </c:pt>
                <c:pt idx="23">
                  <c:v>1.15E-2</c:v>
                </c:pt>
                <c:pt idx="24">
                  <c:v>8.8000000000000005E-3</c:v>
                </c:pt>
                <c:pt idx="25">
                  <c:v>4.7999999999999996E-3</c:v>
                </c:pt>
                <c:pt idx="26">
                  <c:v>1.8E-3</c:v>
                </c:pt>
                <c:pt idx="27">
                  <c:v>5.0000000000000001E-4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1-46F6-A904-B3E32E9A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97663"/>
        <c:axId val="1052183935"/>
      </c:lineChart>
      <c:catAx>
        <c:axId val="10521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83935"/>
        <c:crosses val="autoZero"/>
        <c:auto val="1"/>
        <c:lblAlgn val="ctr"/>
        <c:lblOffset val="100"/>
        <c:noMultiLvlLbl val="0"/>
      </c:catAx>
      <c:valAx>
        <c:axId val="1052183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domaci 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Hárok1!$W$176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Hárok1!$U$177:$U$205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Hárok1!$W$177:$W$205</c:f>
              <c:numCache>
                <c:formatCode>General</c:formatCode>
                <c:ptCount val="29"/>
                <c:pt idx="0">
                  <c:v>0.5897</c:v>
                </c:pt>
                <c:pt idx="1">
                  <c:v>0.59509999999999996</c:v>
                </c:pt>
                <c:pt idx="2">
                  <c:v>0.59309999999999996</c:v>
                </c:pt>
                <c:pt idx="3">
                  <c:v>0.59609999999999996</c:v>
                </c:pt>
                <c:pt idx="4">
                  <c:v>0.59279999999999999</c:v>
                </c:pt>
                <c:pt idx="5">
                  <c:v>0.59119999999999995</c:v>
                </c:pt>
                <c:pt idx="6">
                  <c:v>0.60229999999999995</c:v>
                </c:pt>
                <c:pt idx="7">
                  <c:v>0.60350000000000004</c:v>
                </c:pt>
                <c:pt idx="8">
                  <c:v>0.60980000000000001</c:v>
                </c:pt>
                <c:pt idx="9">
                  <c:v>0.60599999999999998</c:v>
                </c:pt>
                <c:pt idx="10">
                  <c:v>0.61270000000000002</c:v>
                </c:pt>
                <c:pt idx="11">
                  <c:v>0.61319999999999997</c:v>
                </c:pt>
                <c:pt idx="12">
                  <c:v>0.62060000000000004</c:v>
                </c:pt>
                <c:pt idx="13">
                  <c:v>0.61729999999999996</c:v>
                </c:pt>
                <c:pt idx="14">
                  <c:v>0.60709999999999997</c:v>
                </c:pt>
                <c:pt idx="15">
                  <c:v>0.61899999999999999</c:v>
                </c:pt>
                <c:pt idx="16">
                  <c:v>0.63080000000000003</c:v>
                </c:pt>
                <c:pt idx="17">
                  <c:v>0.63070000000000004</c:v>
                </c:pt>
                <c:pt idx="18">
                  <c:v>0.62939999999999996</c:v>
                </c:pt>
                <c:pt idx="19">
                  <c:v>0.64</c:v>
                </c:pt>
                <c:pt idx="20">
                  <c:v>0.65400000000000003</c:v>
                </c:pt>
                <c:pt idx="21">
                  <c:v>0.66669999999999996</c:v>
                </c:pt>
                <c:pt idx="22">
                  <c:v>0.69040000000000001</c:v>
                </c:pt>
                <c:pt idx="23">
                  <c:v>0.70689999999999997</c:v>
                </c:pt>
                <c:pt idx="24">
                  <c:v>0.73150000000000004</c:v>
                </c:pt>
                <c:pt idx="25">
                  <c:v>0.76090000000000002</c:v>
                </c:pt>
                <c:pt idx="26">
                  <c:v>0.80110000000000003</c:v>
                </c:pt>
                <c:pt idx="27">
                  <c:v>0.85399999999999998</c:v>
                </c:pt>
                <c:pt idx="28">
                  <c:v>0.92569999999999997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A-433A-A4EB-8F3317817A50}"/>
            </c:ext>
          </c:extLst>
        </c:ser>
        <c:ser>
          <c:idx val="1"/>
          <c:order val="1"/>
          <c:tx>
            <c:strRef>
              <c:f>Hárok1!$AA$176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Hárok1!$U$177:$U$205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Hárok1!$AA$177:$AA$205</c:f>
              <c:numCache>
                <c:formatCode>General</c:formatCode>
                <c:ptCount val="29"/>
                <c:pt idx="0">
                  <c:v>0.24249999999999999</c:v>
                </c:pt>
                <c:pt idx="1">
                  <c:v>0.22420000000000001</c:v>
                </c:pt>
                <c:pt idx="2">
                  <c:v>0.2288</c:v>
                </c:pt>
                <c:pt idx="3">
                  <c:v>0.221</c:v>
                </c:pt>
                <c:pt idx="4">
                  <c:v>0.2268</c:v>
                </c:pt>
                <c:pt idx="5">
                  <c:v>0.2185</c:v>
                </c:pt>
                <c:pt idx="6">
                  <c:v>0.21429999999999999</c:v>
                </c:pt>
                <c:pt idx="7">
                  <c:v>0.20250000000000001</c:v>
                </c:pt>
                <c:pt idx="8">
                  <c:v>0.20039999999999999</c:v>
                </c:pt>
                <c:pt idx="9">
                  <c:v>0.19950000000000001</c:v>
                </c:pt>
                <c:pt idx="10">
                  <c:v>0.18729999999999999</c:v>
                </c:pt>
                <c:pt idx="11">
                  <c:v>0.19520000000000001</c:v>
                </c:pt>
                <c:pt idx="12">
                  <c:v>0.17699999999999999</c:v>
                </c:pt>
                <c:pt idx="13">
                  <c:v>0.16889999999999999</c:v>
                </c:pt>
                <c:pt idx="14">
                  <c:v>0.1754</c:v>
                </c:pt>
                <c:pt idx="15">
                  <c:v>0.1583</c:v>
                </c:pt>
                <c:pt idx="16">
                  <c:v>0.1487</c:v>
                </c:pt>
                <c:pt idx="17">
                  <c:v>0.1416</c:v>
                </c:pt>
                <c:pt idx="18">
                  <c:v>0.12870000000000001</c:v>
                </c:pt>
                <c:pt idx="19">
                  <c:v>0.1167</c:v>
                </c:pt>
                <c:pt idx="20">
                  <c:v>0.105</c:v>
                </c:pt>
                <c:pt idx="21">
                  <c:v>9.1399999999999995E-2</c:v>
                </c:pt>
                <c:pt idx="22">
                  <c:v>7.4200000000000002E-2</c:v>
                </c:pt>
                <c:pt idx="23">
                  <c:v>6.3200000000000006E-2</c:v>
                </c:pt>
                <c:pt idx="24">
                  <c:v>4.99E-2</c:v>
                </c:pt>
                <c:pt idx="25">
                  <c:v>3.7499999999999999E-2</c:v>
                </c:pt>
                <c:pt idx="26">
                  <c:v>2.18E-2</c:v>
                </c:pt>
                <c:pt idx="27">
                  <c:v>1.09E-2</c:v>
                </c:pt>
                <c:pt idx="28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A-433A-A4EB-8F3317817A50}"/>
            </c:ext>
          </c:extLst>
        </c:ser>
        <c:ser>
          <c:idx val="2"/>
          <c:order val="2"/>
          <c:tx>
            <c:strRef>
              <c:f>Hárok1!$Y$176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Hárok1!$Y$177:$Y$205</c:f>
              <c:numCache>
                <c:formatCode>General</c:formatCode>
                <c:ptCount val="29"/>
                <c:pt idx="0">
                  <c:v>0.1678</c:v>
                </c:pt>
                <c:pt idx="1">
                  <c:v>0.1807</c:v>
                </c:pt>
                <c:pt idx="2">
                  <c:v>0.17810000000000001</c:v>
                </c:pt>
                <c:pt idx="3">
                  <c:v>0.18290000000000001</c:v>
                </c:pt>
                <c:pt idx="4">
                  <c:v>0.1804</c:v>
                </c:pt>
                <c:pt idx="5">
                  <c:v>0.1903</c:v>
                </c:pt>
                <c:pt idx="6">
                  <c:v>0.18340000000000001</c:v>
                </c:pt>
                <c:pt idx="7">
                  <c:v>0.19400000000000001</c:v>
                </c:pt>
                <c:pt idx="8">
                  <c:v>0.1898</c:v>
                </c:pt>
                <c:pt idx="9">
                  <c:v>0.19450000000000001</c:v>
                </c:pt>
                <c:pt idx="10">
                  <c:v>0.2</c:v>
                </c:pt>
                <c:pt idx="11">
                  <c:v>0.19159999999999999</c:v>
                </c:pt>
                <c:pt idx="12">
                  <c:v>0.2024</c:v>
                </c:pt>
                <c:pt idx="13">
                  <c:v>0.21379999999999999</c:v>
                </c:pt>
                <c:pt idx="14">
                  <c:v>0.2175</c:v>
                </c:pt>
                <c:pt idx="15">
                  <c:v>0.22270000000000001</c:v>
                </c:pt>
                <c:pt idx="16">
                  <c:v>0.2205</c:v>
                </c:pt>
                <c:pt idx="17">
                  <c:v>0.22770000000000001</c:v>
                </c:pt>
                <c:pt idx="18">
                  <c:v>0.2419</c:v>
                </c:pt>
                <c:pt idx="19">
                  <c:v>0.24329999999999999</c:v>
                </c:pt>
                <c:pt idx="20">
                  <c:v>0.24099999999999999</c:v>
                </c:pt>
                <c:pt idx="21">
                  <c:v>0.2419</c:v>
                </c:pt>
                <c:pt idx="22">
                  <c:v>0.2354</c:v>
                </c:pt>
                <c:pt idx="23">
                  <c:v>0.22989999999999999</c:v>
                </c:pt>
                <c:pt idx="24">
                  <c:v>0.21859999999999999</c:v>
                </c:pt>
                <c:pt idx="25">
                  <c:v>0.2016</c:v>
                </c:pt>
                <c:pt idx="26">
                  <c:v>0.17710000000000001</c:v>
                </c:pt>
                <c:pt idx="27">
                  <c:v>0.1351</c:v>
                </c:pt>
                <c:pt idx="28">
                  <c:v>7.1900000000000006E-2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A-433A-A4EB-8F331781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98495"/>
        <c:axId val="1052197247"/>
      </c:lineChart>
      <c:catAx>
        <c:axId val="10521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7247"/>
        <c:crosses val="autoZero"/>
        <c:auto val="1"/>
        <c:lblAlgn val="ctr"/>
        <c:lblOffset val="100"/>
        <c:noMultiLvlLbl val="0"/>
      </c:catAx>
      <c:valAx>
        <c:axId val="10521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remiza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Hárok1!$AO$176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Hárok1!$AM$177:$AM$205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Hárok1!$AO$177:$AO$205</c:f>
              <c:numCache>
                <c:formatCode>General</c:formatCode>
                <c:ptCount val="29"/>
                <c:pt idx="0">
                  <c:v>0.43049999999999999</c:v>
                </c:pt>
                <c:pt idx="1">
                  <c:v>0.4289</c:v>
                </c:pt>
                <c:pt idx="2">
                  <c:v>0.41660000000000003</c:v>
                </c:pt>
                <c:pt idx="3">
                  <c:v>0.435</c:v>
                </c:pt>
                <c:pt idx="4">
                  <c:v>0.42330000000000001</c:v>
                </c:pt>
                <c:pt idx="5">
                  <c:v>0.42409999999999998</c:v>
                </c:pt>
                <c:pt idx="6">
                  <c:v>0.41839999999999999</c:v>
                </c:pt>
                <c:pt idx="7">
                  <c:v>0.4088</c:v>
                </c:pt>
                <c:pt idx="8">
                  <c:v>0.40960000000000002</c:v>
                </c:pt>
                <c:pt idx="9">
                  <c:v>0.3992</c:v>
                </c:pt>
                <c:pt idx="10">
                  <c:v>0.4052</c:v>
                </c:pt>
                <c:pt idx="11">
                  <c:v>0.4</c:v>
                </c:pt>
                <c:pt idx="12">
                  <c:v>0.39679999999999999</c:v>
                </c:pt>
                <c:pt idx="13">
                  <c:v>0.39979999999999999</c:v>
                </c:pt>
                <c:pt idx="14">
                  <c:v>0.37880000000000003</c:v>
                </c:pt>
                <c:pt idx="15">
                  <c:v>0.3836</c:v>
                </c:pt>
                <c:pt idx="16">
                  <c:v>0.37730000000000002</c:v>
                </c:pt>
                <c:pt idx="17">
                  <c:v>0.36959999999999998</c:v>
                </c:pt>
                <c:pt idx="18">
                  <c:v>0.35770000000000002</c:v>
                </c:pt>
                <c:pt idx="19">
                  <c:v>0.34970000000000001</c:v>
                </c:pt>
                <c:pt idx="20">
                  <c:v>0.33889999999999998</c:v>
                </c:pt>
                <c:pt idx="21">
                  <c:v>0.31430000000000002</c:v>
                </c:pt>
                <c:pt idx="22">
                  <c:v>0.30170000000000002</c:v>
                </c:pt>
                <c:pt idx="23">
                  <c:v>0.28310000000000002</c:v>
                </c:pt>
                <c:pt idx="24">
                  <c:v>0.25719999999999998</c:v>
                </c:pt>
                <c:pt idx="25">
                  <c:v>0.22770000000000001</c:v>
                </c:pt>
                <c:pt idx="26">
                  <c:v>0.19209999999999999</c:v>
                </c:pt>
                <c:pt idx="27">
                  <c:v>0.1363</c:v>
                </c:pt>
                <c:pt idx="28">
                  <c:v>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36A-BE05-15A7EAAA6065}"/>
            </c:ext>
          </c:extLst>
        </c:ser>
        <c:ser>
          <c:idx val="1"/>
          <c:order val="1"/>
          <c:tx>
            <c:strRef>
              <c:f>Hárok1!$AQ$176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Hárok1!$AM$177:$AM$205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Hárok1!$AQ$177:$AQ$205</c:f>
              <c:numCache>
                <c:formatCode>General</c:formatCode>
                <c:ptCount val="29"/>
                <c:pt idx="0">
                  <c:v>0.18840000000000001</c:v>
                </c:pt>
                <c:pt idx="1">
                  <c:v>0.19470000000000001</c:v>
                </c:pt>
                <c:pt idx="2">
                  <c:v>0.21199999999999999</c:v>
                </c:pt>
                <c:pt idx="3">
                  <c:v>0.20380000000000001</c:v>
                </c:pt>
                <c:pt idx="4">
                  <c:v>0.2099</c:v>
                </c:pt>
                <c:pt idx="5">
                  <c:v>0.2107</c:v>
                </c:pt>
                <c:pt idx="6">
                  <c:v>0.2102</c:v>
                </c:pt>
                <c:pt idx="7">
                  <c:v>0.2218</c:v>
                </c:pt>
                <c:pt idx="8">
                  <c:v>0.22270000000000001</c:v>
                </c:pt>
                <c:pt idx="9">
                  <c:v>0.23369999999999999</c:v>
                </c:pt>
                <c:pt idx="10">
                  <c:v>0.24429999999999999</c:v>
                </c:pt>
                <c:pt idx="11">
                  <c:v>0.24709999999999999</c:v>
                </c:pt>
                <c:pt idx="12">
                  <c:v>0.24890000000000001</c:v>
                </c:pt>
                <c:pt idx="13">
                  <c:v>0.25740000000000002</c:v>
                </c:pt>
                <c:pt idx="14">
                  <c:v>0.27029999999999998</c:v>
                </c:pt>
                <c:pt idx="15">
                  <c:v>0.27379999999999999</c:v>
                </c:pt>
                <c:pt idx="16">
                  <c:v>0.2928</c:v>
                </c:pt>
                <c:pt idx="17">
                  <c:v>0.30499999999999999</c:v>
                </c:pt>
                <c:pt idx="18">
                  <c:v>0.32400000000000001</c:v>
                </c:pt>
                <c:pt idx="19">
                  <c:v>0.3377</c:v>
                </c:pt>
                <c:pt idx="20">
                  <c:v>0.35460000000000003</c:v>
                </c:pt>
                <c:pt idx="21">
                  <c:v>0.38590000000000002</c:v>
                </c:pt>
                <c:pt idx="22">
                  <c:v>0.41760000000000003</c:v>
                </c:pt>
                <c:pt idx="23">
                  <c:v>0.45490000000000003</c:v>
                </c:pt>
                <c:pt idx="24">
                  <c:v>0.50029999999999997</c:v>
                </c:pt>
                <c:pt idx="25">
                  <c:v>0.55979999999999996</c:v>
                </c:pt>
                <c:pt idx="26">
                  <c:v>0.63449999999999995</c:v>
                </c:pt>
                <c:pt idx="27">
                  <c:v>0.7369</c:v>
                </c:pt>
                <c:pt idx="28">
                  <c:v>0.85029999999999994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36A-BE05-15A7EAAA6065}"/>
            </c:ext>
          </c:extLst>
        </c:ser>
        <c:ser>
          <c:idx val="2"/>
          <c:order val="2"/>
          <c:tx>
            <c:strRef>
              <c:f>Hárok1!$AS$176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Hárok1!$AM$177:$AM$205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Hárok1!$AS$177:$AS$205</c:f>
              <c:numCache>
                <c:formatCode>General</c:formatCode>
                <c:ptCount val="29"/>
                <c:pt idx="0">
                  <c:v>0.38109999999999999</c:v>
                </c:pt>
                <c:pt idx="1">
                  <c:v>0.37640000000000001</c:v>
                </c:pt>
                <c:pt idx="2">
                  <c:v>0.37140000000000001</c:v>
                </c:pt>
                <c:pt idx="3">
                  <c:v>0.36120000000000002</c:v>
                </c:pt>
                <c:pt idx="4">
                  <c:v>0.36680000000000001</c:v>
                </c:pt>
                <c:pt idx="5">
                  <c:v>0.36520000000000002</c:v>
                </c:pt>
                <c:pt idx="6">
                  <c:v>0.37140000000000001</c:v>
                </c:pt>
                <c:pt idx="7">
                  <c:v>0.36940000000000001</c:v>
                </c:pt>
                <c:pt idx="8">
                  <c:v>0.36770000000000003</c:v>
                </c:pt>
                <c:pt idx="9">
                  <c:v>0.36709999999999998</c:v>
                </c:pt>
                <c:pt idx="10">
                  <c:v>0.35049999999999998</c:v>
                </c:pt>
                <c:pt idx="11">
                  <c:v>0.35289999999999999</c:v>
                </c:pt>
                <c:pt idx="12">
                  <c:v>0.3543</c:v>
                </c:pt>
                <c:pt idx="13">
                  <c:v>0.34279999999999999</c:v>
                </c:pt>
                <c:pt idx="14">
                  <c:v>0.35089999999999999</c:v>
                </c:pt>
                <c:pt idx="15">
                  <c:v>0.34260000000000002</c:v>
                </c:pt>
                <c:pt idx="16">
                  <c:v>0.32990000000000003</c:v>
                </c:pt>
                <c:pt idx="17">
                  <c:v>0.32540000000000002</c:v>
                </c:pt>
                <c:pt idx="18">
                  <c:v>0.31830000000000003</c:v>
                </c:pt>
                <c:pt idx="19">
                  <c:v>0.31259999999999999</c:v>
                </c:pt>
                <c:pt idx="20">
                  <c:v>0.30649999999999999</c:v>
                </c:pt>
                <c:pt idx="21">
                  <c:v>0.29980000000000001</c:v>
                </c:pt>
                <c:pt idx="22">
                  <c:v>0.28070000000000001</c:v>
                </c:pt>
                <c:pt idx="23">
                  <c:v>0.26200000000000001</c:v>
                </c:pt>
                <c:pt idx="24">
                  <c:v>0.24249999999999999</c:v>
                </c:pt>
                <c:pt idx="25">
                  <c:v>0.21249999999999999</c:v>
                </c:pt>
                <c:pt idx="26">
                  <c:v>0.1734</c:v>
                </c:pt>
                <c:pt idx="27">
                  <c:v>0.1268</c:v>
                </c:pt>
                <c:pt idx="28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D-436A-BE05-15A7EAAA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93503"/>
        <c:axId val="1052205567"/>
      </c:lineChart>
      <c:catAx>
        <c:axId val="10521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205567"/>
        <c:crosses val="autoZero"/>
        <c:auto val="1"/>
        <c:lblAlgn val="ctr"/>
        <c:lblOffset val="100"/>
        <c:noMultiLvlLbl val="0"/>
      </c:catAx>
      <c:valAx>
        <c:axId val="105220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hostia</a:t>
            </a:r>
            <a:r>
              <a:rPr lang="sk-SK" baseline="0"/>
              <a:t> o 1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Hárok1!$BG$176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Hárok1!$BE$177:$BE$205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Hárok1!$BG$177:$BG$205</c:f>
              <c:numCache>
                <c:formatCode>General</c:formatCode>
                <c:ptCount val="29"/>
                <c:pt idx="0">
                  <c:v>0.28349999999999997</c:v>
                </c:pt>
                <c:pt idx="1">
                  <c:v>0.28510000000000002</c:v>
                </c:pt>
                <c:pt idx="2">
                  <c:v>0.27300000000000002</c:v>
                </c:pt>
                <c:pt idx="3">
                  <c:v>0.2797</c:v>
                </c:pt>
                <c:pt idx="4">
                  <c:v>0.2676</c:v>
                </c:pt>
                <c:pt idx="5">
                  <c:v>0.2616</c:v>
                </c:pt>
                <c:pt idx="6">
                  <c:v>0.26129999999999998</c:v>
                </c:pt>
                <c:pt idx="7">
                  <c:v>0.25240000000000001</c:v>
                </c:pt>
                <c:pt idx="8">
                  <c:v>0.24360000000000001</c:v>
                </c:pt>
                <c:pt idx="9">
                  <c:v>0.23880000000000001</c:v>
                </c:pt>
                <c:pt idx="10">
                  <c:v>0.2306</c:v>
                </c:pt>
                <c:pt idx="11">
                  <c:v>0.22120000000000001</c:v>
                </c:pt>
                <c:pt idx="12">
                  <c:v>0.2079</c:v>
                </c:pt>
                <c:pt idx="13">
                  <c:v>0.20280000000000001</c:v>
                </c:pt>
                <c:pt idx="14">
                  <c:v>0.19320000000000001</c:v>
                </c:pt>
                <c:pt idx="15">
                  <c:v>0.18260000000000001</c:v>
                </c:pt>
                <c:pt idx="16">
                  <c:v>0.18</c:v>
                </c:pt>
                <c:pt idx="17">
                  <c:v>0.16259999999999999</c:v>
                </c:pt>
                <c:pt idx="18">
                  <c:v>0.1552</c:v>
                </c:pt>
                <c:pt idx="19">
                  <c:v>0.13420000000000001</c:v>
                </c:pt>
                <c:pt idx="20">
                  <c:v>0.12130000000000001</c:v>
                </c:pt>
                <c:pt idx="21">
                  <c:v>0.1085</c:v>
                </c:pt>
                <c:pt idx="22">
                  <c:v>9.0700000000000003E-2</c:v>
                </c:pt>
                <c:pt idx="23">
                  <c:v>7.4499999999999997E-2</c:v>
                </c:pt>
                <c:pt idx="24">
                  <c:v>5.67E-2</c:v>
                </c:pt>
                <c:pt idx="25">
                  <c:v>4.0099999999999997E-2</c:v>
                </c:pt>
                <c:pt idx="26">
                  <c:v>2.4400000000000002E-2</c:v>
                </c:pt>
                <c:pt idx="27">
                  <c:v>1.2200000000000001E-2</c:v>
                </c:pt>
                <c:pt idx="28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B-486A-BDDA-A541410BB2C9}"/>
            </c:ext>
          </c:extLst>
        </c:ser>
        <c:ser>
          <c:idx val="1"/>
          <c:order val="1"/>
          <c:tx>
            <c:strRef>
              <c:f>Hárok1!$BI$176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Hárok1!$BE$177:$BE$205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Hárok1!$BI$177:$BI$205</c:f>
              <c:numCache>
                <c:formatCode>General</c:formatCode>
                <c:ptCount val="29"/>
                <c:pt idx="0">
                  <c:v>0.18479999999999999</c:v>
                </c:pt>
                <c:pt idx="1">
                  <c:v>0.18690000000000001</c:v>
                </c:pt>
                <c:pt idx="2">
                  <c:v>0.186</c:v>
                </c:pt>
                <c:pt idx="3">
                  <c:v>0.19170000000000001</c:v>
                </c:pt>
                <c:pt idx="4">
                  <c:v>0.1903</c:v>
                </c:pt>
                <c:pt idx="5">
                  <c:v>0.2</c:v>
                </c:pt>
                <c:pt idx="6">
                  <c:v>0.19980000000000001</c:v>
                </c:pt>
                <c:pt idx="7">
                  <c:v>0.20580000000000001</c:v>
                </c:pt>
                <c:pt idx="8">
                  <c:v>0.20610000000000001</c:v>
                </c:pt>
                <c:pt idx="9">
                  <c:v>0.19969999999999999</c:v>
                </c:pt>
                <c:pt idx="10">
                  <c:v>0.21079999999999999</c:v>
                </c:pt>
                <c:pt idx="11">
                  <c:v>0.2223</c:v>
                </c:pt>
                <c:pt idx="12">
                  <c:v>0.2248</c:v>
                </c:pt>
                <c:pt idx="13">
                  <c:v>0.22839999999999999</c:v>
                </c:pt>
                <c:pt idx="14">
                  <c:v>0.2291</c:v>
                </c:pt>
                <c:pt idx="15">
                  <c:v>0.2278</c:v>
                </c:pt>
                <c:pt idx="16">
                  <c:v>0.2329</c:v>
                </c:pt>
                <c:pt idx="17">
                  <c:v>0.24199999999999999</c:v>
                </c:pt>
                <c:pt idx="18">
                  <c:v>0.24379999999999999</c:v>
                </c:pt>
                <c:pt idx="19">
                  <c:v>0.25</c:v>
                </c:pt>
                <c:pt idx="20">
                  <c:v>0.25690000000000002</c:v>
                </c:pt>
                <c:pt idx="21">
                  <c:v>0.25750000000000001</c:v>
                </c:pt>
                <c:pt idx="22">
                  <c:v>0.2485</c:v>
                </c:pt>
                <c:pt idx="23">
                  <c:v>0.25430000000000003</c:v>
                </c:pt>
                <c:pt idx="24">
                  <c:v>0.22939999999999999</c:v>
                </c:pt>
                <c:pt idx="25">
                  <c:v>0.21740000000000001</c:v>
                </c:pt>
                <c:pt idx="26">
                  <c:v>0.1784</c:v>
                </c:pt>
                <c:pt idx="27">
                  <c:v>0.14599999999999999</c:v>
                </c:pt>
                <c:pt idx="28">
                  <c:v>7.5200000000000003E-2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B-486A-BDDA-A541410BB2C9}"/>
            </c:ext>
          </c:extLst>
        </c:ser>
        <c:ser>
          <c:idx val="2"/>
          <c:order val="2"/>
          <c:tx>
            <c:strRef>
              <c:f>Hárok1!$BK$176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Hárok1!$BE$177:$BE$205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Hárok1!$BK$177:$BK$205</c:f>
              <c:numCache>
                <c:formatCode>General</c:formatCode>
                <c:ptCount val="29"/>
                <c:pt idx="0">
                  <c:v>0.53169999999999995</c:v>
                </c:pt>
                <c:pt idx="1">
                  <c:v>0.52800000000000002</c:v>
                </c:pt>
                <c:pt idx="2">
                  <c:v>0.54100000000000004</c:v>
                </c:pt>
                <c:pt idx="3">
                  <c:v>0.52859999999999996</c:v>
                </c:pt>
                <c:pt idx="4">
                  <c:v>0.54210000000000003</c:v>
                </c:pt>
                <c:pt idx="5">
                  <c:v>0.53839999999999999</c:v>
                </c:pt>
                <c:pt idx="6">
                  <c:v>0.53890000000000005</c:v>
                </c:pt>
                <c:pt idx="7">
                  <c:v>0.54179999999999995</c:v>
                </c:pt>
                <c:pt idx="8">
                  <c:v>0.55030000000000001</c:v>
                </c:pt>
                <c:pt idx="9">
                  <c:v>0.5615</c:v>
                </c:pt>
                <c:pt idx="10">
                  <c:v>0.55859999999999999</c:v>
                </c:pt>
                <c:pt idx="11">
                  <c:v>0.55649999999999999</c:v>
                </c:pt>
                <c:pt idx="12">
                  <c:v>0.56730000000000003</c:v>
                </c:pt>
                <c:pt idx="13">
                  <c:v>0.56879999999999997</c:v>
                </c:pt>
                <c:pt idx="14">
                  <c:v>0.57769999999999999</c:v>
                </c:pt>
                <c:pt idx="15">
                  <c:v>0.58960000000000001</c:v>
                </c:pt>
                <c:pt idx="16">
                  <c:v>0.58709999999999996</c:v>
                </c:pt>
                <c:pt idx="17">
                  <c:v>0.59540000000000004</c:v>
                </c:pt>
                <c:pt idx="18">
                  <c:v>0.60099999999999998</c:v>
                </c:pt>
                <c:pt idx="19">
                  <c:v>0.61580000000000001</c:v>
                </c:pt>
                <c:pt idx="20">
                  <c:v>0.62180000000000002</c:v>
                </c:pt>
                <c:pt idx="21">
                  <c:v>0.63400000000000001</c:v>
                </c:pt>
                <c:pt idx="22">
                  <c:v>0.66080000000000005</c:v>
                </c:pt>
                <c:pt idx="23">
                  <c:v>0.67120000000000002</c:v>
                </c:pt>
                <c:pt idx="24">
                  <c:v>0.71389999999999998</c:v>
                </c:pt>
                <c:pt idx="25">
                  <c:v>0.74250000000000005</c:v>
                </c:pt>
                <c:pt idx="26">
                  <c:v>0.79720000000000002</c:v>
                </c:pt>
                <c:pt idx="27">
                  <c:v>0.84179999999999999</c:v>
                </c:pt>
                <c:pt idx="28">
                  <c:v>0.92120000000000002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B-486A-BDDA-A541410B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85599"/>
        <c:axId val="1052186431"/>
      </c:lineChart>
      <c:catAx>
        <c:axId val="10521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86431"/>
        <c:crosses val="autoZero"/>
        <c:auto val="1"/>
        <c:lblAlgn val="ctr"/>
        <c:lblOffset val="100"/>
        <c:noMultiLvlLbl val="0"/>
      </c:catAx>
      <c:valAx>
        <c:axId val="10521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hostia</a:t>
            </a:r>
            <a:r>
              <a:rPr lang="sk-SK" baseline="0"/>
              <a:t> o 2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Hárok1!$BY$176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Hárok1!$BW$177:$BW$205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Hárok1!$BY$177:$BY$205</c:f>
              <c:numCache>
                <c:formatCode>General</c:formatCode>
                <c:ptCount val="29"/>
                <c:pt idx="0">
                  <c:v>0.18060000000000001</c:v>
                </c:pt>
                <c:pt idx="1">
                  <c:v>0.16930000000000001</c:v>
                </c:pt>
                <c:pt idx="2">
                  <c:v>0.16569999999999999</c:v>
                </c:pt>
                <c:pt idx="3">
                  <c:v>0.156</c:v>
                </c:pt>
                <c:pt idx="4">
                  <c:v>0.15570000000000001</c:v>
                </c:pt>
                <c:pt idx="5">
                  <c:v>0.1507</c:v>
                </c:pt>
                <c:pt idx="6">
                  <c:v>0.14929999999999999</c:v>
                </c:pt>
                <c:pt idx="7">
                  <c:v>0.1358</c:v>
                </c:pt>
                <c:pt idx="8">
                  <c:v>0.1275</c:v>
                </c:pt>
                <c:pt idx="9">
                  <c:v>0.11700000000000001</c:v>
                </c:pt>
                <c:pt idx="10">
                  <c:v>0.1152</c:v>
                </c:pt>
                <c:pt idx="11">
                  <c:v>0.1069</c:v>
                </c:pt>
                <c:pt idx="12">
                  <c:v>0.10009999999999999</c:v>
                </c:pt>
                <c:pt idx="13">
                  <c:v>9.2200000000000004E-2</c:v>
                </c:pt>
                <c:pt idx="14">
                  <c:v>8.48E-2</c:v>
                </c:pt>
                <c:pt idx="15">
                  <c:v>7.5700000000000003E-2</c:v>
                </c:pt>
                <c:pt idx="16">
                  <c:v>6.6400000000000001E-2</c:v>
                </c:pt>
                <c:pt idx="17">
                  <c:v>6.0100000000000001E-2</c:v>
                </c:pt>
                <c:pt idx="18">
                  <c:v>5.0999999999999997E-2</c:v>
                </c:pt>
                <c:pt idx="19">
                  <c:v>4.0300000000000002E-2</c:v>
                </c:pt>
                <c:pt idx="20">
                  <c:v>3.6700000000000003E-2</c:v>
                </c:pt>
                <c:pt idx="21">
                  <c:v>2.7799999999999998E-2</c:v>
                </c:pt>
                <c:pt idx="22">
                  <c:v>2.0400000000000001E-2</c:v>
                </c:pt>
                <c:pt idx="23">
                  <c:v>1.3599999999999999E-2</c:v>
                </c:pt>
                <c:pt idx="24">
                  <c:v>9.4999999999999998E-3</c:v>
                </c:pt>
                <c:pt idx="25">
                  <c:v>6.4999999999999997E-3</c:v>
                </c:pt>
                <c:pt idx="26">
                  <c:v>2.5000000000000001E-3</c:v>
                </c:pt>
                <c:pt idx="27">
                  <c:v>8.9999999999999998E-4</c:v>
                </c:pt>
                <c:pt idx="2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6-4724-A6BF-44BF33FAFBAB}"/>
            </c:ext>
          </c:extLst>
        </c:ser>
        <c:ser>
          <c:idx val="1"/>
          <c:order val="1"/>
          <c:tx>
            <c:strRef>
              <c:f>Hárok1!$CA$176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Hárok1!$BW$177:$BW$205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Hárok1!$CA$177:$CA$205</c:f>
              <c:numCache>
                <c:formatCode>General</c:formatCode>
                <c:ptCount val="29"/>
                <c:pt idx="0">
                  <c:v>0.1477</c:v>
                </c:pt>
                <c:pt idx="1">
                  <c:v>0.15210000000000001</c:v>
                </c:pt>
                <c:pt idx="2">
                  <c:v>0.14510000000000001</c:v>
                </c:pt>
                <c:pt idx="3">
                  <c:v>0.152</c:v>
                </c:pt>
                <c:pt idx="4">
                  <c:v>0.15590000000000001</c:v>
                </c:pt>
                <c:pt idx="5">
                  <c:v>0.14460000000000001</c:v>
                </c:pt>
                <c:pt idx="6">
                  <c:v>0.1552</c:v>
                </c:pt>
                <c:pt idx="7">
                  <c:v>0.14560000000000001</c:v>
                </c:pt>
                <c:pt idx="8">
                  <c:v>0.16259999999999999</c:v>
                </c:pt>
                <c:pt idx="9">
                  <c:v>0.15640000000000001</c:v>
                </c:pt>
                <c:pt idx="10">
                  <c:v>0.14630000000000001</c:v>
                </c:pt>
                <c:pt idx="11">
                  <c:v>0.15290000000000001</c:v>
                </c:pt>
                <c:pt idx="12">
                  <c:v>0.14810000000000001</c:v>
                </c:pt>
                <c:pt idx="13">
                  <c:v>0.14630000000000001</c:v>
                </c:pt>
                <c:pt idx="14">
                  <c:v>0.1421</c:v>
                </c:pt>
                <c:pt idx="15">
                  <c:v>0.1444</c:v>
                </c:pt>
                <c:pt idx="16">
                  <c:v>0.1356</c:v>
                </c:pt>
                <c:pt idx="17">
                  <c:v>0.1313</c:v>
                </c:pt>
                <c:pt idx="18">
                  <c:v>0.1361</c:v>
                </c:pt>
                <c:pt idx="19">
                  <c:v>0.1188</c:v>
                </c:pt>
                <c:pt idx="20">
                  <c:v>0.1094</c:v>
                </c:pt>
                <c:pt idx="21">
                  <c:v>0.1019</c:v>
                </c:pt>
                <c:pt idx="22">
                  <c:v>9.2200000000000004E-2</c:v>
                </c:pt>
                <c:pt idx="23">
                  <c:v>7.7799999999999994E-2</c:v>
                </c:pt>
                <c:pt idx="24">
                  <c:v>6.0999999999999999E-2</c:v>
                </c:pt>
                <c:pt idx="25">
                  <c:v>4.3999999999999997E-2</c:v>
                </c:pt>
                <c:pt idx="26">
                  <c:v>2.7199999999999998E-2</c:v>
                </c:pt>
                <c:pt idx="27">
                  <c:v>1.47E-2</c:v>
                </c:pt>
                <c:pt idx="28">
                  <c:v>3.2000000000000002E-3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6-4724-A6BF-44BF33FAFBAB}"/>
            </c:ext>
          </c:extLst>
        </c:ser>
        <c:ser>
          <c:idx val="2"/>
          <c:order val="2"/>
          <c:tx>
            <c:strRef>
              <c:f>Hárok1!$CC$176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Hárok1!$BW$177:$BW$205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Hárok1!$CC$177:$CC$205</c:f>
              <c:numCache>
                <c:formatCode>General</c:formatCode>
                <c:ptCount val="29"/>
                <c:pt idx="0">
                  <c:v>0.67169999999999996</c:v>
                </c:pt>
                <c:pt idx="1">
                  <c:v>0.67859999999999998</c:v>
                </c:pt>
                <c:pt idx="2">
                  <c:v>0.68920000000000003</c:v>
                </c:pt>
                <c:pt idx="3">
                  <c:v>0.69199999999999995</c:v>
                </c:pt>
                <c:pt idx="4">
                  <c:v>0.68840000000000001</c:v>
                </c:pt>
                <c:pt idx="5">
                  <c:v>0.70469999999999999</c:v>
                </c:pt>
                <c:pt idx="6">
                  <c:v>0.69550000000000001</c:v>
                </c:pt>
                <c:pt idx="7">
                  <c:v>0.71860000000000002</c:v>
                </c:pt>
                <c:pt idx="8">
                  <c:v>0.70989999999999998</c:v>
                </c:pt>
                <c:pt idx="9">
                  <c:v>0.72660000000000002</c:v>
                </c:pt>
                <c:pt idx="10">
                  <c:v>0.73850000000000005</c:v>
                </c:pt>
                <c:pt idx="11">
                  <c:v>0.74019999999999997</c:v>
                </c:pt>
                <c:pt idx="12">
                  <c:v>0.75180000000000002</c:v>
                </c:pt>
                <c:pt idx="13">
                  <c:v>0.76149999999999995</c:v>
                </c:pt>
                <c:pt idx="14">
                  <c:v>0.77310000000000001</c:v>
                </c:pt>
                <c:pt idx="15">
                  <c:v>0.77990000000000004</c:v>
                </c:pt>
                <c:pt idx="16">
                  <c:v>0.79800000000000004</c:v>
                </c:pt>
                <c:pt idx="17">
                  <c:v>0.80859999999999999</c:v>
                </c:pt>
                <c:pt idx="18">
                  <c:v>0.81289999999999996</c:v>
                </c:pt>
                <c:pt idx="19">
                  <c:v>0.84089999999999998</c:v>
                </c:pt>
                <c:pt idx="20">
                  <c:v>0.85389999999999999</c:v>
                </c:pt>
                <c:pt idx="21">
                  <c:v>0.87029999999999996</c:v>
                </c:pt>
                <c:pt idx="22">
                  <c:v>0.89739999999999998</c:v>
                </c:pt>
                <c:pt idx="23">
                  <c:v>0.90859999999999996</c:v>
                </c:pt>
                <c:pt idx="24">
                  <c:v>0.92949999999999999</c:v>
                </c:pt>
                <c:pt idx="25">
                  <c:v>0.94950000000000001</c:v>
                </c:pt>
                <c:pt idx="26">
                  <c:v>0.97030000000000005</c:v>
                </c:pt>
                <c:pt idx="27">
                  <c:v>0.98440000000000005</c:v>
                </c:pt>
                <c:pt idx="28">
                  <c:v>0.99660000000000004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6-4724-A6BF-44BF33FAF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81855"/>
        <c:axId val="1052195999"/>
      </c:lineChart>
      <c:catAx>
        <c:axId val="10521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5999"/>
        <c:crosses val="autoZero"/>
        <c:auto val="1"/>
        <c:lblAlgn val="ctr"/>
        <c:lblOffset val="100"/>
        <c:noMultiLvlLbl val="0"/>
      </c:catAx>
      <c:valAx>
        <c:axId val="105219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goal</a:t>
            </a:r>
            <a:r>
              <a:rPr lang="sk-SK" baseline="0"/>
              <a:t> value away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znižujúci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Hárok1!$H$214:$H$242</c:f>
              <c:numCache>
                <c:formatCode>General</c:formatCode>
                <c:ptCount val="29"/>
                <c:pt idx="0">
                  <c:v>0.1069</c:v>
                </c:pt>
                <c:pt idx="1">
                  <c:v>9.4500000000000001E-2</c:v>
                </c:pt>
                <c:pt idx="2">
                  <c:v>0.1051</c:v>
                </c:pt>
                <c:pt idx="3">
                  <c:v>9.9100000000000008E-2</c:v>
                </c:pt>
                <c:pt idx="4">
                  <c:v>0.11210000000000001</c:v>
                </c:pt>
                <c:pt idx="5">
                  <c:v>0.10349999999999999</c:v>
                </c:pt>
                <c:pt idx="6">
                  <c:v>9.2299999999999993E-2</c:v>
                </c:pt>
                <c:pt idx="7">
                  <c:v>0.10250000000000001</c:v>
                </c:pt>
                <c:pt idx="8">
                  <c:v>0.10149999999999999</c:v>
                </c:pt>
                <c:pt idx="9">
                  <c:v>0.11140000000000001</c:v>
                </c:pt>
                <c:pt idx="10">
                  <c:v>9.8599999999999993E-2</c:v>
                </c:pt>
                <c:pt idx="11">
                  <c:v>0.11110000000000002</c:v>
                </c:pt>
                <c:pt idx="12">
                  <c:v>9.6399999999999986E-2</c:v>
                </c:pt>
                <c:pt idx="13">
                  <c:v>9.2499999999999999E-2</c:v>
                </c:pt>
                <c:pt idx="14">
                  <c:v>0.1094</c:v>
                </c:pt>
                <c:pt idx="15">
                  <c:v>9.7199999999999995E-2</c:v>
                </c:pt>
                <c:pt idx="16">
                  <c:v>9.0299999999999991E-2</c:v>
                </c:pt>
                <c:pt idx="17">
                  <c:v>9.8500000000000004E-2</c:v>
                </c:pt>
                <c:pt idx="18">
                  <c:v>9.0000000000000011E-2</c:v>
                </c:pt>
                <c:pt idx="19">
                  <c:v>8.3999999999999991E-2</c:v>
                </c:pt>
                <c:pt idx="20">
                  <c:v>7.8600000000000003E-2</c:v>
                </c:pt>
                <c:pt idx="21">
                  <c:v>7.0699999999999999E-2</c:v>
                </c:pt>
                <c:pt idx="22">
                  <c:v>5.6400000000000006E-2</c:v>
                </c:pt>
                <c:pt idx="23">
                  <c:v>5.170000000000001E-2</c:v>
                </c:pt>
                <c:pt idx="24">
                  <c:v>4.1099999999999998E-2</c:v>
                </c:pt>
                <c:pt idx="25">
                  <c:v>3.27E-2</c:v>
                </c:pt>
                <c:pt idx="26">
                  <c:v>0.02</c:v>
                </c:pt>
                <c:pt idx="27">
                  <c:v>1.04E-2</c:v>
                </c:pt>
                <c:pt idx="28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08C-AB6E-2CC2B87E3EC1}"/>
            </c:ext>
          </c:extLst>
        </c:ser>
        <c:ser>
          <c:idx val="1"/>
          <c:order val="1"/>
          <c:tx>
            <c:v>vyrovnávajúci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Hárok1!$I$214:$I$242</c:f>
              <c:numCache>
                <c:formatCode>General</c:formatCode>
                <c:ptCount val="29"/>
                <c:pt idx="0">
                  <c:v>0.1386</c:v>
                </c:pt>
                <c:pt idx="1">
                  <c:v>0.1522</c:v>
                </c:pt>
                <c:pt idx="2">
                  <c:v>0.1426</c:v>
                </c:pt>
                <c:pt idx="3">
                  <c:v>0.14020000000000002</c:v>
                </c:pt>
                <c:pt idx="4">
                  <c:v>0.14000000000000001</c:v>
                </c:pt>
                <c:pt idx="5">
                  <c:v>0.14670000000000002</c:v>
                </c:pt>
                <c:pt idx="6">
                  <c:v>0.15710000000000002</c:v>
                </c:pt>
                <c:pt idx="7">
                  <c:v>0.16689999999999999</c:v>
                </c:pt>
                <c:pt idx="8">
                  <c:v>0.16730000000000003</c:v>
                </c:pt>
                <c:pt idx="9">
                  <c:v>0.16759999999999997</c:v>
                </c:pt>
                <c:pt idx="10">
                  <c:v>0.16319999999999998</c:v>
                </c:pt>
                <c:pt idx="11">
                  <c:v>0.15769999999999998</c:v>
                </c:pt>
                <c:pt idx="12">
                  <c:v>0.17730000000000001</c:v>
                </c:pt>
                <c:pt idx="13">
                  <c:v>0.1739</c:v>
                </c:pt>
                <c:pt idx="14">
                  <c:v>0.17549999999999999</c:v>
                </c:pt>
                <c:pt idx="15">
                  <c:v>0.18430000000000002</c:v>
                </c:pt>
                <c:pt idx="16">
                  <c:v>0.18120000000000003</c:v>
                </c:pt>
                <c:pt idx="17">
                  <c:v>0.18380000000000002</c:v>
                </c:pt>
                <c:pt idx="18">
                  <c:v>0.18960000000000002</c:v>
                </c:pt>
                <c:pt idx="19">
                  <c:v>0.19589999999999999</c:v>
                </c:pt>
                <c:pt idx="20">
                  <c:v>0.20150000000000001</c:v>
                </c:pt>
                <c:pt idx="21">
                  <c:v>0.20840000000000003</c:v>
                </c:pt>
                <c:pt idx="22">
                  <c:v>0.20650000000000002</c:v>
                </c:pt>
                <c:pt idx="23">
                  <c:v>0.1988</c:v>
                </c:pt>
                <c:pt idx="24">
                  <c:v>0.19259999999999999</c:v>
                </c:pt>
                <c:pt idx="25">
                  <c:v>0.17499999999999999</c:v>
                </c:pt>
                <c:pt idx="26">
                  <c:v>0.15160000000000001</c:v>
                </c:pt>
                <c:pt idx="27">
                  <c:v>0.1159</c:v>
                </c:pt>
                <c:pt idx="28">
                  <c:v>7.0400000000000004E-2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8-408C-AB6E-2CC2B87E3EC1}"/>
            </c:ext>
          </c:extLst>
        </c:ser>
        <c:ser>
          <c:idx val="2"/>
          <c:order val="2"/>
          <c:tx>
            <c:v>zisk vedenia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Hárok1!$J$214:$J$242</c:f>
              <c:numCache>
                <c:formatCode>General</c:formatCode>
                <c:ptCount val="29"/>
                <c:pt idx="0">
                  <c:v>0.15059999999999996</c:v>
                </c:pt>
                <c:pt idx="1">
                  <c:v>0.15160000000000001</c:v>
                </c:pt>
                <c:pt idx="2">
                  <c:v>0.16960000000000003</c:v>
                </c:pt>
                <c:pt idx="3">
                  <c:v>0.16739999999999994</c:v>
                </c:pt>
                <c:pt idx="4">
                  <c:v>0.17530000000000001</c:v>
                </c:pt>
                <c:pt idx="5">
                  <c:v>0.17319999999999997</c:v>
                </c:pt>
                <c:pt idx="6">
                  <c:v>0.16750000000000004</c:v>
                </c:pt>
                <c:pt idx="7">
                  <c:v>0.17239999999999994</c:v>
                </c:pt>
                <c:pt idx="8">
                  <c:v>0.18259999999999998</c:v>
                </c:pt>
                <c:pt idx="9">
                  <c:v>0.19440000000000002</c:v>
                </c:pt>
                <c:pt idx="10">
                  <c:v>0.20810000000000001</c:v>
                </c:pt>
                <c:pt idx="11">
                  <c:v>0.2036</c:v>
                </c:pt>
                <c:pt idx="12">
                  <c:v>0.21300000000000002</c:v>
                </c:pt>
                <c:pt idx="13">
                  <c:v>0.22599999999999998</c:v>
                </c:pt>
                <c:pt idx="14">
                  <c:v>0.2268</c:v>
                </c:pt>
                <c:pt idx="15">
                  <c:v>0.247</c:v>
                </c:pt>
                <c:pt idx="16">
                  <c:v>0.25719999999999993</c:v>
                </c:pt>
                <c:pt idx="17">
                  <c:v>0.27</c:v>
                </c:pt>
                <c:pt idx="18">
                  <c:v>0.28269999999999995</c:v>
                </c:pt>
                <c:pt idx="19">
                  <c:v>0.30320000000000003</c:v>
                </c:pt>
                <c:pt idx="20">
                  <c:v>0.31530000000000002</c:v>
                </c:pt>
                <c:pt idx="21">
                  <c:v>0.3342</c:v>
                </c:pt>
                <c:pt idx="22">
                  <c:v>0.38010000000000005</c:v>
                </c:pt>
                <c:pt idx="23">
                  <c:v>0.40920000000000001</c:v>
                </c:pt>
                <c:pt idx="24">
                  <c:v>0.47139999999999999</c:v>
                </c:pt>
                <c:pt idx="25">
                  <c:v>0.53</c:v>
                </c:pt>
                <c:pt idx="26">
                  <c:v>0.62380000000000002</c:v>
                </c:pt>
                <c:pt idx="27">
                  <c:v>0.71499999999999997</c:v>
                </c:pt>
                <c:pt idx="28">
                  <c:v>0.84840000000000004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8-408C-AB6E-2CC2B87E3EC1}"/>
            </c:ext>
          </c:extLst>
        </c:ser>
        <c:ser>
          <c:idx val="3"/>
          <c:order val="3"/>
          <c:tx>
            <c:v>zvyšujúci náskok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Hárok1!$K$214:$K$242</c:f>
              <c:numCache>
                <c:formatCode>General</c:formatCode>
                <c:ptCount val="29"/>
                <c:pt idx="0">
                  <c:v>0.14000000000000001</c:v>
                </c:pt>
                <c:pt idx="1">
                  <c:v>0.15059999999999996</c:v>
                </c:pt>
                <c:pt idx="2">
                  <c:v>0.1482</c:v>
                </c:pt>
                <c:pt idx="3">
                  <c:v>0.16339999999999999</c:v>
                </c:pt>
                <c:pt idx="4">
                  <c:v>0.14629999999999999</c:v>
                </c:pt>
                <c:pt idx="5">
                  <c:v>0.1663</c:v>
                </c:pt>
                <c:pt idx="6">
                  <c:v>0.15659999999999996</c:v>
                </c:pt>
                <c:pt idx="7">
                  <c:v>0.17680000000000007</c:v>
                </c:pt>
                <c:pt idx="8">
                  <c:v>0.15959999999999996</c:v>
                </c:pt>
                <c:pt idx="9">
                  <c:v>0.16510000000000002</c:v>
                </c:pt>
                <c:pt idx="10">
                  <c:v>0.17990000000000006</c:v>
                </c:pt>
                <c:pt idx="11">
                  <c:v>0.18369999999999997</c:v>
                </c:pt>
                <c:pt idx="12">
                  <c:v>0.1845</c:v>
                </c:pt>
                <c:pt idx="13">
                  <c:v>0.19269999999999998</c:v>
                </c:pt>
                <c:pt idx="14">
                  <c:v>0.19540000000000002</c:v>
                </c:pt>
                <c:pt idx="15">
                  <c:v>0.19030000000000002</c:v>
                </c:pt>
                <c:pt idx="16">
                  <c:v>0.21090000000000009</c:v>
                </c:pt>
                <c:pt idx="17">
                  <c:v>0.21319999999999995</c:v>
                </c:pt>
                <c:pt idx="18">
                  <c:v>0.21189999999999998</c:v>
                </c:pt>
                <c:pt idx="19">
                  <c:v>0.22509999999999997</c:v>
                </c:pt>
                <c:pt idx="20">
                  <c:v>0.23209999999999997</c:v>
                </c:pt>
                <c:pt idx="21">
                  <c:v>0.23629999999999995</c:v>
                </c:pt>
                <c:pt idx="22">
                  <c:v>0.23659999999999992</c:v>
                </c:pt>
                <c:pt idx="23">
                  <c:v>0.23739999999999994</c:v>
                </c:pt>
                <c:pt idx="24">
                  <c:v>0.21560000000000001</c:v>
                </c:pt>
                <c:pt idx="25">
                  <c:v>0.20699999999999996</c:v>
                </c:pt>
                <c:pt idx="26">
                  <c:v>0.17310000000000003</c:v>
                </c:pt>
                <c:pt idx="27">
                  <c:v>0.14260000000000006</c:v>
                </c:pt>
                <c:pt idx="28">
                  <c:v>7.5400000000000023E-2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8-408C-AB6E-2CC2B87E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79823"/>
        <c:axId val="1053166511"/>
      </c:lineChart>
      <c:catAx>
        <c:axId val="10531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3166511"/>
        <c:crosses val="autoZero"/>
        <c:auto val="1"/>
        <c:lblAlgn val="ctr"/>
        <c:lblOffset val="100"/>
        <c:noMultiLvlLbl val="0"/>
      </c:catAx>
      <c:valAx>
        <c:axId val="10531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31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goal</a:t>
            </a:r>
            <a:r>
              <a:rPr lang="sk-SK" baseline="0"/>
              <a:t> value home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znižujúci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Hárok1!$M$214:$M$242</c:f>
              <c:numCache>
                <c:formatCode>General</c:formatCode>
                <c:ptCount val="29"/>
                <c:pt idx="0">
                  <c:v>0.10289999999999996</c:v>
                </c:pt>
                <c:pt idx="1">
                  <c:v>0.11580000000000001</c:v>
                </c:pt>
                <c:pt idx="2">
                  <c:v>0.10730000000000003</c:v>
                </c:pt>
                <c:pt idx="3">
                  <c:v>0.1237</c:v>
                </c:pt>
                <c:pt idx="4">
                  <c:v>0.1119</c:v>
                </c:pt>
                <c:pt idx="5">
                  <c:v>0.1109</c:v>
                </c:pt>
                <c:pt idx="6">
                  <c:v>0.11199999999999999</c:v>
                </c:pt>
                <c:pt idx="7">
                  <c:v>0.11660000000000001</c:v>
                </c:pt>
                <c:pt idx="8">
                  <c:v>0.11610000000000001</c:v>
                </c:pt>
                <c:pt idx="9">
                  <c:v>0.12180000000000001</c:v>
                </c:pt>
                <c:pt idx="10">
                  <c:v>0.1154</c:v>
                </c:pt>
                <c:pt idx="11">
                  <c:v>0.11430000000000001</c:v>
                </c:pt>
                <c:pt idx="12">
                  <c:v>0.10780000000000001</c:v>
                </c:pt>
                <c:pt idx="13">
                  <c:v>0.1106</c:v>
                </c:pt>
                <c:pt idx="14">
                  <c:v>0.10840000000000001</c:v>
                </c:pt>
                <c:pt idx="15">
                  <c:v>0.10690000000000001</c:v>
                </c:pt>
                <c:pt idx="16">
                  <c:v>0.11359999999999999</c:v>
                </c:pt>
                <c:pt idx="17">
                  <c:v>0.10249999999999999</c:v>
                </c:pt>
                <c:pt idx="18">
                  <c:v>0.10420000000000001</c:v>
                </c:pt>
                <c:pt idx="19">
                  <c:v>9.3900000000000011E-2</c:v>
                </c:pt>
                <c:pt idx="20">
                  <c:v>8.4600000000000009E-2</c:v>
                </c:pt>
                <c:pt idx="21">
                  <c:v>8.0699999999999994E-2</c:v>
                </c:pt>
                <c:pt idx="22">
                  <c:v>7.0300000000000001E-2</c:v>
                </c:pt>
                <c:pt idx="23">
                  <c:v>6.0899999999999996E-2</c:v>
                </c:pt>
                <c:pt idx="24">
                  <c:v>4.7199999999999999E-2</c:v>
                </c:pt>
                <c:pt idx="25">
                  <c:v>3.3599999999999998E-2</c:v>
                </c:pt>
                <c:pt idx="26">
                  <c:v>2.1900000000000003E-2</c:v>
                </c:pt>
                <c:pt idx="27">
                  <c:v>1.1300000000000001E-2</c:v>
                </c:pt>
                <c:pt idx="28">
                  <c:v>3.3999999999999998E-3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C-4C7A-AB59-DE324D923C16}"/>
            </c:ext>
          </c:extLst>
        </c:ser>
        <c:ser>
          <c:idx val="1"/>
          <c:order val="1"/>
          <c:tx>
            <c:v>vyrovnávajúci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Hárok1!$N$214:$N$242</c:f>
              <c:numCache>
                <c:formatCode>General</c:formatCode>
                <c:ptCount val="29"/>
                <c:pt idx="0">
                  <c:v>0.14700000000000002</c:v>
                </c:pt>
                <c:pt idx="1">
                  <c:v>0.14379999999999998</c:v>
                </c:pt>
                <c:pt idx="2">
                  <c:v>0.14360000000000001</c:v>
                </c:pt>
                <c:pt idx="3">
                  <c:v>0.15529999999999999</c:v>
                </c:pt>
                <c:pt idx="4">
                  <c:v>0.15570000000000001</c:v>
                </c:pt>
                <c:pt idx="5">
                  <c:v>0.16249999999999998</c:v>
                </c:pt>
                <c:pt idx="6">
                  <c:v>0.15710000000000002</c:v>
                </c:pt>
                <c:pt idx="7">
                  <c:v>0.15639999999999998</c:v>
                </c:pt>
                <c:pt idx="8">
                  <c:v>0.16600000000000001</c:v>
                </c:pt>
                <c:pt idx="9">
                  <c:v>0.16039999999999999</c:v>
                </c:pt>
                <c:pt idx="10">
                  <c:v>0.17460000000000001</c:v>
                </c:pt>
                <c:pt idx="11">
                  <c:v>0.17880000000000001</c:v>
                </c:pt>
                <c:pt idx="12">
                  <c:v>0.18889999999999998</c:v>
                </c:pt>
                <c:pt idx="13">
                  <c:v>0.19699999999999998</c:v>
                </c:pt>
                <c:pt idx="14">
                  <c:v>0.18560000000000001</c:v>
                </c:pt>
                <c:pt idx="15">
                  <c:v>0.20099999999999998</c:v>
                </c:pt>
                <c:pt idx="16">
                  <c:v>0.19730000000000003</c:v>
                </c:pt>
                <c:pt idx="17">
                  <c:v>0.20699999999999999</c:v>
                </c:pt>
                <c:pt idx="18">
                  <c:v>0.20250000000000001</c:v>
                </c:pt>
                <c:pt idx="19">
                  <c:v>0.2155</c:v>
                </c:pt>
                <c:pt idx="20">
                  <c:v>0.21759999999999996</c:v>
                </c:pt>
                <c:pt idx="21">
                  <c:v>0.20580000000000004</c:v>
                </c:pt>
                <c:pt idx="22">
                  <c:v>0.21100000000000002</c:v>
                </c:pt>
                <c:pt idx="23">
                  <c:v>0.20860000000000001</c:v>
                </c:pt>
                <c:pt idx="24">
                  <c:v>0.20049999999999998</c:v>
                </c:pt>
                <c:pt idx="25">
                  <c:v>0.18760000000000002</c:v>
                </c:pt>
                <c:pt idx="26">
                  <c:v>0.16769999999999999</c:v>
                </c:pt>
                <c:pt idx="27">
                  <c:v>0.1241</c:v>
                </c:pt>
                <c:pt idx="28">
                  <c:v>7.329999999999999E-2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C-4C7A-AB59-DE324D923C16}"/>
            </c:ext>
          </c:extLst>
        </c:ser>
        <c:ser>
          <c:idx val="2"/>
          <c:order val="2"/>
          <c:tx>
            <c:v>zisk vedenia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Hárok1!$O$214:$O$242</c:f>
              <c:numCache>
                <c:formatCode>General</c:formatCode>
                <c:ptCount val="29"/>
                <c:pt idx="0">
                  <c:v>0.15920000000000001</c:v>
                </c:pt>
                <c:pt idx="1">
                  <c:v>0.16619999999999996</c:v>
                </c:pt>
                <c:pt idx="2">
                  <c:v>0.17649999999999993</c:v>
                </c:pt>
                <c:pt idx="3">
                  <c:v>0.16109999999999997</c:v>
                </c:pt>
                <c:pt idx="4">
                  <c:v>0.16949999999999998</c:v>
                </c:pt>
                <c:pt idx="5">
                  <c:v>0.16709999999999997</c:v>
                </c:pt>
                <c:pt idx="6">
                  <c:v>0.18389999999999995</c:v>
                </c:pt>
                <c:pt idx="7">
                  <c:v>0.19470000000000004</c:v>
                </c:pt>
                <c:pt idx="8">
                  <c:v>0.20019999999999999</c:v>
                </c:pt>
                <c:pt idx="9">
                  <c:v>0.20679999999999998</c:v>
                </c:pt>
                <c:pt idx="10">
                  <c:v>0.20750000000000002</c:v>
                </c:pt>
                <c:pt idx="11">
                  <c:v>0.21319999999999995</c:v>
                </c:pt>
                <c:pt idx="12">
                  <c:v>0.22380000000000005</c:v>
                </c:pt>
                <c:pt idx="13">
                  <c:v>0.21749999999999997</c:v>
                </c:pt>
                <c:pt idx="14">
                  <c:v>0.22829999999999995</c:v>
                </c:pt>
                <c:pt idx="15">
                  <c:v>0.2354</c:v>
                </c:pt>
                <c:pt idx="16">
                  <c:v>0.2535</c:v>
                </c:pt>
                <c:pt idx="17">
                  <c:v>0.26110000000000005</c:v>
                </c:pt>
                <c:pt idx="18">
                  <c:v>0.27169999999999994</c:v>
                </c:pt>
                <c:pt idx="19">
                  <c:v>0.2903</c:v>
                </c:pt>
                <c:pt idx="20">
                  <c:v>0.31510000000000005</c:v>
                </c:pt>
                <c:pt idx="21">
                  <c:v>0.35239999999999994</c:v>
                </c:pt>
                <c:pt idx="22">
                  <c:v>0.38869999999999999</c:v>
                </c:pt>
                <c:pt idx="23">
                  <c:v>0.42379999999999995</c:v>
                </c:pt>
                <c:pt idx="24">
                  <c:v>0.47430000000000005</c:v>
                </c:pt>
                <c:pt idx="25">
                  <c:v>0.53320000000000001</c:v>
                </c:pt>
                <c:pt idx="26">
                  <c:v>0.60899999999999999</c:v>
                </c:pt>
                <c:pt idx="27">
                  <c:v>0.7177</c:v>
                </c:pt>
                <c:pt idx="28">
                  <c:v>0.8488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C-4C7A-AB59-DE324D923C16}"/>
            </c:ext>
          </c:extLst>
        </c:ser>
        <c:ser>
          <c:idx val="3"/>
          <c:order val="3"/>
          <c:tx>
            <c:v>zvyšujúci náskok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Hárok1!$P$214:$P$242</c:f>
              <c:numCache>
                <c:formatCode>General</c:formatCode>
                <c:ptCount val="29"/>
                <c:pt idx="0">
                  <c:v>0.14529999999999998</c:v>
                </c:pt>
                <c:pt idx="1">
                  <c:v>0.14460000000000006</c:v>
                </c:pt>
                <c:pt idx="2">
                  <c:v>0.1512</c:v>
                </c:pt>
                <c:pt idx="3">
                  <c:v>0.15000000000000002</c:v>
                </c:pt>
                <c:pt idx="4">
                  <c:v>0.15470000000000006</c:v>
                </c:pt>
                <c:pt idx="5">
                  <c:v>0.1593</c:v>
                </c:pt>
                <c:pt idx="6">
                  <c:v>0.13980000000000004</c:v>
                </c:pt>
                <c:pt idx="7">
                  <c:v>0.16279999999999994</c:v>
                </c:pt>
                <c:pt idx="8">
                  <c:v>0.15339999999999998</c:v>
                </c:pt>
                <c:pt idx="9">
                  <c:v>0.17169999999999996</c:v>
                </c:pt>
                <c:pt idx="10">
                  <c:v>0.16699999999999993</c:v>
                </c:pt>
                <c:pt idx="11">
                  <c:v>0.16460000000000008</c:v>
                </c:pt>
                <c:pt idx="12">
                  <c:v>0.16879999999999995</c:v>
                </c:pt>
                <c:pt idx="13">
                  <c:v>0.17330000000000001</c:v>
                </c:pt>
                <c:pt idx="14">
                  <c:v>0.20220000000000005</c:v>
                </c:pt>
                <c:pt idx="15">
                  <c:v>0.19130000000000003</c:v>
                </c:pt>
                <c:pt idx="16">
                  <c:v>0.19040000000000001</c:v>
                </c:pt>
                <c:pt idx="17">
                  <c:v>0.20239999999999991</c:v>
                </c:pt>
                <c:pt idx="18">
                  <c:v>0.22240000000000004</c:v>
                </c:pt>
                <c:pt idx="19">
                  <c:v>0.22240000000000004</c:v>
                </c:pt>
                <c:pt idx="20">
                  <c:v>0.21419999999999995</c:v>
                </c:pt>
                <c:pt idx="21">
                  <c:v>0.21810000000000007</c:v>
                </c:pt>
                <c:pt idx="22">
                  <c:v>0.21609999999999996</c:v>
                </c:pt>
                <c:pt idx="23">
                  <c:v>0.21420000000000006</c:v>
                </c:pt>
                <c:pt idx="24">
                  <c:v>0.20989999999999998</c:v>
                </c:pt>
                <c:pt idx="25">
                  <c:v>0.19469999999999998</c:v>
                </c:pt>
                <c:pt idx="26">
                  <c:v>0.1704</c:v>
                </c:pt>
                <c:pt idx="27">
                  <c:v>0.13360000000000005</c:v>
                </c:pt>
                <c:pt idx="28">
                  <c:v>7.1599999999999997E-2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C-4C7A-AB59-DE324D92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654847"/>
        <c:axId val="975643199"/>
      </c:lineChart>
      <c:catAx>
        <c:axId val="9756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5643199"/>
        <c:crosses val="autoZero"/>
        <c:auto val="1"/>
        <c:lblAlgn val="ctr"/>
        <c:lblOffset val="100"/>
        <c:noMultiLvlLbl val="0"/>
      </c:catAx>
      <c:valAx>
        <c:axId val="9756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56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chart" Target="../charts/chart6.xml"/><Relationship Id="rId3" Type="http://schemas.openxmlformats.org/officeDocument/2006/relationships/image" Target="../media/image3.png"/><Relationship Id="rId21" Type="http://schemas.openxmlformats.org/officeDocument/2006/relationships/chart" Target="../charts/chart1.xml"/><Relationship Id="rId34" Type="http://schemas.openxmlformats.org/officeDocument/2006/relationships/image" Target="../media/image27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chart" Target="../charts/chart5.xml"/><Relationship Id="rId33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4.xml"/><Relationship Id="rId32" Type="http://schemas.openxmlformats.org/officeDocument/2006/relationships/image" Target="../media/image2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chart" Target="../charts/chart3.xml"/><Relationship Id="rId28" Type="http://schemas.openxmlformats.org/officeDocument/2006/relationships/image" Target="../media/image2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2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chart" Target="../charts/chart2.xml"/><Relationship Id="rId27" Type="http://schemas.openxmlformats.org/officeDocument/2006/relationships/chart" Target="../charts/chart7.xml"/><Relationship Id="rId30" Type="http://schemas.openxmlformats.org/officeDocument/2006/relationships/image" Target="../media/image23.png"/><Relationship Id="rId35" Type="http://schemas.openxmlformats.org/officeDocument/2006/relationships/image" Target="../media/image28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40</xdr:row>
      <xdr:rowOff>0</xdr:rowOff>
    </xdr:from>
    <xdr:to>
      <xdr:col>5</xdr:col>
      <xdr:colOff>796470</xdr:colOff>
      <xdr:row>53</xdr:row>
      <xdr:rowOff>59994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7762875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777875</xdr:colOff>
      <xdr:row>40</xdr:row>
      <xdr:rowOff>0</xdr:rowOff>
    </xdr:from>
    <xdr:to>
      <xdr:col>11</xdr:col>
      <xdr:colOff>418637</xdr:colOff>
      <xdr:row>53</xdr:row>
      <xdr:rowOff>59994</xdr:rowOff>
    </xdr:to>
    <xdr:pic>
      <xdr:nvPicPr>
        <xdr:cNvPr id="6" name="Obrázok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776287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396875</xdr:colOff>
      <xdr:row>40</xdr:row>
      <xdr:rowOff>0</xdr:rowOff>
    </xdr:from>
    <xdr:to>
      <xdr:col>17</xdr:col>
      <xdr:colOff>482137</xdr:colOff>
      <xdr:row>53</xdr:row>
      <xdr:rowOff>59994</xdr:rowOff>
    </xdr:to>
    <xdr:pic>
      <xdr:nvPicPr>
        <xdr:cNvPr id="9" name="Obrázok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1625" y="779462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56</xdr:row>
      <xdr:rowOff>95250</xdr:rowOff>
    </xdr:from>
    <xdr:to>
      <xdr:col>11</xdr:col>
      <xdr:colOff>529762</xdr:colOff>
      <xdr:row>69</xdr:row>
      <xdr:rowOff>155244</xdr:rowOff>
    </xdr:to>
    <xdr:pic>
      <xdr:nvPicPr>
        <xdr:cNvPr id="17" name="Obrázok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49750" y="1106487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539750</xdr:colOff>
      <xdr:row>56</xdr:row>
      <xdr:rowOff>127000</xdr:rowOff>
    </xdr:from>
    <xdr:to>
      <xdr:col>18</xdr:col>
      <xdr:colOff>21762</xdr:colOff>
      <xdr:row>69</xdr:row>
      <xdr:rowOff>186994</xdr:rowOff>
    </xdr:to>
    <xdr:pic>
      <xdr:nvPicPr>
        <xdr:cNvPr id="18" name="Obrázok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64500" y="1109662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88</xdr:row>
      <xdr:rowOff>31750</xdr:rowOff>
    </xdr:from>
    <xdr:to>
      <xdr:col>5</xdr:col>
      <xdr:colOff>796470</xdr:colOff>
      <xdr:row>101</xdr:row>
      <xdr:rowOff>75869</xdr:rowOff>
    </xdr:to>
    <xdr:pic>
      <xdr:nvPicPr>
        <xdr:cNvPr id="22" name="Obrázok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17319625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762000</xdr:colOff>
      <xdr:row>88</xdr:row>
      <xdr:rowOff>47625</xdr:rowOff>
    </xdr:from>
    <xdr:to>
      <xdr:col>11</xdr:col>
      <xdr:colOff>402762</xdr:colOff>
      <xdr:row>101</xdr:row>
      <xdr:rowOff>91744</xdr:rowOff>
    </xdr:to>
    <xdr:pic>
      <xdr:nvPicPr>
        <xdr:cNvPr id="23" name="Obrázok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22750" y="17335500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88</xdr:row>
      <xdr:rowOff>31750</xdr:rowOff>
    </xdr:from>
    <xdr:to>
      <xdr:col>17</xdr:col>
      <xdr:colOff>498012</xdr:colOff>
      <xdr:row>101</xdr:row>
      <xdr:rowOff>75869</xdr:rowOff>
    </xdr:to>
    <xdr:pic>
      <xdr:nvPicPr>
        <xdr:cNvPr id="24" name="Obrázok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37500" y="1731962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51</xdr:col>
      <xdr:colOff>608889</xdr:colOff>
      <xdr:row>142</xdr:row>
      <xdr:rowOff>81645</xdr:rowOff>
    </xdr:from>
    <xdr:to>
      <xdr:col>63</xdr:col>
      <xdr:colOff>959</xdr:colOff>
      <xdr:row>164</xdr:row>
      <xdr:rowOff>68035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653710" y="28153181"/>
          <a:ext cx="6739928" cy="41773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71437</xdr:colOff>
      <xdr:row>1</xdr:row>
      <xdr:rowOff>23812</xdr:rowOff>
    </xdr:from>
    <xdr:to>
      <xdr:col>25</xdr:col>
      <xdr:colOff>555937</xdr:colOff>
      <xdr:row>18</xdr:row>
      <xdr:rowOff>128163</xdr:rowOff>
    </xdr:to>
    <xdr:pic>
      <xdr:nvPicPr>
        <xdr:cNvPr id="25" name="Obrázok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93656" y="226218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71438</xdr:colOff>
      <xdr:row>19</xdr:row>
      <xdr:rowOff>35718</xdr:rowOff>
    </xdr:from>
    <xdr:to>
      <xdr:col>25</xdr:col>
      <xdr:colOff>555938</xdr:colOff>
      <xdr:row>36</xdr:row>
      <xdr:rowOff>151975</xdr:rowOff>
    </xdr:to>
    <xdr:pic>
      <xdr:nvPicPr>
        <xdr:cNvPr id="26" name="Obrázok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93657" y="3714749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2722</xdr:colOff>
      <xdr:row>1</xdr:row>
      <xdr:rowOff>24832</xdr:rowOff>
    </xdr:from>
    <xdr:to>
      <xdr:col>42</xdr:col>
      <xdr:colOff>405579</xdr:colOff>
      <xdr:row>18</xdr:row>
      <xdr:rowOff>122379</xdr:rowOff>
    </xdr:to>
    <xdr:pic>
      <xdr:nvPicPr>
        <xdr:cNvPr id="27" name="Obrázok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739508" y="228939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0</xdr:colOff>
      <xdr:row>19</xdr:row>
      <xdr:rowOff>40822</xdr:rowOff>
    </xdr:from>
    <xdr:to>
      <xdr:col>42</xdr:col>
      <xdr:colOff>402857</xdr:colOff>
      <xdr:row>36</xdr:row>
      <xdr:rowOff>151977</xdr:rowOff>
    </xdr:to>
    <xdr:pic>
      <xdr:nvPicPr>
        <xdr:cNvPr id="29" name="Obrázok 2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736786" y="3728358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42</xdr:col>
      <xdr:colOff>461962</xdr:colOff>
      <xdr:row>1</xdr:row>
      <xdr:rowOff>31637</xdr:rowOff>
    </xdr:from>
    <xdr:to>
      <xdr:col>59</xdr:col>
      <xdr:colOff>252498</xdr:colOff>
      <xdr:row>18</xdr:row>
      <xdr:rowOff>129184</xdr:rowOff>
    </xdr:to>
    <xdr:pic>
      <xdr:nvPicPr>
        <xdr:cNvPr id="30" name="Obrázok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995891" y="235744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42</xdr:col>
      <xdr:colOff>461963</xdr:colOff>
      <xdr:row>19</xdr:row>
      <xdr:rowOff>45245</xdr:rowOff>
    </xdr:from>
    <xdr:to>
      <xdr:col>59</xdr:col>
      <xdr:colOff>252499</xdr:colOff>
      <xdr:row>36</xdr:row>
      <xdr:rowOff>156400</xdr:rowOff>
    </xdr:to>
    <xdr:pic>
      <xdr:nvPicPr>
        <xdr:cNvPr id="31" name="Obrázok 3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6995892" y="3732781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59</xdr:col>
      <xdr:colOff>333375</xdr:colOff>
      <xdr:row>1</xdr:row>
      <xdr:rowOff>18709</xdr:rowOff>
    </xdr:from>
    <xdr:to>
      <xdr:col>76</xdr:col>
      <xdr:colOff>123911</xdr:colOff>
      <xdr:row>18</xdr:row>
      <xdr:rowOff>116256</xdr:rowOff>
    </xdr:to>
    <xdr:pic>
      <xdr:nvPicPr>
        <xdr:cNvPr id="32" name="Obrázok 3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7276768" y="222816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59</xdr:col>
      <xdr:colOff>340178</xdr:colOff>
      <xdr:row>19</xdr:row>
      <xdr:rowOff>40821</xdr:rowOff>
    </xdr:from>
    <xdr:to>
      <xdr:col>76</xdr:col>
      <xdr:colOff>130714</xdr:colOff>
      <xdr:row>36</xdr:row>
      <xdr:rowOff>151976</xdr:rowOff>
    </xdr:to>
    <xdr:pic>
      <xdr:nvPicPr>
        <xdr:cNvPr id="33" name="Obrázok 3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7283571" y="3728357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95250</xdr:colOff>
      <xdr:row>72</xdr:row>
      <xdr:rowOff>27213</xdr:rowOff>
    </xdr:from>
    <xdr:to>
      <xdr:col>7</xdr:col>
      <xdr:colOff>596679</xdr:colOff>
      <xdr:row>85</xdr:row>
      <xdr:rowOff>168391</xdr:rowOff>
    </xdr:to>
    <xdr:pic>
      <xdr:nvPicPr>
        <xdr:cNvPr id="35" name="Obrázok 3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0" y="14151427"/>
          <a:ext cx="5400000" cy="26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108857</xdr:colOff>
      <xdr:row>72</xdr:row>
      <xdr:rowOff>27215</xdr:rowOff>
    </xdr:from>
    <xdr:to>
      <xdr:col>13</xdr:col>
      <xdr:colOff>144928</xdr:colOff>
      <xdr:row>85</xdr:row>
      <xdr:rowOff>168393</xdr:rowOff>
    </xdr:to>
    <xdr:pic>
      <xdr:nvPicPr>
        <xdr:cNvPr id="36" name="Obrázok 3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578678" y="14151429"/>
          <a:ext cx="5342857" cy="26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530678</xdr:colOff>
      <xdr:row>72</xdr:row>
      <xdr:rowOff>27215</xdr:rowOff>
    </xdr:from>
    <xdr:to>
      <xdr:col>18</xdr:col>
      <xdr:colOff>591214</xdr:colOff>
      <xdr:row>85</xdr:row>
      <xdr:rowOff>168393</xdr:rowOff>
    </xdr:to>
    <xdr:pic>
      <xdr:nvPicPr>
        <xdr:cNvPr id="37" name="Obrázok 3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7999" y="14151429"/>
          <a:ext cx="5571429" cy="2685714"/>
        </a:xfrm>
        <a:prstGeom prst="rect">
          <a:avLst/>
        </a:prstGeom>
      </xdr:spPr>
    </xdr:pic>
    <xdr:clientData/>
  </xdr:twoCellAnchor>
  <xdr:twoCellAnchor>
    <xdr:from>
      <xdr:col>9</xdr:col>
      <xdr:colOff>81643</xdr:colOff>
      <xdr:row>175</xdr:row>
      <xdr:rowOff>29936</xdr:rowOff>
    </xdr:from>
    <xdr:to>
      <xdr:col>16</xdr:col>
      <xdr:colOff>367393</xdr:colOff>
      <xdr:row>189</xdr:row>
      <xdr:rowOff>106136</xdr:rowOff>
    </xdr:to>
    <xdr:graphicFrame macro="">
      <xdr:nvGraphicFramePr>
        <xdr:cNvPr id="38" name="Graf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176892</xdr:colOff>
      <xdr:row>175</xdr:row>
      <xdr:rowOff>43543</xdr:rowOff>
    </xdr:from>
    <xdr:to>
      <xdr:col>34</xdr:col>
      <xdr:colOff>462642</xdr:colOff>
      <xdr:row>189</xdr:row>
      <xdr:rowOff>119743</xdr:rowOff>
    </xdr:to>
    <xdr:graphicFrame macro="">
      <xdr:nvGraphicFramePr>
        <xdr:cNvPr id="39" name="Graf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95249</xdr:colOff>
      <xdr:row>175</xdr:row>
      <xdr:rowOff>70756</xdr:rowOff>
    </xdr:from>
    <xdr:to>
      <xdr:col>52</xdr:col>
      <xdr:colOff>380999</xdr:colOff>
      <xdr:row>189</xdr:row>
      <xdr:rowOff>146956</xdr:rowOff>
    </xdr:to>
    <xdr:graphicFrame macro="">
      <xdr:nvGraphicFramePr>
        <xdr:cNvPr id="40" name="Graf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63</xdr:col>
      <xdr:colOff>54428</xdr:colOff>
      <xdr:row>175</xdr:row>
      <xdr:rowOff>43543</xdr:rowOff>
    </xdr:from>
    <xdr:to>
      <xdr:col>70</xdr:col>
      <xdr:colOff>340178</xdr:colOff>
      <xdr:row>189</xdr:row>
      <xdr:rowOff>119743</xdr:rowOff>
    </xdr:to>
    <xdr:graphicFrame macro="">
      <xdr:nvGraphicFramePr>
        <xdr:cNvPr id="41" name="Graf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81</xdr:col>
      <xdr:colOff>217714</xdr:colOff>
      <xdr:row>175</xdr:row>
      <xdr:rowOff>138793</xdr:rowOff>
    </xdr:from>
    <xdr:to>
      <xdr:col>88</xdr:col>
      <xdr:colOff>503464</xdr:colOff>
      <xdr:row>190</xdr:row>
      <xdr:rowOff>24493</xdr:rowOff>
    </xdr:to>
    <xdr:graphicFrame macro="">
      <xdr:nvGraphicFramePr>
        <xdr:cNvPr id="42" name="Graf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258537</xdr:colOff>
      <xdr:row>211</xdr:row>
      <xdr:rowOff>111579</xdr:rowOff>
    </xdr:from>
    <xdr:to>
      <xdr:col>23</xdr:col>
      <xdr:colOff>544287</xdr:colOff>
      <xdr:row>225</xdr:row>
      <xdr:rowOff>187779</xdr:rowOff>
    </xdr:to>
    <xdr:graphicFrame macro="">
      <xdr:nvGraphicFramePr>
        <xdr:cNvPr id="43" name="Graf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244929</xdr:colOff>
      <xdr:row>227</xdr:row>
      <xdr:rowOff>16329</xdr:rowOff>
    </xdr:from>
    <xdr:to>
      <xdr:col>23</xdr:col>
      <xdr:colOff>530679</xdr:colOff>
      <xdr:row>241</xdr:row>
      <xdr:rowOff>92529</xdr:rowOff>
    </xdr:to>
    <xdr:graphicFrame macro="">
      <xdr:nvGraphicFramePr>
        <xdr:cNvPr id="44" name="Graf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</xdr:col>
      <xdr:colOff>0</xdr:colOff>
      <xdr:row>57</xdr:row>
      <xdr:rowOff>0</xdr:rowOff>
    </xdr:from>
    <xdr:to>
      <xdr:col>6</xdr:col>
      <xdr:colOff>3619</xdr:colOff>
      <xdr:row>70</xdr:row>
      <xdr:rowOff>75869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12321" y="11157857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217714</xdr:colOff>
      <xdr:row>142</xdr:row>
      <xdr:rowOff>108857</xdr:rowOff>
    </xdr:from>
    <xdr:to>
      <xdr:col>39</xdr:col>
      <xdr:colOff>394608</xdr:colOff>
      <xdr:row>163</xdr:row>
      <xdr:rowOff>126536</xdr:rowOff>
    </xdr:to>
    <xdr:pic>
      <xdr:nvPicPr>
        <xdr:cNvPr id="7" name="Obrázok 6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791464" y="28180393"/>
          <a:ext cx="6300108" cy="40181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13607</xdr:colOff>
      <xdr:row>142</xdr:row>
      <xdr:rowOff>81643</xdr:rowOff>
    </xdr:from>
    <xdr:to>
      <xdr:col>28</xdr:col>
      <xdr:colOff>544286</xdr:colOff>
      <xdr:row>164</xdr:row>
      <xdr:rowOff>134465</xdr:rowOff>
    </xdr:to>
    <xdr:pic>
      <xdr:nvPicPr>
        <xdr:cNvPr id="8" name="Obrázok 7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851821" y="28153179"/>
          <a:ext cx="6653894" cy="42438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40</xdr:col>
      <xdr:colOff>326571</xdr:colOff>
      <xdr:row>142</xdr:row>
      <xdr:rowOff>95250</xdr:rowOff>
    </xdr:from>
    <xdr:to>
      <xdr:col>50</xdr:col>
      <xdr:colOff>217714</xdr:colOff>
      <xdr:row>162</xdr:row>
      <xdr:rowOff>121178</xdr:rowOff>
    </xdr:to>
    <xdr:pic>
      <xdr:nvPicPr>
        <xdr:cNvPr id="10" name="Obrázok 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5635857" y="28166786"/>
          <a:ext cx="6014357" cy="38359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65</xdr:col>
      <xdr:colOff>0</xdr:colOff>
      <xdr:row>142</xdr:row>
      <xdr:rowOff>68034</xdr:rowOff>
    </xdr:from>
    <xdr:to>
      <xdr:col>76</xdr:col>
      <xdr:colOff>0</xdr:colOff>
      <xdr:row>164</xdr:row>
      <xdr:rowOff>172927</xdr:rowOff>
    </xdr:to>
    <xdr:pic>
      <xdr:nvPicPr>
        <xdr:cNvPr id="11" name="Obrázok 10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0617321" y="28139570"/>
          <a:ext cx="6735536" cy="42958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78</xdr:col>
      <xdr:colOff>1</xdr:colOff>
      <xdr:row>142</xdr:row>
      <xdr:rowOff>68036</xdr:rowOff>
    </xdr:from>
    <xdr:to>
      <xdr:col>89</xdr:col>
      <xdr:colOff>1</xdr:colOff>
      <xdr:row>164</xdr:row>
      <xdr:rowOff>172929</xdr:rowOff>
    </xdr:to>
    <xdr:pic>
      <xdr:nvPicPr>
        <xdr:cNvPr id="12" name="Obrázok 11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8577501" y="28139572"/>
          <a:ext cx="6735536" cy="42958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90</xdr:col>
      <xdr:colOff>598716</xdr:colOff>
      <xdr:row>142</xdr:row>
      <xdr:rowOff>122465</xdr:rowOff>
    </xdr:from>
    <xdr:to>
      <xdr:col>102</xdr:col>
      <xdr:colOff>1</xdr:colOff>
      <xdr:row>165</xdr:row>
      <xdr:rowOff>45536</xdr:rowOff>
    </xdr:to>
    <xdr:pic>
      <xdr:nvPicPr>
        <xdr:cNvPr id="13" name="Obrázok 12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6524073" y="28194001"/>
          <a:ext cx="6749142" cy="4304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104</xdr:col>
      <xdr:colOff>1</xdr:colOff>
      <xdr:row>143</xdr:row>
      <xdr:rowOff>0</xdr:rowOff>
    </xdr:from>
    <xdr:to>
      <xdr:col>114</xdr:col>
      <xdr:colOff>585109</xdr:colOff>
      <xdr:row>165</xdr:row>
      <xdr:rowOff>87536</xdr:rowOff>
    </xdr:to>
    <xdr:pic>
      <xdr:nvPicPr>
        <xdr:cNvPr id="14" name="Obrázok 13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4497858" y="28262036"/>
          <a:ext cx="6708322" cy="42785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K242"/>
  <sheetViews>
    <sheetView tabSelected="1" zoomScale="70" zoomScaleNormal="70" workbookViewId="0">
      <selection activeCell="H173" sqref="H173"/>
    </sheetView>
  </sheetViews>
  <sheetFormatPr defaultRowHeight="15" x14ac:dyDescent="0.25"/>
  <cols>
    <col min="2" max="2" width="12.7109375" customWidth="1"/>
    <col min="3" max="3" width="8.7109375" customWidth="1"/>
    <col min="4" max="4" width="12.7109375" customWidth="1"/>
    <col min="5" max="5" width="8.7109375" customWidth="1"/>
    <col min="6" max="6" width="12.7109375" customWidth="1"/>
    <col min="7" max="7" width="8.7109375" customWidth="1"/>
    <col min="8" max="8" width="12.7109375" customWidth="1"/>
    <col min="9" max="9" width="8.7109375" customWidth="1"/>
    <col min="21" max="21" width="9.140625" customWidth="1"/>
  </cols>
  <sheetData>
    <row r="1" spans="2:9" ht="15.75" thickBot="1" x14ac:dyDescent="0.3"/>
    <row r="2" spans="2:9" ht="15.75" thickBot="1" x14ac:dyDescent="0.3">
      <c r="B2" s="101" t="s">
        <v>17</v>
      </c>
      <c r="C2" s="103"/>
      <c r="D2" s="101" t="s">
        <v>16</v>
      </c>
      <c r="E2" s="103"/>
      <c r="F2" s="101" t="s">
        <v>15</v>
      </c>
      <c r="G2" s="103"/>
      <c r="H2" s="101" t="s">
        <v>0</v>
      </c>
      <c r="I2" s="103"/>
    </row>
    <row r="3" spans="2:9" x14ac:dyDescent="0.25">
      <c r="B3" s="5" t="s">
        <v>23</v>
      </c>
      <c r="C3" s="2">
        <v>1317</v>
      </c>
      <c r="D3" s="5" t="s">
        <v>20</v>
      </c>
      <c r="E3" s="2">
        <v>1355</v>
      </c>
      <c r="F3" s="5" t="s">
        <v>18</v>
      </c>
      <c r="G3" s="2">
        <v>1358</v>
      </c>
      <c r="H3" s="5" t="s">
        <v>1</v>
      </c>
      <c r="I3" s="2">
        <v>1212</v>
      </c>
    </row>
    <row r="4" spans="2:9" x14ac:dyDescent="0.25">
      <c r="B4" s="1" t="s">
        <v>3</v>
      </c>
      <c r="C4" s="2">
        <v>1230</v>
      </c>
      <c r="D4" s="1" t="s">
        <v>3</v>
      </c>
      <c r="E4" s="2">
        <v>1271</v>
      </c>
      <c r="F4" s="1" t="s">
        <v>3</v>
      </c>
      <c r="G4" s="2">
        <v>1271</v>
      </c>
      <c r="H4" s="1" t="s">
        <v>3</v>
      </c>
      <c r="I4" s="2">
        <v>1094</v>
      </c>
    </row>
    <row r="5" spans="2:9" ht="15.75" thickBot="1" x14ac:dyDescent="0.3">
      <c r="B5" s="3" t="s">
        <v>4</v>
      </c>
      <c r="C5" s="4">
        <v>87</v>
      </c>
      <c r="D5" s="3" t="s">
        <v>4</v>
      </c>
      <c r="E5" s="4">
        <v>84</v>
      </c>
      <c r="F5" s="3" t="s">
        <v>4</v>
      </c>
      <c r="G5" s="4">
        <v>87</v>
      </c>
      <c r="H5" s="3" t="s">
        <v>4</v>
      </c>
      <c r="I5" s="4">
        <v>118</v>
      </c>
    </row>
    <row r="6" spans="2:9" x14ac:dyDescent="0.25">
      <c r="B6" s="8" t="s">
        <v>5</v>
      </c>
      <c r="C6" s="9">
        <v>567</v>
      </c>
      <c r="D6" s="8" t="s">
        <v>5</v>
      </c>
      <c r="E6" s="9">
        <v>585</v>
      </c>
      <c r="F6" s="8" t="s">
        <v>5</v>
      </c>
      <c r="G6" s="9">
        <v>591</v>
      </c>
      <c r="H6" s="8" t="s">
        <v>5</v>
      </c>
      <c r="I6" s="9">
        <v>511</v>
      </c>
    </row>
    <row r="7" spans="2:9" x14ac:dyDescent="0.25">
      <c r="B7" s="10" t="s">
        <v>6</v>
      </c>
      <c r="C7" s="11">
        <f>C8+C9</f>
        <v>316</v>
      </c>
      <c r="D7" s="10" t="s">
        <v>6</v>
      </c>
      <c r="E7" s="11">
        <f>E8+E9</f>
        <v>306</v>
      </c>
      <c r="F7" s="10" t="s">
        <v>6</v>
      </c>
      <c r="G7" s="11">
        <f>G8+G9</f>
        <v>288</v>
      </c>
      <c r="H7" s="10" t="s">
        <v>6</v>
      </c>
      <c r="I7" s="11">
        <f>I8+I9</f>
        <v>278</v>
      </c>
    </row>
    <row r="8" spans="2:9" x14ac:dyDescent="0.25">
      <c r="B8" s="12" t="s">
        <v>8</v>
      </c>
      <c r="C8" s="2">
        <v>168</v>
      </c>
      <c r="D8" s="12" t="s">
        <v>8</v>
      </c>
      <c r="E8" s="2">
        <v>171</v>
      </c>
      <c r="F8" s="12" t="s">
        <v>8</v>
      </c>
      <c r="G8" s="2">
        <v>136</v>
      </c>
      <c r="H8" s="12" t="s">
        <v>8</v>
      </c>
      <c r="I8" s="2">
        <v>125</v>
      </c>
    </row>
    <row r="9" spans="2:9" x14ac:dyDescent="0.25">
      <c r="B9" s="12" t="s">
        <v>9</v>
      </c>
      <c r="C9" s="2">
        <v>148</v>
      </c>
      <c r="D9" s="12" t="s">
        <v>9</v>
      </c>
      <c r="E9" s="2">
        <v>135</v>
      </c>
      <c r="F9" s="12" t="s">
        <v>9</v>
      </c>
      <c r="G9" s="2">
        <v>152</v>
      </c>
      <c r="H9" s="12" t="s">
        <v>9</v>
      </c>
      <c r="I9" s="2">
        <v>153</v>
      </c>
    </row>
    <row r="10" spans="2:9" ht="15.75" thickBot="1" x14ac:dyDescent="0.3">
      <c r="B10" s="13" t="s">
        <v>7</v>
      </c>
      <c r="C10" s="4">
        <v>434</v>
      </c>
      <c r="D10" s="13" t="s">
        <v>7</v>
      </c>
      <c r="E10" s="4">
        <v>464</v>
      </c>
      <c r="F10" s="13" t="s">
        <v>7</v>
      </c>
      <c r="G10" s="4">
        <v>479</v>
      </c>
      <c r="H10" s="13" t="s">
        <v>7</v>
      </c>
      <c r="I10" s="4">
        <v>423</v>
      </c>
    </row>
    <row r="11" spans="2:9" x14ac:dyDescent="0.25">
      <c r="B11" s="8" t="s">
        <v>10</v>
      </c>
      <c r="C11" s="14">
        <f>C12+C13</f>
        <v>7252</v>
      </c>
      <c r="D11" s="8" t="s">
        <v>10</v>
      </c>
      <c r="E11" s="14">
        <f>E12+E13</f>
        <v>8048</v>
      </c>
      <c r="F11" s="19" t="s">
        <v>10</v>
      </c>
      <c r="G11" s="14">
        <f>G12+G13</f>
        <v>8149</v>
      </c>
      <c r="H11" s="8" t="s">
        <v>10</v>
      </c>
      <c r="I11" s="14">
        <f>I12+I13</f>
        <v>7245</v>
      </c>
    </row>
    <row r="12" spans="2:9" x14ac:dyDescent="0.25">
      <c r="B12" s="12" t="s">
        <v>11</v>
      </c>
      <c r="C12" s="11">
        <v>3840</v>
      </c>
      <c r="D12" s="12" t="s">
        <v>11</v>
      </c>
      <c r="E12" s="2">
        <v>4228</v>
      </c>
      <c r="F12" s="7" t="s">
        <v>11</v>
      </c>
      <c r="G12" s="2">
        <v>4280</v>
      </c>
      <c r="H12" s="12" t="s">
        <v>11</v>
      </c>
      <c r="I12" s="2">
        <v>3732</v>
      </c>
    </row>
    <row r="13" spans="2:9" x14ac:dyDescent="0.25">
      <c r="B13" s="12" t="s">
        <v>12</v>
      </c>
      <c r="C13" s="11">
        <v>3412</v>
      </c>
      <c r="D13" s="12" t="s">
        <v>12</v>
      </c>
      <c r="E13" s="2">
        <v>3820</v>
      </c>
      <c r="F13" s="7" t="s">
        <v>12</v>
      </c>
      <c r="G13" s="2">
        <v>3869</v>
      </c>
      <c r="H13" s="12" t="s">
        <v>12</v>
      </c>
      <c r="I13" s="2">
        <v>3513</v>
      </c>
    </row>
    <row r="14" spans="2:9" x14ac:dyDescent="0.25">
      <c r="B14" s="5" t="s">
        <v>22</v>
      </c>
      <c r="C14" s="15">
        <f>C15+C16</f>
        <v>5.5064540622627103</v>
      </c>
      <c r="D14" s="5" t="s">
        <v>22</v>
      </c>
      <c r="E14" s="15">
        <f>E15+E16</f>
        <v>5.9394833948339301</v>
      </c>
      <c r="F14" s="6" t="s">
        <v>22</v>
      </c>
      <c r="G14" s="15">
        <f>G15+G16</f>
        <v>6.0007363770250297</v>
      </c>
      <c r="H14" s="5" t="s">
        <v>22</v>
      </c>
      <c r="I14" s="15">
        <f>I15+I16</f>
        <v>5.9777227722772102</v>
      </c>
    </row>
    <row r="15" spans="2:9" x14ac:dyDescent="0.25">
      <c r="B15" s="12" t="s">
        <v>13</v>
      </c>
      <c r="C15" s="15">
        <v>2.9157175398633202</v>
      </c>
      <c r="D15" s="12" t="s">
        <v>13</v>
      </c>
      <c r="E15" s="15">
        <v>3.1202952029520201</v>
      </c>
      <c r="F15" s="7" t="s">
        <v>13</v>
      </c>
      <c r="G15" s="15">
        <v>3.1516936671575801</v>
      </c>
      <c r="H15" s="12" t="s">
        <v>13</v>
      </c>
      <c r="I15" s="15">
        <v>3.07920792079207</v>
      </c>
    </row>
    <row r="16" spans="2:9" ht="15.75" thickBot="1" x14ac:dyDescent="0.3">
      <c r="B16" s="16" t="s">
        <v>14</v>
      </c>
      <c r="C16" s="17">
        <v>2.5907365223993901</v>
      </c>
      <c r="D16" s="16" t="s">
        <v>14</v>
      </c>
      <c r="E16" s="17">
        <v>2.8191881918819099</v>
      </c>
      <c r="F16" s="20" t="s">
        <v>14</v>
      </c>
      <c r="G16" s="17">
        <v>2.84904270986745</v>
      </c>
      <c r="H16" s="16" t="s">
        <v>14</v>
      </c>
      <c r="I16" s="17">
        <v>2.8985148514851402</v>
      </c>
    </row>
    <row r="17" spans="2:9" x14ac:dyDescent="0.25">
      <c r="B17" s="7" t="s">
        <v>24</v>
      </c>
      <c r="C17" s="18"/>
      <c r="D17" s="7"/>
      <c r="E17" s="18"/>
      <c r="F17" s="7"/>
      <c r="G17" s="18"/>
      <c r="H17" s="7"/>
      <c r="I17" s="18"/>
    </row>
    <row r="18" spans="2:9" x14ac:dyDescent="0.25">
      <c r="B18" t="s">
        <v>21</v>
      </c>
    </row>
    <row r="19" spans="2:9" x14ac:dyDescent="0.25">
      <c r="B19" t="s">
        <v>19</v>
      </c>
    </row>
    <row r="20" spans="2:9" ht="15.75" thickBot="1" x14ac:dyDescent="0.3">
      <c r="B20" t="s">
        <v>2</v>
      </c>
    </row>
    <row r="21" spans="2:9" ht="15.75" thickBot="1" x14ac:dyDescent="0.3">
      <c r="B21" s="22" t="s">
        <v>25</v>
      </c>
      <c r="C21" s="25">
        <v>5.2665148063781304</v>
      </c>
      <c r="D21" s="22" t="s">
        <v>25</v>
      </c>
      <c r="E21" s="26">
        <v>5.6990950226244301</v>
      </c>
      <c r="F21" s="24" t="s">
        <v>25</v>
      </c>
      <c r="G21" s="25">
        <v>5.7992647058823499</v>
      </c>
      <c r="H21" s="22" t="s">
        <v>25</v>
      </c>
      <c r="I21" s="26">
        <v>5.7654320987654302</v>
      </c>
    </row>
    <row r="22" spans="2:9" ht="15.75" thickBot="1" x14ac:dyDescent="0.3">
      <c r="B22" s="27" t="s">
        <v>26</v>
      </c>
      <c r="C22" s="28">
        <v>0.223846153846153</v>
      </c>
      <c r="D22" s="27" t="s">
        <v>26</v>
      </c>
      <c r="E22" s="28">
        <v>0.26546003016591202</v>
      </c>
      <c r="F22" s="27" t="s">
        <v>26</v>
      </c>
      <c r="G22" s="29">
        <v>0.29779411764705799</v>
      </c>
      <c r="H22" s="23" t="s">
        <v>26</v>
      </c>
      <c r="I22" s="29">
        <v>0.27901234567901201</v>
      </c>
    </row>
    <row r="37" spans="2:115" ht="15.75" thickBot="1" x14ac:dyDescent="0.3"/>
    <row r="38" spans="2:115" x14ac:dyDescent="0.25">
      <c r="T38" s="104" t="s">
        <v>87</v>
      </c>
      <c r="U38" s="105"/>
      <c r="V38" s="105"/>
      <c r="W38" s="105"/>
      <c r="X38" s="106"/>
    </row>
    <row r="39" spans="2:115" ht="15.75" thickBot="1" x14ac:dyDescent="0.3">
      <c r="B39" s="30" t="s">
        <v>27</v>
      </c>
      <c r="T39" s="107"/>
      <c r="U39" s="108"/>
      <c r="V39" s="108"/>
      <c r="W39" s="108"/>
      <c r="X39" s="109"/>
    </row>
    <row r="40" spans="2:115" ht="15.75" thickBot="1" x14ac:dyDescent="0.3"/>
    <row r="41" spans="2:115" ht="15.75" thickBot="1" x14ac:dyDescent="0.3">
      <c r="T41" s="101" t="s">
        <v>31</v>
      </c>
      <c r="U41" s="102"/>
      <c r="V41" s="102"/>
      <c r="W41" s="102"/>
      <c r="X41" s="102"/>
      <c r="Y41" s="102"/>
      <c r="Z41" s="102"/>
      <c r="AA41" s="102"/>
      <c r="AB41" s="103"/>
      <c r="AE41" s="101" t="s">
        <v>36</v>
      </c>
      <c r="AF41" s="102"/>
      <c r="AG41" s="102"/>
      <c r="AH41" s="102"/>
      <c r="AI41" s="102"/>
      <c r="AJ41" s="102"/>
      <c r="AK41" s="102"/>
      <c r="AL41" s="102"/>
      <c r="AM41" s="103"/>
      <c r="AN41" s="42"/>
      <c r="AP41" s="101" t="s">
        <v>43</v>
      </c>
      <c r="AQ41" s="102"/>
      <c r="AR41" s="102"/>
      <c r="AS41" s="102"/>
      <c r="AT41" s="102"/>
      <c r="AU41" s="102"/>
      <c r="AV41" s="102"/>
      <c r="AW41" s="102"/>
      <c r="AX41" s="103"/>
      <c r="BA41" s="101" t="s">
        <v>44</v>
      </c>
      <c r="BB41" s="102"/>
      <c r="BC41" s="102"/>
      <c r="BD41" s="102"/>
      <c r="BE41" s="102"/>
      <c r="BF41" s="102"/>
      <c r="BG41" s="102"/>
      <c r="BH41" s="102"/>
      <c r="BI41" s="102"/>
      <c r="BJ41" s="102"/>
      <c r="BK41" s="103"/>
      <c r="BN41" s="101" t="s">
        <v>48</v>
      </c>
      <c r="BO41" s="102"/>
      <c r="BP41" s="102"/>
      <c r="BQ41" s="102"/>
      <c r="BR41" s="102"/>
      <c r="BS41" s="102"/>
      <c r="BT41" s="102"/>
      <c r="BU41" s="102"/>
      <c r="BV41" s="102"/>
      <c r="BW41" s="102"/>
      <c r="BX41" s="103"/>
      <c r="CA41" s="101" t="s">
        <v>51</v>
      </c>
      <c r="CB41" s="102"/>
      <c r="CC41" s="102"/>
      <c r="CD41" s="102"/>
      <c r="CE41" s="102"/>
      <c r="CF41" s="102"/>
      <c r="CG41" s="102"/>
      <c r="CH41" s="102"/>
      <c r="CI41" s="102"/>
      <c r="CJ41" s="102"/>
      <c r="CK41" s="103"/>
      <c r="CN41" s="101" t="s">
        <v>50</v>
      </c>
      <c r="CO41" s="102"/>
      <c r="CP41" s="102"/>
      <c r="CQ41" s="102"/>
      <c r="CR41" s="102"/>
      <c r="CS41" s="102"/>
      <c r="CT41" s="102"/>
      <c r="CU41" s="102"/>
      <c r="CV41" s="102"/>
      <c r="CW41" s="102"/>
      <c r="CX41" s="103"/>
      <c r="DA41" s="101" t="s">
        <v>49</v>
      </c>
      <c r="DB41" s="102"/>
      <c r="DC41" s="102"/>
      <c r="DD41" s="102"/>
      <c r="DE41" s="102"/>
      <c r="DF41" s="102"/>
      <c r="DG41" s="102"/>
      <c r="DH41" s="102"/>
      <c r="DI41" s="102"/>
      <c r="DJ41" s="102"/>
      <c r="DK41" s="103"/>
    </row>
    <row r="42" spans="2:115" ht="15.75" thickBot="1" x14ac:dyDescent="0.3">
      <c r="T42" s="33"/>
      <c r="U42" s="32">
        <v>-3</v>
      </c>
      <c r="V42" s="32">
        <v>-2</v>
      </c>
      <c r="W42" s="32">
        <v>-1</v>
      </c>
      <c r="X42" s="32">
        <v>0</v>
      </c>
      <c r="Y42" s="32">
        <v>1</v>
      </c>
      <c r="Z42" s="32">
        <v>2</v>
      </c>
      <c r="AA42" s="21">
        <v>3</v>
      </c>
      <c r="AB42" s="34" t="s">
        <v>32</v>
      </c>
      <c r="AE42" s="33"/>
      <c r="AF42" s="32">
        <v>-3</v>
      </c>
      <c r="AG42" s="32">
        <v>-2</v>
      </c>
      <c r="AH42" s="32">
        <v>-1</v>
      </c>
      <c r="AI42" s="32">
        <v>0</v>
      </c>
      <c r="AJ42" s="32">
        <v>1</v>
      </c>
      <c r="AK42" s="32">
        <v>2</v>
      </c>
      <c r="AL42" s="21">
        <v>3</v>
      </c>
      <c r="AM42" s="34" t="s">
        <v>32</v>
      </c>
      <c r="AN42" s="42"/>
      <c r="AP42" s="33"/>
      <c r="AQ42" s="32">
        <v>-3</v>
      </c>
      <c r="AR42" s="32">
        <v>-2</v>
      </c>
      <c r="AS42" s="32">
        <v>-1</v>
      </c>
      <c r="AT42" s="32">
        <v>0</v>
      </c>
      <c r="AU42" s="32">
        <v>1</v>
      </c>
      <c r="AV42" s="32">
        <v>2</v>
      </c>
      <c r="AW42" s="21">
        <v>3</v>
      </c>
      <c r="AX42" s="34" t="s">
        <v>32</v>
      </c>
      <c r="BA42" s="45"/>
      <c r="BB42" s="32" t="s">
        <v>45</v>
      </c>
      <c r="BC42" s="32">
        <v>-3</v>
      </c>
      <c r="BD42" s="32">
        <v>-2</v>
      </c>
      <c r="BE42" s="32">
        <v>-1</v>
      </c>
      <c r="BF42" s="32">
        <v>0</v>
      </c>
      <c r="BG42" s="32">
        <v>1</v>
      </c>
      <c r="BH42" s="32">
        <v>2</v>
      </c>
      <c r="BI42" s="32">
        <v>3</v>
      </c>
      <c r="BJ42" s="32" t="s">
        <v>46</v>
      </c>
      <c r="BK42" s="33" t="s">
        <v>32</v>
      </c>
      <c r="BN42" s="45"/>
      <c r="BO42" s="32" t="s">
        <v>45</v>
      </c>
      <c r="BP42" s="32">
        <v>-3</v>
      </c>
      <c r="BQ42" s="32">
        <v>-2</v>
      </c>
      <c r="BR42" s="32">
        <v>-1</v>
      </c>
      <c r="BS42" s="32">
        <v>0</v>
      </c>
      <c r="BT42" s="32">
        <v>1</v>
      </c>
      <c r="BU42" s="32">
        <v>2</v>
      </c>
      <c r="BV42" s="32">
        <v>3</v>
      </c>
      <c r="BW42" s="32" t="s">
        <v>46</v>
      </c>
      <c r="BX42" s="33" t="s">
        <v>32</v>
      </c>
      <c r="CA42" s="45"/>
      <c r="CB42" s="32" t="s">
        <v>45</v>
      </c>
      <c r="CC42" s="32">
        <v>-3</v>
      </c>
      <c r="CD42" s="32">
        <v>-2</v>
      </c>
      <c r="CE42" s="32">
        <v>-1</v>
      </c>
      <c r="CF42" s="32">
        <v>0</v>
      </c>
      <c r="CG42" s="32">
        <v>1</v>
      </c>
      <c r="CH42" s="32">
        <v>2</v>
      </c>
      <c r="CI42" s="32">
        <v>3</v>
      </c>
      <c r="CJ42" s="32" t="s">
        <v>46</v>
      </c>
      <c r="CK42" s="33" t="s">
        <v>32</v>
      </c>
      <c r="CN42" s="45"/>
      <c r="CO42" s="32" t="s">
        <v>45</v>
      </c>
      <c r="CP42" s="32">
        <v>-3</v>
      </c>
      <c r="CQ42" s="32">
        <v>-2</v>
      </c>
      <c r="CR42" s="32">
        <v>-1</v>
      </c>
      <c r="CS42" s="32">
        <v>0</v>
      </c>
      <c r="CT42" s="32">
        <v>1</v>
      </c>
      <c r="CU42" s="32">
        <v>2</v>
      </c>
      <c r="CV42" s="32">
        <v>3</v>
      </c>
      <c r="CW42" s="32" t="s">
        <v>46</v>
      </c>
      <c r="CX42" s="33" t="s">
        <v>32</v>
      </c>
      <c r="DA42" s="45"/>
      <c r="DB42" s="32" t="s">
        <v>45</v>
      </c>
      <c r="DC42" s="32">
        <v>-3</v>
      </c>
      <c r="DD42" s="32">
        <v>-2</v>
      </c>
      <c r="DE42" s="32">
        <v>-1</v>
      </c>
      <c r="DF42" s="32">
        <v>0</v>
      </c>
      <c r="DG42" s="32">
        <v>1</v>
      </c>
      <c r="DH42" s="32">
        <v>2</v>
      </c>
      <c r="DI42" s="32">
        <v>3</v>
      </c>
      <c r="DJ42" s="32" t="s">
        <v>46</v>
      </c>
      <c r="DK42" s="33" t="s">
        <v>32</v>
      </c>
    </row>
    <row r="43" spans="2:115" x14ac:dyDescent="0.25">
      <c r="T43" s="34" t="s">
        <v>28</v>
      </c>
      <c r="U43" s="35">
        <v>0</v>
      </c>
      <c r="V43" s="35">
        <v>0</v>
      </c>
      <c r="W43" s="35">
        <v>19</v>
      </c>
      <c r="X43" s="35">
        <v>499</v>
      </c>
      <c r="Y43" s="35">
        <v>47</v>
      </c>
      <c r="Z43" s="35">
        <v>2</v>
      </c>
      <c r="AA43" s="35">
        <v>0</v>
      </c>
      <c r="AB43" s="36">
        <f>SUM(U43:AA43)</f>
        <v>567</v>
      </c>
      <c r="AE43" s="34" t="s">
        <v>28</v>
      </c>
      <c r="AF43" s="35">
        <v>0</v>
      </c>
      <c r="AG43" s="35">
        <v>0</v>
      </c>
      <c r="AH43" s="35">
        <v>33</v>
      </c>
      <c r="AI43" s="35">
        <v>459</v>
      </c>
      <c r="AJ43" s="35">
        <v>71</v>
      </c>
      <c r="AK43" s="35">
        <v>4</v>
      </c>
      <c r="AL43" s="35">
        <v>0</v>
      </c>
      <c r="AM43" s="36">
        <f>SUM(AF43:AL43)</f>
        <v>567</v>
      </c>
      <c r="AN43" s="35"/>
      <c r="AP43" s="34" t="s">
        <v>28</v>
      </c>
      <c r="AQ43" s="35">
        <v>0</v>
      </c>
      <c r="AR43" s="35">
        <v>2</v>
      </c>
      <c r="AS43" s="35">
        <v>55</v>
      </c>
      <c r="AT43" s="35">
        <v>390</v>
      </c>
      <c r="AU43" s="35">
        <v>110</v>
      </c>
      <c r="AV43" s="35">
        <v>10</v>
      </c>
      <c r="AW43" s="35">
        <v>0</v>
      </c>
      <c r="AX43" s="36">
        <f>SUM(AQ43:AW43)</f>
        <v>567</v>
      </c>
      <c r="BA43" s="34" t="s">
        <v>28</v>
      </c>
      <c r="BB43" s="35">
        <v>0</v>
      </c>
      <c r="BC43" s="35">
        <v>0</v>
      </c>
      <c r="BD43" s="35">
        <v>6</v>
      </c>
      <c r="BE43" s="35">
        <v>90</v>
      </c>
      <c r="BF43" s="35">
        <v>280</v>
      </c>
      <c r="BG43" s="35">
        <v>149</v>
      </c>
      <c r="BH43" s="35">
        <v>36</v>
      </c>
      <c r="BI43" s="35">
        <v>4</v>
      </c>
      <c r="BJ43" s="35">
        <v>2</v>
      </c>
      <c r="BK43" s="38">
        <f>SUM(BB43:BJ43)</f>
        <v>567</v>
      </c>
      <c r="BN43" s="34" t="s">
        <v>28</v>
      </c>
      <c r="BO43" s="35">
        <v>0</v>
      </c>
      <c r="BP43" s="35">
        <v>2</v>
      </c>
      <c r="BQ43" s="35">
        <v>14</v>
      </c>
      <c r="BR43" s="35">
        <v>78</v>
      </c>
      <c r="BS43" s="35">
        <v>191</v>
      </c>
      <c r="BT43" s="35">
        <v>175</v>
      </c>
      <c r="BU43" s="35">
        <v>74</v>
      </c>
      <c r="BV43" s="35">
        <v>25</v>
      </c>
      <c r="BW43" s="35">
        <v>8</v>
      </c>
      <c r="BX43" s="38">
        <f>SUM(BO43:BW43)</f>
        <v>567</v>
      </c>
      <c r="CA43" s="34" t="s">
        <v>28</v>
      </c>
      <c r="CB43" s="35">
        <v>0</v>
      </c>
      <c r="CC43" s="35">
        <v>0</v>
      </c>
      <c r="CD43" s="35">
        <v>10</v>
      </c>
      <c r="CE43" s="35">
        <v>50</v>
      </c>
      <c r="CF43" s="35">
        <v>147</v>
      </c>
      <c r="CG43" s="35">
        <v>179</v>
      </c>
      <c r="CH43" s="35">
        <v>111</v>
      </c>
      <c r="CI43" s="35">
        <v>52</v>
      </c>
      <c r="CJ43" s="35">
        <v>18</v>
      </c>
      <c r="CK43" s="38">
        <f>SUM(CB43:CJ43)</f>
        <v>567</v>
      </c>
      <c r="CN43" s="34" t="s">
        <v>28</v>
      </c>
      <c r="CO43" s="35">
        <v>0</v>
      </c>
      <c r="CP43" s="35">
        <v>1</v>
      </c>
      <c r="CQ43" s="35">
        <v>7</v>
      </c>
      <c r="CR43" s="35">
        <v>24</v>
      </c>
      <c r="CS43" s="35">
        <v>112</v>
      </c>
      <c r="CT43" s="35">
        <v>183</v>
      </c>
      <c r="CU43" s="35">
        <v>128</v>
      </c>
      <c r="CV43" s="35">
        <v>68</v>
      </c>
      <c r="CW43" s="35">
        <v>44</v>
      </c>
      <c r="CX43" s="38">
        <f>SUM(CO43:CW43)</f>
        <v>567</v>
      </c>
      <c r="DA43" s="34" t="s">
        <v>28</v>
      </c>
      <c r="DB43" s="35">
        <v>0</v>
      </c>
      <c r="DC43" s="35">
        <v>0</v>
      </c>
      <c r="DD43" s="35">
        <v>1</v>
      </c>
      <c r="DE43" s="35">
        <v>11</v>
      </c>
      <c r="DF43" s="35">
        <v>74</v>
      </c>
      <c r="DG43" s="35">
        <v>191</v>
      </c>
      <c r="DH43" s="35">
        <v>137</v>
      </c>
      <c r="DI43" s="35">
        <v>84</v>
      </c>
      <c r="DJ43" s="35">
        <v>69</v>
      </c>
      <c r="DK43" s="38">
        <f>SUM(DB43:DJ43)</f>
        <v>567</v>
      </c>
    </row>
    <row r="44" spans="2:115" x14ac:dyDescent="0.25">
      <c r="T44" s="37" t="s">
        <v>29</v>
      </c>
      <c r="U44" s="35">
        <v>0</v>
      </c>
      <c r="V44" s="35">
        <v>0</v>
      </c>
      <c r="W44" s="35">
        <v>6</v>
      </c>
      <c r="X44" s="35">
        <v>152</v>
      </c>
      <c r="Y44" s="35">
        <v>10</v>
      </c>
      <c r="Z44" s="35">
        <v>0</v>
      </c>
      <c r="AA44" s="35">
        <v>0</v>
      </c>
      <c r="AB44" s="38">
        <f t="shared" ref="AB44:AB46" si="0">SUM(U44:AA44)</f>
        <v>168</v>
      </c>
      <c r="AE44" s="37" t="s">
        <v>29</v>
      </c>
      <c r="AF44" s="35">
        <v>0</v>
      </c>
      <c r="AG44" s="35">
        <v>1</v>
      </c>
      <c r="AH44" s="35">
        <v>8</v>
      </c>
      <c r="AI44" s="35">
        <v>149</v>
      </c>
      <c r="AJ44" s="35">
        <v>10</v>
      </c>
      <c r="AK44" s="35">
        <v>0</v>
      </c>
      <c r="AL44" s="35">
        <v>0</v>
      </c>
      <c r="AM44" s="38">
        <f t="shared" ref="AM44:AM46" si="1">SUM(AF44:AL44)</f>
        <v>168</v>
      </c>
      <c r="AN44" s="35"/>
      <c r="AP44" s="37" t="s">
        <v>29</v>
      </c>
      <c r="AQ44" s="35">
        <v>0</v>
      </c>
      <c r="AR44" s="35">
        <v>2</v>
      </c>
      <c r="AS44" s="35">
        <v>19</v>
      </c>
      <c r="AT44" s="35">
        <v>132</v>
      </c>
      <c r="AU44" s="35">
        <v>15</v>
      </c>
      <c r="AV44" s="35">
        <v>0</v>
      </c>
      <c r="AW44" s="35">
        <v>0</v>
      </c>
      <c r="AX44" s="38">
        <f t="shared" ref="AX44:AX46" si="2">SUM(AQ44:AW44)</f>
        <v>168</v>
      </c>
      <c r="BA44" s="37" t="s">
        <v>29</v>
      </c>
      <c r="BB44" s="35">
        <v>0</v>
      </c>
      <c r="BC44" s="35">
        <v>1</v>
      </c>
      <c r="BD44" s="35">
        <v>4</v>
      </c>
      <c r="BE44" s="35">
        <v>34</v>
      </c>
      <c r="BF44" s="35">
        <v>97</v>
      </c>
      <c r="BG44" s="35">
        <v>29</v>
      </c>
      <c r="BH44" s="35">
        <v>3</v>
      </c>
      <c r="BI44" s="35">
        <v>0</v>
      </c>
      <c r="BJ44" s="35">
        <v>0</v>
      </c>
      <c r="BK44" s="38">
        <f t="shared" ref="BK44:BK46" si="3">SUM(BB44:BJ44)</f>
        <v>168</v>
      </c>
      <c r="BN44" s="37" t="s">
        <v>29</v>
      </c>
      <c r="BO44" s="35">
        <v>0</v>
      </c>
      <c r="BP44" s="35">
        <v>2</v>
      </c>
      <c r="BQ44" s="35">
        <v>6</v>
      </c>
      <c r="BR44" s="35">
        <v>42</v>
      </c>
      <c r="BS44" s="35">
        <v>71</v>
      </c>
      <c r="BT44" s="35">
        <v>37</v>
      </c>
      <c r="BU44" s="35">
        <v>10</v>
      </c>
      <c r="BV44" s="35">
        <v>0</v>
      </c>
      <c r="BW44" s="35">
        <v>0</v>
      </c>
      <c r="BX44" s="38">
        <f t="shared" ref="BX44:BX46" si="4">SUM(BO44:BW44)</f>
        <v>168</v>
      </c>
      <c r="CA44" s="37" t="s">
        <v>29</v>
      </c>
      <c r="CB44" s="35">
        <v>1</v>
      </c>
      <c r="CC44" s="35">
        <v>2</v>
      </c>
      <c r="CD44" s="35">
        <v>13</v>
      </c>
      <c r="CE44" s="35">
        <v>36</v>
      </c>
      <c r="CF44" s="35">
        <v>62</v>
      </c>
      <c r="CG44" s="35">
        <v>38</v>
      </c>
      <c r="CH44" s="35">
        <v>15</v>
      </c>
      <c r="CI44" s="35">
        <v>1</v>
      </c>
      <c r="CJ44" s="35">
        <v>0</v>
      </c>
      <c r="CK44" s="38">
        <f t="shared" ref="CK44:CK46" si="5">SUM(CB44:CJ44)</f>
        <v>168</v>
      </c>
      <c r="CN44" s="37" t="s">
        <v>29</v>
      </c>
      <c r="CO44" s="35">
        <v>0</v>
      </c>
      <c r="CP44" s="35">
        <v>3</v>
      </c>
      <c r="CQ44" s="35">
        <v>13</v>
      </c>
      <c r="CR44" s="35">
        <v>46</v>
      </c>
      <c r="CS44" s="35">
        <v>59</v>
      </c>
      <c r="CT44" s="35">
        <v>43</v>
      </c>
      <c r="CU44" s="35">
        <v>3</v>
      </c>
      <c r="CV44" s="35">
        <v>1</v>
      </c>
      <c r="CW44" s="35">
        <v>0</v>
      </c>
      <c r="CX44" s="38">
        <f t="shared" ref="CX44:CX46" si="6">SUM(CO44:CW44)</f>
        <v>168</v>
      </c>
      <c r="DA44" s="37" t="s">
        <v>29</v>
      </c>
      <c r="DB44" s="35">
        <v>0</v>
      </c>
      <c r="DC44" s="35">
        <v>1</v>
      </c>
      <c r="DD44" s="35">
        <v>8</v>
      </c>
      <c r="DE44" s="35">
        <v>36</v>
      </c>
      <c r="DF44" s="35">
        <v>93</v>
      </c>
      <c r="DG44" s="35">
        <v>28</v>
      </c>
      <c r="DH44" s="35">
        <v>2</v>
      </c>
      <c r="DI44" s="35">
        <v>0</v>
      </c>
      <c r="DJ44" s="35">
        <v>0</v>
      </c>
      <c r="DK44" s="38">
        <f t="shared" ref="DK44:DK46" si="7">SUM(DB44:DJ44)</f>
        <v>168</v>
      </c>
    </row>
    <row r="45" spans="2:115" x14ac:dyDescent="0.25">
      <c r="T45" s="37" t="s">
        <v>47</v>
      </c>
      <c r="U45" s="35">
        <v>0</v>
      </c>
      <c r="V45" s="35">
        <v>0</v>
      </c>
      <c r="W45" s="35">
        <v>6</v>
      </c>
      <c r="X45" s="35">
        <v>138</v>
      </c>
      <c r="Y45" s="35">
        <v>4</v>
      </c>
      <c r="Z45" s="35">
        <v>0</v>
      </c>
      <c r="AA45" s="35">
        <v>0</v>
      </c>
      <c r="AB45" s="38">
        <f t="shared" si="0"/>
        <v>148</v>
      </c>
      <c r="AE45" s="37" t="s">
        <v>47</v>
      </c>
      <c r="AF45" s="35">
        <v>0</v>
      </c>
      <c r="AG45" s="35">
        <v>0</v>
      </c>
      <c r="AH45" s="35">
        <v>8</v>
      </c>
      <c r="AI45" s="35">
        <v>131</v>
      </c>
      <c r="AJ45" s="35">
        <v>9</v>
      </c>
      <c r="AK45" s="35">
        <v>0</v>
      </c>
      <c r="AL45" s="35">
        <v>0</v>
      </c>
      <c r="AM45" s="38">
        <f t="shared" si="1"/>
        <v>148</v>
      </c>
      <c r="AN45" s="35"/>
      <c r="AP45" s="37" t="s">
        <v>47</v>
      </c>
      <c r="AQ45" s="35">
        <v>0</v>
      </c>
      <c r="AR45" s="35">
        <v>0</v>
      </c>
      <c r="AS45" s="35">
        <v>17</v>
      </c>
      <c r="AT45" s="35">
        <v>121</v>
      </c>
      <c r="AU45" s="35">
        <v>9</v>
      </c>
      <c r="AV45" s="35">
        <v>1</v>
      </c>
      <c r="AW45" s="35">
        <v>0</v>
      </c>
      <c r="AX45" s="38">
        <f t="shared" si="2"/>
        <v>148</v>
      </c>
      <c r="BA45" s="37" t="s">
        <v>47</v>
      </c>
      <c r="BB45" s="35">
        <v>0</v>
      </c>
      <c r="BC45" s="35">
        <v>0</v>
      </c>
      <c r="BD45" s="35">
        <v>2</v>
      </c>
      <c r="BE45" s="35">
        <v>24</v>
      </c>
      <c r="BF45" s="35">
        <v>97</v>
      </c>
      <c r="BG45" s="35">
        <v>21</v>
      </c>
      <c r="BH45" s="35">
        <v>4</v>
      </c>
      <c r="BI45" s="35">
        <v>0</v>
      </c>
      <c r="BJ45" s="35">
        <v>0</v>
      </c>
      <c r="BK45" s="38">
        <f t="shared" si="3"/>
        <v>148</v>
      </c>
      <c r="BN45" s="37" t="s">
        <v>47</v>
      </c>
      <c r="BO45" s="35">
        <v>0</v>
      </c>
      <c r="BP45" s="35">
        <v>0</v>
      </c>
      <c r="BQ45" s="35">
        <v>6</v>
      </c>
      <c r="BR45" s="35">
        <v>40</v>
      </c>
      <c r="BS45" s="35">
        <v>58</v>
      </c>
      <c r="BT45" s="35">
        <v>39</v>
      </c>
      <c r="BU45" s="35">
        <v>5</v>
      </c>
      <c r="BV45" s="35">
        <v>0</v>
      </c>
      <c r="BW45" s="35">
        <v>0</v>
      </c>
      <c r="BX45" s="38">
        <f t="shared" si="4"/>
        <v>148</v>
      </c>
      <c r="CA45" s="37" t="s">
        <v>47</v>
      </c>
      <c r="CB45" s="35">
        <v>0</v>
      </c>
      <c r="CC45" s="35">
        <v>1</v>
      </c>
      <c r="CD45" s="35">
        <v>4</v>
      </c>
      <c r="CE45" s="35">
        <v>36</v>
      </c>
      <c r="CF45" s="35">
        <v>69</v>
      </c>
      <c r="CG45" s="35">
        <v>31</v>
      </c>
      <c r="CH45" s="35">
        <v>6</v>
      </c>
      <c r="CI45" s="35">
        <v>1</v>
      </c>
      <c r="CJ45" s="35">
        <v>0</v>
      </c>
      <c r="CK45" s="38">
        <f t="shared" si="5"/>
        <v>148</v>
      </c>
      <c r="CN45" s="37" t="s">
        <v>47</v>
      </c>
      <c r="CO45" s="35">
        <v>0</v>
      </c>
      <c r="CP45" s="35">
        <v>0</v>
      </c>
      <c r="CQ45" s="35">
        <v>7</v>
      </c>
      <c r="CR45" s="35">
        <v>37</v>
      </c>
      <c r="CS45" s="35">
        <v>69</v>
      </c>
      <c r="CT45" s="35">
        <v>29</v>
      </c>
      <c r="CU45" s="35">
        <v>4</v>
      </c>
      <c r="CV45" s="35">
        <v>2</v>
      </c>
      <c r="CW45" s="35">
        <v>0</v>
      </c>
      <c r="CX45" s="38">
        <f t="shared" si="6"/>
        <v>148</v>
      </c>
      <c r="DA45" s="37" t="s">
        <v>47</v>
      </c>
      <c r="DB45" s="35">
        <v>0</v>
      </c>
      <c r="DC45" s="35">
        <v>0</v>
      </c>
      <c r="DD45" s="35">
        <v>3</v>
      </c>
      <c r="DE45" s="35">
        <v>36</v>
      </c>
      <c r="DF45" s="35">
        <v>83</v>
      </c>
      <c r="DG45" s="35">
        <v>23</v>
      </c>
      <c r="DH45" s="35">
        <v>3</v>
      </c>
      <c r="DI45" s="35">
        <v>0</v>
      </c>
      <c r="DJ45" s="35">
        <v>0</v>
      </c>
      <c r="DK45" s="38">
        <f t="shared" si="7"/>
        <v>148</v>
      </c>
    </row>
    <row r="46" spans="2:115" ht="15.75" thickBot="1" x14ac:dyDescent="0.3">
      <c r="T46" s="39" t="s">
        <v>30</v>
      </c>
      <c r="U46" s="40">
        <v>0</v>
      </c>
      <c r="V46" s="40">
        <v>2</v>
      </c>
      <c r="W46" s="40">
        <v>30</v>
      </c>
      <c r="X46" s="40">
        <v>387</v>
      </c>
      <c r="Y46" s="40">
        <v>15</v>
      </c>
      <c r="Z46" s="40">
        <v>0</v>
      </c>
      <c r="AA46" s="40">
        <v>0</v>
      </c>
      <c r="AB46" s="44">
        <f t="shared" si="0"/>
        <v>434</v>
      </c>
      <c r="AE46" s="39" t="s">
        <v>30</v>
      </c>
      <c r="AF46" s="40">
        <v>0</v>
      </c>
      <c r="AG46" s="40">
        <v>2</v>
      </c>
      <c r="AH46" s="40">
        <v>44</v>
      </c>
      <c r="AI46" s="40">
        <v>367</v>
      </c>
      <c r="AJ46" s="40">
        <v>21</v>
      </c>
      <c r="AK46" s="40">
        <v>0</v>
      </c>
      <c r="AL46" s="40">
        <v>0</v>
      </c>
      <c r="AM46" s="44">
        <f t="shared" si="1"/>
        <v>434</v>
      </c>
      <c r="AN46" s="35"/>
      <c r="AP46" s="39" t="s">
        <v>30</v>
      </c>
      <c r="AQ46" s="40">
        <v>1</v>
      </c>
      <c r="AR46" s="40">
        <v>8</v>
      </c>
      <c r="AS46" s="40">
        <v>86</v>
      </c>
      <c r="AT46" s="40">
        <v>299</v>
      </c>
      <c r="AU46" s="40">
        <v>38</v>
      </c>
      <c r="AV46" s="40">
        <v>2</v>
      </c>
      <c r="AW46" s="40">
        <v>0</v>
      </c>
      <c r="AX46" s="44">
        <f t="shared" si="2"/>
        <v>434</v>
      </c>
      <c r="BA46" s="39" t="s">
        <v>30</v>
      </c>
      <c r="BB46" s="35">
        <v>0</v>
      </c>
      <c r="BC46" s="35">
        <v>4</v>
      </c>
      <c r="BD46" s="35">
        <v>27</v>
      </c>
      <c r="BE46" s="35">
        <v>125</v>
      </c>
      <c r="BF46" s="35">
        <v>223</v>
      </c>
      <c r="BG46" s="35">
        <v>51</v>
      </c>
      <c r="BH46" s="35">
        <v>4</v>
      </c>
      <c r="BI46" s="35">
        <v>0</v>
      </c>
      <c r="BJ46" s="35">
        <v>0</v>
      </c>
      <c r="BK46" s="38">
        <f t="shared" si="3"/>
        <v>434</v>
      </c>
      <c r="BN46" s="39" t="s">
        <v>30</v>
      </c>
      <c r="BO46" s="35">
        <v>4</v>
      </c>
      <c r="BP46" s="35">
        <v>18</v>
      </c>
      <c r="BQ46" s="35">
        <v>63</v>
      </c>
      <c r="BR46" s="35">
        <v>140</v>
      </c>
      <c r="BS46" s="35">
        <v>164</v>
      </c>
      <c r="BT46" s="35">
        <v>39</v>
      </c>
      <c r="BU46" s="35">
        <v>6</v>
      </c>
      <c r="BV46" s="35">
        <v>0</v>
      </c>
      <c r="BW46" s="35">
        <v>0</v>
      </c>
      <c r="BX46" s="38">
        <f t="shared" si="4"/>
        <v>434</v>
      </c>
      <c r="CA46" s="39" t="s">
        <v>30</v>
      </c>
      <c r="CB46" s="35">
        <v>14</v>
      </c>
      <c r="CC46" s="35">
        <v>34</v>
      </c>
      <c r="CD46" s="35">
        <v>108</v>
      </c>
      <c r="CE46" s="35">
        <v>129</v>
      </c>
      <c r="CF46" s="35">
        <v>111</v>
      </c>
      <c r="CG46" s="35">
        <v>33</v>
      </c>
      <c r="CH46" s="35">
        <v>5</v>
      </c>
      <c r="CI46" s="35">
        <v>0</v>
      </c>
      <c r="CJ46" s="35">
        <v>0</v>
      </c>
      <c r="CK46" s="38">
        <f t="shared" si="5"/>
        <v>434</v>
      </c>
      <c r="CN46" s="39" t="s">
        <v>30</v>
      </c>
      <c r="CO46" s="35">
        <v>24</v>
      </c>
      <c r="CP46" s="35">
        <v>46</v>
      </c>
      <c r="CQ46" s="35">
        <v>110</v>
      </c>
      <c r="CR46" s="35">
        <v>143</v>
      </c>
      <c r="CS46" s="35">
        <v>87</v>
      </c>
      <c r="CT46" s="35">
        <v>21</v>
      </c>
      <c r="CU46" s="35">
        <v>3</v>
      </c>
      <c r="CV46" s="35">
        <v>0</v>
      </c>
      <c r="CW46" s="35">
        <v>0</v>
      </c>
      <c r="CX46" s="38">
        <f t="shared" si="6"/>
        <v>434</v>
      </c>
      <c r="DA46" s="39" t="s">
        <v>30</v>
      </c>
      <c r="DB46" s="35">
        <v>35</v>
      </c>
      <c r="DC46" s="35">
        <v>56</v>
      </c>
      <c r="DD46" s="35">
        <v>129</v>
      </c>
      <c r="DE46" s="35">
        <v>155</v>
      </c>
      <c r="DF46" s="35">
        <v>55</v>
      </c>
      <c r="DG46" s="35">
        <v>4</v>
      </c>
      <c r="DH46" s="35">
        <v>0</v>
      </c>
      <c r="DI46" s="35">
        <v>0</v>
      </c>
      <c r="DJ46" s="35">
        <v>0</v>
      </c>
      <c r="DK46" s="38">
        <f t="shared" si="7"/>
        <v>434</v>
      </c>
    </row>
    <row r="47" spans="2:115" ht="15.75" thickBot="1" x14ac:dyDescent="0.3">
      <c r="T47" s="33" t="s">
        <v>32</v>
      </c>
      <c r="U47" s="40">
        <f>SUM(U43:U46)</f>
        <v>0</v>
      </c>
      <c r="V47" s="40">
        <f t="shared" ref="V47:AA47" si="8">SUM(V43:V46)</f>
        <v>2</v>
      </c>
      <c r="W47" s="40">
        <f t="shared" si="8"/>
        <v>61</v>
      </c>
      <c r="X47" s="40">
        <f t="shared" si="8"/>
        <v>1176</v>
      </c>
      <c r="Y47" s="40">
        <f t="shared" si="8"/>
        <v>76</v>
      </c>
      <c r="Z47" s="40">
        <f t="shared" si="8"/>
        <v>2</v>
      </c>
      <c r="AA47" s="40">
        <f t="shared" si="8"/>
        <v>0</v>
      </c>
      <c r="AB47" s="44">
        <f>SUM(U47:AA47)</f>
        <v>1317</v>
      </c>
      <c r="AE47" s="33" t="s">
        <v>32</v>
      </c>
      <c r="AF47" s="40">
        <f>SUM(AF43:AF46)</f>
        <v>0</v>
      </c>
      <c r="AG47" s="40">
        <f t="shared" ref="AG47" si="9">SUM(AG43:AG46)</f>
        <v>3</v>
      </c>
      <c r="AH47" s="40">
        <f t="shared" ref="AH47" si="10">SUM(AH43:AH46)</f>
        <v>93</v>
      </c>
      <c r="AI47" s="40">
        <f t="shared" ref="AI47" si="11">SUM(AI43:AI46)</f>
        <v>1106</v>
      </c>
      <c r="AJ47" s="40">
        <f t="shared" ref="AJ47" si="12">SUM(AJ43:AJ46)</f>
        <v>111</v>
      </c>
      <c r="AK47" s="40">
        <f t="shared" ref="AK47" si="13">SUM(AK43:AK46)</f>
        <v>4</v>
      </c>
      <c r="AL47" s="40">
        <f t="shared" ref="AL47" si="14">SUM(AL43:AL46)</f>
        <v>0</v>
      </c>
      <c r="AM47" s="44">
        <f>SUM(AF47:AL47)</f>
        <v>1317</v>
      </c>
      <c r="AN47" s="35"/>
      <c r="AP47" s="33" t="s">
        <v>32</v>
      </c>
      <c r="AQ47" s="40">
        <f>SUM(AQ43:AQ46)</f>
        <v>1</v>
      </c>
      <c r="AR47" s="40">
        <f t="shared" ref="AR47" si="15">SUM(AR43:AR46)</f>
        <v>12</v>
      </c>
      <c r="AS47" s="40">
        <f t="shared" ref="AS47" si="16">SUM(AS43:AS46)</f>
        <v>177</v>
      </c>
      <c r="AT47" s="40">
        <f t="shared" ref="AT47" si="17">SUM(AT43:AT46)</f>
        <v>942</v>
      </c>
      <c r="AU47" s="40">
        <f t="shared" ref="AU47" si="18">SUM(AU43:AU46)</f>
        <v>172</v>
      </c>
      <c r="AV47" s="40">
        <f t="shared" ref="AV47" si="19">SUM(AV43:AV46)</f>
        <v>13</v>
      </c>
      <c r="AW47" s="40">
        <f t="shared" ref="AW47" si="20">SUM(AW43:AW46)</f>
        <v>0</v>
      </c>
      <c r="AX47" s="44">
        <f>SUM(AQ47:AW47)</f>
        <v>1317</v>
      </c>
      <c r="BA47" s="33" t="s">
        <v>32</v>
      </c>
      <c r="BB47" s="46">
        <f>SUM(BB43:BB46)</f>
        <v>0</v>
      </c>
      <c r="BC47" s="46">
        <f t="shared" ref="BC47:BJ47" si="21">SUM(BC43:BC46)</f>
        <v>5</v>
      </c>
      <c r="BD47" s="46">
        <f t="shared" si="21"/>
        <v>39</v>
      </c>
      <c r="BE47" s="46">
        <f t="shared" si="21"/>
        <v>273</v>
      </c>
      <c r="BF47" s="46">
        <f t="shared" si="21"/>
        <v>697</v>
      </c>
      <c r="BG47" s="46">
        <f t="shared" si="21"/>
        <v>250</v>
      </c>
      <c r="BH47" s="46">
        <f t="shared" si="21"/>
        <v>47</v>
      </c>
      <c r="BI47" s="46">
        <f t="shared" si="21"/>
        <v>4</v>
      </c>
      <c r="BJ47" s="46">
        <f t="shared" si="21"/>
        <v>2</v>
      </c>
      <c r="BK47" s="41">
        <f>SUM(BB47:BJ47)</f>
        <v>1317</v>
      </c>
      <c r="BN47" s="33" t="s">
        <v>32</v>
      </c>
      <c r="BO47" s="46">
        <f>SUM(BO43:BO46)</f>
        <v>4</v>
      </c>
      <c r="BP47" s="46">
        <f t="shared" ref="BP47" si="22">SUM(BP43:BP46)</f>
        <v>22</v>
      </c>
      <c r="BQ47" s="46">
        <f t="shared" ref="BQ47" si="23">SUM(BQ43:BQ46)</f>
        <v>89</v>
      </c>
      <c r="BR47" s="46">
        <f t="shared" ref="BR47" si="24">SUM(BR43:BR46)</f>
        <v>300</v>
      </c>
      <c r="BS47" s="46">
        <f t="shared" ref="BS47" si="25">SUM(BS43:BS46)</f>
        <v>484</v>
      </c>
      <c r="BT47" s="46">
        <f t="shared" ref="BT47" si="26">SUM(BT43:BT46)</f>
        <v>290</v>
      </c>
      <c r="BU47" s="46">
        <f t="shared" ref="BU47" si="27">SUM(BU43:BU46)</f>
        <v>95</v>
      </c>
      <c r="BV47" s="46">
        <f t="shared" ref="BV47" si="28">SUM(BV43:BV46)</f>
        <v>25</v>
      </c>
      <c r="BW47" s="46">
        <f t="shared" ref="BW47" si="29">SUM(BW43:BW46)</f>
        <v>8</v>
      </c>
      <c r="BX47" s="41">
        <f>SUM(BO47:BW47)</f>
        <v>1317</v>
      </c>
      <c r="CA47" s="33" t="s">
        <v>32</v>
      </c>
      <c r="CB47" s="46">
        <f>SUM(CB43:CB46)</f>
        <v>15</v>
      </c>
      <c r="CC47" s="46">
        <f t="shared" ref="CC47" si="30">SUM(CC43:CC46)</f>
        <v>37</v>
      </c>
      <c r="CD47" s="46">
        <f t="shared" ref="CD47" si="31">SUM(CD43:CD46)</f>
        <v>135</v>
      </c>
      <c r="CE47" s="46">
        <f t="shared" ref="CE47" si="32">SUM(CE43:CE46)</f>
        <v>251</v>
      </c>
      <c r="CF47" s="46">
        <f t="shared" ref="CF47" si="33">SUM(CF43:CF46)</f>
        <v>389</v>
      </c>
      <c r="CG47" s="46">
        <f t="shared" ref="CG47" si="34">SUM(CG43:CG46)</f>
        <v>281</v>
      </c>
      <c r="CH47" s="46">
        <f t="shared" ref="CH47" si="35">SUM(CH43:CH46)</f>
        <v>137</v>
      </c>
      <c r="CI47" s="46">
        <f t="shared" ref="CI47" si="36">SUM(CI43:CI46)</f>
        <v>54</v>
      </c>
      <c r="CJ47" s="46">
        <f t="shared" ref="CJ47" si="37">SUM(CJ43:CJ46)</f>
        <v>18</v>
      </c>
      <c r="CK47" s="41">
        <f>SUM(CB47:CJ47)</f>
        <v>1317</v>
      </c>
      <c r="CN47" s="33" t="s">
        <v>32</v>
      </c>
      <c r="CO47" s="46">
        <f>SUM(CO43:CO46)</f>
        <v>24</v>
      </c>
      <c r="CP47" s="46">
        <f t="shared" ref="CP47" si="38">SUM(CP43:CP46)</f>
        <v>50</v>
      </c>
      <c r="CQ47" s="46">
        <f t="shared" ref="CQ47" si="39">SUM(CQ43:CQ46)</f>
        <v>137</v>
      </c>
      <c r="CR47" s="46">
        <f t="shared" ref="CR47" si="40">SUM(CR43:CR46)</f>
        <v>250</v>
      </c>
      <c r="CS47" s="46">
        <f t="shared" ref="CS47" si="41">SUM(CS43:CS46)</f>
        <v>327</v>
      </c>
      <c r="CT47" s="46">
        <f t="shared" ref="CT47" si="42">SUM(CT43:CT46)</f>
        <v>276</v>
      </c>
      <c r="CU47" s="46">
        <f t="shared" ref="CU47" si="43">SUM(CU43:CU46)</f>
        <v>138</v>
      </c>
      <c r="CV47" s="46">
        <f t="shared" ref="CV47" si="44">SUM(CV43:CV46)</f>
        <v>71</v>
      </c>
      <c r="CW47" s="46">
        <f t="shared" ref="CW47" si="45">SUM(CW43:CW46)</f>
        <v>44</v>
      </c>
      <c r="CX47" s="41">
        <f>SUM(CO47:CW47)</f>
        <v>1317</v>
      </c>
      <c r="DA47" s="33" t="s">
        <v>32</v>
      </c>
      <c r="DB47" s="46">
        <f>SUM(DB43:DB46)</f>
        <v>35</v>
      </c>
      <c r="DC47" s="46">
        <f t="shared" ref="DC47" si="46">SUM(DC43:DC46)</f>
        <v>57</v>
      </c>
      <c r="DD47" s="46">
        <f t="shared" ref="DD47" si="47">SUM(DD43:DD46)</f>
        <v>141</v>
      </c>
      <c r="DE47" s="46">
        <f t="shared" ref="DE47" si="48">SUM(DE43:DE46)</f>
        <v>238</v>
      </c>
      <c r="DF47" s="46">
        <f t="shared" ref="DF47" si="49">SUM(DF43:DF46)</f>
        <v>305</v>
      </c>
      <c r="DG47" s="46">
        <f t="shared" ref="DG47" si="50">SUM(DG43:DG46)</f>
        <v>246</v>
      </c>
      <c r="DH47" s="46">
        <f t="shared" ref="DH47" si="51">SUM(DH43:DH46)</f>
        <v>142</v>
      </c>
      <c r="DI47" s="46">
        <f t="shared" ref="DI47" si="52">SUM(DI43:DI46)</f>
        <v>84</v>
      </c>
      <c r="DJ47" s="46">
        <f t="shared" ref="DJ47" si="53">SUM(DJ43:DJ46)</f>
        <v>69</v>
      </c>
      <c r="DK47" s="41">
        <f>SUM(DB47:DJ47)</f>
        <v>1317</v>
      </c>
    </row>
    <row r="48" spans="2:115" ht="15.75" thickBot="1" x14ac:dyDescent="0.3"/>
    <row r="49" spans="2:115" ht="15.75" thickBot="1" x14ac:dyDescent="0.3">
      <c r="T49" s="101" t="s">
        <v>33</v>
      </c>
      <c r="U49" s="102"/>
      <c r="V49" s="102"/>
      <c r="W49" s="102"/>
      <c r="X49" s="102"/>
      <c r="Y49" s="102"/>
      <c r="Z49" s="102"/>
      <c r="AA49" s="102"/>
      <c r="AB49" s="103"/>
      <c r="AE49" s="101" t="s">
        <v>37</v>
      </c>
      <c r="AF49" s="102"/>
      <c r="AG49" s="102"/>
      <c r="AH49" s="102"/>
      <c r="AI49" s="102"/>
      <c r="AJ49" s="102"/>
      <c r="AK49" s="102"/>
      <c r="AL49" s="102"/>
      <c r="AM49" s="103"/>
      <c r="AN49" s="42"/>
      <c r="AP49" s="101" t="s">
        <v>40</v>
      </c>
      <c r="AQ49" s="102"/>
      <c r="AR49" s="102"/>
      <c r="AS49" s="102"/>
      <c r="AT49" s="102"/>
      <c r="AU49" s="102"/>
      <c r="AV49" s="102"/>
      <c r="AW49" s="102"/>
      <c r="AX49" s="103"/>
      <c r="BA49" s="101" t="s">
        <v>55</v>
      </c>
      <c r="BB49" s="102"/>
      <c r="BC49" s="102"/>
      <c r="BD49" s="102"/>
      <c r="BE49" s="102"/>
      <c r="BF49" s="102"/>
      <c r="BG49" s="102"/>
      <c r="BH49" s="102"/>
      <c r="BI49" s="102"/>
      <c r="BJ49" s="102"/>
      <c r="BK49" s="103"/>
      <c r="BN49" s="101" t="s">
        <v>59</v>
      </c>
      <c r="BO49" s="102"/>
      <c r="BP49" s="102"/>
      <c r="BQ49" s="102"/>
      <c r="BR49" s="102"/>
      <c r="BS49" s="102"/>
      <c r="BT49" s="102"/>
      <c r="BU49" s="102"/>
      <c r="BV49" s="102"/>
      <c r="BW49" s="102"/>
      <c r="BX49" s="103"/>
      <c r="CA49" s="101" t="s">
        <v>63</v>
      </c>
      <c r="CB49" s="102"/>
      <c r="CC49" s="102"/>
      <c r="CD49" s="102"/>
      <c r="CE49" s="102"/>
      <c r="CF49" s="102"/>
      <c r="CG49" s="102"/>
      <c r="CH49" s="102"/>
      <c r="CI49" s="102"/>
      <c r="CJ49" s="102"/>
      <c r="CK49" s="103"/>
      <c r="CN49" s="101" t="s">
        <v>67</v>
      </c>
      <c r="CO49" s="102"/>
      <c r="CP49" s="102"/>
      <c r="CQ49" s="102"/>
      <c r="CR49" s="102"/>
      <c r="CS49" s="102"/>
      <c r="CT49" s="102"/>
      <c r="CU49" s="102"/>
      <c r="CV49" s="102"/>
      <c r="CW49" s="102"/>
      <c r="CX49" s="103"/>
      <c r="DA49" s="101" t="s">
        <v>71</v>
      </c>
      <c r="DB49" s="102"/>
      <c r="DC49" s="102"/>
      <c r="DD49" s="102"/>
      <c r="DE49" s="102"/>
      <c r="DF49" s="102"/>
      <c r="DG49" s="102"/>
      <c r="DH49" s="102"/>
      <c r="DI49" s="102"/>
      <c r="DJ49" s="102"/>
      <c r="DK49" s="103"/>
    </row>
    <row r="50" spans="2:115" ht="15.75" thickBot="1" x14ac:dyDescent="0.3">
      <c r="T50" s="33"/>
      <c r="U50" s="32">
        <v>-3</v>
      </c>
      <c r="V50" s="32">
        <v>-2</v>
      </c>
      <c r="W50" s="32">
        <v>-1</v>
      </c>
      <c r="X50" s="32">
        <v>0</v>
      </c>
      <c r="Y50" s="32">
        <v>1</v>
      </c>
      <c r="Z50" s="32">
        <v>2</v>
      </c>
      <c r="AA50" s="21">
        <v>3</v>
      </c>
      <c r="AB50" s="34" t="s">
        <v>32</v>
      </c>
      <c r="AE50" s="33"/>
      <c r="AF50" s="32">
        <v>-3</v>
      </c>
      <c r="AG50" s="32">
        <v>-2</v>
      </c>
      <c r="AH50" s="32">
        <v>-1</v>
      </c>
      <c r="AI50" s="32">
        <v>0</v>
      </c>
      <c r="AJ50" s="32">
        <v>1</v>
      </c>
      <c r="AK50" s="32">
        <v>2</v>
      </c>
      <c r="AL50" s="21">
        <v>3</v>
      </c>
      <c r="AM50" s="34" t="s">
        <v>32</v>
      </c>
      <c r="AN50" s="42"/>
      <c r="AP50" s="33"/>
      <c r="AQ50" s="32">
        <v>-3</v>
      </c>
      <c r="AR50" s="32">
        <v>-2</v>
      </c>
      <c r="AS50" s="32">
        <v>-1</v>
      </c>
      <c r="AT50" s="32">
        <v>0</v>
      </c>
      <c r="AU50" s="32">
        <v>1</v>
      </c>
      <c r="AV50" s="32">
        <v>2</v>
      </c>
      <c r="AW50" s="31">
        <v>3</v>
      </c>
      <c r="AX50" s="34" t="s">
        <v>32</v>
      </c>
      <c r="BA50" s="45"/>
      <c r="BB50" s="32" t="s">
        <v>45</v>
      </c>
      <c r="BC50" s="32">
        <v>-3</v>
      </c>
      <c r="BD50" s="32">
        <v>-2</v>
      </c>
      <c r="BE50" s="32">
        <v>-1</v>
      </c>
      <c r="BF50" s="32">
        <v>0</v>
      </c>
      <c r="BG50" s="32">
        <v>1</v>
      </c>
      <c r="BH50" s="32">
        <v>2</v>
      </c>
      <c r="BI50" s="32">
        <v>3</v>
      </c>
      <c r="BJ50" s="32" t="s">
        <v>46</v>
      </c>
      <c r="BK50" s="33" t="s">
        <v>32</v>
      </c>
      <c r="BN50" s="45"/>
      <c r="BO50" s="32" t="s">
        <v>45</v>
      </c>
      <c r="BP50" s="32">
        <v>-3</v>
      </c>
      <c r="BQ50" s="32">
        <v>-2</v>
      </c>
      <c r="BR50" s="32">
        <v>-1</v>
      </c>
      <c r="BS50" s="32">
        <v>0</v>
      </c>
      <c r="BT50" s="32">
        <v>1</v>
      </c>
      <c r="BU50" s="32">
        <v>2</v>
      </c>
      <c r="BV50" s="32">
        <v>3</v>
      </c>
      <c r="BW50" s="32" t="s">
        <v>46</v>
      </c>
      <c r="BX50" s="33" t="s">
        <v>32</v>
      </c>
      <c r="CA50" s="45"/>
      <c r="CB50" s="32" t="s">
        <v>45</v>
      </c>
      <c r="CC50" s="32">
        <v>-3</v>
      </c>
      <c r="CD50" s="32">
        <v>-2</v>
      </c>
      <c r="CE50" s="32">
        <v>-1</v>
      </c>
      <c r="CF50" s="32">
        <v>0</v>
      </c>
      <c r="CG50" s="32">
        <v>1</v>
      </c>
      <c r="CH50" s="32">
        <v>2</v>
      </c>
      <c r="CI50" s="32">
        <v>3</v>
      </c>
      <c r="CJ50" s="32" t="s">
        <v>46</v>
      </c>
      <c r="CK50" s="33" t="s">
        <v>32</v>
      </c>
      <c r="CN50" s="45"/>
      <c r="CO50" s="32" t="s">
        <v>45</v>
      </c>
      <c r="CP50" s="32">
        <v>-3</v>
      </c>
      <c r="CQ50" s="32">
        <v>-2</v>
      </c>
      <c r="CR50" s="32">
        <v>-1</v>
      </c>
      <c r="CS50" s="32">
        <v>0</v>
      </c>
      <c r="CT50" s="32">
        <v>1</v>
      </c>
      <c r="CU50" s="32">
        <v>2</v>
      </c>
      <c r="CV50" s="32">
        <v>3</v>
      </c>
      <c r="CW50" s="32" t="s">
        <v>46</v>
      </c>
      <c r="CX50" s="33" t="s">
        <v>32</v>
      </c>
      <c r="DA50" s="45"/>
      <c r="DB50" s="32" t="s">
        <v>45</v>
      </c>
      <c r="DC50" s="32">
        <v>-3</v>
      </c>
      <c r="DD50" s="32">
        <v>-2</v>
      </c>
      <c r="DE50" s="32">
        <v>-1</v>
      </c>
      <c r="DF50" s="32">
        <v>0</v>
      </c>
      <c r="DG50" s="32">
        <v>1</v>
      </c>
      <c r="DH50" s="32">
        <v>2</v>
      </c>
      <c r="DI50" s="32">
        <v>3</v>
      </c>
      <c r="DJ50" s="32" t="s">
        <v>46</v>
      </c>
      <c r="DK50" s="33" t="s">
        <v>32</v>
      </c>
    </row>
    <row r="51" spans="2:115" x14ac:dyDescent="0.25">
      <c r="T51" s="34" t="s">
        <v>28</v>
      </c>
      <c r="U51" s="35">
        <v>0</v>
      </c>
      <c r="V51" s="35">
        <v>0</v>
      </c>
      <c r="W51" s="35">
        <v>18</v>
      </c>
      <c r="X51" s="35">
        <v>498</v>
      </c>
      <c r="Y51" s="35">
        <v>68</v>
      </c>
      <c r="Z51" s="35">
        <v>1</v>
      </c>
      <c r="AA51" s="35">
        <v>0</v>
      </c>
      <c r="AB51" s="36">
        <f>SUM(U51:AA51)</f>
        <v>585</v>
      </c>
      <c r="AE51" s="34" t="s">
        <v>28</v>
      </c>
      <c r="AF51" s="35">
        <v>0</v>
      </c>
      <c r="AG51" s="35">
        <v>0</v>
      </c>
      <c r="AH51" s="35">
        <v>31</v>
      </c>
      <c r="AI51" s="35">
        <v>453</v>
      </c>
      <c r="AJ51" s="35">
        <v>96</v>
      </c>
      <c r="AK51" s="35">
        <v>4</v>
      </c>
      <c r="AL51" s="35">
        <v>1</v>
      </c>
      <c r="AM51" s="36">
        <f>SUM(AF51:AL51)</f>
        <v>585</v>
      </c>
      <c r="AN51" s="43"/>
      <c r="AP51" s="34" t="s">
        <v>28</v>
      </c>
      <c r="AQ51" s="35">
        <v>0</v>
      </c>
      <c r="AR51" s="35">
        <v>0</v>
      </c>
      <c r="AS51" s="35">
        <v>46</v>
      </c>
      <c r="AT51" s="35">
        <v>387</v>
      </c>
      <c r="AU51" s="35">
        <v>129</v>
      </c>
      <c r="AV51" s="35">
        <v>22</v>
      </c>
      <c r="AW51" s="35">
        <v>1</v>
      </c>
      <c r="AX51" s="36">
        <f>SUM(AQ51:AW51)</f>
        <v>585</v>
      </c>
      <c r="BA51" s="34" t="s">
        <v>28</v>
      </c>
      <c r="BB51" s="35">
        <v>0</v>
      </c>
      <c r="BC51" s="35">
        <v>0</v>
      </c>
      <c r="BD51" s="35">
        <v>2</v>
      </c>
      <c r="BE51" s="35">
        <v>51</v>
      </c>
      <c r="BF51" s="35">
        <v>283</v>
      </c>
      <c r="BG51" s="35">
        <v>178</v>
      </c>
      <c r="BH51" s="35">
        <v>64</v>
      </c>
      <c r="BI51" s="35">
        <v>6</v>
      </c>
      <c r="BJ51" s="35">
        <v>1</v>
      </c>
      <c r="BK51" s="38">
        <f>SUM(BB51:BJ51)</f>
        <v>585</v>
      </c>
      <c r="BN51" s="34" t="s">
        <v>28</v>
      </c>
      <c r="BO51" s="35">
        <v>0</v>
      </c>
      <c r="BP51" s="35">
        <v>1</v>
      </c>
      <c r="BQ51" s="35">
        <v>7</v>
      </c>
      <c r="BR51" s="35">
        <v>44</v>
      </c>
      <c r="BS51" s="35">
        <v>197</v>
      </c>
      <c r="BT51" s="35">
        <v>185</v>
      </c>
      <c r="BU51" s="35">
        <v>97</v>
      </c>
      <c r="BV51" s="35">
        <v>42</v>
      </c>
      <c r="BW51" s="35">
        <v>12</v>
      </c>
      <c r="BX51" s="38">
        <f>SUM(BO51:BW51)</f>
        <v>585</v>
      </c>
      <c r="CA51" s="34" t="s">
        <v>28</v>
      </c>
      <c r="CB51" s="35">
        <v>0</v>
      </c>
      <c r="CC51" s="35">
        <v>0</v>
      </c>
      <c r="CD51" s="35">
        <v>8</v>
      </c>
      <c r="CE51" s="35">
        <v>36</v>
      </c>
      <c r="CF51" s="35">
        <v>136</v>
      </c>
      <c r="CG51" s="35">
        <v>178</v>
      </c>
      <c r="CH51" s="35">
        <v>128</v>
      </c>
      <c r="CI51" s="35">
        <v>65</v>
      </c>
      <c r="CJ51" s="35">
        <v>34</v>
      </c>
      <c r="CK51" s="38">
        <f>SUM(CB51:CJ51)</f>
        <v>585</v>
      </c>
      <c r="CN51" s="34" t="s">
        <v>28</v>
      </c>
      <c r="CO51" s="35">
        <v>0</v>
      </c>
      <c r="CP51" s="35">
        <v>0</v>
      </c>
      <c r="CQ51" s="35">
        <v>3</v>
      </c>
      <c r="CR51" s="35">
        <v>25</v>
      </c>
      <c r="CS51" s="35">
        <v>100</v>
      </c>
      <c r="CT51" s="35">
        <v>174</v>
      </c>
      <c r="CU51" s="35">
        <v>141</v>
      </c>
      <c r="CV51" s="35">
        <v>77</v>
      </c>
      <c r="CW51" s="35">
        <v>65</v>
      </c>
      <c r="CX51" s="38">
        <f>SUM(CO51:CW51)</f>
        <v>585</v>
      </c>
      <c r="DA51" s="34" t="s">
        <v>28</v>
      </c>
      <c r="DB51" s="35">
        <v>0</v>
      </c>
      <c r="DC51" s="35">
        <v>0</v>
      </c>
      <c r="DD51" s="35">
        <v>1</v>
      </c>
      <c r="DE51" s="35">
        <v>9</v>
      </c>
      <c r="DF51" s="35">
        <v>68</v>
      </c>
      <c r="DG51" s="35">
        <v>178</v>
      </c>
      <c r="DH51" s="35">
        <v>163</v>
      </c>
      <c r="DI51" s="35">
        <v>83</v>
      </c>
      <c r="DJ51" s="35">
        <v>83</v>
      </c>
      <c r="DK51" s="38">
        <f>SUM(DB51:DJ51)</f>
        <v>585</v>
      </c>
    </row>
    <row r="52" spans="2:115" x14ac:dyDescent="0.25">
      <c r="T52" s="37" t="s">
        <v>29</v>
      </c>
      <c r="U52" s="35">
        <v>0</v>
      </c>
      <c r="V52" s="35">
        <v>0</v>
      </c>
      <c r="W52" s="35">
        <v>12</v>
      </c>
      <c r="X52" s="35">
        <v>149</v>
      </c>
      <c r="Y52" s="35">
        <v>9</v>
      </c>
      <c r="Z52" s="35">
        <v>1</v>
      </c>
      <c r="AA52" s="35">
        <v>0</v>
      </c>
      <c r="AB52" s="38">
        <f t="shared" ref="AB52:AB54" si="54">SUM(U52:AA52)</f>
        <v>171</v>
      </c>
      <c r="AE52" s="37" t="s">
        <v>29</v>
      </c>
      <c r="AF52" s="35">
        <v>0</v>
      </c>
      <c r="AG52" s="35">
        <v>1</v>
      </c>
      <c r="AH52" s="35">
        <v>14</v>
      </c>
      <c r="AI52" s="35">
        <v>142</v>
      </c>
      <c r="AJ52" s="35">
        <v>14</v>
      </c>
      <c r="AK52" s="35">
        <v>0</v>
      </c>
      <c r="AL52" s="35">
        <v>0</v>
      </c>
      <c r="AM52" s="38">
        <f t="shared" ref="AM52:AM54" si="55">SUM(AF52:AL52)</f>
        <v>171</v>
      </c>
      <c r="AN52" s="35"/>
      <c r="AP52" s="37" t="s">
        <v>29</v>
      </c>
      <c r="AQ52" s="35">
        <v>0</v>
      </c>
      <c r="AR52" s="35">
        <v>1</v>
      </c>
      <c r="AS52" s="35">
        <v>25</v>
      </c>
      <c r="AT52" s="35">
        <v>126</v>
      </c>
      <c r="AU52" s="35">
        <v>17</v>
      </c>
      <c r="AV52" s="35">
        <v>2</v>
      </c>
      <c r="AW52" s="35">
        <v>0</v>
      </c>
      <c r="AX52" s="38">
        <f t="shared" ref="AX52:AX54" si="56">SUM(AQ52:AW52)</f>
        <v>171</v>
      </c>
      <c r="BA52" s="37" t="s">
        <v>29</v>
      </c>
      <c r="BB52" s="35">
        <v>0</v>
      </c>
      <c r="BC52" s="35">
        <v>0</v>
      </c>
      <c r="BD52" s="35">
        <v>5</v>
      </c>
      <c r="BE52" s="35">
        <v>38</v>
      </c>
      <c r="BF52" s="35">
        <v>106</v>
      </c>
      <c r="BG52" s="35">
        <v>21</v>
      </c>
      <c r="BH52" s="35">
        <v>1</v>
      </c>
      <c r="BI52" s="35">
        <v>0</v>
      </c>
      <c r="BJ52" s="35">
        <v>0</v>
      </c>
      <c r="BK52" s="38">
        <f t="shared" ref="BK52:BK54" si="57">SUM(BB52:BJ52)</f>
        <v>171</v>
      </c>
      <c r="BN52" s="37" t="s">
        <v>29</v>
      </c>
      <c r="BO52" s="35">
        <v>0</v>
      </c>
      <c r="BP52" s="35">
        <v>2</v>
      </c>
      <c r="BQ52" s="35">
        <v>10</v>
      </c>
      <c r="BR52" s="35">
        <v>47</v>
      </c>
      <c r="BS52" s="35">
        <v>72</v>
      </c>
      <c r="BT52" s="35">
        <v>32</v>
      </c>
      <c r="BU52" s="35">
        <v>8</v>
      </c>
      <c r="BV52" s="35">
        <v>0</v>
      </c>
      <c r="BW52" s="35">
        <v>0</v>
      </c>
      <c r="BX52" s="38">
        <f t="shared" ref="BX52:BX54" si="58">SUM(BO52:BW52)</f>
        <v>171</v>
      </c>
      <c r="CA52" s="37" t="s">
        <v>29</v>
      </c>
      <c r="CB52" s="35">
        <v>0</v>
      </c>
      <c r="CC52" s="35">
        <v>3</v>
      </c>
      <c r="CD52" s="35">
        <v>13</v>
      </c>
      <c r="CE52" s="35">
        <v>41</v>
      </c>
      <c r="CF52" s="35">
        <v>69</v>
      </c>
      <c r="CG52" s="35">
        <v>32</v>
      </c>
      <c r="CH52" s="35">
        <v>12</v>
      </c>
      <c r="CI52" s="35">
        <v>1</v>
      </c>
      <c r="CJ52" s="35">
        <v>0</v>
      </c>
      <c r="CK52" s="38">
        <f t="shared" ref="CK52:CK54" si="59">SUM(CB52:CJ52)</f>
        <v>171</v>
      </c>
      <c r="CN52" s="37" t="s">
        <v>29</v>
      </c>
      <c r="CO52" s="35">
        <v>0</v>
      </c>
      <c r="CP52" s="35">
        <v>2</v>
      </c>
      <c r="CQ52" s="35">
        <v>11</v>
      </c>
      <c r="CR52" s="35">
        <v>42</v>
      </c>
      <c r="CS52" s="35">
        <v>69</v>
      </c>
      <c r="CT52" s="35">
        <v>36</v>
      </c>
      <c r="CU52" s="35">
        <v>11</v>
      </c>
      <c r="CV52" s="35">
        <v>0</v>
      </c>
      <c r="CW52" s="35">
        <v>0</v>
      </c>
      <c r="CX52" s="38">
        <f t="shared" ref="CX52:CX54" si="60">SUM(CO52:CW52)</f>
        <v>171</v>
      </c>
      <c r="DA52" s="37" t="s">
        <v>29</v>
      </c>
      <c r="DB52" s="35">
        <v>0</v>
      </c>
      <c r="DC52" s="35">
        <v>1</v>
      </c>
      <c r="DD52" s="35">
        <v>4</v>
      </c>
      <c r="DE52" s="35">
        <v>38</v>
      </c>
      <c r="DF52" s="35">
        <v>93</v>
      </c>
      <c r="DG52" s="35">
        <v>27</v>
      </c>
      <c r="DH52" s="35">
        <v>7</v>
      </c>
      <c r="DI52" s="35">
        <v>1</v>
      </c>
      <c r="DJ52" s="35">
        <v>0</v>
      </c>
      <c r="DK52" s="38">
        <f t="shared" ref="DK52:DK54" si="61">SUM(DB52:DJ52)</f>
        <v>171</v>
      </c>
    </row>
    <row r="53" spans="2:115" x14ac:dyDescent="0.25">
      <c r="T53" s="37" t="s">
        <v>47</v>
      </c>
      <c r="U53" s="35">
        <v>0</v>
      </c>
      <c r="V53" s="35">
        <v>0</v>
      </c>
      <c r="W53" s="35">
        <v>9</v>
      </c>
      <c r="X53" s="35">
        <v>121</v>
      </c>
      <c r="Y53" s="35">
        <v>5</v>
      </c>
      <c r="Z53" s="35">
        <v>0</v>
      </c>
      <c r="AA53" s="35">
        <v>0</v>
      </c>
      <c r="AB53" s="38">
        <f t="shared" si="54"/>
        <v>135</v>
      </c>
      <c r="AE53" s="37" t="s">
        <v>47</v>
      </c>
      <c r="AF53" s="35">
        <v>0</v>
      </c>
      <c r="AG53" s="35">
        <v>1</v>
      </c>
      <c r="AH53" s="35">
        <v>11</v>
      </c>
      <c r="AI53" s="35">
        <v>114</v>
      </c>
      <c r="AJ53" s="35">
        <v>9</v>
      </c>
      <c r="AK53" s="35">
        <v>0</v>
      </c>
      <c r="AL53" s="35">
        <v>0</v>
      </c>
      <c r="AM53" s="38">
        <f t="shared" si="55"/>
        <v>135</v>
      </c>
      <c r="AN53" s="35"/>
      <c r="AP53" s="37" t="s">
        <v>47</v>
      </c>
      <c r="AQ53" s="35">
        <v>0</v>
      </c>
      <c r="AR53" s="35">
        <v>2</v>
      </c>
      <c r="AS53" s="35">
        <v>19</v>
      </c>
      <c r="AT53" s="35">
        <v>97</v>
      </c>
      <c r="AU53" s="35">
        <v>17</v>
      </c>
      <c r="AV53" s="35">
        <v>0</v>
      </c>
      <c r="AW53" s="35">
        <v>0</v>
      </c>
      <c r="AX53" s="38">
        <f t="shared" si="56"/>
        <v>135</v>
      </c>
      <c r="BA53" s="37" t="s">
        <v>47</v>
      </c>
      <c r="BB53" s="35">
        <v>0</v>
      </c>
      <c r="BC53" s="35">
        <v>0</v>
      </c>
      <c r="BD53" s="35">
        <v>7</v>
      </c>
      <c r="BE53" s="35">
        <v>22</v>
      </c>
      <c r="BF53" s="35">
        <v>78</v>
      </c>
      <c r="BG53" s="35">
        <v>26</v>
      </c>
      <c r="BH53" s="35">
        <v>2</v>
      </c>
      <c r="BI53" s="35">
        <v>0</v>
      </c>
      <c r="BJ53" s="35">
        <v>0</v>
      </c>
      <c r="BK53" s="38">
        <f t="shared" si="57"/>
        <v>135</v>
      </c>
      <c r="BN53" s="37" t="s">
        <v>47</v>
      </c>
      <c r="BO53" s="35">
        <v>0</v>
      </c>
      <c r="BP53" s="35">
        <v>0</v>
      </c>
      <c r="BQ53" s="35">
        <v>10</v>
      </c>
      <c r="BR53" s="35">
        <v>31</v>
      </c>
      <c r="BS53" s="35">
        <v>61</v>
      </c>
      <c r="BT53" s="35">
        <v>27</v>
      </c>
      <c r="BU53" s="35">
        <v>6</v>
      </c>
      <c r="BV53" s="35">
        <v>0</v>
      </c>
      <c r="BW53" s="35">
        <v>0</v>
      </c>
      <c r="BX53" s="38">
        <f t="shared" si="58"/>
        <v>135</v>
      </c>
      <c r="CA53" s="37" t="s">
        <v>47</v>
      </c>
      <c r="CB53" s="35">
        <v>0</v>
      </c>
      <c r="CC53" s="35">
        <v>2</v>
      </c>
      <c r="CD53" s="35">
        <v>12</v>
      </c>
      <c r="CE53" s="35">
        <v>30</v>
      </c>
      <c r="CF53" s="35">
        <v>48</v>
      </c>
      <c r="CG53" s="35">
        <v>38</v>
      </c>
      <c r="CH53" s="35">
        <v>4</v>
      </c>
      <c r="CI53" s="35">
        <v>1</v>
      </c>
      <c r="CJ53" s="35">
        <v>0</v>
      </c>
      <c r="CK53" s="38">
        <f t="shared" si="59"/>
        <v>135</v>
      </c>
      <c r="CN53" s="37" t="s">
        <v>47</v>
      </c>
      <c r="CO53" s="35">
        <v>0</v>
      </c>
      <c r="CP53" s="35">
        <v>2</v>
      </c>
      <c r="CQ53" s="35">
        <v>12</v>
      </c>
      <c r="CR53" s="35">
        <v>39</v>
      </c>
      <c r="CS53" s="35">
        <v>42</v>
      </c>
      <c r="CT53" s="35">
        <v>32</v>
      </c>
      <c r="CU53" s="35">
        <v>8</v>
      </c>
      <c r="CV53" s="35">
        <v>0</v>
      </c>
      <c r="CW53" s="35">
        <v>0</v>
      </c>
      <c r="CX53" s="38">
        <f t="shared" si="60"/>
        <v>135</v>
      </c>
      <c r="DA53" s="37" t="s">
        <v>47</v>
      </c>
      <c r="DB53" s="35">
        <v>0</v>
      </c>
      <c r="DC53" s="35">
        <v>0</v>
      </c>
      <c r="DD53" s="35">
        <v>8</v>
      </c>
      <c r="DE53" s="35">
        <v>27</v>
      </c>
      <c r="DF53" s="35">
        <v>65</v>
      </c>
      <c r="DG53" s="35">
        <v>32</v>
      </c>
      <c r="DH53" s="35">
        <v>3</v>
      </c>
      <c r="DI53" s="35">
        <v>0</v>
      </c>
      <c r="DJ53" s="35">
        <v>0</v>
      </c>
      <c r="DK53" s="38">
        <f t="shared" si="61"/>
        <v>135</v>
      </c>
    </row>
    <row r="54" spans="2:115" ht="15.75" thickBot="1" x14ac:dyDescent="0.3">
      <c r="T54" s="39" t="s">
        <v>30</v>
      </c>
      <c r="U54" s="40">
        <v>0</v>
      </c>
      <c r="V54" s="40">
        <v>1</v>
      </c>
      <c r="W54" s="40">
        <v>36</v>
      </c>
      <c r="X54" s="40">
        <v>404</v>
      </c>
      <c r="Y54" s="40">
        <v>23</v>
      </c>
      <c r="Z54" s="40">
        <v>0</v>
      </c>
      <c r="AA54" s="40">
        <v>0</v>
      </c>
      <c r="AB54" s="44">
        <f t="shared" si="54"/>
        <v>464</v>
      </c>
      <c r="AE54" s="39" t="s">
        <v>30</v>
      </c>
      <c r="AF54" s="40">
        <v>0</v>
      </c>
      <c r="AG54" s="40">
        <v>5</v>
      </c>
      <c r="AH54" s="40">
        <v>50</v>
      </c>
      <c r="AI54" s="40">
        <v>385</v>
      </c>
      <c r="AJ54" s="40">
        <v>24</v>
      </c>
      <c r="AK54" s="40">
        <v>0</v>
      </c>
      <c r="AL54" s="40">
        <v>0</v>
      </c>
      <c r="AM54" s="44">
        <f t="shared" si="55"/>
        <v>464</v>
      </c>
      <c r="AN54" s="35"/>
      <c r="AP54" s="39" t="s">
        <v>30</v>
      </c>
      <c r="AQ54" s="40">
        <v>1</v>
      </c>
      <c r="AR54" s="40">
        <v>11</v>
      </c>
      <c r="AS54" s="40">
        <v>79</v>
      </c>
      <c r="AT54" s="40">
        <v>332</v>
      </c>
      <c r="AU54" s="40">
        <v>39</v>
      </c>
      <c r="AV54" s="40">
        <v>2</v>
      </c>
      <c r="AW54" s="40">
        <v>0</v>
      </c>
      <c r="AX54" s="44">
        <f t="shared" si="56"/>
        <v>464</v>
      </c>
      <c r="BA54" s="39" t="s">
        <v>30</v>
      </c>
      <c r="BB54" s="35">
        <v>1</v>
      </c>
      <c r="BC54" s="35">
        <v>3</v>
      </c>
      <c r="BD54" s="35">
        <v>28</v>
      </c>
      <c r="BE54" s="35">
        <v>125</v>
      </c>
      <c r="BF54" s="35">
        <v>253</v>
      </c>
      <c r="BG54" s="35">
        <v>49</v>
      </c>
      <c r="BH54" s="35">
        <v>5</v>
      </c>
      <c r="BI54" s="35">
        <v>0</v>
      </c>
      <c r="BJ54" s="35">
        <v>0</v>
      </c>
      <c r="BK54" s="38">
        <f t="shared" si="57"/>
        <v>464</v>
      </c>
      <c r="BN54" s="39" t="s">
        <v>30</v>
      </c>
      <c r="BO54" s="35">
        <v>4</v>
      </c>
      <c r="BP54" s="35">
        <v>13</v>
      </c>
      <c r="BQ54" s="35">
        <v>72</v>
      </c>
      <c r="BR54" s="35">
        <v>143</v>
      </c>
      <c r="BS54" s="35">
        <v>179</v>
      </c>
      <c r="BT54" s="35">
        <v>47</v>
      </c>
      <c r="BU54" s="35">
        <v>6</v>
      </c>
      <c r="BV54" s="35">
        <v>0</v>
      </c>
      <c r="BW54" s="35">
        <v>0</v>
      </c>
      <c r="BX54" s="38">
        <f t="shared" si="58"/>
        <v>464</v>
      </c>
      <c r="CA54" s="39" t="s">
        <v>30</v>
      </c>
      <c r="CB54" s="35">
        <v>19</v>
      </c>
      <c r="CC54" s="35">
        <v>42</v>
      </c>
      <c r="CD54" s="35">
        <v>89</v>
      </c>
      <c r="CE54" s="35">
        <v>128</v>
      </c>
      <c r="CF54" s="35">
        <v>139</v>
      </c>
      <c r="CG54" s="35">
        <v>41</v>
      </c>
      <c r="CH54" s="35">
        <v>6</v>
      </c>
      <c r="CI54" s="35">
        <v>0</v>
      </c>
      <c r="CJ54" s="35">
        <v>0</v>
      </c>
      <c r="CK54" s="38">
        <f t="shared" si="59"/>
        <v>464</v>
      </c>
      <c r="CN54" s="39" t="s">
        <v>30</v>
      </c>
      <c r="CO54" s="35">
        <v>34</v>
      </c>
      <c r="CP54" s="35">
        <v>66</v>
      </c>
      <c r="CQ54" s="35">
        <v>121</v>
      </c>
      <c r="CR54" s="35">
        <v>128</v>
      </c>
      <c r="CS54" s="35">
        <v>87</v>
      </c>
      <c r="CT54" s="35">
        <v>23</v>
      </c>
      <c r="CU54" s="35">
        <v>5</v>
      </c>
      <c r="CV54" s="35">
        <v>0</v>
      </c>
      <c r="CW54" s="35">
        <v>0</v>
      </c>
      <c r="CX54" s="38">
        <f t="shared" si="60"/>
        <v>464</v>
      </c>
      <c r="DA54" s="39" t="s">
        <v>30</v>
      </c>
      <c r="DB54" s="35">
        <v>53</v>
      </c>
      <c r="DC54" s="35">
        <v>78</v>
      </c>
      <c r="DD54" s="35">
        <v>120</v>
      </c>
      <c r="DE54" s="35">
        <v>135</v>
      </c>
      <c r="DF54" s="35">
        <v>68</v>
      </c>
      <c r="DG54" s="35">
        <v>8</v>
      </c>
      <c r="DH54" s="35">
        <v>1</v>
      </c>
      <c r="DI54" s="35">
        <v>1</v>
      </c>
      <c r="DJ54" s="35">
        <v>0</v>
      </c>
      <c r="DK54" s="38">
        <f t="shared" si="61"/>
        <v>464</v>
      </c>
    </row>
    <row r="55" spans="2:115" ht="15.75" thickBot="1" x14ac:dyDescent="0.3">
      <c r="T55" s="33" t="s">
        <v>32</v>
      </c>
      <c r="U55" s="40">
        <f>SUM(U51:U54)</f>
        <v>0</v>
      </c>
      <c r="V55" s="40">
        <f t="shared" ref="V55:AA55" si="62">SUM(V51:V54)</f>
        <v>1</v>
      </c>
      <c r="W55" s="40">
        <f t="shared" si="62"/>
        <v>75</v>
      </c>
      <c r="X55" s="40">
        <f t="shared" si="62"/>
        <v>1172</v>
      </c>
      <c r="Y55" s="40">
        <f t="shared" si="62"/>
        <v>105</v>
      </c>
      <c r="Z55" s="40">
        <f t="shared" si="62"/>
        <v>2</v>
      </c>
      <c r="AA55" s="40">
        <f t="shared" si="62"/>
        <v>0</v>
      </c>
      <c r="AB55" s="44">
        <f>SUM(U55:AA55)</f>
        <v>1355</v>
      </c>
      <c r="AE55" s="33" t="s">
        <v>32</v>
      </c>
      <c r="AF55" s="40">
        <f>SUM(AF51:AF54)</f>
        <v>0</v>
      </c>
      <c r="AG55" s="40">
        <f t="shared" ref="AG55:AL55" si="63">SUM(AG51:AG54)</f>
        <v>7</v>
      </c>
      <c r="AH55" s="40">
        <f t="shared" si="63"/>
        <v>106</v>
      </c>
      <c r="AI55" s="40">
        <f t="shared" si="63"/>
        <v>1094</v>
      </c>
      <c r="AJ55" s="40">
        <f t="shared" si="63"/>
        <v>143</v>
      </c>
      <c r="AK55" s="40">
        <f t="shared" si="63"/>
        <v>4</v>
      </c>
      <c r="AL55" s="40">
        <f t="shared" si="63"/>
        <v>1</v>
      </c>
      <c r="AM55" s="44">
        <f>SUM(AF55:AL55)</f>
        <v>1355</v>
      </c>
      <c r="AN55" s="35"/>
      <c r="AP55" s="33" t="s">
        <v>32</v>
      </c>
      <c r="AQ55" s="40">
        <f>SUM(AQ51:AQ54)</f>
        <v>1</v>
      </c>
      <c r="AR55" s="40">
        <f t="shared" ref="AR55" si="64">SUM(AR51:AR54)</f>
        <v>14</v>
      </c>
      <c r="AS55" s="40">
        <f t="shared" ref="AS55" si="65">SUM(AS51:AS54)</f>
        <v>169</v>
      </c>
      <c r="AT55" s="40">
        <f t="shared" ref="AT55" si="66">SUM(AT51:AT54)</f>
        <v>942</v>
      </c>
      <c r="AU55" s="40">
        <f t="shared" ref="AU55" si="67">SUM(AU51:AU54)</f>
        <v>202</v>
      </c>
      <c r="AV55" s="40">
        <f t="shared" ref="AV55" si="68">SUM(AV51:AV54)</f>
        <v>26</v>
      </c>
      <c r="AW55" s="40">
        <f t="shared" ref="AW55" si="69">SUM(AW51:AW54)</f>
        <v>1</v>
      </c>
      <c r="AX55" s="44">
        <f>SUM(AQ55:AW55)</f>
        <v>1355</v>
      </c>
      <c r="BA55" s="33" t="s">
        <v>32</v>
      </c>
      <c r="BB55" s="46">
        <f>SUM(BB51:BB54)</f>
        <v>1</v>
      </c>
      <c r="BC55" s="46">
        <f>SUM(BC51:BC54)</f>
        <v>3</v>
      </c>
      <c r="BD55" s="46">
        <f t="shared" ref="BD55" si="70">SUM(BD51:BD54)</f>
        <v>42</v>
      </c>
      <c r="BE55" s="46">
        <f t="shared" ref="BE55" si="71">SUM(BE51:BE54)</f>
        <v>236</v>
      </c>
      <c r="BF55" s="46">
        <f t="shared" ref="BF55" si="72">SUM(BF51:BF54)</f>
        <v>720</v>
      </c>
      <c r="BG55" s="46">
        <f t="shared" ref="BG55" si="73">SUM(BG51:BG54)</f>
        <v>274</v>
      </c>
      <c r="BH55" s="46">
        <f t="shared" ref="BH55" si="74">SUM(BH51:BH54)</f>
        <v>72</v>
      </c>
      <c r="BI55" s="46">
        <f t="shared" ref="BI55" si="75">SUM(BI51:BI54)</f>
        <v>6</v>
      </c>
      <c r="BJ55" s="46">
        <f t="shared" ref="BJ55" si="76">SUM(BJ51:BJ54)</f>
        <v>1</v>
      </c>
      <c r="BK55" s="41">
        <f>SUM(BB55:BJ55)</f>
        <v>1355</v>
      </c>
      <c r="BN55" s="33" t="s">
        <v>32</v>
      </c>
      <c r="BO55" s="46">
        <f>SUM(BO51:BO54)</f>
        <v>4</v>
      </c>
      <c r="BP55" s="46">
        <f>SUM(BP51:BP54)</f>
        <v>16</v>
      </c>
      <c r="BQ55" s="46">
        <f t="shared" ref="BQ55" si="77">SUM(BQ51:BQ54)</f>
        <v>99</v>
      </c>
      <c r="BR55" s="46">
        <f t="shared" ref="BR55" si="78">SUM(BR51:BR54)</f>
        <v>265</v>
      </c>
      <c r="BS55" s="46">
        <f t="shared" ref="BS55" si="79">SUM(BS51:BS54)</f>
        <v>509</v>
      </c>
      <c r="BT55" s="46">
        <f t="shared" ref="BT55" si="80">SUM(BT51:BT54)</f>
        <v>291</v>
      </c>
      <c r="BU55" s="46">
        <f t="shared" ref="BU55" si="81">SUM(BU51:BU54)</f>
        <v>117</v>
      </c>
      <c r="BV55" s="46">
        <f t="shared" ref="BV55" si="82">SUM(BV51:BV54)</f>
        <v>42</v>
      </c>
      <c r="BW55" s="46">
        <f t="shared" ref="BW55" si="83">SUM(BW51:BW54)</f>
        <v>12</v>
      </c>
      <c r="BX55" s="41">
        <f>SUM(BO55:BW55)</f>
        <v>1355</v>
      </c>
      <c r="CA55" s="33" t="s">
        <v>32</v>
      </c>
      <c r="CB55" s="46">
        <f>SUM(CB51:CB54)</f>
        <v>19</v>
      </c>
      <c r="CC55" s="46">
        <f>SUM(CC51:CC54)</f>
        <v>47</v>
      </c>
      <c r="CD55" s="46">
        <f t="shared" ref="CD55" si="84">SUM(CD51:CD54)</f>
        <v>122</v>
      </c>
      <c r="CE55" s="46">
        <f t="shared" ref="CE55" si="85">SUM(CE51:CE54)</f>
        <v>235</v>
      </c>
      <c r="CF55" s="46">
        <f t="shared" ref="CF55" si="86">SUM(CF51:CF54)</f>
        <v>392</v>
      </c>
      <c r="CG55" s="46">
        <f t="shared" ref="CG55" si="87">SUM(CG51:CG54)</f>
        <v>289</v>
      </c>
      <c r="CH55" s="46">
        <f t="shared" ref="CH55" si="88">SUM(CH51:CH54)</f>
        <v>150</v>
      </c>
      <c r="CI55" s="46">
        <f t="shared" ref="CI55" si="89">SUM(CI51:CI54)</f>
        <v>67</v>
      </c>
      <c r="CJ55" s="46">
        <f t="shared" ref="CJ55" si="90">SUM(CJ51:CJ54)</f>
        <v>34</v>
      </c>
      <c r="CK55" s="41">
        <f>SUM(CB55:CJ55)</f>
        <v>1355</v>
      </c>
      <c r="CN55" s="33" t="s">
        <v>32</v>
      </c>
      <c r="CO55" s="46">
        <f>SUM(CO51:CO54)</f>
        <v>34</v>
      </c>
      <c r="CP55" s="46">
        <f>SUM(CP51:CP54)</f>
        <v>70</v>
      </c>
      <c r="CQ55" s="46">
        <f t="shared" ref="CQ55" si="91">SUM(CQ51:CQ54)</f>
        <v>147</v>
      </c>
      <c r="CR55" s="46">
        <f t="shared" ref="CR55" si="92">SUM(CR51:CR54)</f>
        <v>234</v>
      </c>
      <c r="CS55" s="46">
        <f t="shared" ref="CS55" si="93">SUM(CS51:CS54)</f>
        <v>298</v>
      </c>
      <c r="CT55" s="46">
        <f t="shared" ref="CT55" si="94">SUM(CT51:CT54)</f>
        <v>265</v>
      </c>
      <c r="CU55" s="46">
        <f t="shared" ref="CU55" si="95">SUM(CU51:CU54)</f>
        <v>165</v>
      </c>
      <c r="CV55" s="46">
        <f t="shared" ref="CV55" si="96">SUM(CV51:CV54)</f>
        <v>77</v>
      </c>
      <c r="CW55" s="46">
        <f t="shared" ref="CW55" si="97">SUM(CW51:CW54)</f>
        <v>65</v>
      </c>
      <c r="CX55" s="41">
        <f>SUM(CO55:CW55)</f>
        <v>1355</v>
      </c>
      <c r="DA55" s="33" t="s">
        <v>32</v>
      </c>
      <c r="DB55" s="46">
        <f>SUM(DB51:DB54)</f>
        <v>53</v>
      </c>
      <c r="DC55" s="46">
        <f>SUM(DC51:DC54)</f>
        <v>79</v>
      </c>
      <c r="DD55" s="46">
        <f t="shared" ref="DD55" si="98">SUM(DD51:DD54)</f>
        <v>133</v>
      </c>
      <c r="DE55" s="46">
        <f t="shared" ref="DE55" si="99">SUM(DE51:DE54)</f>
        <v>209</v>
      </c>
      <c r="DF55" s="46">
        <f t="shared" ref="DF55" si="100">SUM(DF51:DF54)</f>
        <v>294</v>
      </c>
      <c r="DG55" s="46">
        <f t="shared" ref="DG55" si="101">SUM(DG51:DG54)</f>
        <v>245</v>
      </c>
      <c r="DH55" s="46">
        <f t="shared" ref="DH55" si="102">SUM(DH51:DH54)</f>
        <v>174</v>
      </c>
      <c r="DI55" s="46">
        <f t="shared" ref="DI55" si="103">SUM(DI51:DI54)</f>
        <v>85</v>
      </c>
      <c r="DJ55" s="46">
        <f t="shared" ref="DJ55" si="104">SUM(DJ51:DJ54)</f>
        <v>83</v>
      </c>
      <c r="DK55" s="41">
        <f>SUM(DB55:DJ55)</f>
        <v>1355</v>
      </c>
    </row>
    <row r="56" spans="2:115" ht="15.75" thickBot="1" x14ac:dyDescent="0.3">
      <c r="B56" s="30" t="s">
        <v>75</v>
      </c>
    </row>
    <row r="57" spans="2:115" ht="15.75" thickBot="1" x14ac:dyDescent="0.3">
      <c r="T57" s="101" t="s">
        <v>34</v>
      </c>
      <c r="U57" s="102"/>
      <c r="V57" s="102"/>
      <c r="W57" s="102"/>
      <c r="X57" s="102"/>
      <c r="Y57" s="102"/>
      <c r="Z57" s="102"/>
      <c r="AA57" s="102"/>
      <c r="AB57" s="103"/>
      <c r="AE57" s="101" t="s">
        <v>38</v>
      </c>
      <c r="AF57" s="102"/>
      <c r="AG57" s="102"/>
      <c r="AH57" s="102"/>
      <c r="AI57" s="102"/>
      <c r="AJ57" s="102"/>
      <c r="AK57" s="102"/>
      <c r="AL57" s="102"/>
      <c r="AM57" s="103"/>
      <c r="AN57" s="42"/>
      <c r="AP57" s="101" t="s">
        <v>41</v>
      </c>
      <c r="AQ57" s="102"/>
      <c r="AR57" s="102"/>
      <c r="AS57" s="102"/>
      <c r="AT57" s="102"/>
      <c r="AU57" s="102"/>
      <c r="AV57" s="102"/>
      <c r="AW57" s="102"/>
      <c r="AX57" s="103"/>
      <c r="BA57" s="101" t="s">
        <v>56</v>
      </c>
      <c r="BB57" s="102"/>
      <c r="BC57" s="102"/>
      <c r="BD57" s="102"/>
      <c r="BE57" s="102"/>
      <c r="BF57" s="102"/>
      <c r="BG57" s="102"/>
      <c r="BH57" s="102"/>
      <c r="BI57" s="102"/>
      <c r="BJ57" s="102"/>
      <c r="BK57" s="103"/>
      <c r="BN57" s="101" t="s">
        <v>60</v>
      </c>
      <c r="BO57" s="102"/>
      <c r="BP57" s="102"/>
      <c r="BQ57" s="102"/>
      <c r="BR57" s="102"/>
      <c r="BS57" s="102"/>
      <c r="BT57" s="102"/>
      <c r="BU57" s="102"/>
      <c r="BV57" s="102"/>
      <c r="BW57" s="102"/>
      <c r="BX57" s="103"/>
      <c r="CA57" s="101" t="s">
        <v>64</v>
      </c>
      <c r="CB57" s="102"/>
      <c r="CC57" s="102"/>
      <c r="CD57" s="102"/>
      <c r="CE57" s="102"/>
      <c r="CF57" s="102"/>
      <c r="CG57" s="102"/>
      <c r="CH57" s="102"/>
      <c r="CI57" s="102"/>
      <c r="CJ57" s="102"/>
      <c r="CK57" s="103"/>
      <c r="CN57" s="101" t="s">
        <v>68</v>
      </c>
      <c r="CO57" s="102"/>
      <c r="CP57" s="102"/>
      <c r="CQ57" s="102"/>
      <c r="CR57" s="102"/>
      <c r="CS57" s="102"/>
      <c r="CT57" s="102"/>
      <c r="CU57" s="102"/>
      <c r="CV57" s="102"/>
      <c r="CW57" s="102"/>
      <c r="CX57" s="103"/>
      <c r="DA57" s="101" t="s">
        <v>72</v>
      </c>
      <c r="DB57" s="102"/>
      <c r="DC57" s="102"/>
      <c r="DD57" s="102"/>
      <c r="DE57" s="102"/>
      <c r="DF57" s="102"/>
      <c r="DG57" s="102"/>
      <c r="DH57" s="102"/>
      <c r="DI57" s="102"/>
      <c r="DJ57" s="102"/>
      <c r="DK57" s="103"/>
    </row>
    <row r="58" spans="2:115" ht="15.75" thickBot="1" x14ac:dyDescent="0.3">
      <c r="T58" s="33"/>
      <c r="U58" s="32">
        <v>-3</v>
      </c>
      <c r="V58" s="32">
        <v>-2</v>
      </c>
      <c r="W58" s="32">
        <v>-1</v>
      </c>
      <c r="X58" s="32">
        <v>0</v>
      </c>
      <c r="Y58" s="32">
        <v>1</v>
      </c>
      <c r="Z58" s="32">
        <v>2</v>
      </c>
      <c r="AA58" s="21">
        <v>3</v>
      </c>
      <c r="AB58" s="34" t="s">
        <v>32</v>
      </c>
      <c r="AE58" s="33"/>
      <c r="AF58" s="32">
        <v>-3</v>
      </c>
      <c r="AG58" s="32">
        <v>-2</v>
      </c>
      <c r="AH58" s="32">
        <v>-1</v>
      </c>
      <c r="AI58" s="32">
        <v>0</v>
      </c>
      <c r="AJ58" s="32">
        <v>1</v>
      </c>
      <c r="AK58" s="32">
        <v>2</v>
      </c>
      <c r="AL58" s="31">
        <v>3</v>
      </c>
      <c r="AM58" s="34" t="s">
        <v>32</v>
      </c>
      <c r="AN58" s="42"/>
      <c r="AP58" s="33"/>
      <c r="AQ58" s="32">
        <v>-3</v>
      </c>
      <c r="AR58" s="32">
        <v>-2</v>
      </c>
      <c r="AS58" s="32">
        <v>-1</v>
      </c>
      <c r="AT58" s="32">
        <v>0</v>
      </c>
      <c r="AU58" s="32">
        <v>1</v>
      </c>
      <c r="AV58" s="32">
        <v>2</v>
      </c>
      <c r="AW58" s="21">
        <v>3</v>
      </c>
      <c r="AX58" s="33" t="s">
        <v>32</v>
      </c>
      <c r="BA58" s="45"/>
      <c r="BB58" s="32" t="s">
        <v>45</v>
      </c>
      <c r="BC58" s="32">
        <v>-3</v>
      </c>
      <c r="BD58" s="32">
        <v>-2</v>
      </c>
      <c r="BE58" s="32">
        <v>-1</v>
      </c>
      <c r="BF58" s="32">
        <v>0</v>
      </c>
      <c r="BG58" s="32">
        <v>1</v>
      </c>
      <c r="BH58" s="32">
        <v>2</v>
      </c>
      <c r="BI58" s="32">
        <v>3</v>
      </c>
      <c r="BJ58" s="32" t="s">
        <v>46</v>
      </c>
      <c r="BK58" s="33" t="s">
        <v>32</v>
      </c>
      <c r="BN58" s="45"/>
      <c r="BO58" s="32" t="s">
        <v>45</v>
      </c>
      <c r="BP58" s="32">
        <v>-3</v>
      </c>
      <c r="BQ58" s="32">
        <v>-2</v>
      </c>
      <c r="BR58" s="32">
        <v>-1</v>
      </c>
      <c r="BS58" s="32">
        <v>0</v>
      </c>
      <c r="BT58" s="32">
        <v>1</v>
      </c>
      <c r="BU58" s="32">
        <v>2</v>
      </c>
      <c r="BV58" s="32">
        <v>3</v>
      </c>
      <c r="BW58" s="32" t="s">
        <v>46</v>
      </c>
      <c r="BX58" s="33" t="s">
        <v>32</v>
      </c>
      <c r="CA58" s="45"/>
      <c r="CB58" s="32" t="s">
        <v>45</v>
      </c>
      <c r="CC58" s="32">
        <v>-3</v>
      </c>
      <c r="CD58" s="32">
        <v>-2</v>
      </c>
      <c r="CE58" s="32">
        <v>-1</v>
      </c>
      <c r="CF58" s="32">
        <v>0</v>
      </c>
      <c r="CG58" s="32">
        <v>1</v>
      </c>
      <c r="CH58" s="32">
        <v>2</v>
      </c>
      <c r="CI58" s="32">
        <v>3</v>
      </c>
      <c r="CJ58" s="32" t="s">
        <v>46</v>
      </c>
      <c r="CK58" s="33" t="s">
        <v>32</v>
      </c>
      <c r="CN58" s="45"/>
      <c r="CO58" s="32" t="s">
        <v>45</v>
      </c>
      <c r="CP58" s="32">
        <v>-3</v>
      </c>
      <c r="CQ58" s="32">
        <v>-2</v>
      </c>
      <c r="CR58" s="32">
        <v>-1</v>
      </c>
      <c r="CS58" s="32">
        <v>0</v>
      </c>
      <c r="CT58" s="32">
        <v>1</v>
      </c>
      <c r="CU58" s="32">
        <v>2</v>
      </c>
      <c r="CV58" s="32">
        <v>3</v>
      </c>
      <c r="CW58" s="32" t="s">
        <v>46</v>
      </c>
      <c r="CX58" s="33" t="s">
        <v>32</v>
      </c>
      <c r="DA58" s="45"/>
      <c r="DB58" s="32" t="s">
        <v>45</v>
      </c>
      <c r="DC58" s="32">
        <v>-3</v>
      </c>
      <c r="DD58" s="32">
        <v>-2</v>
      </c>
      <c r="DE58" s="32">
        <v>-1</v>
      </c>
      <c r="DF58" s="32">
        <v>0</v>
      </c>
      <c r="DG58" s="32">
        <v>1</v>
      </c>
      <c r="DH58" s="32">
        <v>2</v>
      </c>
      <c r="DI58" s="32">
        <v>3</v>
      </c>
      <c r="DJ58" s="32" t="s">
        <v>46</v>
      </c>
      <c r="DK58" s="33" t="s">
        <v>32</v>
      </c>
    </row>
    <row r="59" spans="2:115" x14ac:dyDescent="0.25">
      <c r="T59" s="34" t="s">
        <v>28</v>
      </c>
      <c r="U59" s="35">
        <v>0</v>
      </c>
      <c r="V59" s="35">
        <v>0</v>
      </c>
      <c r="W59" s="35">
        <v>12</v>
      </c>
      <c r="X59" s="35">
        <v>526</v>
      </c>
      <c r="Y59" s="35">
        <v>51</v>
      </c>
      <c r="Z59" s="35">
        <v>2</v>
      </c>
      <c r="AA59" s="35">
        <v>0</v>
      </c>
      <c r="AB59" s="36">
        <f>SUM(U59:AA59)</f>
        <v>591</v>
      </c>
      <c r="AE59" s="34" t="s">
        <v>28</v>
      </c>
      <c r="AF59" s="35">
        <v>0</v>
      </c>
      <c r="AG59" s="35">
        <v>1</v>
      </c>
      <c r="AH59" s="35">
        <v>27</v>
      </c>
      <c r="AI59" s="35">
        <v>480</v>
      </c>
      <c r="AJ59" s="35">
        <v>80</v>
      </c>
      <c r="AK59" s="35">
        <v>3</v>
      </c>
      <c r="AL59" s="35">
        <v>0</v>
      </c>
      <c r="AM59" s="36">
        <f>SUM(AF59:AL59)</f>
        <v>591</v>
      </c>
      <c r="AN59" s="43"/>
      <c r="AP59" s="34" t="s">
        <v>28</v>
      </c>
      <c r="AQ59" s="35">
        <v>0</v>
      </c>
      <c r="AR59" s="35">
        <v>0</v>
      </c>
      <c r="AS59" s="35">
        <v>47</v>
      </c>
      <c r="AT59" s="35">
        <v>404</v>
      </c>
      <c r="AU59" s="35">
        <v>121</v>
      </c>
      <c r="AV59" s="35">
        <v>17</v>
      </c>
      <c r="AW59" s="35">
        <v>2</v>
      </c>
      <c r="AX59" s="36">
        <f>SUM(AQ59:AW59)</f>
        <v>591</v>
      </c>
      <c r="BA59" s="34" t="s">
        <v>28</v>
      </c>
      <c r="BB59" s="35">
        <v>0</v>
      </c>
      <c r="BC59" s="35">
        <v>0</v>
      </c>
      <c r="BD59" s="35">
        <v>6</v>
      </c>
      <c r="BE59" s="35">
        <v>63</v>
      </c>
      <c r="BF59" s="35">
        <v>301</v>
      </c>
      <c r="BG59" s="35">
        <v>163</v>
      </c>
      <c r="BH59" s="35">
        <v>47</v>
      </c>
      <c r="BI59" s="35">
        <v>11</v>
      </c>
      <c r="BJ59" s="35">
        <v>0</v>
      </c>
      <c r="BK59" s="38">
        <f>SUM(BB59:BJ59)</f>
        <v>591</v>
      </c>
      <c r="BN59" s="34" t="s">
        <v>28</v>
      </c>
      <c r="BO59" s="35">
        <v>0</v>
      </c>
      <c r="BP59" s="35">
        <v>1</v>
      </c>
      <c r="BQ59" s="35">
        <v>12</v>
      </c>
      <c r="BR59" s="35">
        <v>56</v>
      </c>
      <c r="BS59" s="35">
        <v>190</v>
      </c>
      <c r="BT59" s="35">
        <v>188</v>
      </c>
      <c r="BU59" s="35">
        <v>101</v>
      </c>
      <c r="BV59" s="35">
        <v>33</v>
      </c>
      <c r="BW59" s="35">
        <v>10</v>
      </c>
      <c r="BX59" s="38">
        <f>SUM(BO59:BW59)</f>
        <v>591</v>
      </c>
      <c r="CA59" s="34" t="s">
        <v>28</v>
      </c>
      <c r="CB59" s="35">
        <v>0</v>
      </c>
      <c r="CC59" s="35">
        <v>1</v>
      </c>
      <c r="CD59" s="35">
        <v>11</v>
      </c>
      <c r="CE59" s="35">
        <v>44</v>
      </c>
      <c r="CF59" s="35">
        <v>118</v>
      </c>
      <c r="CG59" s="35">
        <v>200</v>
      </c>
      <c r="CH59" s="35">
        <v>123</v>
      </c>
      <c r="CI59" s="35">
        <v>64</v>
      </c>
      <c r="CJ59" s="35">
        <v>30</v>
      </c>
      <c r="CK59" s="38">
        <f>SUM(CB59:CJ59)</f>
        <v>591</v>
      </c>
      <c r="CN59" s="34" t="s">
        <v>28</v>
      </c>
      <c r="CO59" s="35">
        <v>0</v>
      </c>
      <c r="CP59" s="35">
        <v>1</v>
      </c>
      <c r="CQ59" s="35">
        <v>3</v>
      </c>
      <c r="CR59" s="35">
        <v>34</v>
      </c>
      <c r="CS59" s="35">
        <v>92</v>
      </c>
      <c r="CT59" s="35">
        <v>172</v>
      </c>
      <c r="CU59" s="35">
        <v>151</v>
      </c>
      <c r="CV59" s="35">
        <v>87</v>
      </c>
      <c r="CW59" s="35">
        <v>51</v>
      </c>
      <c r="CX59" s="38">
        <f>SUM(CO59:CW59)</f>
        <v>591</v>
      </c>
      <c r="DA59" s="34" t="s">
        <v>28</v>
      </c>
      <c r="DB59" s="35">
        <v>0</v>
      </c>
      <c r="DC59" s="35">
        <v>0</v>
      </c>
      <c r="DD59" s="35">
        <v>0</v>
      </c>
      <c r="DE59" s="35">
        <v>14</v>
      </c>
      <c r="DF59" s="35">
        <v>55</v>
      </c>
      <c r="DG59" s="35">
        <v>184</v>
      </c>
      <c r="DH59" s="35">
        <v>153</v>
      </c>
      <c r="DI59" s="35">
        <v>102</v>
      </c>
      <c r="DJ59" s="35">
        <v>83</v>
      </c>
      <c r="DK59" s="38">
        <f>SUM(DB59:DJ59)</f>
        <v>591</v>
      </c>
    </row>
    <row r="60" spans="2:115" x14ac:dyDescent="0.25">
      <c r="T60" s="37" t="s">
        <v>29</v>
      </c>
      <c r="U60" s="35">
        <v>0</v>
      </c>
      <c r="V60" s="35">
        <v>0</v>
      </c>
      <c r="W60" s="35">
        <v>7</v>
      </c>
      <c r="X60" s="35">
        <v>120</v>
      </c>
      <c r="Y60" s="35">
        <v>9</v>
      </c>
      <c r="Z60" s="35">
        <v>0</v>
      </c>
      <c r="AA60" s="35">
        <v>0</v>
      </c>
      <c r="AB60" s="38">
        <f t="shared" ref="AB60:AB62" si="105">SUM(U60:AA60)</f>
        <v>136</v>
      </c>
      <c r="AE60" s="37" t="s">
        <v>29</v>
      </c>
      <c r="AF60" s="35">
        <v>0</v>
      </c>
      <c r="AG60" s="35">
        <v>0</v>
      </c>
      <c r="AH60" s="35">
        <v>12</v>
      </c>
      <c r="AI60" s="35">
        <v>112</v>
      </c>
      <c r="AJ60" s="35">
        <v>12</v>
      </c>
      <c r="AK60" s="35">
        <v>0</v>
      </c>
      <c r="AL60" s="35">
        <v>0</v>
      </c>
      <c r="AM60" s="38">
        <f t="shared" ref="AM60:AM62" si="106">SUM(AF60:AL60)</f>
        <v>136</v>
      </c>
      <c r="AN60" s="35"/>
      <c r="AP60" s="37" t="s">
        <v>29</v>
      </c>
      <c r="AQ60" s="35">
        <v>0</v>
      </c>
      <c r="AR60" s="35">
        <v>1</v>
      </c>
      <c r="AS60" s="35">
        <v>19</v>
      </c>
      <c r="AT60" s="35">
        <v>96</v>
      </c>
      <c r="AU60" s="35">
        <v>20</v>
      </c>
      <c r="AV60" s="35">
        <v>0</v>
      </c>
      <c r="AW60" s="35">
        <v>0</v>
      </c>
      <c r="AX60" s="38">
        <f>SUM(AQ60:AW60)</f>
        <v>136</v>
      </c>
      <c r="BA60" s="37" t="s">
        <v>29</v>
      </c>
      <c r="BB60" s="35">
        <v>0</v>
      </c>
      <c r="BC60" s="35">
        <v>1</v>
      </c>
      <c r="BD60" s="35">
        <v>2</v>
      </c>
      <c r="BE60" s="35">
        <v>28</v>
      </c>
      <c r="BF60" s="35">
        <v>75</v>
      </c>
      <c r="BG60" s="35">
        <v>24</v>
      </c>
      <c r="BH60" s="35">
        <v>6</v>
      </c>
      <c r="BI60" s="35">
        <v>0</v>
      </c>
      <c r="BJ60" s="35">
        <v>0</v>
      </c>
      <c r="BK60" s="38">
        <f t="shared" ref="BK60:BK62" si="107">SUM(BB60:BJ60)</f>
        <v>136</v>
      </c>
      <c r="BN60" s="37" t="s">
        <v>29</v>
      </c>
      <c r="BO60" s="35">
        <v>0</v>
      </c>
      <c r="BP60" s="35">
        <v>1</v>
      </c>
      <c r="BQ60" s="35">
        <v>8</v>
      </c>
      <c r="BR60" s="35">
        <v>34</v>
      </c>
      <c r="BS60" s="35">
        <v>47</v>
      </c>
      <c r="BT60" s="35">
        <v>36</v>
      </c>
      <c r="BU60" s="35">
        <v>8</v>
      </c>
      <c r="BV60" s="35">
        <v>2</v>
      </c>
      <c r="BW60" s="35">
        <v>0</v>
      </c>
      <c r="BX60" s="38">
        <f t="shared" ref="BX60:BX62" si="108">SUM(BO60:BW60)</f>
        <v>136</v>
      </c>
      <c r="CA60" s="37" t="s">
        <v>29</v>
      </c>
      <c r="CB60" s="35">
        <v>0</v>
      </c>
      <c r="CC60" s="35">
        <v>1</v>
      </c>
      <c r="CD60" s="35">
        <v>10</v>
      </c>
      <c r="CE60" s="35">
        <v>34</v>
      </c>
      <c r="CF60" s="35">
        <v>47</v>
      </c>
      <c r="CG60" s="35">
        <v>31</v>
      </c>
      <c r="CH60" s="35">
        <v>12</v>
      </c>
      <c r="CI60" s="35">
        <v>1</v>
      </c>
      <c r="CJ60" s="35">
        <v>0</v>
      </c>
      <c r="CK60" s="38">
        <f t="shared" ref="CK60:CK62" si="109">SUM(CB60:CJ60)</f>
        <v>136</v>
      </c>
      <c r="CN60" s="37" t="s">
        <v>29</v>
      </c>
      <c r="CO60" s="35">
        <v>0</v>
      </c>
      <c r="CP60" s="35">
        <v>0</v>
      </c>
      <c r="CQ60" s="35">
        <v>8</v>
      </c>
      <c r="CR60" s="35">
        <v>26</v>
      </c>
      <c r="CS60" s="35">
        <v>57</v>
      </c>
      <c r="CT60" s="35">
        <v>32</v>
      </c>
      <c r="CU60" s="35">
        <v>12</v>
      </c>
      <c r="CV60" s="35">
        <v>1</v>
      </c>
      <c r="CW60" s="35">
        <v>0</v>
      </c>
      <c r="CX60" s="38">
        <f t="shared" ref="CX60:CX62" si="110">SUM(CO60:CW60)</f>
        <v>136</v>
      </c>
      <c r="DA60" s="37" t="s">
        <v>29</v>
      </c>
      <c r="DB60" s="35">
        <v>0</v>
      </c>
      <c r="DC60" s="35">
        <v>0</v>
      </c>
      <c r="DD60" s="35">
        <v>3</v>
      </c>
      <c r="DE60" s="35">
        <v>32</v>
      </c>
      <c r="DF60" s="35">
        <v>68</v>
      </c>
      <c r="DG60" s="35">
        <v>27</v>
      </c>
      <c r="DH60" s="35">
        <v>6</v>
      </c>
      <c r="DI60" s="35">
        <v>0</v>
      </c>
      <c r="DJ60" s="35">
        <v>0</v>
      </c>
      <c r="DK60" s="38">
        <f t="shared" ref="DK60:DK62" si="111">SUM(DB60:DJ60)</f>
        <v>136</v>
      </c>
    </row>
    <row r="61" spans="2:115" x14ac:dyDescent="0.25">
      <c r="T61" s="37" t="s">
        <v>47</v>
      </c>
      <c r="U61" s="35">
        <v>0</v>
      </c>
      <c r="V61" s="35">
        <v>0</v>
      </c>
      <c r="W61" s="35">
        <v>12</v>
      </c>
      <c r="X61" s="35">
        <v>132</v>
      </c>
      <c r="Y61" s="35">
        <v>8</v>
      </c>
      <c r="Z61" s="35">
        <v>0</v>
      </c>
      <c r="AA61" s="35">
        <v>0</v>
      </c>
      <c r="AB61" s="38">
        <f t="shared" si="105"/>
        <v>152</v>
      </c>
      <c r="AE61" s="37" t="s">
        <v>47</v>
      </c>
      <c r="AF61" s="35">
        <v>0</v>
      </c>
      <c r="AG61" s="35">
        <v>1</v>
      </c>
      <c r="AH61" s="35">
        <v>11</v>
      </c>
      <c r="AI61" s="35">
        <v>132</v>
      </c>
      <c r="AJ61" s="35">
        <v>7</v>
      </c>
      <c r="AK61" s="35">
        <v>1</v>
      </c>
      <c r="AL61" s="35">
        <v>0</v>
      </c>
      <c r="AM61" s="38">
        <f t="shared" si="106"/>
        <v>152</v>
      </c>
      <c r="AN61" s="35"/>
      <c r="AP61" s="37" t="s">
        <v>47</v>
      </c>
      <c r="AQ61" s="35">
        <v>0</v>
      </c>
      <c r="AR61" s="35">
        <v>1</v>
      </c>
      <c r="AS61" s="35">
        <v>21</v>
      </c>
      <c r="AT61" s="35">
        <v>110</v>
      </c>
      <c r="AU61" s="35">
        <v>19</v>
      </c>
      <c r="AV61" s="35">
        <v>1</v>
      </c>
      <c r="AW61" s="35">
        <v>0</v>
      </c>
      <c r="AX61" s="38">
        <f t="shared" ref="AX61:AX62" si="112">SUM(AQ61:AW61)</f>
        <v>152</v>
      </c>
      <c r="BA61" s="37" t="s">
        <v>47</v>
      </c>
      <c r="BB61" s="35">
        <v>0</v>
      </c>
      <c r="BC61" s="35">
        <v>0</v>
      </c>
      <c r="BD61" s="35">
        <v>1</v>
      </c>
      <c r="BE61" s="35">
        <v>35</v>
      </c>
      <c r="BF61" s="35">
        <v>75</v>
      </c>
      <c r="BG61" s="35">
        <v>37</v>
      </c>
      <c r="BH61" s="35">
        <v>4</v>
      </c>
      <c r="BI61" s="35">
        <v>0</v>
      </c>
      <c r="BJ61" s="35">
        <v>0</v>
      </c>
      <c r="BK61" s="38">
        <f t="shared" si="107"/>
        <v>152</v>
      </c>
      <c r="BN61" s="37" t="s">
        <v>47</v>
      </c>
      <c r="BO61" s="35">
        <v>0</v>
      </c>
      <c r="BP61" s="35">
        <v>1</v>
      </c>
      <c r="BQ61" s="35">
        <v>10</v>
      </c>
      <c r="BR61" s="35">
        <v>30</v>
      </c>
      <c r="BS61" s="35">
        <v>59</v>
      </c>
      <c r="BT61" s="35">
        <v>38</v>
      </c>
      <c r="BU61" s="35">
        <v>13</v>
      </c>
      <c r="BV61" s="35">
        <v>1</v>
      </c>
      <c r="BW61" s="35">
        <v>0</v>
      </c>
      <c r="BX61" s="38">
        <f t="shared" si="108"/>
        <v>152</v>
      </c>
      <c r="CA61" s="37" t="s">
        <v>47</v>
      </c>
      <c r="CB61" s="35">
        <v>0</v>
      </c>
      <c r="CC61" s="35">
        <v>1</v>
      </c>
      <c r="CD61" s="35">
        <v>9</v>
      </c>
      <c r="CE61" s="35">
        <v>42</v>
      </c>
      <c r="CF61" s="35">
        <v>53</v>
      </c>
      <c r="CG61" s="35">
        <v>34</v>
      </c>
      <c r="CH61" s="35">
        <v>7</v>
      </c>
      <c r="CI61" s="35">
        <v>6</v>
      </c>
      <c r="CJ61" s="35">
        <v>0</v>
      </c>
      <c r="CK61" s="38">
        <f t="shared" si="109"/>
        <v>152</v>
      </c>
      <c r="CN61" s="37" t="s">
        <v>47</v>
      </c>
      <c r="CO61" s="35">
        <v>0</v>
      </c>
      <c r="CP61" s="35">
        <v>2</v>
      </c>
      <c r="CQ61" s="35">
        <v>4</v>
      </c>
      <c r="CR61" s="35">
        <v>41</v>
      </c>
      <c r="CS61" s="35">
        <v>58</v>
      </c>
      <c r="CT61" s="35">
        <v>39</v>
      </c>
      <c r="CU61" s="35">
        <v>6</v>
      </c>
      <c r="CV61" s="35">
        <v>2</v>
      </c>
      <c r="CW61" s="35">
        <v>0</v>
      </c>
      <c r="CX61" s="38">
        <f t="shared" si="110"/>
        <v>152</v>
      </c>
      <c r="DA61" s="37" t="s">
        <v>47</v>
      </c>
      <c r="DB61" s="35">
        <v>1</v>
      </c>
      <c r="DC61" s="35">
        <v>0</v>
      </c>
      <c r="DD61" s="35">
        <v>4</v>
      </c>
      <c r="DE61" s="35">
        <v>37</v>
      </c>
      <c r="DF61" s="35">
        <v>76</v>
      </c>
      <c r="DG61" s="35">
        <v>32</v>
      </c>
      <c r="DH61" s="35">
        <v>2</v>
      </c>
      <c r="DI61" s="35">
        <v>0</v>
      </c>
      <c r="DJ61" s="35">
        <v>0</v>
      </c>
      <c r="DK61" s="38">
        <f t="shared" si="111"/>
        <v>152</v>
      </c>
    </row>
    <row r="62" spans="2:115" ht="15.75" thickBot="1" x14ac:dyDescent="0.3">
      <c r="T62" s="39" t="s">
        <v>30</v>
      </c>
      <c r="U62" s="40">
        <v>0</v>
      </c>
      <c r="V62" s="40">
        <v>1</v>
      </c>
      <c r="W62" s="40">
        <v>43</v>
      </c>
      <c r="X62" s="40">
        <v>418</v>
      </c>
      <c r="Y62" s="40">
        <v>17</v>
      </c>
      <c r="Z62" s="40">
        <v>0</v>
      </c>
      <c r="AA62" s="40">
        <v>0</v>
      </c>
      <c r="AB62" s="44">
        <f t="shared" si="105"/>
        <v>479</v>
      </c>
      <c r="AE62" s="39" t="s">
        <v>30</v>
      </c>
      <c r="AF62" s="40">
        <v>0</v>
      </c>
      <c r="AG62" s="40">
        <v>3</v>
      </c>
      <c r="AH62" s="40">
        <v>67</v>
      </c>
      <c r="AI62" s="40">
        <v>387</v>
      </c>
      <c r="AJ62" s="40">
        <v>22</v>
      </c>
      <c r="AK62" s="40">
        <v>0</v>
      </c>
      <c r="AL62" s="40">
        <v>0</v>
      </c>
      <c r="AM62" s="44">
        <f t="shared" si="106"/>
        <v>479</v>
      </c>
      <c r="AN62" s="35"/>
      <c r="AP62" s="39" t="s">
        <v>30</v>
      </c>
      <c r="AQ62" s="40">
        <v>0</v>
      </c>
      <c r="AR62" s="40">
        <v>9</v>
      </c>
      <c r="AS62" s="40">
        <v>107</v>
      </c>
      <c r="AT62" s="40">
        <v>326</v>
      </c>
      <c r="AU62" s="40">
        <v>35</v>
      </c>
      <c r="AV62" s="40">
        <v>2</v>
      </c>
      <c r="AW62" s="40">
        <v>0</v>
      </c>
      <c r="AX62" s="38">
        <f t="shared" si="112"/>
        <v>479</v>
      </c>
      <c r="BA62" s="39" t="s">
        <v>30</v>
      </c>
      <c r="BB62" s="35">
        <v>0</v>
      </c>
      <c r="BC62" s="35">
        <v>7</v>
      </c>
      <c r="BD62" s="35">
        <v>24</v>
      </c>
      <c r="BE62" s="35">
        <v>136</v>
      </c>
      <c r="BF62" s="35">
        <v>250</v>
      </c>
      <c r="BG62" s="35">
        <v>58</v>
      </c>
      <c r="BH62" s="35">
        <v>4</v>
      </c>
      <c r="BI62" s="35">
        <v>0</v>
      </c>
      <c r="BJ62" s="35">
        <v>0</v>
      </c>
      <c r="BK62" s="38">
        <f t="shared" si="107"/>
        <v>479</v>
      </c>
      <c r="BN62" s="39" t="s">
        <v>30</v>
      </c>
      <c r="BO62" s="35">
        <v>5</v>
      </c>
      <c r="BP62" s="35">
        <v>23</v>
      </c>
      <c r="BQ62" s="35">
        <v>73</v>
      </c>
      <c r="BR62" s="35">
        <v>150</v>
      </c>
      <c r="BS62" s="35">
        <v>155</v>
      </c>
      <c r="BT62" s="35">
        <v>59</v>
      </c>
      <c r="BU62" s="35">
        <v>12</v>
      </c>
      <c r="BV62" s="35">
        <v>2</v>
      </c>
      <c r="BW62" s="35">
        <v>0</v>
      </c>
      <c r="BX62" s="38">
        <f t="shared" si="108"/>
        <v>479</v>
      </c>
      <c r="CA62" s="39" t="s">
        <v>30</v>
      </c>
      <c r="CB62" s="35">
        <v>15</v>
      </c>
      <c r="CC62" s="35">
        <v>47</v>
      </c>
      <c r="CD62" s="35">
        <v>101</v>
      </c>
      <c r="CE62" s="35">
        <v>148</v>
      </c>
      <c r="CF62" s="35">
        <v>111</v>
      </c>
      <c r="CG62" s="35">
        <v>49</v>
      </c>
      <c r="CH62" s="35">
        <v>6</v>
      </c>
      <c r="CI62" s="35">
        <v>2</v>
      </c>
      <c r="CJ62" s="35">
        <v>0</v>
      </c>
      <c r="CK62" s="38">
        <f t="shared" si="109"/>
        <v>479</v>
      </c>
      <c r="CN62" s="39" t="s">
        <v>30</v>
      </c>
      <c r="CO62" s="35">
        <v>34</v>
      </c>
      <c r="CP62" s="35">
        <v>62</v>
      </c>
      <c r="CQ62" s="35">
        <v>118</v>
      </c>
      <c r="CR62" s="35">
        <v>139</v>
      </c>
      <c r="CS62" s="35">
        <v>93</v>
      </c>
      <c r="CT62" s="35">
        <v>25</v>
      </c>
      <c r="CU62" s="35">
        <v>8</v>
      </c>
      <c r="CV62" s="35">
        <v>0</v>
      </c>
      <c r="CW62" s="35">
        <v>0</v>
      </c>
      <c r="CX62" s="38">
        <f t="shared" si="110"/>
        <v>479</v>
      </c>
      <c r="DA62" s="39" t="s">
        <v>30</v>
      </c>
      <c r="DB62" s="35">
        <v>52</v>
      </c>
      <c r="DC62" s="35">
        <v>67</v>
      </c>
      <c r="DD62" s="35">
        <v>129</v>
      </c>
      <c r="DE62" s="35">
        <v>165</v>
      </c>
      <c r="DF62" s="35">
        <v>51</v>
      </c>
      <c r="DG62" s="35">
        <v>13</v>
      </c>
      <c r="DH62" s="35">
        <v>2</v>
      </c>
      <c r="DI62" s="35">
        <v>0</v>
      </c>
      <c r="DJ62" s="35">
        <v>0</v>
      </c>
      <c r="DK62" s="38">
        <f t="shared" si="111"/>
        <v>479</v>
      </c>
    </row>
    <row r="63" spans="2:115" ht="15.75" thickBot="1" x14ac:dyDescent="0.3">
      <c r="T63" s="33" t="s">
        <v>32</v>
      </c>
      <c r="U63" s="40">
        <f>SUM(U59:U62)</f>
        <v>0</v>
      </c>
      <c r="V63" s="40">
        <f t="shared" ref="V63:AA63" si="113">SUM(V59:V62)</f>
        <v>1</v>
      </c>
      <c r="W63" s="40">
        <f t="shared" si="113"/>
        <v>74</v>
      </c>
      <c r="X63" s="40">
        <f t="shared" si="113"/>
        <v>1196</v>
      </c>
      <c r="Y63" s="40">
        <f t="shared" si="113"/>
        <v>85</v>
      </c>
      <c r="Z63" s="40">
        <f t="shared" si="113"/>
        <v>2</v>
      </c>
      <c r="AA63" s="40">
        <f t="shared" si="113"/>
        <v>0</v>
      </c>
      <c r="AB63" s="44">
        <f>SUM(U63:AA63)</f>
        <v>1358</v>
      </c>
      <c r="AE63" s="33" t="s">
        <v>32</v>
      </c>
      <c r="AF63" s="40">
        <f>SUM(AF59:AF62)</f>
        <v>0</v>
      </c>
      <c r="AG63" s="40">
        <f t="shared" ref="AG63" si="114">SUM(AG59:AG62)</f>
        <v>5</v>
      </c>
      <c r="AH63" s="40">
        <f t="shared" ref="AH63" si="115">SUM(AH59:AH62)</f>
        <v>117</v>
      </c>
      <c r="AI63" s="40">
        <f t="shared" ref="AI63" si="116">SUM(AI59:AI62)</f>
        <v>1111</v>
      </c>
      <c r="AJ63" s="40">
        <f t="shared" ref="AJ63" si="117">SUM(AJ59:AJ62)</f>
        <v>121</v>
      </c>
      <c r="AK63" s="40">
        <f t="shared" ref="AK63" si="118">SUM(AK59:AK62)</f>
        <v>4</v>
      </c>
      <c r="AL63" s="40">
        <f t="shared" ref="AL63" si="119">SUM(AL59:AL62)</f>
        <v>0</v>
      </c>
      <c r="AM63" s="44">
        <f>SUM(AF63:AL63)</f>
        <v>1358</v>
      </c>
      <c r="AN63" s="35"/>
      <c r="AP63" s="33" t="s">
        <v>32</v>
      </c>
      <c r="AQ63" s="40">
        <f>SUM(AQ59:AQ62)</f>
        <v>0</v>
      </c>
      <c r="AR63" s="40">
        <f t="shared" ref="AR63:AW63" si="120">SUM(AR59:AR62)</f>
        <v>11</v>
      </c>
      <c r="AS63" s="40">
        <f t="shared" si="120"/>
        <v>194</v>
      </c>
      <c r="AT63" s="40">
        <f t="shared" si="120"/>
        <v>936</v>
      </c>
      <c r="AU63" s="40">
        <f t="shared" si="120"/>
        <v>195</v>
      </c>
      <c r="AV63" s="40">
        <f t="shared" si="120"/>
        <v>20</v>
      </c>
      <c r="AW63" s="40">
        <f t="shared" si="120"/>
        <v>2</v>
      </c>
      <c r="AX63" s="41">
        <f>SUM(AQ63:AW63)</f>
        <v>1358</v>
      </c>
      <c r="BA63" s="33" t="s">
        <v>32</v>
      </c>
      <c r="BB63" s="46">
        <f>SUM(BB59:BB62)</f>
        <v>0</v>
      </c>
      <c r="BC63" s="46">
        <f t="shared" ref="BC63" si="121">SUM(BC59:BC62)</f>
        <v>8</v>
      </c>
      <c r="BD63" s="46">
        <f t="shared" ref="BD63" si="122">SUM(BD59:BD62)</f>
        <v>33</v>
      </c>
      <c r="BE63" s="46">
        <f t="shared" ref="BE63" si="123">SUM(BE59:BE62)</f>
        <v>262</v>
      </c>
      <c r="BF63" s="46">
        <f t="shared" ref="BF63" si="124">SUM(BF59:BF62)</f>
        <v>701</v>
      </c>
      <c r="BG63" s="46">
        <f t="shared" ref="BG63" si="125">SUM(BG59:BG62)</f>
        <v>282</v>
      </c>
      <c r="BH63" s="46">
        <f t="shared" ref="BH63" si="126">SUM(BH59:BH62)</f>
        <v>61</v>
      </c>
      <c r="BI63" s="46">
        <f t="shared" ref="BI63" si="127">SUM(BI59:BI62)</f>
        <v>11</v>
      </c>
      <c r="BJ63" s="46">
        <f t="shared" ref="BJ63" si="128">SUM(BJ59:BJ62)</f>
        <v>0</v>
      </c>
      <c r="BK63" s="41">
        <f>SUM(BB63:BJ63)</f>
        <v>1358</v>
      </c>
      <c r="BN63" s="33" t="s">
        <v>32</v>
      </c>
      <c r="BO63" s="46">
        <f>SUM(BO59:BO62)</f>
        <v>5</v>
      </c>
      <c r="BP63" s="46">
        <f t="shared" ref="BP63" si="129">SUM(BP59:BP62)</f>
        <v>26</v>
      </c>
      <c r="BQ63" s="46">
        <f t="shared" ref="BQ63" si="130">SUM(BQ59:BQ62)</f>
        <v>103</v>
      </c>
      <c r="BR63" s="46">
        <f t="shared" ref="BR63" si="131">SUM(BR59:BR62)</f>
        <v>270</v>
      </c>
      <c r="BS63" s="46">
        <f t="shared" ref="BS63" si="132">SUM(BS59:BS62)</f>
        <v>451</v>
      </c>
      <c r="BT63" s="46">
        <f t="shared" ref="BT63" si="133">SUM(BT59:BT62)</f>
        <v>321</v>
      </c>
      <c r="BU63" s="46">
        <f t="shared" ref="BU63" si="134">SUM(BU59:BU62)</f>
        <v>134</v>
      </c>
      <c r="BV63" s="46">
        <f t="shared" ref="BV63" si="135">SUM(BV59:BV62)</f>
        <v>38</v>
      </c>
      <c r="BW63" s="46">
        <f t="shared" ref="BW63" si="136">SUM(BW59:BW62)</f>
        <v>10</v>
      </c>
      <c r="BX63" s="41">
        <f>SUM(BO63:BW63)</f>
        <v>1358</v>
      </c>
      <c r="CA63" s="33" t="s">
        <v>32</v>
      </c>
      <c r="CB63" s="46">
        <f>SUM(CB59:CB62)</f>
        <v>15</v>
      </c>
      <c r="CC63" s="46">
        <f t="shared" ref="CC63" si="137">SUM(CC59:CC62)</f>
        <v>50</v>
      </c>
      <c r="CD63" s="46">
        <f t="shared" ref="CD63" si="138">SUM(CD59:CD62)</f>
        <v>131</v>
      </c>
      <c r="CE63" s="46">
        <f t="shared" ref="CE63" si="139">SUM(CE59:CE62)</f>
        <v>268</v>
      </c>
      <c r="CF63" s="46">
        <f t="shared" ref="CF63" si="140">SUM(CF59:CF62)</f>
        <v>329</v>
      </c>
      <c r="CG63" s="46">
        <f t="shared" ref="CG63" si="141">SUM(CG59:CG62)</f>
        <v>314</v>
      </c>
      <c r="CH63" s="46">
        <f t="shared" ref="CH63" si="142">SUM(CH59:CH62)</f>
        <v>148</v>
      </c>
      <c r="CI63" s="46">
        <f t="shared" ref="CI63" si="143">SUM(CI59:CI62)</f>
        <v>73</v>
      </c>
      <c r="CJ63" s="46">
        <f t="shared" ref="CJ63" si="144">SUM(CJ59:CJ62)</f>
        <v>30</v>
      </c>
      <c r="CK63" s="41">
        <f>SUM(CB63:CJ63)</f>
        <v>1358</v>
      </c>
      <c r="CN63" s="33" t="s">
        <v>32</v>
      </c>
      <c r="CO63" s="46">
        <f>SUM(CO59:CO62)</f>
        <v>34</v>
      </c>
      <c r="CP63" s="46">
        <f t="shared" ref="CP63" si="145">SUM(CP59:CP62)</f>
        <v>65</v>
      </c>
      <c r="CQ63" s="46">
        <f t="shared" ref="CQ63" si="146">SUM(CQ59:CQ62)</f>
        <v>133</v>
      </c>
      <c r="CR63" s="46">
        <f t="shared" ref="CR63" si="147">SUM(CR59:CR62)</f>
        <v>240</v>
      </c>
      <c r="CS63" s="46">
        <f t="shared" ref="CS63" si="148">SUM(CS59:CS62)</f>
        <v>300</v>
      </c>
      <c r="CT63" s="46">
        <f t="shared" ref="CT63" si="149">SUM(CT59:CT62)</f>
        <v>268</v>
      </c>
      <c r="CU63" s="46">
        <f t="shared" ref="CU63" si="150">SUM(CU59:CU62)</f>
        <v>177</v>
      </c>
      <c r="CV63" s="46">
        <f t="shared" ref="CV63" si="151">SUM(CV59:CV62)</f>
        <v>90</v>
      </c>
      <c r="CW63" s="46">
        <f t="shared" ref="CW63" si="152">SUM(CW59:CW62)</f>
        <v>51</v>
      </c>
      <c r="CX63" s="41">
        <f>SUM(CO63:CW63)</f>
        <v>1358</v>
      </c>
      <c r="DA63" s="33" t="s">
        <v>32</v>
      </c>
      <c r="DB63" s="46">
        <f>SUM(DB59:DB62)</f>
        <v>53</v>
      </c>
      <c r="DC63" s="46">
        <f t="shared" ref="DC63" si="153">SUM(DC59:DC62)</f>
        <v>67</v>
      </c>
      <c r="DD63" s="46">
        <f t="shared" ref="DD63" si="154">SUM(DD59:DD62)</f>
        <v>136</v>
      </c>
      <c r="DE63" s="46">
        <f t="shared" ref="DE63" si="155">SUM(DE59:DE62)</f>
        <v>248</v>
      </c>
      <c r="DF63" s="46">
        <f t="shared" ref="DF63" si="156">SUM(DF59:DF62)</f>
        <v>250</v>
      </c>
      <c r="DG63" s="46">
        <f t="shared" ref="DG63" si="157">SUM(DG59:DG62)</f>
        <v>256</v>
      </c>
      <c r="DH63" s="46">
        <f t="shared" ref="DH63" si="158">SUM(DH59:DH62)</f>
        <v>163</v>
      </c>
      <c r="DI63" s="46">
        <f t="shared" ref="DI63" si="159">SUM(DI59:DI62)</f>
        <v>102</v>
      </c>
      <c r="DJ63" s="46">
        <f t="shared" ref="DJ63" si="160">SUM(DJ59:DJ62)</f>
        <v>83</v>
      </c>
      <c r="DK63" s="41">
        <f>SUM(DB63:DJ63)</f>
        <v>1358</v>
      </c>
    </row>
    <row r="64" spans="2:115" ht="15.75" thickBot="1" x14ac:dyDescent="0.3"/>
    <row r="65" spans="2:115" ht="15.75" thickBot="1" x14ac:dyDescent="0.3">
      <c r="T65" s="101" t="s">
        <v>35</v>
      </c>
      <c r="U65" s="102"/>
      <c r="V65" s="102"/>
      <c r="W65" s="102"/>
      <c r="X65" s="102"/>
      <c r="Y65" s="102"/>
      <c r="Z65" s="102"/>
      <c r="AA65" s="102"/>
      <c r="AB65" s="103"/>
      <c r="AE65" s="101" t="s">
        <v>39</v>
      </c>
      <c r="AF65" s="102"/>
      <c r="AG65" s="102"/>
      <c r="AH65" s="102"/>
      <c r="AI65" s="102"/>
      <c r="AJ65" s="102"/>
      <c r="AK65" s="102"/>
      <c r="AL65" s="102"/>
      <c r="AM65" s="103"/>
      <c r="AN65" s="42"/>
      <c r="AP65" s="101" t="s">
        <v>42</v>
      </c>
      <c r="AQ65" s="102"/>
      <c r="AR65" s="102"/>
      <c r="AS65" s="102"/>
      <c r="AT65" s="102"/>
      <c r="AU65" s="102"/>
      <c r="AV65" s="102"/>
      <c r="AW65" s="102"/>
      <c r="AX65" s="103"/>
      <c r="BA65" s="101" t="s">
        <v>57</v>
      </c>
      <c r="BB65" s="102"/>
      <c r="BC65" s="102"/>
      <c r="BD65" s="102"/>
      <c r="BE65" s="102"/>
      <c r="BF65" s="102"/>
      <c r="BG65" s="102"/>
      <c r="BH65" s="102"/>
      <c r="BI65" s="102"/>
      <c r="BJ65" s="102"/>
      <c r="BK65" s="103"/>
      <c r="BN65" s="101" t="s">
        <v>61</v>
      </c>
      <c r="BO65" s="102"/>
      <c r="BP65" s="102"/>
      <c r="BQ65" s="102"/>
      <c r="BR65" s="102"/>
      <c r="BS65" s="102"/>
      <c r="BT65" s="102"/>
      <c r="BU65" s="102"/>
      <c r="BV65" s="102"/>
      <c r="BW65" s="102"/>
      <c r="BX65" s="103"/>
      <c r="CA65" s="101" t="s">
        <v>65</v>
      </c>
      <c r="CB65" s="102"/>
      <c r="CC65" s="102"/>
      <c r="CD65" s="102"/>
      <c r="CE65" s="102"/>
      <c r="CF65" s="102"/>
      <c r="CG65" s="102"/>
      <c r="CH65" s="102"/>
      <c r="CI65" s="102"/>
      <c r="CJ65" s="102"/>
      <c r="CK65" s="103"/>
      <c r="CN65" s="101" t="s">
        <v>69</v>
      </c>
      <c r="CO65" s="102"/>
      <c r="CP65" s="102"/>
      <c r="CQ65" s="102"/>
      <c r="CR65" s="102"/>
      <c r="CS65" s="102"/>
      <c r="CT65" s="102"/>
      <c r="CU65" s="102"/>
      <c r="CV65" s="102"/>
      <c r="CW65" s="102"/>
      <c r="CX65" s="103"/>
      <c r="DA65" s="101" t="s">
        <v>73</v>
      </c>
      <c r="DB65" s="102"/>
      <c r="DC65" s="102"/>
      <c r="DD65" s="102"/>
      <c r="DE65" s="102"/>
      <c r="DF65" s="102"/>
      <c r="DG65" s="102"/>
      <c r="DH65" s="102"/>
      <c r="DI65" s="102"/>
      <c r="DJ65" s="102"/>
      <c r="DK65" s="103"/>
    </row>
    <row r="66" spans="2:115" ht="15.75" thickBot="1" x14ac:dyDescent="0.3">
      <c r="T66" s="33"/>
      <c r="U66" s="32">
        <v>-3</v>
      </c>
      <c r="V66" s="32">
        <v>-2</v>
      </c>
      <c r="W66" s="32">
        <v>-1</v>
      </c>
      <c r="X66" s="32">
        <v>0</v>
      </c>
      <c r="Y66" s="32">
        <v>1</v>
      </c>
      <c r="Z66" s="32">
        <v>2</v>
      </c>
      <c r="AA66" s="31">
        <v>3</v>
      </c>
      <c r="AB66" s="34" t="s">
        <v>32</v>
      </c>
      <c r="AE66" s="33"/>
      <c r="AF66" s="32">
        <v>-3</v>
      </c>
      <c r="AG66" s="32">
        <v>-2</v>
      </c>
      <c r="AH66" s="32">
        <v>-1</v>
      </c>
      <c r="AI66" s="32">
        <v>0</v>
      </c>
      <c r="AJ66" s="32">
        <v>1</v>
      </c>
      <c r="AK66" s="32">
        <v>2</v>
      </c>
      <c r="AL66" s="31">
        <v>3</v>
      </c>
      <c r="AM66" s="34" t="s">
        <v>32</v>
      </c>
      <c r="AN66" s="42"/>
      <c r="AP66" s="33"/>
      <c r="AQ66" s="32">
        <v>-3</v>
      </c>
      <c r="AR66" s="32">
        <v>-2</v>
      </c>
      <c r="AS66" s="32">
        <v>-1</v>
      </c>
      <c r="AT66" s="32">
        <v>0</v>
      </c>
      <c r="AU66" s="32">
        <v>1</v>
      </c>
      <c r="AV66" s="32">
        <v>2</v>
      </c>
      <c r="AW66" s="21">
        <v>3</v>
      </c>
      <c r="AX66" s="34" t="s">
        <v>32</v>
      </c>
      <c r="BA66" s="45"/>
      <c r="BB66" s="32" t="s">
        <v>45</v>
      </c>
      <c r="BC66" s="32">
        <v>-3</v>
      </c>
      <c r="BD66" s="32">
        <v>-2</v>
      </c>
      <c r="BE66" s="32">
        <v>-1</v>
      </c>
      <c r="BF66" s="32">
        <v>0</v>
      </c>
      <c r="BG66" s="32">
        <v>1</v>
      </c>
      <c r="BH66" s="32">
        <v>2</v>
      </c>
      <c r="BI66" s="32">
        <v>3</v>
      </c>
      <c r="BJ66" s="32" t="s">
        <v>46</v>
      </c>
      <c r="BK66" s="33" t="s">
        <v>32</v>
      </c>
      <c r="BN66" s="45"/>
      <c r="BO66" s="32" t="s">
        <v>45</v>
      </c>
      <c r="BP66" s="32">
        <v>-3</v>
      </c>
      <c r="BQ66" s="32">
        <v>-2</v>
      </c>
      <c r="BR66" s="32">
        <v>-1</v>
      </c>
      <c r="BS66" s="32">
        <v>0</v>
      </c>
      <c r="BT66" s="32">
        <v>1</v>
      </c>
      <c r="BU66" s="32">
        <v>2</v>
      </c>
      <c r="BV66" s="32">
        <v>3</v>
      </c>
      <c r="BW66" s="32" t="s">
        <v>46</v>
      </c>
      <c r="BX66" s="33" t="s">
        <v>32</v>
      </c>
      <c r="CA66" s="45"/>
      <c r="CB66" s="32" t="s">
        <v>45</v>
      </c>
      <c r="CC66" s="32">
        <v>-3</v>
      </c>
      <c r="CD66" s="32">
        <v>-2</v>
      </c>
      <c r="CE66" s="32">
        <v>-1</v>
      </c>
      <c r="CF66" s="32">
        <v>0</v>
      </c>
      <c r="CG66" s="32">
        <v>1</v>
      </c>
      <c r="CH66" s="32">
        <v>2</v>
      </c>
      <c r="CI66" s="32">
        <v>3</v>
      </c>
      <c r="CJ66" s="32" t="s">
        <v>46</v>
      </c>
      <c r="CK66" s="33" t="s">
        <v>32</v>
      </c>
      <c r="CN66" s="45"/>
      <c r="CO66" s="32" t="s">
        <v>45</v>
      </c>
      <c r="CP66" s="32">
        <v>-3</v>
      </c>
      <c r="CQ66" s="32">
        <v>-2</v>
      </c>
      <c r="CR66" s="32">
        <v>-1</v>
      </c>
      <c r="CS66" s="32">
        <v>0</v>
      </c>
      <c r="CT66" s="32">
        <v>1</v>
      </c>
      <c r="CU66" s="32">
        <v>2</v>
      </c>
      <c r="CV66" s="32">
        <v>3</v>
      </c>
      <c r="CW66" s="32" t="s">
        <v>46</v>
      </c>
      <c r="CX66" s="33" t="s">
        <v>32</v>
      </c>
      <c r="DA66" s="45"/>
      <c r="DB66" s="32" t="s">
        <v>45</v>
      </c>
      <c r="DC66" s="32">
        <v>-3</v>
      </c>
      <c r="DD66" s="32">
        <v>-2</v>
      </c>
      <c r="DE66" s="32">
        <v>-1</v>
      </c>
      <c r="DF66" s="32">
        <v>0</v>
      </c>
      <c r="DG66" s="32">
        <v>1</v>
      </c>
      <c r="DH66" s="32">
        <v>2</v>
      </c>
      <c r="DI66" s="32">
        <v>3</v>
      </c>
      <c r="DJ66" s="32" t="s">
        <v>46</v>
      </c>
      <c r="DK66" s="33" t="s">
        <v>32</v>
      </c>
    </row>
    <row r="67" spans="2:115" x14ac:dyDescent="0.25">
      <c r="T67" s="34" t="s">
        <v>28</v>
      </c>
      <c r="U67" s="35">
        <v>0</v>
      </c>
      <c r="V67" s="35">
        <v>0</v>
      </c>
      <c r="W67" s="35">
        <v>24</v>
      </c>
      <c r="X67" s="35">
        <v>428</v>
      </c>
      <c r="Y67" s="35">
        <v>57</v>
      </c>
      <c r="Z67" s="35">
        <v>2</v>
      </c>
      <c r="AA67" s="35">
        <v>0</v>
      </c>
      <c r="AB67" s="36">
        <f>SUM(U67:AA67)</f>
        <v>511</v>
      </c>
      <c r="AE67" s="34" t="s">
        <v>28</v>
      </c>
      <c r="AF67" s="35">
        <v>0</v>
      </c>
      <c r="AG67" s="35">
        <v>1</v>
      </c>
      <c r="AH67" s="35">
        <v>29</v>
      </c>
      <c r="AI67" s="35">
        <v>397</v>
      </c>
      <c r="AJ67" s="35">
        <v>81</v>
      </c>
      <c r="AK67" s="35">
        <v>3</v>
      </c>
      <c r="AL67" s="35">
        <v>0</v>
      </c>
      <c r="AM67" s="36">
        <f>SUM(AF67:AL67)</f>
        <v>511</v>
      </c>
      <c r="AN67" s="35"/>
      <c r="AP67" s="34" t="s">
        <v>28</v>
      </c>
      <c r="AQ67" s="35">
        <v>0</v>
      </c>
      <c r="AR67" s="35">
        <v>1</v>
      </c>
      <c r="AS67" s="35">
        <v>46</v>
      </c>
      <c r="AT67" s="35">
        <v>338</v>
      </c>
      <c r="AU67" s="35">
        <v>111</v>
      </c>
      <c r="AV67" s="35">
        <v>15</v>
      </c>
      <c r="AW67" s="35">
        <v>0</v>
      </c>
      <c r="AX67" s="36">
        <f>SUM(AQ67:AW67)</f>
        <v>511</v>
      </c>
      <c r="BA67" s="34" t="s">
        <v>28</v>
      </c>
      <c r="BB67" s="35">
        <v>0</v>
      </c>
      <c r="BC67" s="35">
        <v>0</v>
      </c>
      <c r="BD67" s="35">
        <v>4</v>
      </c>
      <c r="BE67" s="35">
        <v>60</v>
      </c>
      <c r="BF67" s="35">
        <v>246</v>
      </c>
      <c r="BG67" s="35">
        <v>160</v>
      </c>
      <c r="BH67" s="35">
        <v>32</v>
      </c>
      <c r="BI67" s="35">
        <v>8</v>
      </c>
      <c r="BJ67" s="35">
        <v>1</v>
      </c>
      <c r="BK67" s="38">
        <f>SUM(BB67:BJ67)</f>
        <v>511</v>
      </c>
      <c r="BN67" s="34" t="s">
        <v>28</v>
      </c>
      <c r="BO67" s="35">
        <v>0</v>
      </c>
      <c r="BP67" s="35">
        <v>0</v>
      </c>
      <c r="BQ67" s="35">
        <v>10</v>
      </c>
      <c r="BR67" s="35">
        <v>54</v>
      </c>
      <c r="BS67" s="35">
        <v>164</v>
      </c>
      <c r="BT67" s="35">
        <v>173</v>
      </c>
      <c r="BU67" s="35">
        <v>71</v>
      </c>
      <c r="BV67" s="35">
        <v>29</v>
      </c>
      <c r="BW67" s="35">
        <v>10</v>
      </c>
      <c r="BX67" s="38">
        <f>SUM(BO67:BW67)</f>
        <v>511</v>
      </c>
      <c r="CA67" s="34" t="s">
        <v>28</v>
      </c>
      <c r="CB67" s="35">
        <v>0</v>
      </c>
      <c r="CC67" s="35">
        <v>0</v>
      </c>
      <c r="CD67" s="35">
        <v>8</v>
      </c>
      <c r="CE67" s="35">
        <v>41</v>
      </c>
      <c r="CF67" s="35">
        <v>117</v>
      </c>
      <c r="CG67" s="35">
        <v>164</v>
      </c>
      <c r="CH67" s="35">
        <v>110</v>
      </c>
      <c r="CI67" s="35">
        <v>45</v>
      </c>
      <c r="CJ67" s="35">
        <v>26</v>
      </c>
      <c r="CK67" s="38">
        <f>SUM(CB67:CJ67)</f>
        <v>511</v>
      </c>
      <c r="CN67" s="34" t="s">
        <v>28</v>
      </c>
      <c r="CO67" s="35">
        <v>0</v>
      </c>
      <c r="CP67" s="35">
        <v>0</v>
      </c>
      <c r="CQ67" s="35">
        <v>7</v>
      </c>
      <c r="CR67" s="35">
        <v>26</v>
      </c>
      <c r="CS67" s="35">
        <v>81</v>
      </c>
      <c r="CT67" s="35">
        <v>149</v>
      </c>
      <c r="CU67" s="35">
        <v>139</v>
      </c>
      <c r="CV67" s="35">
        <v>58</v>
      </c>
      <c r="CW67" s="35">
        <v>51</v>
      </c>
      <c r="CX67" s="38">
        <f>SUM(CO67:CW67)</f>
        <v>511</v>
      </c>
      <c r="DA67" s="34" t="s">
        <v>28</v>
      </c>
      <c r="DB67" s="35">
        <v>0</v>
      </c>
      <c r="DC67" s="35">
        <v>0</v>
      </c>
      <c r="DD67" s="35">
        <v>4</v>
      </c>
      <c r="DE67" s="35">
        <v>9</v>
      </c>
      <c r="DF67" s="35">
        <v>56</v>
      </c>
      <c r="DG67" s="35">
        <v>146</v>
      </c>
      <c r="DH67" s="35">
        <v>135</v>
      </c>
      <c r="DI67" s="35">
        <v>96</v>
      </c>
      <c r="DJ67" s="35">
        <v>65</v>
      </c>
      <c r="DK67" s="38">
        <f>SUM(DB67:DJ67)</f>
        <v>511</v>
      </c>
    </row>
    <row r="68" spans="2:115" x14ac:dyDescent="0.25">
      <c r="T68" s="37" t="s">
        <v>29</v>
      </c>
      <c r="U68" s="35">
        <v>0</v>
      </c>
      <c r="V68" s="35">
        <v>0</v>
      </c>
      <c r="W68" s="35">
        <v>5</v>
      </c>
      <c r="X68" s="35">
        <v>112</v>
      </c>
      <c r="Y68" s="35">
        <v>8</v>
      </c>
      <c r="Z68" s="35">
        <v>0</v>
      </c>
      <c r="AA68" s="35">
        <v>0</v>
      </c>
      <c r="AB68" s="38">
        <f t="shared" ref="AB68:AB70" si="161">SUM(U68:AA68)</f>
        <v>125</v>
      </c>
      <c r="AE68" s="37" t="s">
        <v>29</v>
      </c>
      <c r="AF68" s="35">
        <v>0</v>
      </c>
      <c r="AG68" s="35">
        <v>0</v>
      </c>
      <c r="AH68" s="35">
        <v>7</v>
      </c>
      <c r="AI68" s="35">
        <v>106</v>
      </c>
      <c r="AJ68" s="35">
        <v>12</v>
      </c>
      <c r="AK68" s="35">
        <v>0</v>
      </c>
      <c r="AL68" s="35">
        <v>0</v>
      </c>
      <c r="AM68" s="38">
        <f t="shared" ref="AM68:AM70" si="162">SUM(AF68:AL68)</f>
        <v>125</v>
      </c>
      <c r="AN68" s="35"/>
      <c r="AP68" s="37" t="s">
        <v>29</v>
      </c>
      <c r="AQ68" s="35">
        <v>0</v>
      </c>
      <c r="AR68" s="35">
        <v>1</v>
      </c>
      <c r="AS68" s="35">
        <v>13</v>
      </c>
      <c r="AT68" s="35">
        <v>95</v>
      </c>
      <c r="AU68" s="35">
        <v>15</v>
      </c>
      <c r="AV68" s="35">
        <v>1</v>
      </c>
      <c r="AW68" s="35">
        <v>0</v>
      </c>
      <c r="AX68" s="38">
        <f t="shared" ref="AX68:AX70" si="163">SUM(AQ68:AW68)</f>
        <v>125</v>
      </c>
      <c r="BA68" s="37" t="s">
        <v>29</v>
      </c>
      <c r="BB68" s="35">
        <v>0</v>
      </c>
      <c r="BC68" s="35">
        <v>0</v>
      </c>
      <c r="BD68" s="35">
        <v>2</v>
      </c>
      <c r="BE68" s="35">
        <v>24</v>
      </c>
      <c r="BF68" s="35">
        <v>73</v>
      </c>
      <c r="BG68" s="35">
        <v>23</v>
      </c>
      <c r="BH68" s="35">
        <v>3</v>
      </c>
      <c r="BI68" s="35">
        <v>0</v>
      </c>
      <c r="BJ68" s="35">
        <v>0</v>
      </c>
      <c r="BK68" s="38">
        <f t="shared" ref="BK68:BK70" si="164">SUM(BB68:BJ68)</f>
        <v>125</v>
      </c>
      <c r="BN68" s="37" t="s">
        <v>29</v>
      </c>
      <c r="BO68" s="35">
        <v>0</v>
      </c>
      <c r="BP68" s="35">
        <v>1</v>
      </c>
      <c r="BQ68" s="35">
        <v>7</v>
      </c>
      <c r="BR68" s="35">
        <v>22</v>
      </c>
      <c r="BS68" s="35">
        <v>52</v>
      </c>
      <c r="BT68" s="35">
        <v>33</v>
      </c>
      <c r="BU68" s="35">
        <v>8</v>
      </c>
      <c r="BV68" s="35">
        <v>2</v>
      </c>
      <c r="BW68" s="35">
        <v>0</v>
      </c>
      <c r="BX68" s="38">
        <f t="shared" ref="BX68:BX70" si="165">SUM(BO68:BW68)</f>
        <v>125</v>
      </c>
      <c r="CA68" s="37" t="s">
        <v>29</v>
      </c>
      <c r="CB68" s="35">
        <v>0</v>
      </c>
      <c r="CC68" s="35">
        <v>3</v>
      </c>
      <c r="CD68" s="35">
        <v>10</v>
      </c>
      <c r="CE68" s="35">
        <v>23</v>
      </c>
      <c r="CF68" s="35">
        <v>46</v>
      </c>
      <c r="CG68" s="35">
        <v>31</v>
      </c>
      <c r="CH68" s="35">
        <v>11</v>
      </c>
      <c r="CI68" s="35">
        <v>1</v>
      </c>
      <c r="CJ68" s="35">
        <v>0</v>
      </c>
      <c r="CK68" s="38">
        <f t="shared" ref="CK68:CK70" si="166">SUM(CB68:CJ68)</f>
        <v>125</v>
      </c>
      <c r="CN68" s="37" t="s">
        <v>29</v>
      </c>
      <c r="CO68" s="35">
        <v>0</v>
      </c>
      <c r="CP68" s="35">
        <v>0</v>
      </c>
      <c r="CQ68" s="35">
        <v>5</v>
      </c>
      <c r="CR68" s="35">
        <v>29</v>
      </c>
      <c r="CS68" s="35">
        <v>56</v>
      </c>
      <c r="CT68" s="35">
        <v>25</v>
      </c>
      <c r="CU68" s="35">
        <v>10</v>
      </c>
      <c r="CV68" s="35">
        <v>0</v>
      </c>
      <c r="CW68" s="35">
        <v>0</v>
      </c>
      <c r="CX68" s="38">
        <f t="shared" ref="CX68:CX70" si="167">SUM(CO68:CW68)</f>
        <v>125</v>
      </c>
      <c r="DA68" s="37" t="s">
        <v>29</v>
      </c>
      <c r="DB68" s="35">
        <v>0</v>
      </c>
      <c r="DC68" s="35">
        <v>0</v>
      </c>
      <c r="DD68" s="35">
        <v>5</v>
      </c>
      <c r="DE68" s="35">
        <v>18</v>
      </c>
      <c r="DF68" s="35">
        <v>64</v>
      </c>
      <c r="DG68" s="35">
        <v>35</v>
      </c>
      <c r="DH68" s="35">
        <v>3</v>
      </c>
      <c r="DI68" s="35">
        <v>0</v>
      </c>
      <c r="DJ68" s="35">
        <v>0</v>
      </c>
      <c r="DK68" s="38">
        <f t="shared" ref="DK68:DK70" si="168">SUM(DB68:DJ68)</f>
        <v>125</v>
      </c>
    </row>
    <row r="69" spans="2:115" x14ac:dyDescent="0.25">
      <c r="T69" s="37" t="s">
        <v>47</v>
      </c>
      <c r="U69" s="35">
        <v>0</v>
      </c>
      <c r="V69" s="35">
        <v>0</v>
      </c>
      <c r="W69" s="35">
        <v>6</v>
      </c>
      <c r="X69" s="35">
        <v>133</v>
      </c>
      <c r="Y69" s="35">
        <v>14</v>
      </c>
      <c r="Z69" s="35">
        <v>0</v>
      </c>
      <c r="AA69" s="35">
        <v>0</v>
      </c>
      <c r="AB69" s="38">
        <f t="shared" si="161"/>
        <v>153</v>
      </c>
      <c r="AE69" s="37" t="s">
        <v>47</v>
      </c>
      <c r="AF69" s="35">
        <v>0</v>
      </c>
      <c r="AG69" s="35">
        <v>0</v>
      </c>
      <c r="AH69" s="35">
        <v>18</v>
      </c>
      <c r="AI69" s="35">
        <v>117</v>
      </c>
      <c r="AJ69" s="35">
        <v>18</v>
      </c>
      <c r="AK69" s="35">
        <v>0</v>
      </c>
      <c r="AL69" s="35">
        <v>0</v>
      </c>
      <c r="AM69" s="38">
        <f t="shared" si="162"/>
        <v>153</v>
      </c>
      <c r="AN69" s="35"/>
      <c r="AP69" s="37" t="s">
        <v>47</v>
      </c>
      <c r="AQ69" s="35">
        <v>0</v>
      </c>
      <c r="AR69" s="35">
        <v>0</v>
      </c>
      <c r="AS69" s="35">
        <v>24</v>
      </c>
      <c r="AT69" s="35">
        <v>96</v>
      </c>
      <c r="AU69" s="35">
        <v>33</v>
      </c>
      <c r="AV69" s="35">
        <v>0</v>
      </c>
      <c r="AW69" s="35">
        <v>0</v>
      </c>
      <c r="AX69" s="38">
        <f t="shared" si="163"/>
        <v>153</v>
      </c>
      <c r="BA69" s="37" t="s">
        <v>47</v>
      </c>
      <c r="BB69" s="35">
        <v>0</v>
      </c>
      <c r="BC69" s="35">
        <v>0</v>
      </c>
      <c r="BD69" s="35">
        <v>3</v>
      </c>
      <c r="BE69" s="35">
        <v>35</v>
      </c>
      <c r="BF69" s="35">
        <v>69</v>
      </c>
      <c r="BG69" s="35">
        <v>40</v>
      </c>
      <c r="BH69" s="35">
        <v>6</v>
      </c>
      <c r="BI69" s="35">
        <v>0</v>
      </c>
      <c r="BJ69" s="35">
        <v>0</v>
      </c>
      <c r="BK69" s="38">
        <f t="shared" si="164"/>
        <v>153</v>
      </c>
      <c r="BN69" s="37" t="s">
        <v>47</v>
      </c>
      <c r="BO69" s="35">
        <v>0</v>
      </c>
      <c r="BP69" s="35">
        <v>0</v>
      </c>
      <c r="BQ69" s="35">
        <v>10</v>
      </c>
      <c r="BR69" s="35">
        <v>41</v>
      </c>
      <c r="BS69" s="35">
        <v>49</v>
      </c>
      <c r="BT69" s="35">
        <v>43</v>
      </c>
      <c r="BU69" s="35">
        <v>10</v>
      </c>
      <c r="BV69" s="35">
        <v>0</v>
      </c>
      <c r="BW69" s="35">
        <v>0</v>
      </c>
      <c r="BX69" s="38">
        <f t="shared" si="165"/>
        <v>153</v>
      </c>
      <c r="CA69" s="37" t="s">
        <v>47</v>
      </c>
      <c r="CB69" s="35">
        <v>0</v>
      </c>
      <c r="CC69" s="35">
        <v>2</v>
      </c>
      <c r="CD69" s="35">
        <v>10</v>
      </c>
      <c r="CE69" s="35">
        <v>32</v>
      </c>
      <c r="CF69" s="35">
        <v>54</v>
      </c>
      <c r="CG69" s="35">
        <v>37</v>
      </c>
      <c r="CH69" s="35">
        <v>16</v>
      </c>
      <c r="CI69" s="35">
        <v>2</v>
      </c>
      <c r="CJ69" s="35">
        <v>0</v>
      </c>
      <c r="CK69" s="38">
        <f t="shared" si="166"/>
        <v>153</v>
      </c>
      <c r="CN69" s="37" t="s">
        <v>47</v>
      </c>
      <c r="CO69" s="35">
        <v>0</v>
      </c>
      <c r="CP69" s="35">
        <v>0</v>
      </c>
      <c r="CQ69" s="35">
        <v>9</v>
      </c>
      <c r="CR69" s="35">
        <v>34</v>
      </c>
      <c r="CS69" s="35">
        <v>55</v>
      </c>
      <c r="CT69" s="35">
        <v>40</v>
      </c>
      <c r="CU69" s="35">
        <v>9</v>
      </c>
      <c r="CV69" s="35">
        <v>5</v>
      </c>
      <c r="CW69" s="35">
        <v>1</v>
      </c>
      <c r="CX69" s="38">
        <f t="shared" si="167"/>
        <v>153</v>
      </c>
      <c r="DA69" s="37" t="s">
        <v>47</v>
      </c>
      <c r="DB69" s="35">
        <v>0</v>
      </c>
      <c r="DC69" s="35">
        <v>0</v>
      </c>
      <c r="DD69" s="35">
        <v>5</v>
      </c>
      <c r="DE69" s="35">
        <v>31</v>
      </c>
      <c r="DF69" s="35">
        <v>76</v>
      </c>
      <c r="DG69" s="35">
        <v>33</v>
      </c>
      <c r="DH69" s="35">
        <v>8</v>
      </c>
      <c r="DI69" s="35">
        <v>0</v>
      </c>
      <c r="DJ69" s="35">
        <v>0</v>
      </c>
      <c r="DK69" s="38">
        <f t="shared" si="168"/>
        <v>153</v>
      </c>
    </row>
    <row r="70" spans="2:115" ht="15.75" thickBot="1" x14ac:dyDescent="0.3">
      <c r="T70" s="39" t="s">
        <v>30</v>
      </c>
      <c r="U70" s="40">
        <v>0</v>
      </c>
      <c r="V70" s="40">
        <v>1</v>
      </c>
      <c r="W70" s="40">
        <v>35</v>
      </c>
      <c r="X70" s="40">
        <v>373</v>
      </c>
      <c r="Y70" s="40">
        <v>13</v>
      </c>
      <c r="Z70" s="40">
        <v>1</v>
      </c>
      <c r="AA70" s="40">
        <v>0</v>
      </c>
      <c r="AB70" s="44">
        <f t="shared" si="161"/>
        <v>423</v>
      </c>
      <c r="AE70" s="39" t="s">
        <v>30</v>
      </c>
      <c r="AF70" s="40">
        <v>0</v>
      </c>
      <c r="AG70" s="40">
        <v>2</v>
      </c>
      <c r="AH70" s="40">
        <v>50</v>
      </c>
      <c r="AI70" s="40">
        <v>346</v>
      </c>
      <c r="AJ70" s="40">
        <v>23</v>
      </c>
      <c r="AK70" s="40">
        <v>2</v>
      </c>
      <c r="AL70" s="40">
        <v>0</v>
      </c>
      <c r="AM70" s="44">
        <f t="shared" si="162"/>
        <v>423</v>
      </c>
      <c r="AN70" s="35"/>
      <c r="AP70" s="39" t="s">
        <v>30</v>
      </c>
      <c r="AQ70" s="40">
        <v>0</v>
      </c>
      <c r="AR70" s="40">
        <v>8</v>
      </c>
      <c r="AS70" s="40">
        <v>83</v>
      </c>
      <c r="AT70" s="40">
        <v>293</v>
      </c>
      <c r="AU70" s="40">
        <v>35</v>
      </c>
      <c r="AV70" s="40">
        <v>4</v>
      </c>
      <c r="AW70" s="40">
        <v>0</v>
      </c>
      <c r="AX70" s="44">
        <f t="shared" si="163"/>
        <v>423</v>
      </c>
      <c r="BA70" s="39" t="s">
        <v>30</v>
      </c>
      <c r="BB70" s="35">
        <v>1</v>
      </c>
      <c r="BC70" s="35">
        <v>2</v>
      </c>
      <c r="BD70" s="35">
        <v>32</v>
      </c>
      <c r="BE70" s="35">
        <v>128</v>
      </c>
      <c r="BF70" s="35">
        <v>203</v>
      </c>
      <c r="BG70" s="35">
        <v>52</v>
      </c>
      <c r="BH70" s="35">
        <v>5</v>
      </c>
      <c r="BI70" s="35">
        <v>0</v>
      </c>
      <c r="BJ70" s="35">
        <v>0</v>
      </c>
      <c r="BK70" s="38">
        <f t="shared" si="164"/>
        <v>423</v>
      </c>
      <c r="BN70" s="39" t="s">
        <v>30</v>
      </c>
      <c r="BO70" s="35">
        <v>4</v>
      </c>
      <c r="BP70" s="35">
        <v>22</v>
      </c>
      <c r="BQ70" s="35">
        <v>73</v>
      </c>
      <c r="BR70" s="35">
        <v>132</v>
      </c>
      <c r="BS70" s="35">
        <v>130</v>
      </c>
      <c r="BT70" s="35">
        <v>54</v>
      </c>
      <c r="BU70" s="35">
        <v>7</v>
      </c>
      <c r="BV70" s="35">
        <v>1</v>
      </c>
      <c r="BW70" s="35">
        <v>0</v>
      </c>
      <c r="BX70" s="38">
        <f t="shared" si="165"/>
        <v>423</v>
      </c>
      <c r="CA70" s="39" t="s">
        <v>30</v>
      </c>
      <c r="CB70" s="35">
        <v>12</v>
      </c>
      <c r="CC70" s="35">
        <v>50</v>
      </c>
      <c r="CD70" s="35">
        <v>101</v>
      </c>
      <c r="CE70" s="35">
        <v>134</v>
      </c>
      <c r="CF70" s="35">
        <v>84</v>
      </c>
      <c r="CG70" s="35">
        <v>34</v>
      </c>
      <c r="CH70" s="35">
        <v>7</v>
      </c>
      <c r="CI70" s="35">
        <v>1</v>
      </c>
      <c r="CJ70" s="35">
        <v>0</v>
      </c>
      <c r="CK70" s="38">
        <f t="shared" si="166"/>
        <v>423</v>
      </c>
      <c r="CN70" s="39" t="s">
        <v>30</v>
      </c>
      <c r="CO70" s="35">
        <v>31</v>
      </c>
      <c r="CP70" s="35">
        <v>58</v>
      </c>
      <c r="CQ70" s="35">
        <v>116</v>
      </c>
      <c r="CR70" s="35">
        <v>126</v>
      </c>
      <c r="CS70" s="35">
        <v>64</v>
      </c>
      <c r="CT70" s="35">
        <v>23</v>
      </c>
      <c r="CU70" s="35">
        <v>4</v>
      </c>
      <c r="CV70" s="35">
        <v>1</v>
      </c>
      <c r="CW70" s="35">
        <v>0</v>
      </c>
      <c r="CX70" s="38">
        <f t="shared" si="167"/>
        <v>423</v>
      </c>
      <c r="DA70" s="39" t="s">
        <v>30</v>
      </c>
      <c r="DB70" s="35">
        <v>37</v>
      </c>
      <c r="DC70" s="35">
        <v>80</v>
      </c>
      <c r="DD70" s="35">
        <v>113</v>
      </c>
      <c r="DE70" s="35">
        <v>151</v>
      </c>
      <c r="DF70" s="35">
        <v>30</v>
      </c>
      <c r="DG70" s="35">
        <v>11</v>
      </c>
      <c r="DH70" s="35">
        <v>1</v>
      </c>
      <c r="DI70" s="35">
        <v>0</v>
      </c>
      <c r="DJ70" s="35">
        <v>0</v>
      </c>
      <c r="DK70" s="38">
        <f t="shared" si="168"/>
        <v>423</v>
      </c>
    </row>
    <row r="71" spans="2:115" ht="15.75" thickBot="1" x14ac:dyDescent="0.3">
      <c r="T71" s="33" t="s">
        <v>32</v>
      </c>
      <c r="U71" s="40">
        <f>SUM(U67:U70)</f>
        <v>0</v>
      </c>
      <c r="V71" s="40">
        <f t="shared" ref="V71" si="169">SUM(V67:V70)</f>
        <v>1</v>
      </c>
      <c r="W71" s="40">
        <f t="shared" ref="W71" si="170">SUM(W67:W70)</f>
        <v>70</v>
      </c>
      <c r="X71" s="40">
        <f t="shared" ref="X71" si="171">SUM(X67:X70)</f>
        <v>1046</v>
      </c>
      <c r="Y71" s="40">
        <f t="shared" ref="Y71" si="172">SUM(Y67:Y70)</f>
        <v>92</v>
      </c>
      <c r="Z71" s="40">
        <f t="shared" ref="Z71" si="173">SUM(Z67:Z70)</f>
        <v>3</v>
      </c>
      <c r="AA71" s="40">
        <f t="shared" ref="AA71" si="174">SUM(AA67:AA70)</f>
        <v>0</v>
      </c>
      <c r="AB71" s="44">
        <f>SUM(U71:AA71)</f>
        <v>1212</v>
      </c>
      <c r="AE71" s="33" t="s">
        <v>32</v>
      </c>
      <c r="AF71" s="40">
        <f>SUM(AF67:AF70)</f>
        <v>0</v>
      </c>
      <c r="AG71" s="40">
        <f t="shared" ref="AG71" si="175">SUM(AG67:AG70)</f>
        <v>3</v>
      </c>
      <c r="AH71" s="40">
        <f t="shared" ref="AH71" si="176">SUM(AH67:AH70)</f>
        <v>104</v>
      </c>
      <c r="AI71" s="40">
        <f t="shared" ref="AI71" si="177">SUM(AI67:AI70)</f>
        <v>966</v>
      </c>
      <c r="AJ71" s="40">
        <f t="shared" ref="AJ71" si="178">SUM(AJ67:AJ70)</f>
        <v>134</v>
      </c>
      <c r="AK71" s="40">
        <f t="shared" ref="AK71" si="179">SUM(AK67:AK70)</f>
        <v>5</v>
      </c>
      <c r="AL71" s="40">
        <f t="shared" ref="AL71" si="180">SUM(AL67:AL70)</f>
        <v>0</v>
      </c>
      <c r="AM71" s="44">
        <f>SUM(AF71:AL71)</f>
        <v>1212</v>
      </c>
      <c r="AN71" s="35"/>
      <c r="AP71" s="33" t="s">
        <v>32</v>
      </c>
      <c r="AQ71" s="40">
        <f>SUM(AQ67:AQ70)</f>
        <v>0</v>
      </c>
      <c r="AR71" s="40">
        <f t="shared" ref="AR71:AW71" si="181">SUM(AR67:AR70)</f>
        <v>10</v>
      </c>
      <c r="AS71" s="40">
        <f t="shared" si="181"/>
        <v>166</v>
      </c>
      <c r="AT71" s="40">
        <f t="shared" si="181"/>
        <v>822</v>
      </c>
      <c r="AU71" s="40">
        <f t="shared" si="181"/>
        <v>194</v>
      </c>
      <c r="AV71" s="40">
        <f t="shared" si="181"/>
        <v>20</v>
      </c>
      <c r="AW71" s="40">
        <f t="shared" si="181"/>
        <v>0</v>
      </c>
      <c r="AX71" s="44">
        <f>SUM(AQ71:AW71)</f>
        <v>1212</v>
      </c>
      <c r="BA71" s="33" t="s">
        <v>32</v>
      </c>
      <c r="BB71" s="46">
        <f>SUM(BB67:BB70)</f>
        <v>1</v>
      </c>
      <c r="BC71" s="46">
        <f t="shared" ref="BC71" si="182">SUM(BC67:BC70)</f>
        <v>2</v>
      </c>
      <c r="BD71" s="46">
        <f t="shared" ref="BD71" si="183">SUM(BD67:BD70)</f>
        <v>41</v>
      </c>
      <c r="BE71" s="46">
        <f t="shared" ref="BE71" si="184">SUM(BE67:BE70)</f>
        <v>247</v>
      </c>
      <c r="BF71" s="46">
        <f t="shared" ref="BF71" si="185">SUM(BF67:BF70)</f>
        <v>591</v>
      </c>
      <c r="BG71" s="46">
        <f t="shared" ref="BG71" si="186">SUM(BG67:BG70)</f>
        <v>275</v>
      </c>
      <c r="BH71" s="46">
        <f t="shared" ref="BH71" si="187">SUM(BH67:BH70)</f>
        <v>46</v>
      </c>
      <c r="BI71" s="46">
        <f t="shared" ref="BI71" si="188">SUM(BI67:BI70)</f>
        <v>8</v>
      </c>
      <c r="BJ71" s="46">
        <f t="shared" ref="BJ71" si="189">SUM(BJ67:BJ70)</f>
        <v>1</v>
      </c>
      <c r="BK71" s="41">
        <f>SUM(BB71:BJ71)</f>
        <v>1212</v>
      </c>
      <c r="BN71" s="33" t="s">
        <v>32</v>
      </c>
      <c r="BO71" s="46">
        <f>SUM(BO67:BO70)</f>
        <v>4</v>
      </c>
      <c r="BP71" s="46">
        <f t="shared" ref="BP71" si="190">SUM(BP67:BP70)</f>
        <v>23</v>
      </c>
      <c r="BQ71" s="46">
        <f t="shared" ref="BQ71" si="191">SUM(BQ67:BQ70)</f>
        <v>100</v>
      </c>
      <c r="BR71" s="46">
        <f t="shared" ref="BR71" si="192">SUM(BR67:BR70)</f>
        <v>249</v>
      </c>
      <c r="BS71" s="46">
        <f t="shared" ref="BS71" si="193">SUM(BS67:BS70)</f>
        <v>395</v>
      </c>
      <c r="BT71" s="46">
        <f t="shared" ref="BT71" si="194">SUM(BT67:BT70)</f>
        <v>303</v>
      </c>
      <c r="BU71" s="46">
        <f t="shared" ref="BU71" si="195">SUM(BU67:BU70)</f>
        <v>96</v>
      </c>
      <c r="BV71" s="46">
        <f t="shared" ref="BV71" si="196">SUM(BV67:BV70)</f>
        <v>32</v>
      </c>
      <c r="BW71" s="46">
        <f t="shared" ref="BW71" si="197">SUM(BW67:BW70)</f>
        <v>10</v>
      </c>
      <c r="BX71" s="41">
        <f>SUM(BO71:BW71)</f>
        <v>1212</v>
      </c>
      <c r="CA71" s="33" t="s">
        <v>32</v>
      </c>
      <c r="CB71" s="46">
        <f>SUM(CB67:CB70)</f>
        <v>12</v>
      </c>
      <c r="CC71" s="46">
        <f t="shared" ref="CC71" si="198">SUM(CC67:CC70)</f>
        <v>55</v>
      </c>
      <c r="CD71" s="46">
        <f t="shared" ref="CD71" si="199">SUM(CD67:CD70)</f>
        <v>129</v>
      </c>
      <c r="CE71" s="46">
        <f t="shared" ref="CE71" si="200">SUM(CE67:CE70)</f>
        <v>230</v>
      </c>
      <c r="CF71" s="46">
        <f t="shared" ref="CF71" si="201">SUM(CF67:CF70)</f>
        <v>301</v>
      </c>
      <c r="CG71" s="46">
        <f t="shared" ref="CG71" si="202">SUM(CG67:CG70)</f>
        <v>266</v>
      </c>
      <c r="CH71" s="46">
        <f t="shared" ref="CH71" si="203">SUM(CH67:CH70)</f>
        <v>144</v>
      </c>
      <c r="CI71" s="46">
        <f t="shared" ref="CI71" si="204">SUM(CI67:CI70)</f>
        <v>49</v>
      </c>
      <c r="CJ71" s="46">
        <f t="shared" ref="CJ71" si="205">SUM(CJ67:CJ70)</f>
        <v>26</v>
      </c>
      <c r="CK71" s="41">
        <f>SUM(CB71:CJ71)</f>
        <v>1212</v>
      </c>
      <c r="CN71" s="33" t="s">
        <v>32</v>
      </c>
      <c r="CO71" s="46">
        <f>SUM(CO67:CO70)</f>
        <v>31</v>
      </c>
      <c r="CP71" s="46">
        <f t="shared" ref="CP71" si="206">SUM(CP67:CP70)</f>
        <v>58</v>
      </c>
      <c r="CQ71" s="46">
        <f t="shared" ref="CQ71" si="207">SUM(CQ67:CQ70)</f>
        <v>137</v>
      </c>
      <c r="CR71" s="46">
        <f t="shared" ref="CR71" si="208">SUM(CR67:CR70)</f>
        <v>215</v>
      </c>
      <c r="CS71" s="46">
        <f t="shared" ref="CS71" si="209">SUM(CS67:CS70)</f>
        <v>256</v>
      </c>
      <c r="CT71" s="46">
        <f t="shared" ref="CT71" si="210">SUM(CT67:CT70)</f>
        <v>237</v>
      </c>
      <c r="CU71" s="46">
        <f t="shared" ref="CU71" si="211">SUM(CU67:CU70)</f>
        <v>162</v>
      </c>
      <c r="CV71" s="46">
        <f t="shared" ref="CV71" si="212">SUM(CV67:CV70)</f>
        <v>64</v>
      </c>
      <c r="CW71" s="46">
        <f t="shared" ref="CW71" si="213">SUM(CW67:CW70)</f>
        <v>52</v>
      </c>
      <c r="CX71" s="41">
        <f>SUM(CO71:CW71)</f>
        <v>1212</v>
      </c>
      <c r="DA71" s="33" t="s">
        <v>32</v>
      </c>
      <c r="DB71" s="46">
        <f>SUM(DB67:DB70)</f>
        <v>37</v>
      </c>
      <c r="DC71" s="46">
        <f t="shared" ref="DC71" si="214">SUM(DC67:DC70)</f>
        <v>80</v>
      </c>
      <c r="DD71" s="46">
        <f t="shared" ref="DD71" si="215">SUM(DD67:DD70)</f>
        <v>127</v>
      </c>
      <c r="DE71" s="46">
        <f t="shared" ref="DE71" si="216">SUM(DE67:DE70)</f>
        <v>209</v>
      </c>
      <c r="DF71" s="46">
        <f t="shared" ref="DF71" si="217">SUM(DF67:DF70)</f>
        <v>226</v>
      </c>
      <c r="DG71" s="46">
        <f t="shared" ref="DG71" si="218">SUM(DG67:DG70)</f>
        <v>225</v>
      </c>
      <c r="DH71" s="46">
        <f t="shared" ref="DH71" si="219">SUM(DH67:DH70)</f>
        <v>147</v>
      </c>
      <c r="DI71" s="46">
        <f t="shared" ref="DI71" si="220">SUM(DI67:DI70)</f>
        <v>96</v>
      </c>
      <c r="DJ71" s="46">
        <f t="shared" ref="DJ71" si="221">SUM(DJ67:DJ70)</f>
        <v>65</v>
      </c>
      <c r="DK71" s="41">
        <f>SUM(DB71:DJ71)</f>
        <v>1212</v>
      </c>
    </row>
    <row r="72" spans="2:115" x14ac:dyDescent="0.25">
      <c r="B72" s="30" t="s">
        <v>76</v>
      </c>
    </row>
    <row r="73" spans="2:115" ht="15.75" thickBot="1" x14ac:dyDescent="0.3"/>
    <row r="74" spans="2:115" ht="15.75" thickBot="1" x14ac:dyDescent="0.3">
      <c r="T74" s="101" t="s">
        <v>52</v>
      </c>
      <c r="U74" s="102"/>
      <c r="V74" s="102"/>
      <c r="W74" s="102"/>
      <c r="X74" s="102"/>
      <c r="Y74" s="102"/>
      <c r="Z74" s="102"/>
      <c r="AA74" s="102"/>
      <c r="AB74" s="103"/>
      <c r="AE74" s="101" t="s">
        <v>53</v>
      </c>
      <c r="AF74" s="102"/>
      <c r="AG74" s="102"/>
      <c r="AH74" s="102"/>
      <c r="AI74" s="102"/>
      <c r="AJ74" s="102"/>
      <c r="AK74" s="102"/>
      <c r="AL74" s="102"/>
      <c r="AM74" s="103"/>
      <c r="AP74" s="101" t="s">
        <v>54</v>
      </c>
      <c r="AQ74" s="102"/>
      <c r="AR74" s="102"/>
      <c r="AS74" s="102"/>
      <c r="AT74" s="102"/>
      <c r="AU74" s="102"/>
      <c r="AV74" s="102"/>
      <c r="AW74" s="102"/>
      <c r="AX74" s="103"/>
      <c r="BA74" s="101" t="s">
        <v>58</v>
      </c>
      <c r="BB74" s="102"/>
      <c r="BC74" s="102"/>
      <c r="BD74" s="102"/>
      <c r="BE74" s="102"/>
      <c r="BF74" s="102"/>
      <c r="BG74" s="102"/>
      <c r="BH74" s="102"/>
      <c r="BI74" s="102"/>
      <c r="BJ74" s="102"/>
      <c r="BK74" s="103"/>
      <c r="BN74" s="101" t="s">
        <v>62</v>
      </c>
      <c r="BO74" s="102"/>
      <c r="BP74" s="102"/>
      <c r="BQ74" s="102"/>
      <c r="BR74" s="102"/>
      <c r="BS74" s="102"/>
      <c r="BT74" s="102"/>
      <c r="BU74" s="102"/>
      <c r="BV74" s="102"/>
      <c r="BW74" s="102"/>
      <c r="BX74" s="103"/>
      <c r="CA74" s="101" t="s">
        <v>66</v>
      </c>
      <c r="CB74" s="102"/>
      <c r="CC74" s="102"/>
      <c r="CD74" s="102"/>
      <c r="CE74" s="102"/>
      <c r="CF74" s="102"/>
      <c r="CG74" s="102"/>
      <c r="CH74" s="102"/>
      <c r="CI74" s="102"/>
      <c r="CJ74" s="102"/>
      <c r="CK74" s="103"/>
      <c r="CN74" s="101" t="s">
        <v>70</v>
      </c>
      <c r="CO74" s="102"/>
      <c r="CP74" s="102"/>
      <c r="CQ74" s="102"/>
      <c r="CR74" s="102"/>
      <c r="CS74" s="102"/>
      <c r="CT74" s="102"/>
      <c r="CU74" s="102"/>
      <c r="CV74" s="102"/>
      <c r="CW74" s="102"/>
      <c r="CX74" s="103"/>
      <c r="DA74" s="101" t="s">
        <v>74</v>
      </c>
      <c r="DB74" s="102"/>
      <c r="DC74" s="102"/>
      <c r="DD74" s="102"/>
      <c r="DE74" s="102"/>
      <c r="DF74" s="102"/>
      <c r="DG74" s="102"/>
      <c r="DH74" s="102"/>
      <c r="DI74" s="102"/>
      <c r="DJ74" s="102"/>
      <c r="DK74" s="103"/>
    </row>
    <row r="75" spans="2:115" ht="15.75" thickBot="1" x14ac:dyDescent="0.3">
      <c r="T75" s="33"/>
      <c r="U75" s="32">
        <v>-3</v>
      </c>
      <c r="V75" s="32">
        <v>-2</v>
      </c>
      <c r="W75" s="32">
        <v>-1</v>
      </c>
      <c r="X75" s="32">
        <v>0</v>
      </c>
      <c r="Y75" s="32">
        <v>1</v>
      </c>
      <c r="Z75" s="32">
        <v>2</v>
      </c>
      <c r="AA75" s="31">
        <v>3</v>
      </c>
      <c r="AB75" s="34" t="s">
        <v>32</v>
      </c>
      <c r="AE75" s="33"/>
      <c r="AF75" s="32">
        <v>-3</v>
      </c>
      <c r="AG75" s="32">
        <v>-2</v>
      </c>
      <c r="AH75" s="32">
        <v>-1</v>
      </c>
      <c r="AI75" s="32">
        <v>0</v>
      </c>
      <c r="AJ75" s="32">
        <v>1</v>
      </c>
      <c r="AK75" s="32">
        <v>2</v>
      </c>
      <c r="AL75" s="31">
        <v>3</v>
      </c>
      <c r="AM75" s="34" t="s">
        <v>32</v>
      </c>
      <c r="AP75" s="33"/>
      <c r="AQ75" s="32">
        <v>-3</v>
      </c>
      <c r="AR75" s="32">
        <v>-2</v>
      </c>
      <c r="AS75" s="32">
        <v>-1</v>
      </c>
      <c r="AT75" s="32">
        <v>0</v>
      </c>
      <c r="AU75" s="32">
        <v>1</v>
      </c>
      <c r="AV75" s="32">
        <v>2</v>
      </c>
      <c r="AW75" s="31">
        <v>3</v>
      </c>
      <c r="AX75" s="34" t="s">
        <v>32</v>
      </c>
      <c r="BA75" s="45"/>
      <c r="BB75" s="32" t="s">
        <v>45</v>
      </c>
      <c r="BC75" s="32">
        <v>-3</v>
      </c>
      <c r="BD75" s="32">
        <v>-2</v>
      </c>
      <c r="BE75" s="32">
        <v>-1</v>
      </c>
      <c r="BF75" s="32">
        <v>0</v>
      </c>
      <c r="BG75" s="32">
        <v>1</v>
      </c>
      <c r="BH75" s="32">
        <v>2</v>
      </c>
      <c r="BI75" s="32">
        <v>3</v>
      </c>
      <c r="BJ75" s="32" t="s">
        <v>46</v>
      </c>
      <c r="BK75" s="33" t="s">
        <v>32</v>
      </c>
      <c r="BN75" s="45"/>
      <c r="BO75" s="32" t="s">
        <v>45</v>
      </c>
      <c r="BP75" s="32">
        <v>-3</v>
      </c>
      <c r="BQ75" s="32">
        <v>-2</v>
      </c>
      <c r="BR75" s="32">
        <v>-1</v>
      </c>
      <c r="BS75" s="32">
        <v>0</v>
      </c>
      <c r="BT75" s="32">
        <v>1</v>
      </c>
      <c r="BU75" s="32">
        <v>2</v>
      </c>
      <c r="BV75" s="32">
        <v>3</v>
      </c>
      <c r="BW75" s="32" t="s">
        <v>46</v>
      </c>
      <c r="BX75" s="33" t="s">
        <v>32</v>
      </c>
      <c r="CA75" s="45"/>
      <c r="CB75" s="32" t="s">
        <v>45</v>
      </c>
      <c r="CC75" s="32">
        <v>-3</v>
      </c>
      <c r="CD75" s="32">
        <v>-2</v>
      </c>
      <c r="CE75" s="32">
        <v>-1</v>
      </c>
      <c r="CF75" s="32">
        <v>0</v>
      </c>
      <c r="CG75" s="32">
        <v>1</v>
      </c>
      <c r="CH75" s="32">
        <v>2</v>
      </c>
      <c r="CI75" s="32">
        <v>3</v>
      </c>
      <c r="CJ75" s="32" t="s">
        <v>46</v>
      </c>
      <c r="CK75" s="33" t="s">
        <v>32</v>
      </c>
      <c r="CN75" s="45"/>
      <c r="CO75" s="32" t="s">
        <v>45</v>
      </c>
      <c r="CP75" s="32">
        <v>-3</v>
      </c>
      <c r="CQ75" s="32">
        <v>-2</v>
      </c>
      <c r="CR75" s="32">
        <v>-1</v>
      </c>
      <c r="CS75" s="32">
        <v>0</v>
      </c>
      <c r="CT75" s="32">
        <v>1</v>
      </c>
      <c r="CU75" s="32">
        <v>2</v>
      </c>
      <c r="CV75" s="32">
        <v>3</v>
      </c>
      <c r="CW75" s="32" t="s">
        <v>46</v>
      </c>
      <c r="CX75" s="33" t="s">
        <v>32</v>
      </c>
      <c r="DA75" s="45"/>
      <c r="DB75" s="32" t="s">
        <v>45</v>
      </c>
      <c r="DC75" s="32">
        <v>-3</v>
      </c>
      <c r="DD75" s="32">
        <v>-2</v>
      </c>
      <c r="DE75" s="32">
        <v>-1</v>
      </c>
      <c r="DF75" s="32">
        <v>0</v>
      </c>
      <c r="DG75" s="32">
        <v>1</v>
      </c>
      <c r="DH75" s="32">
        <v>2</v>
      </c>
      <c r="DI75" s="32">
        <v>3</v>
      </c>
      <c r="DJ75" s="32" t="s">
        <v>46</v>
      </c>
      <c r="DK75" s="33" t="s">
        <v>32</v>
      </c>
    </row>
    <row r="76" spans="2:115" x14ac:dyDescent="0.25">
      <c r="T76" s="34" t="s">
        <v>28</v>
      </c>
      <c r="U76" s="47">
        <f>U43+U51+U59+U67</f>
        <v>0</v>
      </c>
      <c r="V76" s="48">
        <f t="shared" ref="V76:Z76" si="222">V43+V51+V59+V67</f>
        <v>0</v>
      </c>
      <c r="W76" s="48">
        <f t="shared" si="222"/>
        <v>73</v>
      </c>
      <c r="X76" s="48">
        <f t="shared" si="222"/>
        <v>1951</v>
      </c>
      <c r="Y76" s="48">
        <f t="shared" si="222"/>
        <v>223</v>
      </c>
      <c r="Z76" s="48">
        <f t="shared" si="222"/>
        <v>7</v>
      </c>
      <c r="AA76" s="49">
        <f>AA43+AA51+AA59+AA67</f>
        <v>0</v>
      </c>
      <c r="AB76" s="36">
        <f>SUM(U76:AA76)</f>
        <v>2254</v>
      </c>
      <c r="AE76" s="34" t="s">
        <v>28</v>
      </c>
      <c r="AF76" s="47">
        <f>AF43+AF51+AF59+AF67</f>
        <v>0</v>
      </c>
      <c r="AG76" s="48">
        <f t="shared" ref="AG76:AK76" si="223">AG43+AG51+AG59+AG67</f>
        <v>2</v>
      </c>
      <c r="AH76" s="48">
        <f t="shared" si="223"/>
        <v>120</v>
      </c>
      <c r="AI76" s="48">
        <f t="shared" si="223"/>
        <v>1789</v>
      </c>
      <c r="AJ76" s="48">
        <f t="shared" si="223"/>
        <v>328</v>
      </c>
      <c r="AK76" s="48">
        <f t="shared" si="223"/>
        <v>14</v>
      </c>
      <c r="AL76" s="49">
        <f>AL43+AL51+AL59+AL67</f>
        <v>1</v>
      </c>
      <c r="AM76" s="36">
        <f>SUM(AF76:AL76)</f>
        <v>2254</v>
      </c>
      <c r="AP76" s="34" t="s">
        <v>28</v>
      </c>
      <c r="AQ76" s="47">
        <f>AQ43+AQ51+AQ59+AQ67</f>
        <v>0</v>
      </c>
      <c r="AR76" s="48">
        <f t="shared" ref="AR76:AV76" si="224">AR43+AR51+AR59+AR67</f>
        <v>3</v>
      </c>
      <c r="AS76" s="48">
        <f t="shared" si="224"/>
        <v>194</v>
      </c>
      <c r="AT76" s="48">
        <f t="shared" si="224"/>
        <v>1519</v>
      </c>
      <c r="AU76" s="48">
        <f t="shared" si="224"/>
        <v>471</v>
      </c>
      <c r="AV76" s="48">
        <f t="shared" si="224"/>
        <v>64</v>
      </c>
      <c r="AW76" s="49">
        <f>AW43+AW51+AW59+AW67</f>
        <v>3</v>
      </c>
      <c r="AX76" s="36">
        <f>SUM(AQ76:AW76)</f>
        <v>2254</v>
      </c>
      <c r="BA76" s="34" t="s">
        <v>28</v>
      </c>
      <c r="BB76" s="35">
        <f>BB67+BB59+BB51+BB43</f>
        <v>0</v>
      </c>
      <c r="BC76" s="35">
        <f t="shared" ref="BC76:BJ76" si="225">BC67+BC59+BC51+BC43</f>
        <v>0</v>
      </c>
      <c r="BD76" s="35">
        <f t="shared" si="225"/>
        <v>18</v>
      </c>
      <c r="BE76" s="35">
        <f t="shared" si="225"/>
        <v>264</v>
      </c>
      <c r="BF76" s="35">
        <f t="shared" si="225"/>
        <v>1110</v>
      </c>
      <c r="BG76" s="35">
        <f t="shared" si="225"/>
        <v>650</v>
      </c>
      <c r="BH76" s="35">
        <f t="shared" si="225"/>
        <v>179</v>
      </c>
      <c r="BI76" s="35">
        <f t="shared" si="225"/>
        <v>29</v>
      </c>
      <c r="BJ76" s="35">
        <f t="shared" si="225"/>
        <v>4</v>
      </c>
      <c r="BK76" s="38">
        <f>SUM(BB76:BJ76)</f>
        <v>2254</v>
      </c>
      <c r="BN76" s="34" t="s">
        <v>28</v>
      </c>
      <c r="BO76" s="35">
        <f>BO67+BO59+BO51+BO43</f>
        <v>0</v>
      </c>
      <c r="BP76" s="35">
        <f t="shared" ref="BP76:BW76" si="226">BP67+BP59+BP51+BP43</f>
        <v>4</v>
      </c>
      <c r="BQ76" s="35">
        <f t="shared" si="226"/>
        <v>43</v>
      </c>
      <c r="BR76" s="35">
        <f t="shared" si="226"/>
        <v>232</v>
      </c>
      <c r="BS76" s="35">
        <f t="shared" si="226"/>
        <v>742</v>
      </c>
      <c r="BT76" s="35">
        <f t="shared" si="226"/>
        <v>721</v>
      </c>
      <c r="BU76" s="35">
        <f t="shared" si="226"/>
        <v>343</v>
      </c>
      <c r="BV76" s="35">
        <f t="shared" si="226"/>
        <v>129</v>
      </c>
      <c r="BW76" s="35">
        <f t="shared" si="226"/>
        <v>40</v>
      </c>
      <c r="BX76" s="38">
        <f>SUM(BO76:BW76)</f>
        <v>2254</v>
      </c>
      <c r="CA76" s="34" t="s">
        <v>28</v>
      </c>
      <c r="CB76" s="35">
        <f>CB67+CB59+CB51+CB43</f>
        <v>0</v>
      </c>
      <c r="CC76" s="35">
        <f t="shared" ref="CC76:CJ76" si="227">CC67+CC59+CC51+CC43</f>
        <v>1</v>
      </c>
      <c r="CD76" s="35">
        <f t="shared" si="227"/>
        <v>37</v>
      </c>
      <c r="CE76" s="35">
        <f t="shared" si="227"/>
        <v>171</v>
      </c>
      <c r="CF76" s="35">
        <f t="shared" si="227"/>
        <v>518</v>
      </c>
      <c r="CG76" s="35">
        <f t="shared" si="227"/>
        <v>721</v>
      </c>
      <c r="CH76" s="35">
        <f t="shared" si="227"/>
        <v>472</v>
      </c>
      <c r="CI76" s="35">
        <f t="shared" si="227"/>
        <v>226</v>
      </c>
      <c r="CJ76" s="35">
        <f t="shared" si="227"/>
        <v>108</v>
      </c>
      <c r="CK76" s="38">
        <f>SUM(CB76:CJ76)</f>
        <v>2254</v>
      </c>
      <c r="CN76" s="34" t="s">
        <v>28</v>
      </c>
      <c r="CO76" s="35">
        <f>CO67+CO59+CO51+CO43</f>
        <v>0</v>
      </c>
      <c r="CP76" s="35">
        <f t="shared" ref="CP76:CW76" si="228">CP67+CP59+CP51+CP43</f>
        <v>2</v>
      </c>
      <c r="CQ76" s="35">
        <f t="shared" si="228"/>
        <v>20</v>
      </c>
      <c r="CR76" s="35">
        <f t="shared" si="228"/>
        <v>109</v>
      </c>
      <c r="CS76" s="35">
        <f t="shared" si="228"/>
        <v>385</v>
      </c>
      <c r="CT76" s="35">
        <f t="shared" si="228"/>
        <v>678</v>
      </c>
      <c r="CU76" s="35">
        <f t="shared" si="228"/>
        <v>559</v>
      </c>
      <c r="CV76" s="35">
        <f t="shared" si="228"/>
        <v>290</v>
      </c>
      <c r="CW76" s="35">
        <f t="shared" si="228"/>
        <v>211</v>
      </c>
      <c r="CX76" s="38">
        <f>SUM(CO76:CW76)</f>
        <v>2254</v>
      </c>
      <c r="DA76" s="34" t="s">
        <v>28</v>
      </c>
      <c r="DB76" s="35">
        <f>DB67+DB59+DB51+DB43</f>
        <v>0</v>
      </c>
      <c r="DC76" s="35">
        <f t="shared" ref="DC76:DJ76" si="229">DC67+DC59+DC51+DC43</f>
        <v>0</v>
      </c>
      <c r="DD76" s="35">
        <f t="shared" si="229"/>
        <v>6</v>
      </c>
      <c r="DE76" s="35">
        <f t="shared" si="229"/>
        <v>43</v>
      </c>
      <c r="DF76" s="35">
        <f t="shared" si="229"/>
        <v>253</v>
      </c>
      <c r="DG76" s="35">
        <f t="shared" si="229"/>
        <v>699</v>
      </c>
      <c r="DH76" s="35">
        <f t="shared" si="229"/>
        <v>588</v>
      </c>
      <c r="DI76" s="35">
        <f t="shared" si="229"/>
        <v>365</v>
      </c>
      <c r="DJ76" s="35">
        <f t="shared" si="229"/>
        <v>300</v>
      </c>
      <c r="DK76" s="38">
        <f>SUM(DB76:DJ76)</f>
        <v>2254</v>
      </c>
    </row>
    <row r="77" spans="2:115" x14ac:dyDescent="0.25">
      <c r="T77" s="37" t="s">
        <v>29</v>
      </c>
      <c r="U77" s="50">
        <f t="shared" ref="U77:AA77" si="230">U44+U52+U60+U68</f>
        <v>0</v>
      </c>
      <c r="V77" s="35">
        <f t="shared" si="230"/>
        <v>0</v>
      </c>
      <c r="W77" s="35">
        <f t="shared" si="230"/>
        <v>30</v>
      </c>
      <c r="X77" s="35">
        <f t="shared" si="230"/>
        <v>533</v>
      </c>
      <c r="Y77" s="35">
        <f t="shared" si="230"/>
        <v>36</v>
      </c>
      <c r="Z77" s="35">
        <f t="shared" si="230"/>
        <v>1</v>
      </c>
      <c r="AA77" s="51">
        <f t="shared" si="230"/>
        <v>0</v>
      </c>
      <c r="AB77" s="38">
        <f t="shared" ref="AB77:AB79" si="231">SUM(U77:AA77)</f>
        <v>600</v>
      </c>
      <c r="AE77" s="37" t="s">
        <v>29</v>
      </c>
      <c r="AF77" s="50">
        <f t="shared" ref="AF77:AL77" si="232">AF44+AF52+AF60+AF68</f>
        <v>0</v>
      </c>
      <c r="AG77" s="35">
        <f t="shared" si="232"/>
        <v>2</v>
      </c>
      <c r="AH77" s="35">
        <f t="shared" si="232"/>
        <v>41</v>
      </c>
      <c r="AI77" s="35">
        <f t="shared" si="232"/>
        <v>509</v>
      </c>
      <c r="AJ77" s="35">
        <f t="shared" si="232"/>
        <v>48</v>
      </c>
      <c r="AK77" s="35">
        <f t="shared" si="232"/>
        <v>0</v>
      </c>
      <c r="AL77" s="51">
        <f t="shared" si="232"/>
        <v>0</v>
      </c>
      <c r="AM77" s="38">
        <f t="shared" ref="AM77:AM79" si="233">SUM(AF77:AL77)</f>
        <v>600</v>
      </c>
      <c r="AP77" s="37" t="s">
        <v>29</v>
      </c>
      <c r="AQ77" s="50">
        <f t="shared" ref="AQ77:AW77" si="234">AQ44+AQ52+AQ60+AQ68</f>
        <v>0</v>
      </c>
      <c r="AR77" s="35">
        <f t="shared" si="234"/>
        <v>5</v>
      </c>
      <c r="AS77" s="35">
        <f t="shared" si="234"/>
        <v>76</v>
      </c>
      <c r="AT77" s="35">
        <f t="shared" si="234"/>
        <v>449</v>
      </c>
      <c r="AU77" s="35">
        <f t="shared" si="234"/>
        <v>67</v>
      </c>
      <c r="AV77" s="35">
        <f t="shared" si="234"/>
        <v>3</v>
      </c>
      <c r="AW77" s="51">
        <f t="shared" si="234"/>
        <v>0</v>
      </c>
      <c r="AX77" s="38">
        <f t="shared" ref="AX77:AX79" si="235">SUM(AQ77:AW77)</f>
        <v>600</v>
      </c>
      <c r="BA77" s="37" t="s">
        <v>29</v>
      </c>
      <c r="BB77" s="35">
        <f t="shared" ref="BB77:BJ77" si="236">BB68+BB60+BB52+BB44</f>
        <v>0</v>
      </c>
      <c r="BC77" s="35">
        <f t="shared" si="236"/>
        <v>2</v>
      </c>
      <c r="BD77" s="35">
        <f t="shared" si="236"/>
        <v>13</v>
      </c>
      <c r="BE77" s="35">
        <f t="shared" si="236"/>
        <v>124</v>
      </c>
      <c r="BF77" s="35">
        <f t="shared" si="236"/>
        <v>351</v>
      </c>
      <c r="BG77" s="35">
        <f>BG68+BG60+BG52+BG44</f>
        <v>97</v>
      </c>
      <c r="BH77" s="35">
        <f t="shared" si="236"/>
        <v>13</v>
      </c>
      <c r="BI77" s="35">
        <f t="shared" si="236"/>
        <v>0</v>
      </c>
      <c r="BJ77" s="35">
        <f t="shared" si="236"/>
        <v>0</v>
      </c>
      <c r="BK77" s="38">
        <f t="shared" ref="BK77:BK79" si="237">SUM(BB77:BJ77)</f>
        <v>600</v>
      </c>
      <c r="BN77" s="37" t="s">
        <v>29</v>
      </c>
      <c r="BO77" s="35">
        <f t="shared" ref="BO77:BS77" si="238">BO68+BO60+BO52+BO44</f>
        <v>0</v>
      </c>
      <c r="BP77" s="35">
        <f t="shared" si="238"/>
        <v>6</v>
      </c>
      <c r="BQ77" s="35">
        <f t="shared" si="238"/>
        <v>31</v>
      </c>
      <c r="BR77" s="35">
        <f t="shared" si="238"/>
        <v>145</v>
      </c>
      <c r="BS77" s="35">
        <f t="shared" si="238"/>
        <v>242</v>
      </c>
      <c r="BT77" s="35">
        <f>BT68+BT60+BT52+BT44</f>
        <v>138</v>
      </c>
      <c r="BU77" s="35">
        <f t="shared" ref="BU77:BW77" si="239">BU68+BU60+BU52+BU44</f>
        <v>34</v>
      </c>
      <c r="BV77" s="35">
        <f t="shared" si="239"/>
        <v>4</v>
      </c>
      <c r="BW77" s="35">
        <f t="shared" si="239"/>
        <v>0</v>
      </c>
      <c r="BX77" s="38">
        <f t="shared" ref="BX77:BX79" si="240">SUM(BO77:BW77)</f>
        <v>600</v>
      </c>
      <c r="CA77" s="37" t="s">
        <v>29</v>
      </c>
      <c r="CB77" s="35">
        <f t="shared" ref="CB77:CF77" si="241">CB68+CB60+CB52+CB44</f>
        <v>1</v>
      </c>
      <c r="CC77" s="35">
        <f t="shared" si="241"/>
        <v>9</v>
      </c>
      <c r="CD77" s="35">
        <f t="shared" si="241"/>
        <v>46</v>
      </c>
      <c r="CE77" s="35">
        <f t="shared" si="241"/>
        <v>134</v>
      </c>
      <c r="CF77" s="35">
        <f t="shared" si="241"/>
        <v>224</v>
      </c>
      <c r="CG77" s="35">
        <f>CG68+CG60+CG52+CG44</f>
        <v>132</v>
      </c>
      <c r="CH77" s="35">
        <f t="shared" ref="CH77:CJ77" si="242">CH68+CH60+CH52+CH44</f>
        <v>50</v>
      </c>
      <c r="CI77" s="35">
        <f t="shared" si="242"/>
        <v>4</v>
      </c>
      <c r="CJ77" s="35">
        <f t="shared" si="242"/>
        <v>0</v>
      </c>
      <c r="CK77" s="38">
        <f t="shared" ref="CK77:CK79" si="243">SUM(CB77:CJ77)</f>
        <v>600</v>
      </c>
      <c r="CN77" s="37" t="s">
        <v>29</v>
      </c>
      <c r="CO77" s="35">
        <f t="shared" ref="CO77:CS77" si="244">CO68+CO60+CO52+CO44</f>
        <v>0</v>
      </c>
      <c r="CP77" s="35">
        <f t="shared" si="244"/>
        <v>5</v>
      </c>
      <c r="CQ77" s="35">
        <f t="shared" si="244"/>
        <v>37</v>
      </c>
      <c r="CR77" s="35">
        <f t="shared" si="244"/>
        <v>143</v>
      </c>
      <c r="CS77" s="35">
        <f t="shared" si="244"/>
        <v>241</v>
      </c>
      <c r="CT77" s="35">
        <f>CT68+CT60+CT52+CT44</f>
        <v>136</v>
      </c>
      <c r="CU77" s="35">
        <f t="shared" ref="CU77:CW77" si="245">CU68+CU60+CU52+CU44</f>
        <v>36</v>
      </c>
      <c r="CV77" s="35">
        <f t="shared" si="245"/>
        <v>2</v>
      </c>
      <c r="CW77" s="35">
        <f t="shared" si="245"/>
        <v>0</v>
      </c>
      <c r="CX77" s="38">
        <f t="shared" ref="CX77:CX79" si="246">SUM(CO77:CW77)</f>
        <v>600</v>
      </c>
      <c r="DA77" s="37" t="s">
        <v>29</v>
      </c>
      <c r="DB77" s="35">
        <f t="shared" ref="DB77:DF77" si="247">DB68+DB60+DB52+DB44</f>
        <v>0</v>
      </c>
      <c r="DC77" s="35">
        <f t="shared" si="247"/>
        <v>2</v>
      </c>
      <c r="DD77" s="35">
        <f t="shared" si="247"/>
        <v>20</v>
      </c>
      <c r="DE77" s="35">
        <f t="shared" si="247"/>
        <v>124</v>
      </c>
      <c r="DF77" s="35">
        <f t="shared" si="247"/>
        <v>318</v>
      </c>
      <c r="DG77" s="35">
        <f>DG68+DG60+DG52+DG44</f>
        <v>117</v>
      </c>
      <c r="DH77" s="35">
        <f t="shared" ref="DH77:DJ77" si="248">DH68+DH60+DH52+DH44</f>
        <v>18</v>
      </c>
      <c r="DI77" s="35">
        <f t="shared" si="248"/>
        <v>1</v>
      </c>
      <c r="DJ77" s="35">
        <f t="shared" si="248"/>
        <v>0</v>
      </c>
      <c r="DK77" s="38">
        <f t="shared" ref="DK77:DK79" si="249">SUM(DB77:DJ77)</f>
        <v>600</v>
      </c>
    </row>
    <row r="78" spans="2:115" x14ac:dyDescent="0.25">
      <c r="T78" s="37" t="s">
        <v>47</v>
      </c>
      <c r="U78" s="50">
        <f t="shared" ref="U78:AA78" si="250">U45+U53+U61+U69</f>
        <v>0</v>
      </c>
      <c r="V78" s="35">
        <f t="shared" si="250"/>
        <v>0</v>
      </c>
      <c r="W78" s="35">
        <f t="shared" si="250"/>
        <v>33</v>
      </c>
      <c r="X78" s="35">
        <f t="shared" si="250"/>
        <v>524</v>
      </c>
      <c r="Y78" s="35">
        <f t="shared" si="250"/>
        <v>31</v>
      </c>
      <c r="Z78" s="35">
        <f t="shared" si="250"/>
        <v>0</v>
      </c>
      <c r="AA78" s="51">
        <f t="shared" si="250"/>
        <v>0</v>
      </c>
      <c r="AB78" s="38">
        <f t="shared" si="231"/>
        <v>588</v>
      </c>
      <c r="AE78" s="37" t="s">
        <v>47</v>
      </c>
      <c r="AF78" s="50">
        <f t="shared" ref="AF78:AL78" si="251">AF45+AF53+AF61+AF69</f>
        <v>0</v>
      </c>
      <c r="AG78" s="35">
        <f t="shared" si="251"/>
        <v>2</v>
      </c>
      <c r="AH78" s="35">
        <f t="shared" si="251"/>
        <v>48</v>
      </c>
      <c r="AI78" s="35">
        <f t="shared" si="251"/>
        <v>494</v>
      </c>
      <c r="AJ78" s="35">
        <f t="shared" si="251"/>
        <v>43</v>
      </c>
      <c r="AK78" s="35">
        <f t="shared" si="251"/>
        <v>1</v>
      </c>
      <c r="AL78" s="51">
        <f t="shared" si="251"/>
        <v>0</v>
      </c>
      <c r="AM78" s="38">
        <f t="shared" si="233"/>
        <v>588</v>
      </c>
      <c r="AP78" s="37" t="s">
        <v>47</v>
      </c>
      <c r="AQ78" s="50">
        <f t="shared" ref="AQ78:AW78" si="252">AQ45+AQ53+AQ61+AQ69</f>
        <v>0</v>
      </c>
      <c r="AR78" s="35">
        <f t="shared" si="252"/>
        <v>3</v>
      </c>
      <c r="AS78" s="35">
        <f t="shared" si="252"/>
        <v>81</v>
      </c>
      <c r="AT78" s="35">
        <f t="shared" si="252"/>
        <v>424</v>
      </c>
      <c r="AU78" s="35">
        <f t="shared" si="252"/>
        <v>78</v>
      </c>
      <c r="AV78" s="35">
        <f t="shared" si="252"/>
        <v>2</v>
      </c>
      <c r="AW78" s="51">
        <f t="shared" si="252"/>
        <v>0</v>
      </c>
      <c r="AX78" s="38">
        <f t="shared" si="235"/>
        <v>588</v>
      </c>
      <c r="BA78" s="37" t="s">
        <v>47</v>
      </c>
      <c r="BB78" s="35">
        <f t="shared" ref="BB78:BJ78" si="253">BB69+BB61+BB53+BB45</f>
        <v>0</v>
      </c>
      <c r="BC78" s="35">
        <f t="shared" si="253"/>
        <v>0</v>
      </c>
      <c r="BD78" s="35">
        <f t="shared" si="253"/>
        <v>13</v>
      </c>
      <c r="BE78" s="35">
        <f t="shared" si="253"/>
        <v>116</v>
      </c>
      <c r="BF78" s="35">
        <f t="shared" si="253"/>
        <v>319</v>
      </c>
      <c r="BG78" s="35">
        <f t="shared" si="253"/>
        <v>124</v>
      </c>
      <c r="BH78" s="35">
        <f t="shared" si="253"/>
        <v>16</v>
      </c>
      <c r="BI78" s="35">
        <f t="shared" si="253"/>
        <v>0</v>
      </c>
      <c r="BJ78" s="35">
        <f t="shared" si="253"/>
        <v>0</v>
      </c>
      <c r="BK78" s="38">
        <f t="shared" si="237"/>
        <v>588</v>
      </c>
      <c r="BN78" s="37" t="s">
        <v>47</v>
      </c>
      <c r="BO78" s="35">
        <f t="shared" ref="BO78:BW78" si="254">BO69+BO61+BO53+BO45</f>
        <v>0</v>
      </c>
      <c r="BP78" s="35">
        <f t="shared" si="254"/>
        <v>1</v>
      </c>
      <c r="BQ78" s="35">
        <f t="shared" si="254"/>
        <v>36</v>
      </c>
      <c r="BR78" s="35">
        <f t="shared" si="254"/>
        <v>142</v>
      </c>
      <c r="BS78" s="35">
        <f t="shared" si="254"/>
        <v>227</v>
      </c>
      <c r="BT78" s="35">
        <f t="shared" si="254"/>
        <v>147</v>
      </c>
      <c r="BU78" s="35">
        <f t="shared" si="254"/>
        <v>34</v>
      </c>
      <c r="BV78" s="35">
        <f t="shared" si="254"/>
        <v>1</v>
      </c>
      <c r="BW78" s="35">
        <f t="shared" si="254"/>
        <v>0</v>
      </c>
      <c r="BX78" s="38">
        <f t="shared" si="240"/>
        <v>588</v>
      </c>
      <c r="CA78" s="37" t="s">
        <v>47</v>
      </c>
      <c r="CB78" s="35">
        <f t="shared" ref="CB78:CJ78" si="255">CB69+CB61+CB53+CB45</f>
        <v>0</v>
      </c>
      <c r="CC78" s="35">
        <f t="shared" si="255"/>
        <v>6</v>
      </c>
      <c r="CD78" s="35">
        <f t="shared" si="255"/>
        <v>35</v>
      </c>
      <c r="CE78" s="35">
        <f t="shared" si="255"/>
        <v>140</v>
      </c>
      <c r="CF78" s="35">
        <f t="shared" si="255"/>
        <v>224</v>
      </c>
      <c r="CG78" s="35">
        <f t="shared" si="255"/>
        <v>140</v>
      </c>
      <c r="CH78" s="35">
        <f t="shared" si="255"/>
        <v>33</v>
      </c>
      <c r="CI78" s="35">
        <f t="shared" si="255"/>
        <v>10</v>
      </c>
      <c r="CJ78" s="35">
        <f t="shared" si="255"/>
        <v>0</v>
      </c>
      <c r="CK78" s="38">
        <f t="shared" si="243"/>
        <v>588</v>
      </c>
      <c r="CN78" s="37" t="s">
        <v>47</v>
      </c>
      <c r="CO78" s="35">
        <f t="shared" ref="CO78:CW78" si="256">CO69+CO61+CO53+CO45</f>
        <v>0</v>
      </c>
      <c r="CP78" s="35">
        <f t="shared" si="256"/>
        <v>4</v>
      </c>
      <c r="CQ78" s="35">
        <f t="shared" si="256"/>
        <v>32</v>
      </c>
      <c r="CR78" s="35">
        <f t="shared" si="256"/>
        <v>151</v>
      </c>
      <c r="CS78" s="35">
        <f t="shared" si="256"/>
        <v>224</v>
      </c>
      <c r="CT78" s="35">
        <f t="shared" si="256"/>
        <v>140</v>
      </c>
      <c r="CU78" s="35">
        <f t="shared" si="256"/>
        <v>27</v>
      </c>
      <c r="CV78" s="35">
        <f t="shared" si="256"/>
        <v>9</v>
      </c>
      <c r="CW78" s="35">
        <f t="shared" si="256"/>
        <v>1</v>
      </c>
      <c r="CX78" s="38">
        <f t="shared" si="246"/>
        <v>588</v>
      </c>
      <c r="DA78" s="37" t="s">
        <v>47</v>
      </c>
      <c r="DB78" s="35">
        <f t="shared" ref="DB78:DJ78" si="257">DB69+DB61+DB53+DB45</f>
        <v>1</v>
      </c>
      <c r="DC78" s="35">
        <f t="shared" si="257"/>
        <v>0</v>
      </c>
      <c r="DD78" s="35">
        <f t="shared" si="257"/>
        <v>20</v>
      </c>
      <c r="DE78" s="35">
        <f t="shared" si="257"/>
        <v>131</v>
      </c>
      <c r="DF78" s="35">
        <f t="shared" si="257"/>
        <v>300</v>
      </c>
      <c r="DG78" s="35">
        <f t="shared" si="257"/>
        <v>120</v>
      </c>
      <c r="DH78" s="35">
        <f t="shared" si="257"/>
        <v>16</v>
      </c>
      <c r="DI78" s="35">
        <f t="shared" si="257"/>
        <v>0</v>
      </c>
      <c r="DJ78" s="35">
        <f t="shared" si="257"/>
        <v>0</v>
      </c>
      <c r="DK78" s="38">
        <f t="shared" si="249"/>
        <v>588</v>
      </c>
    </row>
    <row r="79" spans="2:115" ht="15.75" thickBot="1" x14ac:dyDescent="0.3">
      <c r="T79" s="39" t="s">
        <v>30</v>
      </c>
      <c r="U79" s="52">
        <f t="shared" ref="U79:AA79" si="258">U46+U54+U62+U70</f>
        <v>0</v>
      </c>
      <c r="V79" s="40">
        <f t="shared" si="258"/>
        <v>5</v>
      </c>
      <c r="W79" s="40">
        <f t="shared" si="258"/>
        <v>144</v>
      </c>
      <c r="X79" s="40">
        <f t="shared" si="258"/>
        <v>1582</v>
      </c>
      <c r="Y79" s="40">
        <f t="shared" si="258"/>
        <v>68</v>
      </c>
      <c r="Z79" s="40">
        <f t="shared" si="258"/>
        <v>1</v>
      </c>
      <c r="AA79" s="53">
        <f t="shared" si="258"/>
        <v>0</v>
      </c>
      <c r="AB79" s="44">
        <f t="shared" si="231"/>
        <v>1800</v>
      </c>
      <c r="AE79" s="39" t="s">
        <v>30</v>
      </c>
      <c r="AF79" s="52">
        <f t="shared" ref="AF79:AL79" si="259">AF46+AF54+AF62+AF70</f>
        <v>0</v>
      </c>
      <c r="AG79" s="40">
        <f t="shared" si="259"/>
        <v>12</v>
      </c>
      <c r="AH79" s="40">
        <f t="shared" si="259"/>
        <v>211</v>
      </c>
      <c r="AI79" s="40">
        <f t="shared" si="259"/>
        <v>1485</v>
      </c>
      <c r="AJ79" s="40">
        <f t="shared" si="259"/>
        <v>90</v>
      </c>
      <c r="AK79" s="40">
        <f t="shared" si="259"/>
        <v>2</v>
      </c>
      <c r="AL79" s="53">
        <f t="shared" si="259"/>
        <v>0</v>
      </c>
      <c r="AM79" s="44">
        <f t="shared" si="233"/>
        <v>1800</v>
      </c>
      <c r="AP79" s="39" t="s">
        <v>30</v>
      </c>
      <c r="AQ79" s="52">
        <f t="shared" ref="AQ79:AW79" si="260">AQ46+AQ54+AQ62+AQ70</f>
        <v>2</v>
      </c>
      <c r="AR79" s="40">
        <f t="shared" si="260"/>
        <v>36</v>
      </c>
      <c r="AS79" s="40">
        <f t="shared" si="260"/>
        <v>355</v>
      </c>
      <c r="AT79" s="40">
        <f t="shared" si="260"/>
        <v>1250</v>
      </c>
      <c r="AU79" s="40">
        <f t="shared" si="260"/>
        <v>147</v>
      </c>
      <c r="AV79" s="40">
        <f t="shared" si="260"/>
        <v>10</v>
      </c>
      <c r="AW79" s="53">
        <f t="shared" si="260"/>
        <v>0</v>
      </c>
      <c r="AX79" s="44">
        <f t="shared" si="235"/>
        <v>1800</v>
      </c>
      <c r="BA79" s="39" t="s">
        <v>30</v>
      </c>
      <c r="BB79" s="35">
        <f t="shared" ref="BB79:BJ79" si="261">BB70+BB62+BB54+BB46</f>
        <v>2</v>
      </c>
      <c r="BC79" s="35">
        <f t="shared" si="261"/>
        <v>16</v>
      </c>
      <c r="BD79" s="35">
        <f t="shared" si="261"/>
        <v>111</v>
      </c>
      <c r="BE79" s="35">
        <f t="shared" si="261"/>
        <v>514</v>
      </c>
      <c r="BF79" s="35">
        <f t="shared" si="261"/>
        <v>929</v>
      </c>
      <c r="BG79" s="35">
        <f t="shared" si="261"/>
        <v>210</v>
      </c>
      <c r="BH79" s="35">
        <f t="shared" si="261"/>
        <v>18</v>
      </c>
      <c r="BI79" s="35">
        <f t="shared" si="261"/>
        <v>0</v>
      </c>
      <c r="BJ79" s="35">
        <f t="shared" si="261"/>
        <v>0</v>
      </c>
      <c r="BK79" s="38">
        <f t="shared" si="237"/>
        <v>1800</v>
      </c>
      <c r="BN79" s="39" t="s">
        <v>30</v>
      </c>
      <c r="BO79" s="35">
        <f t="shared" ref="BO79:BW79" si="262">BO70+BO62+BO54+BO46</f>
        <v>17</v>
      </c>
      <c r="BP79" s="35">
        <f t="shared" si="262"/>
        <v>76</v>
      </c>
      <c r="BQ79" s="35">
        <f t="shared" si="262"/>
        <v>281</v>
      </c>
      <c r="BR79" s="35">
        <f t="shared" si="262"/>
        <v>565</v>
      </c>
      <c r="BS79" s="35">
        <f t="shared" si="262"/>
        <v>628</v>
      </c>
      <c r="BT79" s="35">
        <f t="shared" si="262"/>
        <v>199</v>
      </c>
      <c r="BU79" s="35">
        <f t="shared" si="262"/>
        <v>31</v>
      </c>
      <c r="BV79" s="35">
        <f t="shared" si="262"/>
        <v>3</v>
      </c>
      <c r="BW79" s="35">
        <f t="shared" si="262"/>
        <v>0</v>
      </c>
      <c r="BX79" s="38">
        <f t="shared" si="240"/>
        <v>1800</v>
      </c>
      <c r="CA79" s="39" t="s">
        <v>30</v>
      </c>
      <c r="CB79" s="35">
        <f t="shared" ref="CB79:CJ79" si="263">CB70+CB62+CB54+CB46</f>
        <v>60</v>
      </c>
      <c r="CC79" s="35">
        <f t="shared" si="263"/>
        <v>173</v>
      </c>
      <c r="CD79" s="35">
        <f t="shared" si="263"/>
        <v>399</v>
      </c>
      <c r="CE79" s="35">
        <f t="shared" si="263"/>
        <v>539</v>
      </c>
      <c r="CF79" s="35">
        <f t="shared" si="263"/>
        <v>445</v>
      </c>
      <c r="CG79" s="35">
        <f t="shared" si="263"/>
        <v>157</v>
      </c>
      <c r="CH79" s="35">
        <f t="shared" si="263"/>
        <v>24</v>
      </c>
      <c r="CI79" s="35">
        <f t="shared" si="263"/>
        <v>3</v>
      </c>
      <c r="CJ79" s="35">
        <f t="shared" si="263"/>
        <v>0</v>
      </c>
      <c r="CK79" s="38">
        <f t="shared" si="243"/>
        <v>1800</v>
      </c>
      <c r="CN79" s="39" t="s">
        <v>30</v>
      </c>
      <c r="CO79" s="35">
        <f t="shared" ref="CO79:CW79" si="264">CO70+CO62+CO54+CO46</f>
        <v>123</v>
      </c>
      <c r="CP79" s="35">
        <f t="shared" si="264"/>
        <v>232</v>
      </c>
      <c r="CQ79" s="35">
        <f t="shared" si="264"/>
        <v>465</v>
      </c>
      <c r="CR79" s="35">
        <f t="shared" si="264"/>
        <v>536</v>
      </c>
      <c r="CS79" s="35">
        <f t="shared" si="264"/>
        <v>331</v>
      </c>
      <c r="CT79" s="35">
        <f t="shared" si="264"/>
        <v>92</v>
      </c>
      <c r="CU79" s="35">
        <f t="shared" si="264"/>
        <v>20</v>
      </c>
      <c r="CV79" s="35">
        <f t="shared" si="264"/>
        <v>1</v>
      </c>
      <c r="CW79" s="35">
        <f t="shared" si="264"/>
        <v>0</v>
      </c>
      <c r="CX79" s="38">
        <f t="shared" si="246"/>
        <v>1800</v>
      </c>
      <c r="DA79" s="39" t="s">
        <v>30</v>
      </c>
      <c r="DB79" s="35">
        <f t="shared" ref="DB79:DJ79" si="265">DB70+DB62+DB54+DB46</f>
        <v>177</v>
      </c>
      <c r="DC79" s="35">
        <f t="shared" si="265"/>
        <v>281</v>
      </c>
      <c r="DD79" s="35">
        <f t="shared" si="265"/>
        <v>491</v>
      </c>
      <c r="DE79" s="35">
        <f t="shared" si="265"/>
        <v>606</v>
      </c>
      <c r="DF79" s="35">
        <f t="shared" si="265"/>
        <v>204</v>
      </c>
      <c r="DG79" s="35">
        <f t="shared" si="265"/>
        <v>36</v>
      </c>
      <c r="DH79" s="35">
        <f t="shared" si="265"/>
        <v>4</v>
      </c>
      <c r="DI79" s="35">
        <f t="shared" si="265"/>
        <v>1</v>
      </c>
      <c r="DJ79" s="35">
        <f t="shared" si="265"/>
        <v>0</v>
      </c>
      <c r="DK79" s="38">
        <f t="shared" si="249"/>
        <v>1800</v>
      </c>
    </row>
    <row r="80" spans="2:115" ht="15.75" thickBot="1" x14ac:dyDescent="0.3">
      <c r="T80" s="33" t="s">
        <v>32</v>
      </c>
      <c r="U80" s="40">
        <f>SUM(U76:U79)</f>
        <v>0</v>
      </c>
      <c r="V80" s="40">
        <f t="shared" ref="V80:AA80" si="266">SUM(V76:V79)</f>
        <v>5</v>
      </c>
      <c r="W80" s="40">
        <f t="shared" si="266"/>
        <v>280</v>
      </c>
      <c r="X80" s="40">
        <f t="shared" si="266"/>
        <v>4590</v>
      </c>
      <c r="Y80" s="40">
        <f t="shared" si="266"/>
        <v>358</v>
      </c>
      <c r="Z80" s="40">
        <f t="shared" si="266"/>
        <v>9</v>
      </c>
      <c r="AA80" s="40">
        <f t="shared" si="266"/>
        <v>0</v>
      </c>
      <c r="AB80" s="44">
        <f>SUM(U80:AA80)</f>
        <v>5242</v>
      </c>
      <c r="AE80" s="33" t="s">
        <v>32</v>
      </c>
      <c r="AF80" s="40">
        <f>SUM(AF76:AF79)</f>
        <v>0</v>
      </c>
      <c r="AG80" s="40">
        <f t="shared" ref="AG80:AL80" si="267">SUM(AG76:AG79)</f>
        <v>18</v>
      </c>
      <c r="AH80" s="40">
        <f t="shared" si="267"/>
        <v>420</v>
      </c>
      <c r="AI80" s="40">
        <f t="shared" si="267"/>
        <v>4277</v>
      </c>
      <c r="AJ80" s="40">
        <f t="shared" si="267"/>
        <v>509</v>
      </c>
      <c r="AK80" s="40">
        <f t="shared" si="267"/>
        <v>17</v>
      </c>
      <c r="AL80" s="40">
        <f t="shared" si="267"/>
        <v>1</v>
      </c>
      <c r="AM80" s="44">
        <f>SUM(AF80:AL80)</f>
        <v>5242</v>
      </c>
      <c r="AP80" s="33" t="s">
        <v>32</v>
      </c>
      <c r="AQ80" s="40">
        <f>SUM(AQ76:AQ79)</f>
        <v>2</v>
      </c>
      <c r="AR80" s="40">
        <f t="shared" ref="AR80:AW80" si="268">SUM(AR76:AR79)</f>
        <v>47</v>
      </c>
      <c r="AS80" s="40">
        <f t="shared" si="268"/>
        <v>706</v>
      </c>
      <c r="AT80" s="40">
        <f t="shared" si="268"/>
        <v>3642</v>
      </c>
      <c r="AU80" s="40">
        <f t="shared" si="268"/>
        <v>763</v>
      </c>
      <c r="AV80" s="40">
        <f t="shared" si="268"/>
        <v>79</v>
      </c>
      <c r="AW80" s="40">
        <f t="shared" si="268"/>
        <v>3</v>
      </c>
      <c r="AX80" s="44">
        <f>SUM(AQ80:AW80)</f>
        <v>5242</v>
      </c>
      <c r="BA80" s="33" t="s">
        <v>32</v>
      </c>
      <c r="BB80" s="46">
        <f>SUM(BB76:BB79)</f>
        <v>2</v>
      </c>
      <c r="BC80" s="46">
        <f t="shared" ref="BC80" si="269">SUM(BC76:BC79)</f>
        <v>18</v>
      </c>
      <c r="BD80" s="46">
        <f t="shared" ref="BD80" si="270">SUM(BD76:BD79)</f>
        <v>155</v>
      </c>
      <c r="BE80" s="46">
        <f t="shared" ref="BE80" si="271">SUM(BE76:BE79)</f>
        <v>1018</v>
      </c>
      <c r="BF80" s="46">
        <f t="shared" ref="BF80" si="272">SUM(BF76:BF79)</f>
        <v>2709</v>
      </c>
      <c r="BG80" s="46">
        <f t="shared" ref="BG80" si="273">SUM(BG76:BG79)</f>
        <v>1081</v>
      </c>
      <c r="BH80" s="46">
        <f t="shared" ref="BH80" si="274">SUM(BH76:BH79)</f>
        <v>226</v>
      </c>
      <c r="BI80" s="46">
        <f t="shared" ref="BI80" si="275">SUM(BI76:BI79)</f>
        <v>29</v>
      </c>
      <c r="BJ80" s="46">
        <f t="shared" ref="BJ80" si="276">SUM(BJ76:BJ79)</f>
        <v>4</v>
      </c>
      <c r="BK80" s="41">
        <f>SUM(BB80:BJ80)</f>
        <v>5242</v>
      </c>
      <c r="BN80" s="33" t="s">
        <v>32</v>
      </c>
      <c r="BO80" s="46">
        <f>SUM(BO76:BO79)</f>
        <v>17</v>
      </c>
      <c r="BP80" s="46">
        <f t="shared" ref="BP80" si="277">SUM(BP76:BP79)</f>
        <v>87</v>
      </c>
      <c r="BQ80" s="46">
        <f t="shared" ref="BQ80" si="278">SUM(BQ76:BQ79)</f>
        <v>391</v>
      </c>
      <c r="BR80" s="46">
        <f t="shared" ref="BR80" si="279">SUM(BR76:BR79)</f>
        <v>1084</v>
      </c>
      <c r="BS80" s="46">
        <f t="shared" ref="BS80" si="280">SUM(BS76:BS79)</f>
        <v>1839</v>
      </c>
      <c r="BT80" s="46">
        <f t="shared" ref="BT80" si="281">SUM(BT76:BT79)</f>
        <v>1205</v>
      </c>
      <c r="BU80" s="46">
        <f t="shared" ref="BU80" si="282">SUM(BU76:BU79)</f>
        <v>442</v>
      </c>
      <c r="BV80" s="46">
        <f t="shared" ref="BV80" si="283">SUM(BV76:BV79)</f>
        <v>137</v>
      </c>
      <c r="BW80" s="46">
        <f t="shared" ref="BW80" si="284">SUM(BW76:BW79)</f>
        <v>40</v>
      </c>
      <c r="BX80" s="41">
        <f>SUM(BO80:BW80)</f>
        <v>5242</v>
      </c>
      <c r="CA80" s="33" t="s">
        <v>32</v>
      </c>
      <c r="CB80" s="46">
        <f>SUM(CB76:CB79)</f>
        <v>61</v>
      </c>
      <c r="CC80" s="46">
        <f t="shared" ref="CC80" si="285">SUM(CC76:CC79)</f>
        <v>189</v>
      </c>
      <c r="CD80" s="46">
        <f t="shared" ref="CD80" si="286">SUM(CD76:CD79)</f>
        <v>517</v>
      </c>
      <c r="CE80" s="46">
        <f t="shared" ref="CE80" si="287">SUM(CE76:CE79)</f>
        <v>984</v>
      </c>
      <c r="CF80" s="46">
        <f t="shared" ref="CF80" si="288">SUM(CF76:CF79)</f>
        <v>1411</v>
      </c>
      <c r="CG80" s="46">
        <f t="shared" ref="CG80" si="289">SUM(CG76:CG79)</f>
        <v>1150</v>
      </c>
      <c r="CH80" s="46">
        <f t="shared" ref="CH80" si="290">SUM(CH76:CH79)</f>
        <v>579</v>
      </c>
      <c r="CI80" s="46">
        <f t="shared" ref="CI80" si="291">SUM(CI76:CI79)</f>
        <v>243</v>
      </c>
      <c r="CJ80" s="46">
        <f t="shared" ref="CJ80" si="292">SUM(CJ76:CJ79)</f>
        <v>108</v>
      </c>
      <c r="CK80" s="41">
        <f>SUM(CB80:CJ80)</f>
        <v>5242</v>
      </c>
      <c r="CN80" s="33" t="s">
        <v>32</v>
      </c>
      <c r="CO80" s="46">
        <f>SUM(CO76:CO79)</f>
        <v>123</v>
      </c>
      <c r="CP80" s="46">
        <f t="shared" ref="CP80" si="293">SUM(CP76:CP79)</f>
        <v>243</v>
      </c>
      <c r="CQ80" s="46">
        <f t="shared" ref="CQ80" si="294">SUM(CQ76:CQ79)</f>
        <v>554</v>
      </c>
      <c r="CR80" s="46">
        <f t="shared" ref="CR80" si="295">SUM(CR76:CR79)</f>
        <v>939</v>
      </c>
      <c r="CS80" s="46">
        <f t="shared" ref="CS80" si="296">SUM(CS76:CS79)</f>
        <v>1181</v>
      </c>
      <c r="CT80" s="46">
        <f t="shared" ref="CT80" si="297">SUM(CT76:CT79)</f>
        <v>1046</v>
      </c>
      <c r="CU80" s="46">
        <f t="shared" ref="CU80" si="298">SUM(CU76:CU79)</f>
        <v>642</v>
      </c>
      <c r="CV80" s="46">
        <f t="shared" ref="CV80" si="299">SUM(CV76:CV79)</f>
        <v>302</v>
      </c>
      <c r="CW80" s="46">
        <f t="shared" ref="CW80" si="300">SUM(CW76:CW79)</f>
        <v>212</v>
      </c>
      <c r="CX80" s="41">
        <f>SUM(CO80:CW80)</f>
        <v>5242</v>
      </c>
      <c r="DA80" s="33" t="s">
        <v>32</v>
      </c>
      <c r="DB80" s="46">
        <f>SUM(DB76:DB79)</f>
        <v>178</v>
      </c>
      <c r="DC80" s="46">
        <f t="shared" ref="DC80" si="301">SUM(DC76:DC79)</f>
        <v>283</v>
      </c>
      <c r="DD80" s="46">
        <f t="shared" ref="DD80" si="302">SUM(DD76:DD79)</f>
        <v>537</v>
      </c>
      <c r="DE80" s="46">
        <f t="shared" ref="DE80" si="303">SUM(DE76:DE79)</f>
        <v>904</v>
      </c>
      <c r="DF80" s="46">
        <f t="shared" ref="DF80" si="304">SUM(DF76:DF79)</f>
        <v>1075</v>
      </c>
      <c r="DG80" s="46">
        <f t="shared" ref="DG80" si="305">SUM(DG76:DG79)</f>
        <v>972</v>
      </c>
      <c r="DH80" s="46">
        <f t="shared" ref="DH80" si="306">SUM(DH76:DH79)</f>
        <v>626</v>
      </c>
      <c r="DI80" s="46">
        <f t="shared" ref="DI80" si="307">SUM(DI76:DI79)</f>
        <v>367</v>
      </c>
      <c r="DJ80" s="46">
        <f t="shared" ref="DJ80" si="308">SUM(DJ76:DJ79)</f>
        <v>300</v>
      </c>
      <c r="DK80" s="41">
        <f>SUM(DB80:DJ80)</f>
        <v>5242</v>
      </c>
    </row>
    <row r="86" spans="2:115" ht="15.75" thickBot="1" x14ac:dyDescent="0.3"/>
    <row r="87" spans="2:115" x14ac:dyDescent="0.25">
      <c r="T87" s="104" t="s">
        <v>85</v>
      </c>
      <c r="U87" s="105"/>
      <c r="V87" s="106"/>
    </row>
    <row r="88" spans="2:115" ht="15.75" thickBot="1" x14ac:dyDescent="0.3">
      <c r="B88" s="30" t="s">
        <v>77</v>
      </c>
      <c r="T88" s="107"/>
      <c r="U88" s="108"/>
      <c r="V88" s="109"/>
    </row>
    <row r="89" spans="2:115" ht="15.75" thickBot="1" x14ac:dyDescent="0.3"/>
    <row r="90" spans="2:115" ht="15.75" thickBot="1" x14ac:dyDescent="0.3">
      <c r="T90" s="101" t="s">
        <v>31</v>
      </c>
      <c r="U90" s="102"/>
      <c r="V90" s="102"/>
      <c r="W90" s="102"/>
      <c r="X90" s="102"/>
      <c r="Y90" s="102"/>
      <c r="Z90" s="102"/>
      <c r="AA90" s="102"/>
      <c r="AB90" s="103"/>
      <c r="AE90" s="101" t="s">
        <v>36</v>
      </c>
      <c r="AF90" s="102"/>
      <c r="AG90" s="102"/>
      <c r="AH90" s="102"/>
      <c r="AI90" s="102"/>
      <c r="AJ90" s="102"/>
      <c r="AK90" s="102"/>
      <c r="AL90" s="102"/>
      <c r="AM90" s="103"/>
      <c r="AP90" s="101" t="s">
        <v>43</v>
      </c>
      <c r="AQ90" s="102"/>
      <c r="AR90" s="102"/>
      <c r="AS90" s="102"/>
      <c r="AT90" s="102"/>
      <c r="AU90" s="102"/>
      <c r="AV90" s="102"/>
      <c r="AW90" s="102"/>
      <c r="AX90" s="103"/>
      <c r="BA90" s="101" t="s">
        <v>44</v>
      </c>
      <c r="BB90" s="102"/>
      <c r="BC90" s="102"/>
      <c r="BD90" s="102"/>
      <c r="BE90" s="102"/>
      <c r="BF90" s="102"/>
      <c r="BG90" s="102"/>
      <c r="BH90" s="102"/>
      <c r="BI90" s="102"/>
      <c r="BJ90" s="102"/>
      <c r="BK90" s="103"/>
      <c r="BN90" s="101" t="s">
        <v>48</v>
      </c>
      <c r="BO90" s="102"/>
      <c r="BP90" s="102"/>
      <c r="BQ90" s="102"/>
      <c r="BR90" s="102"/>
      <c r="BS90" s="102"/>
      <c r="BT90" s="102"/>
      <c r="BU90" s="102"/>
      <c r="BV90" s="102"/>
      <c r="BW90" s="102"/>
      <c r="BX90" s="103"/>
      <c r="CA90" s="101" t="s">
        <v>51</v>
      </c>
      <c r="CB90" s="102"/>
      <c r="CC90" s="102"/>
      <c r="CD90" s="102"/>
      <c r="CE90" s="102"/>
      <c r="CF90" s="102"/>
      <c r="CG90" s="102"/>
      <c r="CH90" s="102"/>
      <c r="CI90" s="102"/>
      <c r="CJ90" s="102"/>
      <c r="CK90" s="103"/>
      <c r="CN90" s="101" t="s">
        <v>50</v>
      </c>
      <c r="CO90" s="102"/>
      <c r="CP90" s="102"/>
      <c r="CQ90" s="102"/>
      <c r="CR90" s="102"/>
      <c r="CS90" s="102"/>
      <c r="CT90" s="102"/>
      <c r="CU90" s="102"/>
      <c r="CV90" s="102"/>
      <c r="CW90" s="102"/>
      <c r="CX90" s="103"/>
      <c r="DA90" s="101" t="s">
        <v>49</v>
      </c>
      <c r="DB90" s="102"/>
      <c r="DC90" s="102"/>
      <c r="DD90" s="102"/>
      <c r="DE90" s="102"/>
      <c r="DF90" s="102"/>
      <c r="DG90" s="102"/>
      <c r="DH90" s="102"/>
      <c r="DI90" s="102"/>
      <c r="DJ90" s="102"/>
      <c r="DK90" s="103"/>
    </row>
    <row r="91" spans="2:115" ht="15.75" thickBot="1" x14ac:dyDescent="0.3">
      <c r="T91" s="33"/>
      <c r="U91" s="55">
        <v>-3</v>
      </c>
      <c r="V91" s="55">
        <v>-2</v>
      </c>
      <c r="W91" s="55">
        <v>-1</v>
      </c>
      <c r="X91" s="55">
        <v>0</v>
      </c>
      <c r="Y91" s="55">
        <v>1</v>
      </c>
      <c r="Z91" s="55">
        <v>2</v>
      </c>
      <c r="AA91" s="56">
        <v>3</v>
      </c>
      <c r="AB91" s="34" t="s">
        <v>32</v>
      </c>
      <c r="AE91" s="33"/>
      <c r="AF91" s="67">
        <v>-3</v>
      </c>
      <c r="AG91" s="67">
        <v>-2</v>
      </c>
      <c r="AH91" s="67">
        <v>-1</v>
      </c>
      <c r="AI91" s="67">
        <v>0</v>
      </c>
      <c r="AJ91" s="67">
        <v>1</v>
      </c>
      <c r="AK91" s="67">
        <v>2</v>
      </c>
      <c r="AL91" s="68">
        <v>3</v>
      </c>
      <c r="AM91" s="34" t="s">
        <v>32</v>
      </c>
      <c r="AP91" s="33"/>
      <c r="AQ91" s="67">
        <v>-3</v>
      </c>
      <c r="AR91" s="67">
        <v>-2</v>
      </c>
      <c r="AS91" s="67">
        <v>-1</v>
      </c>
      <c r="AT91" s="67">
        <v>0</v>
      </c>
      <c r="AU91" s="67">
        <v>1</v>
      </c>
      <c r="AV91" s="67">
        <v>2</v>
      </c>
      <c r="AW91" s="68">
        <v>3</v>
      </c>
      <c r="AX91" s="34" t="s">
        <v>32</v>
      </c>
      <c r="BA91" s="45"/>
      <c r="BB91" s="67" t="s">
        <v>45</v>
      </c>
      <c r="BC91" s="67">
        <v>-3</v>
      </c>
      <c r="BD91" s="67">
        <v>-2</v>
      </c>
      <c r="BE91" s="67">
        <v>-1</v>
      </c>
      <c r="BF91" s="67">
        <v>0</v>
      </c>
      <c r="BG91" s="67">
        <v>1</v>
      </c>
      <c r="BH91" s="67">
        <v>2</v>
      </c>
      <c r="BI91" s="67">
        <v>3</v>
      </c>
      <c r="BJ91" s="67" t="s">
        <v>46</v>
      </c>
      <c r="BK91" s="33" t="s">
        <v>32</v>
      </c>
      <c r="BN91" s="45"/>
      <c r="BO91" s="67" t="s">
        <v>45</v>
      </c>
      <c r="BP91" s="67">
        <v>-3</v>
      </c>
      <c r="BQ91" s="67">
        <v>-2</v>
      </c>
      <c r="BR91" s="67">
        <v>-1</v>
      </c>
      <c r="BS91" s="67">
        <v>0</v>
      </c>
      <c r="BT91" s="67">
        <v>1</v>
      </c>
      <c r="BU91" s="67">
        <v>2</v>
      </c>
      <c r="BV91" s="67">
        <v>3</v>
      </c>
      <c r="BW91" s="67" t="s">
        <v>46</v>
      </c>
      <c r="BX91" s="33" t="s">
        <v>32</v>
      </c>
      <c r="CA91" s="45"/>
      <c r="CB91" s="67" t="s">
        <v>45</v>
      </c>
      <c r="CC91" s="67">
        <v>-3</v>
      </c>
      <c r="CD91" s="67">
        <v>-2</v>
      </c>
      <c r="CE91" s="67">
        <v>-1</v>
      </c>
      <c r="CF91" s="67">
        <v>0</v>
      </c>
      <c r="CG91" s="67">
        <v>1</v>
      </c>
      <c r="CH91" s="67">
        <v>2</v>
      </c>
      <c r="CI91" s="67">
        <v>3</v>
      </c>
      <c r="CJ91" s="67" t="s">
        <v>46</v>
      </c>
      <c r="CK91" s="33" t="s">
        <v>32</v>
      </c>
      <c r="CN91" s="45"/>
      <c r="CO91" s="67" t="s">
        <v>45</v>
      </c>
      <c r="CP91" s="67">
        <v>-3</v>
      </c>
      <c r="CQ91" s="67">
        <v>-2</v>
      </c>
      <c r="CR91" s="67">
        <v>-1</v>
      </c>
      <c r="CS91" s="67">
        <v>0</v>
      </c>
      <c r="CT91" s="67">
        <v>1</v>
      </c>
      <c r="CU91" s="67">
        <v>2</v>
      </c>
      <c r="CV91" s="67">
        <v>3</v>
      </c>
      <c r="CW91" s="67" t="s">
        <v>46</v>
      </c>
      <c r="CX91" s="33" t="s">
        <v>32</v>
      </c>
      <c r="DA91" s="45"/>
      <c r="DB91" s="67" t="s">
        <v>45</v>
      </c>
      <c r="DC91" s="67">
        <v>-3</v>
      </c>
      <c r="DD91" s="67">
        <v>-2</v>
      </c>
      <c r="DE91" s="67">
        <v>-1</v>
      </c>
      <c r="DF91" s="67">
        <v>0</v>
      </c>
      <c r="DG91" s="67">
        <v>1</v>
      </c>
      <c r="DH91" s="67">
        <v>2</v>
      </c>
      <c r="DI91" s="67">
        <v>3</v>
      </c>
      <c r="DJ91" s="67" t="s">
        <v>46</v>
      </c>
      <c r="DK91" s="33" t="s">
        <v>32</v>
      </c>
    </row>
    <row r="92" spans="2:115" x14ac:dyDescent="0.25">
      <c r="T92" s="34" t="s">
        <v>28</v>
      </c>
      <c r="U92" s="73">
        <v>1018</v>
      </c>
      <c r="V92" s="73">
        <v>1812</v>
      </c>
      <c r="W92" s="73">
        <v>2940</v>
      </c>
      <c r="X92" s="73">
        <v>4543</v>
      </c>
      <c r="Y92" s="73">
        <v>6121</v>
      </c>
      <c r="Z92" s="73">
        <v>7528</v>
      </c>
      <c r="AA92" s="73">
        <v>8629</v>
      </c>
      <c r="AB92" s="74">
        <f>SUM(U92:AA92)</f>
        <v>32591</v>
      </c>
      <c r="AE92" s="34" t="s">
        <v>28</v>
      </c>
      <c r="AF92" s="73">
        <v>1000</v>
      </c>
      <c r="AG92" s="73">
        <v>1879</v>
      </c>
      <c r="AH92" s="73">
        <v>2936</v>
      </c>
      <c r="AI92" s="73">
        <v>4452</v>
      </c>
      <c r="AJ92" s="73">
        <v>6226</v>
      </c>
      <c r="AK92" s="73">
        <v>7585</v>
      </c>
      <c r="AL92" s="73">
        <v>8540</v>
      </c>
      <c r="AM92" s="74">
        <f>SUM(AF92:AL92)</f>
        <v>32618</v>
      </c>
      <c r="AP92" s="34" t="s">
        <v>28</v>
      </c>
      <c r="AQ92" s="73">
        <v>971</v>
      </c>
      <c r="AR92" s="73">
        <v>1672</v>
      </c>
      <c r="AS92" s="73">
        <v>2919</v>
      </c>
      <c r="AT92" s="73">
        <v>4447</v>
      </c>
      <c r="AU92" s="73">
        <v>6085</v>
      </c>
      <c r="AV92" s="73">
        <v>7591</v>
      </c>
      <c r="AW92" s="73">
        <v>8640</v>
      </c>
      <c r="AX92" s="74">
        <f>SUM(AQ92:AW92)</f>
        <v>32325</v>
      </c>
      <c r="BA92" s="34" t="s">
        <v>28</v>
      </c>
      <c r="BB92" s="35">
        <v>404</v>
      </c>
      <c r="BC92" s="35">
        <v>769</v>
      </c>
      <c r="BD92" s="35">
        <v>1558</v>
      </c>
      <c r="BE92" s="35">
        <v>2771</v>
      </c>
      <c r="BF92" s="35">
        <v>4328</v>
      </c>
      <c r="BG92" s="35">
        <v>6161</v>
      </c>
      <c r="BH92" s="35">
        <v>7690</v>
      </c>
      <c r="BI92" s="35">
        <v>8718</v>
      </c>
      <c r="BJ92" s="35">
        <v>9362</v>
      </c>
      <c r="BK92" s="38">
        <f>SUM(BB92:BJ92)</f>
        <v>41761</v>
      </c>
      <c r="BN92" s="34" t="s">
        <v>28</v>
      </c>
      <c r="BO92" s="35">
        <v>189</v>
      </c>
      <c r="BP92" s="35">
        <v>538</v>
      </c>
      <c r="BQ92" s="35">
        <v>1231</v>
      </c>
      <c r="BR92" s="35">
        <v>2387</v>
      </c>
      <c r="BS92" s="35">
        <v>4132</v>
      </c>
      <c r="BT92" s="35">
        <v>6225</v>
      </c>
      <c r="BU92" s="35">
        <v>7903</v>
      </c>
      <c r="BV92" s="35">
        <v>8995</v>
      </c>
      <c r="BW92" s="35">
        <v>9563</v>
      </c>
      <c r="BX92" s="38">
        <f>SUM(BO92:BW92)</f>
        <v>41163</v>
      </c>
      <c r="CA92" s="34" t="s">
        <v>28</v>
      </c>
      <c r="CB92" s="35">
        <v>98</v>
      </c>
      <c r="CC92" s="35">
        <v>331</v>
      </c>
      <c r="CD92" s="35">
        <v>853</v>
      </c>
      <c r="CE92" s="35">
        <v>1955</v>
      </c>
      <c r="CF92" s="35">
        <v>3885</v>
      </c>
      <c r="CG92" s="35">
        <v>6342</v>
      </c>
      <c r="CH92" s="35">
        <v>8317</v>
      </c>
      <c r="CI92" s="35">
        <v>9294</v>
      </c>
      <c r="CJ92" s="35">
        <v>9769</v>
      </c>
      <c r="CK92" s="38">
        <f>SUM(CB92:CJ92)</f>
        <v>40844</v>
      </c>
      <c r="CN92" s="34" t="s">
        <v>28</v>
      </c>
      <c r="CO92" s="35">
        <v>16</v>
      </c>
      <c r="CP92" s="35">
        <v>107</v>
      </c>
      <c r="CQ92" s="35">
        <v>392</v>
      </c>
      <c r="CR92" s="35">
        <v>1310</v>
      </c>
      <c r="CS92" s="35">
        <v>3399</v>
      </c>
      <c r="CT92" s="35">
        <v>6661</v>
      </c>
      <c r="CU92" s="35">
        <v>8695</v>
      </c>
      <c r="CV92" s="35">
        <v>9610</v>
      </c>
      <c r="CW92" s="35">
        <v>9915</v>
      </c>
      <c r="CX92" s="38">
        <f>SUM(CO92:CW92)</f>
        <v>40105</v>
      </c>
      <c r="DA92" s="34" t="s">
        <v>28</v>
      </c>
      <c r="DB92" s="35">
        <v>2</v>
      </c>
      <c r="DC92" s="35">
        <v>14</v>
      </c>
      <c r="DD92" s="35">
        <v>82</v>
      </c>
      <c r="DE92" s="35">
        <v>488</v>
      </c>
      <c r="DF92" s="35">
        <v>2462</v>
      </c>
      <c r="DG92" s="35">
        <v>7464</v>
      </c>
      <c r="DH92" s="35">
        <v>9456</v>
      </c>
      <c r="DI92" s="35">
        <v>9928</v>
      </c>
      <c r="DJ92" s="35">
        <v>9987</v>
      </c>
      <c r="DK92" s="38">
        <f>SUM(DB92:DJ92)</f>
        <v>39883</v>
      </c>
    </row>
    <row r="93" spans="2:115" x14ac:dyDescent="0.25">
      <c r="T93" s="37" t="s">
        <v>86</v>
      </c>
      <c r="U93" s="73">
        <v>1199</v>
      </c>
      <c r="V93" s="73">
        <v>1629</v>
      </c>
      <c r="W93" s="73">
        <v>2017</v>
      </c>
      <c r="X93" s="73">
        <v>2033</v>
      </c>
      <c r="Y93" s="73">
        <v>1730</v>
      </c>
      <c r="Z93" s="73">
        <v>1308</v>
      </c>
      <c r="AA93" s="73">
        <v>814</v>
      </c>
      <c r="AB93" s="38">
        <f t="shared" ref="AB93:AB94" si="309">SUM(U93:AA93)</f>
        <v>10730</v>
      </c>
      <c r="AE93" s="37" t="s">
        <v>86</v>
      </c>
      <c r="AF93" s="73">
        <v>1208</v>
      </c>
      <c r="AG93" s="73">
        <v>1663</v>
      </c>
      <c r="AH93" s="73">
        <v>2033</v>
      </c>
      <c r="AI93" s="73">
        <v>2109</v>
      </c>
      <c r="AJ93" s="73">
        <v>1743</v>
      </c>
      <c r="AK93" s="73">
        <v>1309</v>
      </c>
      <c r="AL93" s="73">
        <v>873</v>
      </c>
      <c r="AM93" s="38">
        <f t="shared" ref="AM93:AM94" si="310">SUM(AF93:AL93)</f>
        <v>10938</v>
      </c>
      <c r="AP93" s="37" t="s">
        <v>86</v>
      </c>
      <c r="AQ93" s="73">
        <v>1156</v>
      </c>
      <c r="AR93" s="73">
        <v>1726</v>
      </c>
      <c r="AS93" s="73">
        <v>2110</v>
      </c>
      <c r="AT93" s="73">
        <v>2081</v>
      </c>
      <c r="AU93" s="73">
        <v>1782</v>
      </c>
      <c r="AV93" s="73">
        <v>1256</v>
      </c>
      <c r="AW93" s="73">
        <v>827</v>
      </c>
      <c r="AX93" s="38">
        <f t="shared" ref="AX93:AX94" si="311">SUM(AQ93:AW93)</f>
        <v>10938</v>
      </c>
      <c r="BA93" s="37" t="s">
        <v>86</v>
      </c>
      <c r="BB93" s="35">
        <v>671</v>
      </c>
      <c r="BC93" s="35">
        <v>1131</v>
      </c>
      <c r="BD93" s="35">
        <v>1667</v>
      </c>
      <c r="BE93" s="35">
        <v>2143</v>
      </c>
      <c r="BF93" s="35">
        <v>2227</v>
      </c>
      <c r="BG93" s="35">
        <v>1858</v>
      </c>
      <c r="BH93" s="35">
        <v>1308</v>
      </c>
      <c r="BI93" s="35">
        <v>785</v>
      </c>
      <c r="BJ93" s="35">
        <v>441</v>
      </c>
      <c r="BK93" s="38">
        <f t="shared" ref="BK93:BK94" si="312">SUM(BB93:BJ93)</f>
        <v>12231</v>
      </c>
      <c r="BN93" s="37" t="s">
        <v>86</v>
      </c>
      <c r="BO93" s="35">
        <v>518</v>
      </c>
      <c r="BP93" s="35">
        <v>1000</v>
      </c>
      <c r="BQ93" s="35">
        <v>1640</v>
      </c>
      <c r="BR93" s="35">
        <v>2287</v>
      </c>
      <c r="BS93" s="35">
        <v>2527</v>
      </c>
      <c r="BT93" s="35">
        <v>1980</v>
      </c>
      <c r="BU93" s="35">
        <v>1286</v>
      </c>
      <c r="BV93" s="35">
        <v>693</v>
      </c>
      <c r="BW93" s="35">
        <v>308</v>
      </c>
      <c r="BX93" s="38">
        <f t="shared" ref="BX93:BX94" si="313">SUM(BO93:BW93)</f>
        <v>12239</v>
      </c>
      <c r="CA93" s="37" t="s">
        <v>86</v>
      </c>
      <c r="CB93" s="35">
        <v>336</v>
      </c>
      <c r="CC93" s="35">
        <v>772</v>
      </c>
      <c r="CD93" s="35">
        <v>1531</v>
      </c>
      <c r="CE93" s="35">
        <v>2525</v>
      </c>
      <c r="CF93" s="35">
        <v>2940</v>
      </c>
      <c r="CG93" s="35">
        <v>2155</v>
      </c>
      <c r="CH93" s="35">
        <v>1148</v>
      </c>
      <c r="CI93" s="35">
        <v>523</v>
      </c>
      <c r="CJ93" s="35">
        <v>190</v>
      </c>
      <c r="CK93" s="38">
        <f t="shared" ref="CK93:CK94" si="314">SUM(CB93:CJ93)</f>
        <v>12120</v>
      </c>
      <c r="CN93" s="37" t="s">
        <v>86</v>
      </c>
      <c r="CO93" s="35">
        <v>124</v>
      </c>
      <c r="CP93" s="35">
        <v>458</v>
      </c>
      <c r="CQ93" s="35">
        <v>1236</v>
      </c>
      <c r="CR93" s="35">
        <v>2713</v>
      </c>
      <c r="CS93" s="35">
        <v>3651</v>
      </c>
      <c r="CT93" s="35">
        <v>2354</v>
      </c>
      <c r="CU93" s="35">
        <v>1018</v>
      </c>
      <c r="CV93" s="35">
        <v>331</v>
      </c>
      <c r="CW93" s="35">
        <v>72</v>
      </c>
      <c r="CX93" s="38">
        <f t="shared" ref="CX93:CX94" si="315">SUM(CO93:CW93)</f>
        <v>11957</v>
      </c>
      <c r="DA93" s="37" t="s">
        <v>86</v>
      </c>
      <c r="DB93" s="35">
        <v>19</v>
      </c>
      <c r="DC93" s="35">
        <v>109</v>
      </c>
      <c r="DD93" s="35">
        <v>614</v>
      </c>
      <c r="DE93" s="35">
        <v>2408</v>
      </c>
      <c r="DF93" s="35">
        <v>5349</v>
      </c>
      <c r="DG93" s="35">
        <v>2147</v>
      </c>
      <c r="DH93" s="35">
        <v>475</v>
      </c>
      <c r="DI93" s="35">
        <v>67</v>
      </c>
      <c r="DJ93" s="35">
        <v>12</v>
      </c>
      <c r="DK93" s="38">
        <f t="shared" ref="DK93:DK94" si="316">SUM(DB93:DJ93)</f>
        <v>11200</v>
      </c>
    </row>
    <row r="94" spans="2:115" ht="15.75" thickBot="1" x14ac:dyDescent="0.3">
      <c r="T94" s="39" t="s">
        <v>30</v>
      </c>
      <c r="U94" s="73">
        <v>7783</v>
      </c>
      <c r="V94" s="73">
        <v>6559</v>
      </c>
      <c r="W94" s="73">
        <v>5043</v>
      </c>
      <c r="X94" s="73">
        <v>3424</v>
      </c>
      <c r="Y94" s="73">
        <v>2149</v>
      </c>
      <c r="Z94" s="73">
        <v>1164</v>
      </c>
      <c r="AA94" s="73">
        <v>557</v>
      </c>
      <c r="AB94" s="44">
        <f t="shared" si="309"/>
        <v>26679</v>
      </c>
      <c r="AE94" s="39" t="s">
        <v>30</v>
      </c>
      <c r="AF94" s="73">
        <v>7792</v>
      </c>
      <c r="AG94" s="73">
        <v>6458</v>
      </c>
      <c r="AH94" s="73">
        <v>5031</v>
      </c>
      <c r="AI94" s="73">
        <v>3439</v>
      </c>
      <c r="AJ94" s="73">
        <v>2031</v>
      </c>
      <c r="AK94" s="73">
        <v>1106</v>
      </c>
      <c r="AL94" s="73">
        <v>587</v>
      </c>
      <c r="AM94" s="44">
        <f t="shared" si="310"/>
        <v>26444</v>
      </c>
      <c r="AP94" s="39" t="s">
        <v>30</v>
      </c>
      <c r="AQ94" s="73">
        <v>7873</v>
      </c>
      <c r="AR94" s="73">
        <v>6602</v>
      </c>
      <c r="AS94" s="73">
        <v>4971</v>
      </c>
      <c r="AT94" s="73">
        <v>3472</v>
      </c>
      <c r="AU94" s="73">
        <v>2133</v>
      </c>
      <c r="AV94" s="73">
        <v>1153</v>
      </c>
      <c r="AW94" s="73">
        <v>533</v>
      </c>
      <c r="AX94" s="44">
        <f t="shared" si="311"/>
        <v>26737</v>
      </c>
      <c r="BA94" s="39" t="s">
        <v>30</v>
      </c>
      <c r="BB94" s="35">
        <v>8925</v>
      </c>
      <c r="BC94" s="35">
        <v>8100</v>
      </c>
      <c r="BD94" s="35">
        <v>6775</v>
      </c>
      <c r="BE94" s="35">
        <v>5086</v>
      </c>
      <c r="BF94" s="35">
        <v>3445</v>
      </c>
      <c r="BG94" s="35">
        <v>1981</v>
      </c>
      <c r="BH94" s="35">
        <v>1002</v>
      </c>
      <c r="BI94" s="35">
        <v>497</v>
      </c>
      <c r="BJ94" s="35">
        <v>197</v>
      </c>
      <c r="BK94" s="38">
        <f t="shared" si="312"/>
        <v>36008</v>
      </c>
      <c r="BN94" s="39" t="s">
        <v>30</v>
      </c>
      <c r="BO94" s="35">
        <v>9293</v>
      </c>
      <c r="BP94" s="35">
        <v>8462</v>
      </c>
      <c r="BQ94" s="35">
        <v>7129</v>
      </c>
      <c r="BR94" s="35">
        <v>5326</v>
      </c>
      <c r="BS94" s="35">
        <v>3341</v>
      </c>
      <c r="BT94" s="35">
        <v>1795</v>
      </c>
      <c r="BU94" s="35">
        <v>811</v>
      </c>
      <c r="BV94" s="35">
        <v>312</v>
      </c>
      <c r="BW94" s="35">
        <v>129</v>
      </c>
      <c r="BX94" s="38">
        <f t="shared" si="313"/>
        <v>36598</v>
      </c>
      <c r="CA94" s="39" t="s">
        <v>30</v>
      </c>
      <c r="CB94" s="35">
        <v>9566</v>
      </c>
      <c r="CC94" s="35">
        <v>8897</v>
      </c>
      <c r="CD94" s="35">
        <v>7616</v>
      </c>
      <c r="CE94" s="35">
        <v>5520</v>
      </c>
      <c r="CF94" s="35">
        <v>3175</v>
      </c>
      <c r="CG94" s="35">
        <v>1503</v>
      </c>
      <c r="CH94" s="35">
        <v>535</v>
      </c>
      <c r="CI94" s="35">
        <v>183</v>
      </c>
      <c r="CJ94" s="35">
        <v>41</v>
      </c>
      <c r="CK94" s="38">
        <f t="shared" si="314"/>
        <v>37036</v>
      </c>
      <c r="CN94" s="39" t="s">
        <v>30</v>
      </c>
      <c r="CO94" s="35">
        <v>9860</v>
      </c>
      <c r="CP94" s="35">
        <v>9435</v>
      </c>
      <c r="CQ94" s="35">
        <v>8372</v>
      </c>
      <c r="CR94" s="35">
        <v>5977</v>
      </c>
      <c r="CS94" s="35">
        <v>2950</v>
      </c>
      <c r="CT94" s="35">
        <v>985</v>
      </c>
      <c r="CU94" s="35">
        <v>287</v>
      </c>
      <c r="CV94" s="35">
        <v>59</v>
      </c>
      <c r="CW94" s="35">
        <v>13</v>
      </c>
      <c r="CX94" s="38">
        <f t="shared" si="315"/>
        <v>37938</v>
      </c>
      <c r="DA94" s="39" t="s">
        <v>30</v>
      </c>
      <c r="DB94" s="35">
        <v>9979</v>
      </c>
      <c r="DC94" s="35">
        <v>9877</v>
      </c>
      <c r="DD94" s="35">
        <v>9304</v>
      </c>
      <c r="DE94" s="35">
        <v>7104</v>
      </c>
      <c r="DF94" s="35">
        <v>2189</v>
      </c>
      <c r="DG94" s="35">
        <v>389</v>
      </c>
      <c r="DH94" s="35">
        <v>69</v>
      </c>
      <c r="DI94" s="35">
        <v>5</v>
      </c>
      <c r="DJ94" s="35">
        <v>1</v>
      </c>
      <c r="DK94" s="38">
        <f t="shared" si="316"/>
        <v>38917</v>
      </c>
    </row>
    <row r="95" spans="2:115" ht="15.75" thickBot="1" x14ac:dyDescent="0.3">
      <c r="T95" s="54" t="s">
        <v>32</v>
      </c>
      <c r="U95" s="70">
        <f>SUM(U92:U94)</f>
        <v>10000</v>
      </c>
      <c r="V95" s="46">
        <f t="shared" ref="V95:AA95" si="317">SUM(V92:V94)</f>
        <v>10000</v>
      </c>
      <c r="W95" s="46">
        <f t="shared" si="317"/>
        <v>10000</v>
      </c>
      <c r="X95" s="46">
        <f t="shared" si="317"/>
        <v>10000</v>
      </c>
      <c r="Y95" s="46">
        <f t="shared" si="317"/>
        <v>10000</v>
      </c>
      <c r="Z95" s="46">
        <f t="shared" si="317"/>
        <v>10000</v>
      </c>
      <c r="AA95" s="69">
        <f t="shared" si="317"/>
        <v>10000</v>
      </c>
      <c r="AB95" s="53">
        <f>SUM(AB92:AB94)</f>
        <v>70000</v>
      </c>
      <c r="AE95" s="66" t="s">
        <v>32</v>
      </c>
      <c r="AF95" s="70">
        <f>SUM(AF92:AF94)</f>
        <v>10000</v>
      </c>
      <c r="AG95" s="46">
        <f t="shared" ref="AG95:AL95" si="318">SUM(AG92:AG94)</f>
        <v>10000</v>
      </c>
      <c r="AH95" s="46">
        <f t="shared" si="318"/>
        <v>10000</v>
      </c>
      <c r="AI95" s="46">
        <f t="shared" si="318"/>
        <v>10000</v>
      </c>
      <c r="AJ95" s="46">
        <f t="shared" si="318"/>
        <v>10000</v>
      </c>
      <c r="AK95" s="46">
        <f t="shared" si="318"/>
        <v>10000</v>
      </c>
      <c r="AL95" s="69">
        <f t="shared" si="318"/>
        <v>10000</v>
      </c>
      <c r="AM95" s="53">
        <f>SUM(AM92:AM94)</f>
        <v>70000</v>
      </c>
      <c r="AP95" s="66" t="s">
        <v>32</v>
      </c>
      <c r="AQ95" s="70">
        <f>SUM(AQ92:AQ94)</f>
        <v>10000</v>
      </c>
      <c r="AR95" s="46">
        <f t="shared" ref="AR95:AW95" si="319">SUM(AR92:AR94)</f>
        <v>10000</v>
      </c>
      <c r="AS95" s="46">
        <f t="shared" si="319"/>
        <v>10000</v>
      </c>
      <c r="AT95" s="46">
        <f t="shared" si="319"/>
        <v>10000</v>
      </c>
      <c r="AU95" s="46">
        <f t="shared" si="319"/>
        <v>10000</v>
      </c>
      <c r="AV95" s="46">
        <f t="shared" si="319"/>
        <v>10000</v>
      </c>
      <c r="AW95" s="69">
        <f t="shared" si="319"/>
        <v>10000</v>
      </c>
      <c r="AX95" s="53">
        <f>SUM(AX92:AX94)</f>
        <v>70000</v>
      </c>
      <c r="BA95" s="33" t="s">
        <v>32</v>
      </c>
      <c r="BB95" s="46">
        <f t="shared" ref="BB95:BJ95" si="320">SUM(BB92:BB94)</f>
        <v>10000</v>
      </c>
      <c r="BC95" s="46">
        <f t="shared" si="320"/>
        <v>10000</v>
      </c>
      <c r="BD95" s="46">
        <f t="shared" si="320"/>
        <v>10000</v>
      </c>
      <c r="BE95" s="46">
        <f t="shared" si="320"/>
        <v>10000</v>
      </c>
      <c r="BF95" s="46">
        <f t="shared" si="320"/>
        <v>10000</v>
      </c>
      <c r="BG95" s="46">
        <f t="shared" si="320"/>
        <v>10000</v>
      </c>
      <c r="BH95" s="46">
        <f t="shared" si="320"/>
        <v>10000</v>
      </c>
      <c r="BI95" s="46">
        <f t="shared" si="320"/>
        <v>10000</v>
      </c>
      <c r="BJ95" s="46">
        <f t="shared" si="320"/>
        <v>10000</v>
      </c>
      <c r="BK95" s="41">
        <f>SUM(BB95:BJ95)</f>
        <v>90000</v>
      </c>
      <c r="BN95" s="33" t="s">
        <v>32</v>
      </c>
      <c r="BO95" s="46">
        <f t="shared" ref="BO95:BW95" si="321">SUM(BO92:BO94)</f>
        <v>10000</v>
      </c>
      <c r="BP95" s="46">
        <f t="shared" si="321"/>
        <v>10000</v>
      </c>
      <c r="BQ95" s="46">
        <f t="shared" si="321"/>
        <v>10000</v>
      </c>
      <c r="BR95" s="46">
        <f t="shared" si="321"/>
        <v>10000</v>
      </c>
      <c r="BS95" s="46">
        <f t="shared" si="321"/>
        <v>10000</v>
      </c>
      <c r="BT95" s="46">
        <f t="shared" si="321"/>
        <v>10000</v>
      </c>
      <c r="BU95" s="46">
        <f t="shared" si="321"/>
        <v>10000</v>
      </c>
      <c r="BV95" s="46">
        <f t="shared" si="321"/>
        <v>10000</v>
      </c>
      <c r="BW95" s="46">
        <f t="shared" si="321"/>
        <v>10000</v>
      </c>
      <c r="BX95" s="41">
        <f>SUM(BO95:BW95)</f>
        <v>90000</v>
      </c>
      <c r="CA95" s="33" t="s">
        <v>32</v>
      </c>
      <c r="CB95" s="46">
        <f t="shared" ref="CB95:CJ95" si="322">SUM(CB92:CB94)</f>
        <v>10000</v>
      </c>
      <c r="CC95" s="46">
        <f t="shared" si="322"/>
        <v>10000</v>
      </c>
      <c r="CD95" s="46">
        <f t="shared" si="322"/>
        <v>10000</v>
      </c>
      <c r="CE95" s="46">
        <f t="shared" si="322"/>
        <v>10000</v>
      </c>
      <c r="CF95" s="46">
        <f t="shared" si="322"/>
        <v>10000</v>
      </c>
      <c r="CG95" s="46">
        <f t="shared" si="322"/>
        <v>10000</v>
      </c>
      <c r="CH95" s="46">
        <f t="shared" si="322"/>
        <v>10000</v>
      </c>
      <c r="CI95" s="46">
        <f t="shared" si="322"/>
        <v>10000</v>
      </c>
      <c r="CJ95" s="46">
        <f t="shared" si="322"/>
        <v>10000</v>
      </c>
      <c r="CK95" s="41">
        <f>SUM(CB95:CJ95)</f>
        <v>90000</v>
      </c>
      <c r="CN95" s="33" t="s">
        <v>32</v>
      </c>
      <c r="CO95" s="46">
        <f t="shared" ref="CO95:CW95" si="323">SUM(CO92:CO94)</f>
        <v>10000</v>
      </c>
      <c r="CP95" s="46">
        <f t="shared" si="323"/>
        <v>10000</v>
      </c>
      <c r="CQ95" s="46">
        <f t="shared" si="323"/>
        <v>10000</v>
      </c>
      <c r="CR95" s="46">
        <f t="shared" si="323"/>
        <v>10000</v>
      </c>
      <c r="CS95" s="46">
        <f t="shared" si="323"/>
        <v>10000</v>
      </c>
      <c r="CT95" s="46">
        <f t="shared" si="323"/>
        <v>10000</v>
      </c>
      <c r="CU95" s="46">
        <f t="shared" si="323"/>
        <v>10000</v>
      </c>
      <c r="CV95" s="46">
        <f t="shared" si="323"/>
        <v>10000</v>
      </c>
      <c r="CW95" s="46">
        <f t="shared" si="323"/>
        <v>10000</v>
      </c>
      <c r="CX95" s="41">
        <f>SUM(CO95:CW95)</f>
        <v>90000</v>
      </c>
      <c r="DA95" s="33" t="s">
        <v>32</v>
      </c>
      <c r="DB95" s="46">
        <f t="shared" ref="DB95:DJ95" si="324">SUM(DB92:DB94)</f>
        <v>10000</v>
      </c>
      <c r="DC95" s="46">
        <f t="shared" si="324"/>
        <v>10000</v>
      </c>
      <c r="DD95" s="46">
        <f t="shared" si="324"/>
        <v>10000</v>
      </c>
      <c r="DE95" s="46">
        <f t="shared" si="324"/>
        <v>10000</v>
      </c>
      <c r="DF95" s="46">
        <f t="shared" si="324"/>
        <v>10000</v>
      </c>
      <c r="DG95" s="46">
        <f t="shared" si="324"/>
        <v>10000</v>
      </c>
      <c r="DH95" s="46">
        <f t="shared" si="324"/>
        <v>10000</v>
      </c>
      <c r="DI95" s="46">
        <f t="shared" si="324"/>
        <v>10000</v>
      </c>
      <c r="DJ95" s="46">
        <f t="shared" si="324"/>
        <v>10000</v>
      </c>
      <c r="DK95" s="41">
        <f>SUM(DB95:DJ95)</f>
        <v>90000</v>
      </c>
    </row>
    <row r="97" spans="2:115" ht="15.75" thickBot="1" x14ac:dyDescent="0.3"/>
    <row r="98" spans="2:115" ht="15.75" thickBot="1" x14ac:dyDescent="0.3">
      <c r="T98" s="101" t="s">
        <v>33</v>
      </c>
      <c r="U98" s="102"/>
      <c r="V98" s="102"/>
      <c r="W98" s="102"/>
      <c r="X98" s="102"/>
      <c r="Y98" s="102"/>
      <c r="Z98" s="102"/>
      <c r="AA98" s="102"/>
      <c r="AB98" s="103"/>
      <c r="AE98" s="101" t="s">
        <v>37</v>
      </c>
      <c r="AF98" s="102"/>
      <c r="AG98" s="102"/>
      <c r="AH98" s="102"/>
      <c r="AI98" s="102"/>
      <c r="AJ98" s="102"/>
      <c r="AK98" s="102"/>
      <c r="AL98" s="102"/>
      <c r="AM98" s="103"/>
      <c r="AP98" s="101" t="s">
        <v>40</v>
      </c>
      <c r="AQ98" s="102"/>
      <c r="AR98" s="102"/>
      <c r="AS98" s="102"/>
      <c r="AT98" s="102"/>
      <c r="AU98" s="102"/>
      <c r="AV98" s="102"/>
      <c r="AW98" s="102"/>
      <c r="AX98" s="103"/>
      <c r="BA98" s="101" t="s">
        <v>55</v>
      </c>
      <c r="BB98" s="102"/>
      <c r="BC98" s="102"/>
      <c r="BD98" s="102"/>
      <c r="BE98" s="102"/>
      <c r="BF98" s="102"/>
      <c r="BG98" s="102"/>
      <c r="BH98" s="102"/>
      <c r="BI98" s="102"/>
      <c r="BJ98" s="102"/>
      <c r="BK98" s="103"/>
      <c r="BN98" s="101" t="s">
        <v>59</v>
      </c>
      <c r="BO98" s="102"/>
      <c r="BP98" s="102"/>
      <c r="BQ98" s="102"/>
      <c r="BR98" s="102"/>
      <c r="BS98" s="102"/>
      <c r="BT98" s="102"/>
      <c r="BU98" s="102"/>
      <c r="BV98" s="102"/>
      <c r="BW98" s="102"/>
      <c r="BX98" s="103"/>
      <c r="CA98" s="101" t="s">
        <v>63</v>
      </c>
      <c r="CB98" s="102"/>
      <c r="CC98" s="102"/>
      <c r="CD98" s="102"/>
      <c r="CE98" s="102"/>
      <c r="CF98" s="102"/>
      <c r="CG98" s="102"/>
      <c r="CH98" s="102"/>
      <c r="CI98" s="102"/>
      <c r="CJ98" s="102"/>
      <c r="CK98" s="103"/>
      <c r="CN98" s="101" t="s">
        <v>67</v>
      </c>
      <c r="CO98" s="102"/>
      <c r="CP98" s="102"/>
      <c r="CQ98" s="102"/>
      <c r="CR98" s="102"/>
      <c r="CS98" s="102"/>
      <c r="CT98" s="102"/>
      <c r="CU98" s="102"/>
      <c r="CV98" s="102"/>
      <c r="CW98" s="102"/>
      <c r="CX98" s="103"/>
      <c r="DA98" s="101" t="s">
        <v>71</v>
      </c>
      <c r="DB98" s="102"/>
      <c r="DC98" s="102"/>
      <c r="DD98" s="102"/>
      <c r="DE98" s="102"/>
      <c r="DF98" s="102"/>
      <c r="DG98" s="102"/>
      <c r="DH98" s="102"/>
      <c r="DI98" s="102"/>
      <c r="DJ98" s="102"/>
      <c r="DK98" s="103"/>
    </row>
    <row r="99" spans="2:115" ht="15.75" thickBot="1" x14ac:dyDescent="0.3">
      <c r="T99" s="33"/>
      <c r="U99" s="67">
        <v>-3</v>
      </c>
      <c r="V99" s="67">
        <v>-2</v>
      </c>
      <c r="W99" s="67">
        <v>-1</v>
      </c>
      <c r="X99" s="67">
        <v>0</v>
      </c>
      <c r="Y99" s="67">
        <v>1</v>
      </c>
      <c r="Z99" s="67">
        <v>2</v>
      </c>
      <c r="AA99" s="68">
        <v>3</v>
      </c>
      <c r="AB99" s="34" t="s">
        <v>32</v>
      </c>
      <c r="AE99" s="33"/>
      <c r="AF99" s="67">
        <v>-3</v>
      </c>
      <c r="AG99" s="67">
        <v>-2</v>
      </c>
      <c r="AH99" s="67">
        <v>-1</v>
      </c>
      <c r="AI99" s="67">
        <v>0</v>
      </c>
      <c r="AJ99" s="67">
        <v>1</v>
      </c>
      <c r="AK99" s="67">
        <v>2</v>
      </c>
      <c r="AL99" s="68">
        <v>3</v>
      </c>
      <c r="AM99" s="34" t="s">
        <v>32</v>
      </c>
      <c r="AP99" s="33"/>
      <c r="AQ99" s="67">
        <v>-3</v>
      </c>
      <c r="AR99" s="67">
        <v>-2</v>
      </c>
      <c r="AS99" s="67">
        <v>-1</v>
      </c>
      <c r="AT99" s="67">
        <v>0</v>
      </c>
      <c r="AU99" s="67">
        <v>1</v>
      </c>
      <c r="AV99" s="67">
        <v>2</v>
      </c>
      <c r="AW99" s="68">
        <v>3</v>
      </c>
      <c r="AX99" s="34" t="s">
        <v>32</v>
      </c>
      <c r="BA99" s="45"/>
      <c r="BB99" s="67" t="s">
        <v>45</v>
      </c>
      <c r="BC99" s="67">
        <v>-3</v>
      </c>
      <c r="BD99" s="67">
        <v>-2</v>
      </c>
      <c r="BE99" s="67">
        <v>-1</v>
      </c>
      <c r="BF99" s="67">
        <v>0</v>
      </c>
      <c r="BG99" s="67">
        <v>1</v>
      </c>
      <c r="BH99" s="67">
        <v>2</v>
      </c>
      <c r="BI99" s="67">
        <v>3</v>
      </c>
      <c r="BJ99" s="67" t="s">
        <v>46</v>
      </c>
      <c r="BK99" s="33" t="s">
        <v>32</v>
      </c>
      <c r="BN99" s="45"/>
      <c r="BO99" s="67" t="s">
        <v>45</v>
      </c>
      <c r="BP99" s="67">
        <v>-3</v>
      </c>
      <c r="BQ99" s="67">
        <v>-2</v>
      </c>
      <c r="BR99" s="67">
        <v>-1</v>
      </c>
      <c r="BS99" s="67">
        <v>0</v>
      </c>
      <c r="BT99" s="67">
        <v>1</v>
      </c>
      <c r="BU99" s="67">
        <v>2</v>
      </c>
      <c r="BV99" s="67">
        <v>3</v>
      </c>
      <c r="BW99" s="67" t="s">
        <v>46</v>
      </c>
      <c r="BX99" s="33" t="s">
        <v>32</v>
      </c>
      <c r="CA99" s="45"/>
      <c r="CB99" s="67" t="s">
        <v>45</v>
      </c>
      <c r="CC99" s="67">
        <v>-3</v>
      </c>
      <c r="CD99" s="67">
        <v>-2</v>
      </c>
      <c r="CE99" s="67">
        <v>-1</v>
      </c>
      <c r="CF99" s="67">
        <v>0</v>
      </c>
      <c r="CG99" s="67">
        <v>1</v>
      </c>
      <c r="CH99" s="67">
        <v>2</v>
      </c>
      <c r="CI99" s="67">
        <v>3</v>
      </c>
      <c r="CJ99" s="67" t="s">
        <v>46</v>
      </c>
      <c r="CK99" s="33" t="s">
        <v>32</v>
      </c>
      <c r="CN99" s="45"/>
      <c r="CO99" s="67" t="s">
        <v>45</v>
      </c>
      <c r="CP99" s="67">
        <v>-3</v>
      </c>
      <c r="CQ99" s="67">
        <v>-2</v>
      </c>
      <c r="CR99" s="67">
        <v>-1</v>
      </c>
      <c r="CS99" s="67">
        <v>0</v>
      </c>
      <c r="CT99" s="67">
        <v>1</v>
      </c>
      <c r="CU99" s="67">
        <v>2</v>
      </c>
      <c r="CV99" s="67">
        <v>3</v>
      </c>
      <c r="CW99" s="67" t="s">
        <v>46</v>
      </c>
      <c r="CX99" s="33" t="s">
        <v>32</v>
      </c>
      <c r="DA99" s="45"/>
      <c r="DB99" s="67" t="s">
        <v>45</v>
      </c>
      <c r="DC99" s="67">
        <v>-3</v>
      </c>
      <c r="DD99" s="67">
        <v>-2</v>
      </c>
      <c r="DE99" s="67">
        <v>-1</v>
      </c>
      <c r="DF99" s="67">
        <v>0</v>
      </c>
      <c r="DG99" s="67">
        <v>1</v>
      </c>
      <c r="DH99" s="67">
        <v>2</v>
      </c>
      <c r="DI99" s="67">
        <v>3</v>
      </c>
      <c r="DJ99" s="67" t="s">
        <v>46</v>
      </c>
      <c r="DK99" s="33" t="s">
        <v>32</v>
      </c>
    </row>
    <row r="100" spans="2:115" x14ac:dyDescent="0.25">
      <c r="T100" s="34" t="s">
        <v>28</v>
      </c>
      <c r="U100" s="73">
        <v>1056</v>
      </c>
      <c r="V100" s="73">
        <v>1863</v>
      </c>
      <c r="W100" s="73">
        <v>2998</v>
      </c>
      <c r="X100" s="73">
        <v>4519</v>
      </c>
      <c r="Y100" s="73">
        <v>6074</v>
      </c>
      <c r="Z100" s="73">
        <v>7488</v>
      </c>
      <c r="AA100" s="73">
        <v>8533</v>
      </c>
      <c r="AB100" s="74">
        <f>SUM(U100:AA100)</f>
        <v>32531</v>
      </c>
      <c r="AE100" s="34" t="s">
        <v>28</v>
      </c>
      <c r="AF100" s="73">
        <v>982</v>
      </c>
      <c r="AG100" s="73">
        <v>1771</v>
      </c>
      <c r="AH100" s="73">
        <v>2926</v>
      </c>
      <c r="AI100" s="73">
        <v>4403</v>
      </c>
      <c r="AJ100" s="73">
        <v>6123</v>
      </c>
      <c r="AK100" s="73">
        <v>7512</v>
      </c>
      <c r="AL100" s="73">
        <v>8560</v>
      </c>
      <c r="AM100" s="74">
        <f>SUM(AF100:AL100)</f>
        <v>32277</v>
      </c>
      <c r="AP100" s="34" t="s">
        <v>28</v>
      </c>
      <c r="AQ100" s="73">
        <v>960</v>
      </c>
      <c r="AR100" s="73">
        <v>1749</v>
      </c>
      <c r="AS100" s="73">
        <v>2865</v>
      </c>
      <c r="AT100" s="73">
        <v>4451</v>
      </c>
      <c r="AU100" s="73">
        <v>6125</v>
      </c>
      <c r="AV100" s="73">
        <v>7572</v>
      </c>
      <c r="AW100" s="73">
        <v>8546</v>
      </c>
      <c r="AX100" s="74">
        <f>SUM(AQ100:AW100)</f>
        <v>32268</v>
      </c>
      <c r="BA100" s="34" t="s">
        <v>28</v>
      </c>
      <c r="BB100" s="35">
        <v>370</v>
      </c>
      <c r="BC100" s="35">
        <v>885</v>
      </c>
      <c r="BD100" s="35">
        <v>1592</v>
      </c>
      <c r="BE100" s="35">
        <v>2822</v>
      </c>
      <c r="BF100" s="35">
        <v>4355</v>
      </c>
      <c r="BG100" s="35">
        <v>6129</v>
      </c>
      <c r="BH100" s="35">
        <v>7567</v>
      </c>
      <c r="BI100" s="35">
        <v>8693</v>
      </c>
      <c r="BJ100" s="35">
        <v>9346</v>
      </c>
      <c r="BK100" s="38">
        <f>SUM(BB100:BJ100)</f>
        <v>41759</v>
      </c>
      <c r="BN100" s="34" t="s">
        <v>28</v>
      </c>
      <c r="BO100" s="35">
        <v>229</v>
      </c>
      <c r="BP100" s="35">
        <v>555</v>
      </c>
      <c r="BQ100" s="35">
        <v>1212</v>
      </c>
      <c r="BR100" s="35">
        <v>2473</v>
      </c>
      <c r="BS100" s="35">
        <v>4208</v>
      </c>
      <c r="BT100" s="35">
        <v>6216</v>
      </c>
      <c r="BU100" s="35">
        <v>7848</v>
      </c>
      <c r="BV100" s="35">
        <v>8910</v>
      </c>
      <c r="BW100" s="35">
        <v>9558</v>
      </c>
      <c r="BX100" s="38">
        <f>SUM(BO100:BW100)</f>
        <v>41209</v>
      </c>
      <c r="CA100" s="34" t="s">
        <v>28</v>
      </c>
      <c r="CB100" s="35">
        <v>101</v>
      </c>
      <c r="CC100" s="35">
        <v>324</v>
      </c>
      <c r="CD100" s="35">
        <v>913</v>
      </c>
      <c r="CE100" s="35">
        <v>2025</v>
      </c>
      <c r="CF100" s="35">
        <v>3893</v>
      </c>
      <c r="CG100" s="35">
        <v>6252</v>
      </c>
      <c r="CH100" s="35">
        <v>8183</v>
      </c>
      <c r="CI100" s="35">
        <v>9224</v>
      </c>
      <c r="CJ100" s="35">
        <v>9741</v>
      </c>
      <c r="CK100" s="38">
        <f>SUM(CB100:CJ100)</f>
        <v>40656</v>
      </c>
      <c r="CN100" s="34" t="s">
        <v>28</v>
      </c>
      <c r="CO100" s="35">
        <v>26</v>
      </c>
      <c r="CP100" s="35">
        <v>115</v>
      </c>
      <c r="CQ100" s="35">
        <v>449</v>
      </c>
      <c r="CR100" s="35">
        <v>1389</v>
      </c>
      <c r="CS100" s="35">
        <v>3507</v>
      </c>
      <c r="CT100" s="35">
        <v>6561</v>
      </c>
      <c r="CU100" s="35">
        <v>8657</v>
      </c>
      <c r="CV100" s="35">
        <v>9585</v>
      </c>
      <c r="CW100" s="35">
        <v>9912</v>
      </c>
      <c r="CX100" s="38">
        <f>SUM(CO100:CW100)</f>
        <v>40201</v>
      </c>
      <c r="DA100" s="34" t="s">
        <v>28</v>
      </c>
      <c r="DB100" s="35">
        <v>1</v>
      </c>
      <c r="DC100" s="35">
        <v>10</v>
      </c>
      <c r="DD100" s="35">
        <v>81</v>
      </c>
      <c r="DE100" s="35">
        <v>597</v>
      </c>
      <c r="DF100" s="35">
        <v>2633</v>
      </c>
      <c r="DG100" s="35">
        <v>7380</v>
      </c>
      <c r="DH100" s="35">
        <v>9442</v>
      </c>
      <c r="DI100" s="35">
        <v>9925</v>
      </c>
      <c r="DJ100" s="35">
        <v>9982</v>
      </c>
      <c r="DK100" s="38">
        <f>SUM(DB100:DJ100)</f>
        <v>40051</v>
      </c>
    </row>
    <row r="101" spans="2:115" x14ac:dyDescent="0.25">
      <c r="T101" s="37" t="s">
        <v>86</v>
      </c>
      <c r="U101" s="73">
        <v>1105</v>
      </c>
      <c r="V101" s="73">
        <v>1624</v>
      </c>
      <c r="W101" s="73">
        <v>1885</v>
      </c>
      <c r="X101" s="73">
        <v>1967</v>
      </c>
      <c r="Y101" s="73">
        <v>1694</v>
      </c>
      <c r="Z101" s="73">
        <v>1248</v>
      </c>
      <c r="AA101" s="73">
        <v>838</v>
      </c>
      <c r="AB101" s="38">
        <f t="shared" ref="AB101:AB102" si="325">SUM(U101:AA101)</f>
        <v>10361</v>
      </c>
      <c r="AE101" s="37" t="s">
        <v>86</v>
      </c>
      <c r="AF101" s="73">
        <v>1176</v>
      </c>
      <c r="AG101" s="73">
        <v>1561</v>
      </c>
      <c r="AH101" s="73">
        <v>1932</v>
      </c>
      <c r="AI101" s="73">
        <v>2096</v>
      </c>
      <c r="AJ101" s="73">
        <v>1732</v>
      </c>
      <c r="AK101" s="73">
        <v>1241</v>
      </c>
      <c r="AL101" s="73">
        <v>809</v>
      </c>
      <c r="AM101" s="38">
        <f t="shared" ref="AM101:AM102" si="326">SUM(AF101:AL101)</f>
        <v>10547</v>
      </c>
      <c r="AP101" s="37" t="s">
        <v>86</v>
      </c>
      <c r="AQ101" s="73">
        <v>1148</v>
      </c>
      <c r="AR101" s="73">
        <v>1575</v>
      </c>
      <c r="AS101" s="73">
        <v>1853</v>
      </c>
      <c r="AT101" s="73">
        <v>2042</v>
      </c>
      <c r="AU101" s="73">
        <v>1780</v>
      </c>
      <c r="AV101" s="73">
        <v>1258</v>
      </c>
      <c r="AW101" s="73">
        <v>840</v>
      </c>
      <c r="AX101" s="38">
        <f t="shared" ref="AX101:AX102" si="327">SUM(AQ101:AW101)</f>
        <v>10496</v>
      </c>
      <c r="BA101" s="37" t="s">
        <v>86</v>
      </c>
      <c r="BB101" s="35">
        <v>590</v>
      </c>
      <c r="BC101" s="35">
        <v>1098</v>
      </c>
      <c r="BD101" s="35">
        <v>1673</v>
      </c>
      <c r="BE101" s="35">
        <v>2041</v>
      </c>
      <c r="BF101" s="35">
        <v>2152</v>
      </c>
      <c r="BG101" s="35">
        <v>1785</v>
      </c>
      <c r="BH101" s="35">
        <v>1300</v>
      </c>
      <c r="BI101" s="35">
        <v>809</v>
      </c>
      <c r="BJ101" s="35">
        <v>449</v>
      </c>
      <c r="BK101" s="38">
        <f t="shared" ref="BK101:BK102" si="328">SUM(BB101:BJ101)</f>
        <v>11897</v>
      </c>
      <c r="BN101" s="37" t="s">
        <v>86</v>
      </c>
      <c r="BO101" s="35">
        <v>477</v>
      </c>
      <c r="BP101" s="35">
        <v>983</v>
      </c>
      <c r="BQ101" s="35">
        <v>1571</v>
      </c>
      <c r="BR101" s="35">
        <v>2118</v>
      </c>
      <c r="BS101" s="35">
        <v>2432</v>
      </c>
      <c r="BT101" s="35">
        <v>1945</v>
      </c>
      <c r="BU101" s="35">
        <v>1268</v>
      </c>
      <c r="BV101" s="35">
        <v>749</v>
      </c>
      <c r="BW101" s="35">
        <v>314</v>
      </c>
      <c r="BX101" s="38">
        <f t="shared" ref="BX101:BX102" si="329">SUM(BO101:BW101)</f>
        <v>11857</v>
      </c>
      <c r="CA101" s="37" t="s">
        <v>86</v>
      </c>
      <c r="CB101" s="35">
        <v>326</v>
      </c>
      <c r="CC101" s="35">
        <v>753</v>
      </c>
      <c r="CD101" s="35">
        <v>1486</v>
      </c>
      <c r="CE101" s="35">
        <v>2426</v>
      </c>
      <c r="CF101" s="35">
        <v>2807</v>
      </c>
      <c r="CG101" s="35">
        <v>2168</v>
      </c>
      <c r="CH101" s="35">
        <v>1198</v>
      </c>
      <c r="CI101" s="35">
        <v>559</v>
      </c>
      <c r="CJ101" s="35">
        <v>190</v>
      </c>
      <c r="CK101" s="38">
        <f t="shared" ref="CK101:CK102" si="330">SUM(CB101:CJ101)</f>
        <v>11913</v>
      </c>
      <c r="CN101" s="37" t="s">
        <v>86</v>
      </c>
      <c r="CO101" s="35">
        <v>120</v>
      </c>
      <c r="CP101" s="35">
        <v>385</v>
      </c>
      <c r="CQ101" s="35">
        <v>1274</v>
      </c>
      <c r="CR101" s="35">
        <v>2572</v>
      </c>
      <c r="CS101" s="35">
        <v>3537</v>
      </c>
      <c r="CT101" s="35">
        <v>2397</v>
      </c>
      <c r="CU101" s="35">
        <v>1029</v>
      </c>
      <c r="CV101" s="35">
        <v>342</v>
      </c>
      <c r="CW101" s="35">
        <v>82</v>
      </c>
      <c r="CX101" s="38">
        <f t="shared" ref="CX101:CX102" si="331">SUM(CO101:CW101)</f>
        <v>11738</v>
      </c>
      <c r="DA101" s="37" t="s">
        <v>86</v>
      </c>
      <c r="DB101" s="35">
        <v>16</v>
      </c>
      <c r="DC101" s="35">
        <v>116</v>
      </c>
      <c r="DD101" s="35">
        <v>632</v>
      </c>
      <c r="DE101" s="35">
        <v>2354</v>
      </c>
      <c r="DF101" s="35">
        <v>5023</v>
      </c>
      <c r="DG101" s="35">
        <v>2198</v>
      </c>
      <c r="DH101" s="35">
        <v>494</v>
      </c>
      <c r="DI101" s="35">
        <v>71</v>
      </c>
      <c r="DJ101" s="35">
        <v>18</v>
      </c>
      <c r="DK101" s="38">
        <f t="shared" ref="DK101:DK102" si="332">SUM(DB101:DJ101)</f>
        <v>10922</v>
      </c>
    </row>
    <row r="102" spans="2:115" ht="15.75" thickBot="1" x14ac:dyDescent="0.3">
      <c r="T102" s="39" t="s">
        <v>30</v>
      </c>
      <c r="U102" s="73">
        <v>7839</v>
      </c>
      <c r="V102" s="73">
        <v>6513</v>
      </c>
      <c r="W102" s="73">
        <v>5117</v>
      </c>
      <c r="X102" s="73">
        <v>3514</v>
      </c>
      <c r="Y102" s="73">
        <v>2232</v>
      </c>
      <c r="Z102" s="73">
        <v>1264</v>
      </c>
      <c r="AA102" s="73">
        <v>629</v>
      </c>
      <c r="AB102" s="44">
        <f t="shared" si="325"/>
        <v>27108</v>
      </c>
      <c r="AE102" s="39" t="s">
        <v>30</v>
      </c>
      <c r="AF102" s="73">
        <v>7842</v>
      </c>
      <c r="AG102" s="73">
        <v>6668</v>
      </c>
      <c r="AH102" s="73">
        <v>5142</v>
      </c>
      <c r="AI102" s="73">
        <v>3501</v>
      </c>
      <c r="AJ102" s="73">
        <v>2145</v>
      </c>
      <c r="AK102" s="73">
        <v>1247</v>
      </c>
      <c r="AL102" s="73">
        <v>631</v>
      </c>
      <c r="AM102" s="44">
        <f t="shared" si="326"/>
        <v>27176</v>
      </c>
      <c r="AP102" s="39" t="s">
        <v>30</v>
      </c>
      <c r="AQ102" s="73">
        <v>7892</v>
      </c>
      <c r="AR102" s="73">
        <v>6676</v>
      </c>
      <c r="AS102" s="73">
        <v>5282</v>
      </c>
      <c r="AT102" s="73">
        <v>3507</v>
      </c>
      <c r="AU102" s="73">
        <v>2095</v>
      </c>
      <c r="AV102" s="73">
        <v>1170</v>
      </c>
      <c r="AW102" s="73">
        <v>614</v>
      </c>
      <c r="AX102" s="44">
        <f t="shared" si="327"/>
        <v>27236</v>
      </c>
      <c r="BA102" s="39" t="s">
        <v>30</v>
      </c>
      <c r="BB102" s="35">
        <v>9040</v>
      </c>
      <c r="BC102" s="35">
        <v>8017</v>
      </c>
      <c r="BD102" s="35">
        <v>6735</v>
      </c>
      <c r="BE102" s="35">
        <v>5137</v>
      </c>
      <c r="BF102" s="35">
        <v>3493</v>
      </c>
      <c r="BG102" s="35">
        <v>2086</v>
      </c>
      <c r="BH102" s="35">
        <v>1133</v>
      </c>
      <c r="BI102" s="35">
        <v>498</v>
      </c>
      <c r="BJ102" s="35">
        <v>205</v>
      </c>
      <c r="BK102" s="38">
        <f t="shared" si="328"/>
        <v>36344</v>
      </c>
      <c r="BN102" s="39" t="s">
        <v>30</v>
      </c>
      <c r="BO102" s="35">
        <v>9294</v>
      </c>
      <c r="BP102" s="35">
        <v>8462</v>
      </c>
      <c r="BQ102" s="35">
        <v>7217</v>
      </c>
      <c r="BR102" s="35">
        <v>5409</v>
      </c>
      <c r="BS102" s="35">
        <v>3360</v>
      </c>
      <c r="BT102" s="35">
        <v>1839</v>
      </c>
      <c r="BU102" s="35">
        <v>884</v>
      </c>
      <c r="BV102" s="35">
        <v>341</v>
      </c>
      <c r="BW102" s="35">
        <v>128</v>
      </c>
      <c r="BX102" s="38">
        <f t="shared" si="329"/>
        <v>36934</v>
      </c>
      <c r="CA102" s="39" t="s">
        <v>30</v>
      </c>
      <c r="CB102" s="35">
        <v>9573</v>
      </c>
      <c r="CC102" s="35">
        <v>8923</v>
      </c>
      <c r="CD102" s="35">
        <v>7601</v>
      </c>
      <c r="CE102" s="35">
        <v>5549</v>
      </c>
      <c r="CF102" s="35">
        <v>3300</v>
      </c>
      <c r="CG102" s="35">
        <v>1580</v>
      </c>
      <c r="CH102" s="35">
        <v>619</v>
      </c>
      <c r="CI102" s="35">
        <v>217</v>
      </c>
      <c r="CJ102" s="35">
        <v>69</v>
      </c>
      <c r="CK102" s="38">
        <f t="shared" si="330"/>
        <v>37431</v>
      </c>
      <c r="CN102" s="39" t="s">
        <v>30</v>
      </c>
      <c r="CO102" s="35">
        <v>9854</v>
      </c>
      <c r="CP102" s="35">
        <v>9500</v>
      </c>
      <c r="CQ102" s="35">
        <v>8277</v>
      </c>
      <c r="CR102" s="35">
        <v>6039</v>
      </c>
      <c r="CS102" s="35">
        <v>2956</v>
      </c>
      <c r="CT102" s="35">
        <v>1042</v>
      </c>
      <c r="CU102" s="35">
        <v>314</v>
      </c>
      <c r="CV102" s="35">
        <v>73</v>
      </c>
      <c r="CW102" s="35">
        <v>6</v>
      </c>
      <c r="CX102" s="38">
        <f t="shared" si="331"/>
        <v>38061</v>
      </c>
      <c r="DA102" s="39" t="s">
        <v>30</v>
      </c>
      <c r="DB102" s="35">
        <v>9983</v>
      </c>
      <c r="DC102" s="35">
        <v>9874</v>
      </c>
      <c r="DD102" s="35">
        <v>9287</v>
      </c>
      <c r="DE102" s="35">
        <v>7049</v>
      </c>
      <c r="DF102" s="35">
        <v>2344</v>
      </c>
      <c r="DG102" s="35">
        <v>422</v>
      </c>
      <c r="DH102" s="35">
        <v>64</v>
      </c>
      <c r="DI102" s="35">
        <v>4</v>
      </c>
      <c r="DJ102" s="35">
        <v>0</v>
      </c>
      <c r="DK102" s="38">
        <f t="shared" si="332"/>
        <v>39027</v>
      </c>
    </row>
    <row r="103" spans="2:115" ht="15.75" thickBot="1" x14ac:dyDescent="0.3">
      <c r="T103" s="66" t="s">
        <v>32</v>
      </c>
      <c r="U103" s="70">
        <f>SUM(U100:U102)</f>
        <v>10000</v>
      </c>
      <c r="V103" s="46">
        <f t="shared" ref="V103:AA103" si="333">SUM(V100:V102)</f>
        <v>10000</v>
      </c>
      <c r="W103" s="46">
        <f t="shared" si="333"/>
        <v>10000</v>
      </c>
      <c r="X103" s="46">
        <f t="shared" si="333"/>
        <v>10000</v>
      </c>
      <c r="Y103" s="46">
        <f t="shared" si="333"/>
        <v>10000</v>
      </c>
      <c r="Z103" s="46">
        <f t="shared" si="333"/>
        <v>10000</v>
      </c>
      <c r="AA103" s="69">
        <f t="shared" si="333"/>
        <v>10000</v>
      </c>
      <c r="AB103" s="53">
        <f>SUM(AB100:AB102)</f>
        <v>70000</v>
      </c>
      <c r="AE103" s="66" t="s">
        <v>32</v>
      </c>
      <c r="AF103" s="70">
        <f>SUM(AF100:AF102)</f>
        <v>10000</v>
      </c>
      <c r="AG103" s="46">
        <f t="shared" ref="AG103:AL103" si="334">SUM(AG100:AG102)</f>
        <v>10000</v>
      </c>
      <c r="AH103" s="46">
        <f t="shared" si="334"/>
        <v>10000</v>
      </c>
      <c r="AI103" s="46">
        <f t="shared" si="334"/>
        <v>10000</v>
      </c>
      <c r="AJ103" s="46">
        <f t="shared" si="334"/>
        <v>10000</v>
      </c>
      <c r="AK103" s="46">
        <f t="shared" si="334"/>
        <v>10000</v>
      </c>
      <c r="AL103" s="69">
        <f t="shared" si="334"/>
        <v>10000</v>
      </c>
      <c r="AM103" s="53">
        <f>SUM(AM100:AM102)</f>
        <v>70000</v>
      </c>
      <c r="AP103" s="66" t="s">
        <v>32</v>
      </c>
      <c r="AQ103" s="70">
        <f>SUM(AQ100:AQ102)</f>
        <v>10000</v>
      </c>
      <c r="AR103" s="46">
        <f t="shared" ref="AR103:AW103" si="335">SUM(AR100:AR102)</f>
        <v>10000</v>
      </c>
      <c r="AS103" s="46">
        <f t="shared" si="335"/>
        <v>10000</v>
      </c>
      <c r="AT103" s="46">
        <f t="shared" si="335"/>
        <v>10000</v>
      </c>
      <c r="AU103" s="46">
        <f t="shared" si="335"/>
        <v>10000</v>
      </c>
      <c r="AV103" s="46">
        <f t="shared" si="335"/>
        <v>10000</v>
      </c>
      <c r="AW103" s="69">
        <f t="shared" si="335"/>
        <v>10000</v>
      </c>
      <c r="AX103" s="53">
        <f>SUM(AX100:AX102)</f>
        <v>70000</v>
      </c>
      <c r="BA103" s="33" t="s">
        <v>32</v>
      </c>
      <c r="BB103" s="46">
        <f t="shared" ref="BB103:BJ103" si="336">SUM(BB100:BB102)</f>
        <v>10000</v>
      </c>
      <c r="BC103" s="46">
        <f t="shared" si="336"/>
        <v>10000</v>
      </c>
      <c r="BD103" s="46">
        <f t="shared" si="336"/>
        <v>10000</v>
      </c>
      <c r="BE103" s="46">
        <f t="shared" si="336"/>
        <v>10000</v>
      </c>
      <c r="BF103" s="46">
        <f t="shared" si="336"/>
        <v>10000</v>
      </c>
      <c r="BG103" s="46">
        <f t="shared" si="336"/>
        <v>10000</v>
      </c>
      <c r="BH103" s="46">
        <f t="shared" si="336"/>
        <v>10000</v>
      </c>
      <c r="BI103" s="46">
        <f t="shared" si="336"/>
        <v>10000</v>
      </c>
      <c r="BJ103" s="46">
        <f t="shared" si="336"/>
        <v>10000</v>
      </c>
      <c r="BK103" s="41">
        <f>SUM(BB103:BJ103)</f>
        <v>90000</v>
      </c>
      <c r="BN103" s="33" t="s">
        <v>32</v>
      </c>
      <c r="BO103" s="46">
        <f t="shared" ref="BO103:BW103" si="337">SUM(BO100:BO102)</f>
        <v>10000</v>
      </c>
      <c r="BP103" s="46">
        <f t="shared" si="337"/>
        <v>10000</v>
      </c>
      <c r="BQ103" s="46">
        <f t="shared" si="337"/>
        <v>10000</v>
      </c>
      <c r="BR103" s="46">
        <f t="shared" si="337"/>
        <v>10000</v>
      </c>
      <c r="BS103" s="46">
        <f t="shared" si="337"/>
        <v>10000</v>
      </c>
      <c r="BT103" s="46">
        <f t="shared" si="337"/>
        <v>10000</v>
      </c>
      <c r="BU103" s="46">
        <f t="shared" si="337"/>
        <v>10000</v>
      </c>
      <c r="BV103" s="46">
        <f t="shared" si="337"/>
        <v>10000</v>
      </c>
      <c r="BW103" s="46">
        <f t="shared" si="337"/>
        <v>10000</v>
      </c>
      <c r="BX103" s="41">
        <f>SUM(BO103:BW103)</f>
        <v>90000</v>
      </c>
      <c r="CA103" s="33" t="s">
        <v>32</v>
      </c>
      <c r="CB103" s="46">
        <f t="shared" ref="CB103:CJ103" si="338">SUM(CB100:CB102)</f>
        <v>10000</v>
      </c>
      <c r="CC103" s="46">
        <f t="shared" si="338"/>
        <v>10000</v>
      </c>
      <c r="CD103" s="46">
        <f t="shared" si="338"/>
        <v>10000</v>
      </c>
      <c r="CE103" s="46">
        <f t="shared" si="338"/>
        <v>10000</v>
      </c>
      <c r="CF103" s="46">
        <f t="shared" si="338"/>
        <v>10000</v>
      </c>
      <c r="CG103" s="46">
        <f t="shared" si="338"/>
        <v>10000</v>
      </c>
      <c r="CH103" s="46">
        <f t="shared" si="338"/>
        <v>10000</v>
      </c>
      <c r="CI103" s="46">
        <f t="shared" si="338"/>
        <v>10000</v>
      </c>
      <c r="CJ103" s="46">
        <f t="shared" si="338"/>
        <v>10000</v>
      </c>
      <c r="CK103" s="41">
        <f>SUM(CB103:CJ103)</f>
        <v>90000</v>
      </c>
      <c r="CN103" s="33" t="s">
        <v>32</v>
      </c>
      <c r="CO103" s="46">
        <f t="shared" ref="CO103:CW103" si="339">SUM(CO100:CO102)</f>
        <v>10000</v>
      </c>
      <c r="CP103" s="46">
        <f t="shared" si="339"/>
        <v>10000</v>
      </c>
      <c r="CQ103" s="46">
        <f t="shared" si="339"/>
        <v>10000</v>
      </c>
      <c r="CR103" s="46">
        <f t="shared" si="339"/>
        <v>10000</v>
      </c>
      <c r="CS103" s="46">
        <f t="shared" si="339"/>
        <v>10000</v>
      </c>
      <c r="CT103" s="46">
        <f t="shared" si="339"/>
        <v>10000</v>
      </c>
      <c r="CU103" s="46">
        <f t="shared" si="339"/>
        <v>10000</v>
      </c>
      <c r="CV103" s="46">
        <f t="shared" si="339"/>
        <v>10000</v>
      </c>
      <c r="CW103" s="46">
        <f t="shared" si="339"/>
        <v>10000</v>
      </c>
      <c r="CX103" s="41">
        <f>SUM(CO103:CW103)</f>
        <v>90000</v>
      </c>
      <c r="DA103" s="33" t="s">
        <v>32</v>
      </c>
      <c r="DB103" s="46">
        <f t="shared" ref="DB103:DJ103" si="340">SUM(DB100:DB102)</f>
        <v>10000</v>
      </c>
      <c r="DC103" s="46">
        <f t="shared" si="340"/>
        <v>10000</v>
      </c>
      <c r="DD103" s="46">
        <f t="shared" si="340"/>
        <v>10000</v>
      </c>
      <c r="DE103" s="46">
        <f t="shared" si="340"/>
        <v>10000</v>
      </c>
      <c r="DF103" s="46">
        <f t="shared" si="340"/>
        <v>10000</v>
      </c>
      <c r="DG103" s="46">
        <f t="shared" si="340"/>
        <v>10000</v>
      </c>
      <c r="DH103" s="46">
        <f t="shared" si="340"/>
        <v>10000</v>
      </c>
      <c r="DI103" s="46">
        <f t="shared" si="340"/>
        <v>10000</v>
      </c>
      <c r="DJ103" s="46">
        <f t="shared" si="340"/>
        <v>10000</v>
      </c>
      <c r="DK103" s="41">
        <f>SUM(DB103:DJ103)</f>
        <v>90000</v>
      </c>
    </row>
    <row r="104" spans="2:115" ht="15.75" thickBot="1" x14ac:dyDescent="0.3"/>
    <row r="105" spans="2:115" ht="15.75" thickBot="1" x14ac:dyDescent="0.3">
      <c r="B105" s="59" t="s">
        <v>106</v>
      </c>
      <c r="C105" s="60" t="s">
        <v>79</v>
      </c>
      <c r="D105" s="110" t="s">
        <v>80</v>
      </c>
      <c r="E105" s="110"/>
      <c r="F105" s="60" t="s">
        <v>81</v>
      </c>
      <c r="G105" s="111" t="s">
        <v>82</v>
      </c>
      <c r="H105" s="112"/>
      <c r="I105" s="110" t="s">
        <v>83</v>
      </c>
      <c r="J105" s="112"/>
      <c r="K105" s="63" t="s">
        <v>84</v>
      </c>
    </row>
    <row r="106" spans="2:115" ht="15.75" thickBot="1" x14ac:dyDescent="0.3">
      <c r="B106" s="57">
        <v>0</v>
      </c>
      <c r="C106" s="61">
        <v>744.2</v>
      </c>
      <c r="D106" s="99">
        <v>717</v>
      </c>
      <c r="E106" s="99">
        <v>772.3</v>
      </c>
      <c r="F106" s="61">
        <v>1.0912999999999999</v>
      </c>
      <c r="G106" s="125">
        <v>1.0590999999999999</v>
      </c>
      <c r="H106" s="126">
        <v>1.1244000000000001</v>
      </c>
      <c r="I106" s="117">
        <v>686.5</v>
      </c>
      <c r="J106" s="114"/>
      <c r="K106" s="64">
        <v>2729</v>
      </c>
      <c r="T106" s="101" t="s">
        <v>34</v>
      </c>
      <c r="U106" s="102"/>
      <c r="V106" s="102"/>
      <c r="W106" s="102"/>
      <c r="X106" s="102"/>
      <c r="Y106" s="102"/>
      <c r="Z106" s="102"/>
      <c r="AA106" s="102"/>
      <c r="AB106" s="103"/>
      <c r="AE106" s="101" t="s">
        <v>38</v>
      </c>
      <c r="AF106" s="102"/>
      <c r="AG106" s="102"/>
      <c r="AH106" s="102"/>
      <c r="AI106" s="102"/>
      <c r="AJ106" s="102"/>
      <c r="AK106" s="102"/>
      <c r="AL106" s="102"/>
      <c r="AM106" s="103"/>
      <c r="AP106" s="101" t="s">
        <v>41</v>
      </c>
      <c r="AQ106" s="102"/>
      <c r="AR106" s="102"/>
      <c r="AS106" s="102"/>
      <c r="AT106" s="102"/>
      <c r="AU106" s="102"/>
      <c r="AV106" s="102"/>
      <c r="AW106" s="102"/>
      <c r="AX106" s="103"/>
      <c r="BA106" s="101" t="s">
        <v>56</v>
      </c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3"/>
      <c r="BN106" s="101" t="s">
        <v>60</v>
      </c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3"/>
      <c r="CA106" s="101" t="s">
        <v>64</v>
      </c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3"/>
      <c r="CN106" s="101" t="s">
        <v>68</v>
      </c>
      <c r="CO106" s="102"/>
      <c r="CP106" s="102"/>
      <c r="CQ106" s="102"/>
      <c r="CR106" s="102"/>
      <c r="CS106" s="102"/>
      <c r="CT106" s="102"/>
      <c r="CU106" s="102"/>
      <c r="CV106" s="102"/>
      <c r="CW106" s="102"/>
      <c r="CX106" s="103"/>
      <c r="DA106" s="101" t="s">
        <v>72</v>
      </c>
      <c r="DB106" s="102"/>
      <c r="DC106" s="102"/>
      <c r="DD106" s="102"/>
      <c r="DE106" s="102"/>
      <c r="DF106" s="102"/>
      <c r="DG106" s="102"/>
      <c r="DH106" s="102"/>
      <c r="DI106" s="102"/>
      <c r="DJ106" s="102"/>
      <c r="DK106" s="103"/>
    </row>
    <row r="107" spans="2:115" ht="15.75" thickBot="1" x14ac:dyDescent="0.3">
      <c r="B107" s="57">
        <v>1</v>
      </c>
      <c r="C107" s="61">
        <v>622.6</v>
      </c>
      <c r="D107" s="99">
        <v>600.70000000000005</v>
      </c>
      <c r="E107" s="99">
        <v>645.20000000000005</v>
      </c>
      <c r="F107" s="61">
        <v>1.1349</v>
      </c>
      <c r="G107" s="125">
        <v>1.1013999999999999</v>
      </c>
      <c r="H107" s="127">
        <v>1.1693</v>
      </c>
      <c r="I107" s="117">
        <v>594.29999999999995</v>
      </c>
      <c r="J107" s="114"/>
      <c r="K107" s="64">
        <v>2529</v>
      </c>
      <c r="T107" s="33"/>
      <c r="U107" s="67">
        <v>-3</v>
      </c>
      <c r="V107" s="67">
        <v>-2</v>
      </c>
      <c r="W107" s="67">
        <v>-1</v>
      </c>
      <c r="X107" s="67">
        <v>0</v>
      </c>
      <c r="Y107" s="67">
        <v>1</v>
      </c>
      <c r="Z107" s="67">
        <v>2</v>
      </c>
      <c r="AA107" s="68">
        <v>3</v>
      </c>
      <c r="AB107" s="34" t="s">
        <v>32</v>
      </c>
      <c r="AE107" s="33"/>
      <c r="AF107" s="67">
        <v>-3</v>
      </c>
      <c r="AG107" s="67">
        <v>-2</v>
      </c>
      <c r="AH107" s="67">
        <v>-1</v>
      </c>
      <c r="AI107" s="67">
        <v>0</v>
      </c>
      <c r="AJ107" s="67">
        <v>1</v>
      </c>
      <c r="AK107" s="67">
        <v>2</v>
      </c>
      <c r="AL107" s="68">
        <v>3</v>
      </c>
      <c r="AM107" s="34" t="s">
        <v>32</v>
      </c>
      <c r="AP107" s="33"/>
      <c r="AQ107" s="67">
        <v>-3</v>
      </c>
      <c r="AR107" s="67">
        <v>-2</v>
      </c>
      <c r="AS107" s="67">
        <v>-1</v>
      </c>
      <c r="AT107" s="67">
        <v>0</v>
      </c>
      <c r="AU107" s="67">
        <v>1</v>
      </c>
      <c r="AV107" s="67">
        <v>2</v>
      </c>
      <c r="AW107" s="68">
        <v>3</v>
      </c>
      <c r="AX107" s="34" t="s">
        <v>32</v>
      </c>
      <c r="BA107" s="45"/>
      <c r="BB107" s="67" t="s">
        <v>45</v>
      </c>
      <c r="BC107" s="67">
        <v>-3</v>
      </c>
      <c r="BD107" s="67">
        <v>-2</v>
      </c>
      <c r="BE107" s="67">
        <v>-1</v>
      </c>
      <c r="BF107" s="67">
        <v>0</v>
      </c>
      <c r="BG107" s="67">
        <v>1</v>
      </c>
      <c r="BH107" s="67">
        <v>2</v>
      </c>
      <c r="BI107" s="67">
        <v>3</v>
      </c>
      <c r="BJ107" s="67" t="s">
        <v>46</v>
      </c>
      <c r="BK107" s="33" t="s">
        <v>32</v>
      </c>
      <c r="BN107" s="45"/>
      <c r="BO107" s="67" t="s">
        <v>45</v>
      </c>
      <c r="BP107" s="67">
        <v>-3</v>
      </c>
      <c r="BQ107" s="67">
        <v>-2</v>
      </c>
      <c r="BR107" s="67">
        <v>-1</v>
      </c>
      <c r="BS107" s="67">
        <v>0</v>
      </c>
      <c r="BT107" s="67">
        <v>1</v>
      </c>
      <c r="BU107" s="67">
        <v>2</v>
      </c>
      <c r="BV107" s="67">
        <v>3</v>
      </c>
      <c r="BW107" s="67" t="s">
        <v>46</v>
      </c>
      <c r="BX107" s="33" t="s">
        <v>32</v>
      </c>
      <c r="CA107" s="45"/>
      <c r="CB107" s="67" t="s">
        <v>45</v>
      </c>
      <c r="CC107" s="67">
        <v>-3</v>
      </c>
      <c r="CD107" s="67">
        <v>-2</v>
      </c>
      <c r="CE107" s="67">
        <v>-1</v>
      </c>
      <c r="CF107" s="67">
        <v>0</v>
      </c>
      <c r="CG107" s="67">
        <v>1</v>
      </c>
      <c r="CH107" s="67">
        <v>2</v>
      </c>
      <c r="CI107" s="67">
        <v>3</v>
      </c>
      <c r="CJ107" s="67" t="s">
        <v>46</v>
      </c>
      <c r="CK107" s="33" t="s">
        <v>32</v>
      </c>
      <c r="CN107" s="45"/>
      <c r="CO107" s="67" t="s">
        <v>45</v>
      </c>
      <c r="CP107" s="67">
        <v>-3</v>
      </c>
      <c r="CQ107" s="67">
        <v>-2</v>
      </c>
      <c r="CR107" s="67">
        <v>-1</v>
      </c>
      <c r="CS107" s="67">
        <v>0</v>
      </c>
      <c r="CT107" s="67">
        <v>1</v>
      </c>
      <c r="CU107" s="67">
        <v>2</v>
      </c>
      <c r="CV107" s="67">
        <v>3</v>
      </c>
      <c r="CW107" s="67" t="s">
        <v>46</v>
      </c>
      <c r="CX107" s="33" t="s">
        <v>32</v>
      </c>
      <c r="DA107" s="45"/>
      <c r="DB107" s="67" t="s">
        <v>45</v>
      </c>
      <c r="DC107" s="67">
        <v>-3</v>
      </c>
      <c r="DD107" s="67">
        <v>-2</v>
      </c>
      <c r="DE107" s="67">
        <v>-1</v>
      </c>
      <c r="DF107" s="67">
        <v>0</v>
      </c>
      <c r="DG107" s="67">
        <v>1</v>
      </c>
      <c r="DH107" s="67">
        <v>2</v>
      </c>
      <c r="DI107" s="67">
        <v>3</v>
      </c>
      <c r="DJ107" s="67" t="s">
        <v>46</v>
      </c>
      <c r="DK107" s="33" t="s">
        <v>32</v>
      </c>
    </row>
    <row r="108" spans="2:115" x14ac:dyDescent="0.25">
      <c r="B108" s="57">
        <v>2</v>
      </c>
      <c r="C108" s="61">
        <v>524.9</v>
      </c>
      <c r="D108" s="99">
        <v>497.9</v>
      </c>
      <c r="E108" s="99">
        <v>553.29999999999995</v>
      </c>
      <c r="F108" s="61">
        <v>1.1071</v>
      </c>
      <c r="G108" s="125">
        <v>1.0601</v>
      </c>
      <c r="H108" s="127">
        <v>1.1561999999999999</v>
      </c>
      <c r="I108" s="117">
        <v>505.1</v>
      </c>
      <c r="J108" s="114"/>
      <c r="K108" s="64">
        <v>1252</v>
      </c>
      <c r="T108" s="34" t="s">
        <v>28</v>
      </c>
      <c r="U108" s="73">
        <v>985</v>
      </c>
      <c r="V108" s="73">
        <v>1860</v>
      </c>
      <c r="W108" s="73">
        <v>3082</v>
      </c>
      <c r="X108" s="73">
        <v>4498</v>
      </c>
      <c r="Y108" s="73">
        <v>6119</v>
      </c>
      <c r="Z108" s="73">
        <v>7519</v>
      </c>
      <c r="AA108" s="73">
        <v>8535</v>
      </c>
      <c r="AB108" s="74">
        <f>SUM(U108:AA108)</f>
        <v>32598</v>
      </c>
      <c r="AE108" s="34" t="s">
        <v>28</v>
      </c>
      <c r="AF108" s="73">
        <v>1007</v>
      </c>
      <c r="AG108" s="73">
        <v>1875</v>
      </c>
      <c r="AH108" s="73">
        <v>2963</v>
      </c>
      <c r="AI108" s="73">
        <v>4515</v>
      </c>
      <c r="AJ108" s="73">
        <v>6249</v>
      </c>
      <c r="AK108" s="73">
        <v>7467</v>
      </c>
      <c r="AL108" s="73">
        <v>8501</v>
      </c>
      <c r="AM108" s="74">
        <f>SUM(AF108:AL108)</f>
        <v>32577</v>
      </c>
      <c r="AP108" s="34" t="s">
        <v>28</v>
      </c>
      <c r="AQ108" s="73">
        <v>999</v>
      </c>
      <c r="AR108" s="73">
        <v>1770</v>
      </c>
      <c r="AS108" s="73">
        <v>2966</v>
      </c>
      <c r="AT108" s="73">
        <v>4561</v>
      </c>
      <c r="AU108" s="73">
        <v>6196</v>
      </c>
      <c r="AV108" s="73">
        <v>7527</v>
      </c>
      <c r="AW108" s="73">
        <v>8552</v>
      </c>
      <c r="AX108" s="74">
        <f>SUM(AQ108:AW108)</f>
        <v>32571</v>
      </c>
      <c r="BA108" s="34" t="s">
        <v>28</v>
      </c>
      <c r="BB108" s="35">
        <v>443</v>
      </c>
      <c r="BC108" s="35">
        <v>827</v>
      </c>
      <c r="BD108" s="35">
        <v>1643</v>
      </c>
      <c r="BE108" s="35">
        <v>2902</v>
      </c>
      <c r="BF108" s="35">
        <v>4386</v>
      </c>
      <c r="BG108" s="35">
        <v>6132</v>
      </c>
      <c r="BH108" s="35">
        <v>7590</v>
      </c>
      <c r="BI108" s="35">
        <v>8672</v>
      </c>
      <c r="BJ108" s="35">
        <v>9308</v>
      </c>
      <c r="BK108" s="38">
        <f>SUM(BB108:BJ108)</f>
        <v>41903</v>
      </c>
      <c r="BN108" s="34" t="s">
        <v>28</v>
      </c>
      <c r="BO108" s="35">
        <v>260</v>
      </c>
      <c r="BP108" s="35">
        <v>571</v>
      </c>
      <c r="BQ108" s="35">
        <v>1271</v>
      </c>
      <c r="BR108" s="35">
        <v>2476</v>
      </c>
      <c r="BS108" s="35">
        <v>4243</v>
      </c>
      <c r="BT108" s="35">
        <v>6281</v>
      </c>
      <c r="BU108" s="35">
        <v>7880</v>
      </c>
      <c r="BV108" s="35">
        <v>8936</v>
      </c>
      <c r="BW108" s="35">
        <v>9527</v>
      </c>
      <c r="BX108" s="38">
        <f>SUM(BO108:BW108)</f>
        <v>41445</v>
      </c>
      <c r="CA108" s="34" t="s">
        <v>28</v>
      </c>
      <c r="CB108" s="35">
        <v>90</v>
      </c>
      <c r="CC108" s="35">
        <v>332</v>
      </c>
      <c r="CD108" s="35">
        <v>929</v>
      </c>
      <c r="CE108" s="35">
        <v>2065</v>
      </c>
      <c r="CF108" s="35">
        <v>4037</v>
      </c>
      <c r="CG108" s="35">
        <v>6220</v>
      </c>
      <c r="CH108" s="35">
        <v>8156</v>
      </c>
      <c r="CI108" s="35">
        <v>9251</v>
      </c>
      <c r="CJ108" s="35">
        <v>9699</v>
      </c>
      <c r="CK108" s="38">
        <f>SUM(CB108:CJ108)</f>
        <v>40779</v>
      </c>
      <c r="CN108" s="34" t="s">
        <v>28</v>
      </c>
      <c r="CO108" s="35">
        <v>45</v>
      </c>
      <c r="CP108" s="35">
        <v>132</v>
      </c>
      <c r="CQ108" s="35">
        <v>448</v>
      </c>
      <c r="CR108" s="35">
        <v>1374</v>
      </c>
      <c r="CS108" s="35">
        <v>3440</v>
      </c>
      <c r="CT108" s="35">
        <v>6645</v>
      </c>
      <c r="CU108" s="35">
        <v>8688</v>
      </c>
      <c r="CV108" s="35">
        <v>9585</v>
      </c>
      <c r="CW108" s="35">
        <v>9907</v>
      </c>
      <c r="CX108" s="38">
        <f>SUM(CO108:CW108)</f>
        <v>40264</v>
      </c>
      <c r="DA108" s="34" t="s">
        <v>28</v>
      </c>
      <c r="DB108" s="35">
        <v>2</v>
      </c>
      <c r="DC108" s="35">
        <v>14</v>
      </c>
      <c r="DD108" s="35">
        <v>85</v>
      </c>
      <c r="DE108" s="35">
        <v>568</v>
      </c>
      <c r="DF108" s="35">
        <v>2709</v>
      </c>
      <c r="DG108" s="35">
        <v>7324</v>
      </c>
      <c r="DH108" s="35">
        <v>9439</v>
      </c>
      <c r="DI108" s="35">
        <v>9914</v>
      </c>
      <c r="DJ108" s="35">
        <v>9982</v>
      </c>
      <c r="DK108" s="38">
        <f>SUM(DB108:DJ108)</f>
        <v>40037</v>
      </c>
    </row>
    <row r="109" spans="2:115" x14ac:dyDescent="0.25">
      <c r="B109" s="57">
        <v>3</v>
      </c>
      <c r="C109" s="61">
        <v>479.2</v>
      </c>
      <c r="D109" s="99">
        <v>440.4</v>
      </c>
      <c r="E109" s="99">
        <v>521.4</v>
      </c>
      <c r="F109" s="61">
        <v>1.1458999999999999</v>
      </c>
      <c r="G109" s="125">
        <v>1.0653999999999999</v>
      </c>
      <c r="H109" s="127">
        <v>1.2324999999999999</v>
      </c>
      <c r="I109" s="117">
        <v>456.7</v>
      </c>
      <c r="J109" s="114"/>
      <c r="K109" s="64">
        <v>455</v>
      </c>
      <c r="T109" s="37" t="s">
        <v>86</v>
      </c>
      <c r="U109" s="73">
        <v>1217</v>
      </c>
      <c r="V109" s="73">
        <v>1493</v>
      </c>
      <c r="W109" s="73">
        <v>1896</v>
      </c>
      <c r="X109" s="73">
        <v>1915</v>
      </c>
      <c r="Y109" s="73">
        <v>1675</v>
      </c>
      <c r="Z109" s="73">
        <v>1195</v>
      </c>
      <c r="AA109" s="73">
        <v>830</v>
      </c>
      <c r="AB109" s="38">
        <f t="shared" ref="AB109:AB110" si="341">SUM(U109:AA109)</f>
        <v>10221</v>
      </c>
      <c r="AE109" s="37" t="s">
        <v>86</v>
      </c>
      <c r="AF109" s="73">
        <v>1149</v>
      </c>
      <c r="AG109" s="73">
        <v>1563</v>
      </c>
      <c r="AH109" s="73">
        <v>1874</v>
      </c>
      <c r="AI109" s="73">
        <v>1871</v>
      </c>
      <c r="AJ109" s="73">
        <v>1614</v>
      </c>
      <c r="AK109" s="73">
        <v>1235</v>
      </c>
      <c r="AL109" s="73">
        <v>852</v>
      </c>
      <c r="AM109" s="38">
        <f t="shared" ref="AM109:AM110" si="342">SUM(AF109:AL109)</f>
        <v>10158</v>
      </c>
      <c r="AP109" s="37" t="s">
        <v>86</v>
      </c>
      <c r="AQ109" s="73">
        <v>1091</v>
      </c>
      <c r="AR109" s="73">
        <v>1562</v>
      </c>
      <c r="AS109" s="73">
        <v>1851</v>
      </c>
      <c r="AT109" s="73">
        <v>1955</v>
      </c>
      <c r="AU109" s="73">
        <v>1700</v>
      </c>
      <c r="AV109" s="73">
        <v>1237</v>
      </c>
      <c r="AW109" s="73">
        <v>824</v>
      </c>
      <c r="AX109" s="38">
        <f t="shared" ref="AX109:AX110" si="343">SUM(AQ109:AW109)</f>
        <v>10220</v>
      </c>
      <c r="BA109" s="37" t="s">
        <v>86</v>
      </c>
      <c r="BB109" s="35">
        <v>614</v>
      </c>
      <c r="BC109" s="35">
        <v>1065</v>
      </c>
      <c r="BD109" s="35">
        <v>1513</v>
      </c>
      <c r="BE109" s="35">
        <v>1943</v>
      </c>
      <c r="BF109" s="35">
        <v>2101</v>
      </c>
      <c r="BG109" s="35">
        <v>1760</v>
      </c>
      <c r="BH109" s="35">
        <v>1296</v>
      </c>
      <c r="BI109" s="35">
        <v>778</v>
      </c>
      <c r="BJ109" s="35">
        <v>455</v>
      </c>
      <c r="BK109" s="38">
        <f t="shared" ref="BK109:BK110" si="344">SUM(BB109:BJ109)</f>
        <v>11525</v>
      </c>
      <c r="BN109" s="37" t="s">
        <v>86</v>
      </c>
      <c r="BO109" s="35">
        <v>530</v>
      </c>
      <c r="BP109" s="35">
        <v>991</v>
      </c>
      <c r="BQ109" s="35">
        <v>1517</v>
      </c>
      <c r="BR109" s="35">
        <v>2170</v>
      </c>
      <c r="BS109" s="35">
        <v>2342</v>
      </c>
      <c r="BT109" s="35">
        <v>1850</v>
      </c>
      <c r="BU109" s="35">
        <v>1272</v>
      </c>
      <c r="BV109" s="35">
        <v>684</v>
      </c>
      <c r="BW109" s="35">
        <v>332</v>
      </c>
      <c r="BX109" s="38">
        <f t="shared" ref="BX109:BX110" si="345">SUM(BO109:BW109)</f>
        <v>11688</v>
      </c>
      <c r="CA109" s="37" t="s">
        <v>86</v>
      </c>
      <c r="CB109" s="35">
        <v>338</v>
      </c>
      <c r="CC109" s="35">
        <v>716</v>
      </c>
      <c r="CD109" s="35">
        <v>1509</v>
      </c>
      <c r="CE109" s="35">
        <v>2355</v>
      </c>
      <c r="CF109" s="35">
        <v>2701</v>
      </c>
      <c r="CG109" s="35">
        <v>2160</v>
      </c>
      <c r="CH109" s="35">
        <v>1223</v>
      </c>
      <c r="CI109" s="35">
        <v>535</v>
      </c>
      <c r="CJ109" s="35">
        <v>240</v>
      </c>
      <c r="CK109" s="38">
        <f t="shared" ref="CK109:CK110" si="346">SUM(CB109:CJ109)</f>
        <v>11777</v>
      </c>
      <c r="CN109" s="37" t="s">
        <v>86</v>
      </c>
      <c r="CO109" s="35">
        <v>143</v>
      </c>
      <c r="CP109" s="35">
        <v>446</v>
      </c>
      <c r="CQ109" s="35">
        <v>1266</v>
      </c>
      <c r="CR109" s="35">
        <v>2629</v>
      </c>
      <c r="CS109" s="35">
        <v>3368</v>
      </c>
      <c r="CT109" s="35">
        <v>2234</v>
      </c>
      <c r="CU109" s="35">
        <v>1003</v>
      </c>
      <c r="CV109" s="35">
        <v>350</v>
      </c>
      <c r="CW109" s="35">
        <v>78</v>
      </c>
      <c r="CX109" s="38">
        <f t="shared" ref="CX109:CX110" si="347">SUM(CO109:CW109)</f>
        <v>11517</v>
      </c>
      <c r="DA109" s="37" t="s">
        <v>86</v>
      </c>
      <c r="DB109" s="35">
        <v>13</v>
      </c>
      <c r="DC109" s="35">
        <v>107</v>
      </c>
      <c r="DD109" s="35">
        <v>618</v>
      </c>
      <c r="DE109" s="35">
        <v>2411</v>
      </c>
      <c r="DF109" s="35">
        <v>4931</v>
      </c>
      <c r="DG109" s="35">
        <v>2213</v>
      </c>
      <c r="DH109" s="35">
        <v>496</v>
      </c>
      <c r="DI109" s="35">
        <v>78</v>
      </c>
      <c r="DJ109" s="35">
        <v>15</v>
      </c>
      <c r="DK109" s="38">
        <f t="shared" ref="DK109:DK110" si="348">SUM(DB109:DJ109)</f>
        <v>10882</v>
      </c>
    </row>
    <row r="110" spans="2:115" ht="15.75" thickBot="1" x14ac:dyDescent="0.3">
      <c r="B110" s="58" t="s">
        <v>78</v>
      </c>
      <c r="C110" s="62">
        <v>425.1</v>
      </c>
      <c r="D110" s="100">
        <v>377.3</v>
      </c>
      <c r="E110" s="100">
        <v>478.9</v>
      </c>
      <c r="F110" s="62">
        <v>1.1549</v>
      </c>
      <c r="G110" s="128">
        <v>1.0443</v>
      </c>
      <c r="H110" s="129">
        <v>1.2771999999999999</v>
      </c>
      <c r="I110" s="115">
        <v>408.8</v>
      </c>
      <c r="J110" s="116"/>
      <c r="K110" s="65">
        <v>223</v>
      </c>
      <c r="T110" s="39" t="s">
        <v>30</v>
      </c>
      <c r="U110" s="73">
        <v>7798</v>
      </c>
      <c r="V110" s="73">
        <v>6647</v>
      </c>
      <c r="W110" s="73">
        <v>5022</v>
      </c>
      <c r="X110" s="73">
        <v>3587</v>
      </c>
      <c r="Y110" s="73">
        <v>2206</v>
      </c>
      <c r="Z110" s="73">
        <v>1286</v>
      </c>
      <c r="AA110" s="73">
        <v>635</v>
      </c>
      <c r="AB110" s="44">
        <f t="shared" si="341"/>
        <v>27181</v>
      </c>
      <c r="AE110" s="39" t="s">
        <v>30</v>
      </c>
      <c r="AF110" s="73">
        <v>7844</v>
      </c>
      <c r="AG110" s="73">
        <v>6562</v>
      </c>
      <c r="AH110" s="73">
        <v>5163</v>
      </c>
      <c r="AI110" s="73">
        <v>3614</v>
      </c>
      <c r="AJ110" s="73">
        <v>2137</v>
      </c>
      <c r="AK110" s="73">
        <v>1298</v>
      </c>
      <c r="AL110" s="73">
        <v>647</v>
      </c>
      <c r="AM110" s="44">
        <f t="shared" si="342"/>
        <v>27265</v>
      </c>
      <c r="AP110" s="39" t="s">
        <v>30</v>
      </c>
      <c r="AQ110" s="73">
        <v>7910</v>
      </c>
      <c r="AR110" s="73">
        <v>6668</v>
      </c>
      <c r="AS110" s="73">
        <v>5183</v>
      </c>
      <c r="AT110" s="73">
        <v>3484</v>
      </c>
      <c r="AU110" s="73">
        <v>2104</v>
      </c>
      <c r="AV110" s="73">
        <v>1236</v>
      </c>
      <c r="AW110" s="73">
        <v>624</v>
      </c>
      <c r="AX110" s="44">
        <f t="shared" si="343"/>
        <v>27209</v>
      </c>
      <c r="BA110" s="39" t="s">
        <v>30</v>
      </c>
      <c r="BB110" s="35">
        <v>8943</v>
      </c>
      <c r="BC110" s="35">
        <v>8108</v>
      </c>
      <c r="BD110" s="35">
        <v>6844</v>
      </c>
      <c r="BE110" s="35">
        <v>5155</v>
      </c>
      <c r="BF110" s="35">
        <v>3513</v>
      </c>
      <c r="BG110" s="35">
        <v>2108</v>
      </c>
      <c r="BH110" s="35">
        <v>1114</v>
      </c>
      <c r="BI110" s="35">
        <v>550</v>
      </c>
      <c r="BJ110" s="35">
        <v>237</v>
      </c>
      <c r="BK110" s="38">
        <f t="shared" si="344"/>
        <v>36572</v>
      </c>
      <c r="BN110" s="39" t="s">
        <v>30</v>
      </c>
      <c r="BO110" s="35">
        <v>9210</v>
      </c>
      <c r="BP110" s="35">
        <v>8438</v>
      </c>
      <c r="BQ110" s="35">
        <v>7212</v>
      </c>
      <c r="BR110" s="35">
        <v>5354</v>
      </c>
      <c r="BS110" s="35">
        <v>3415</v>
      </c>
      <c r="BT110" s="35">
        <v>1869</v>
      </c>
      <c r="BU110" s="35">
        <v>848</v>
      </c>
      <c r="BV110" s="35">
        <v>380</v>
      </c>
      <c r="BW110" s="35">
        <v>141</v>
      </c>
      <c r="BX110" s="38">
        <f t="shared" si="345"/>
        <v>36867</v>
      </c>
      <c r="CA110" s="39" t="s">
        <v>30</v>
      </c>
      <c r="CB110" s="35">
        <v>9572</v>
      </c>
      <c r="CC110" s="35">
        <v>8952</v>
      </c>
      <c r="CD110" s="35">
        <v>7562</v>
      </c>
      <c r="CE110" s="35">
        <v>5580</v>
      </c>
      <c r="CF110" s="35">
        <v>3262</v>
      </c>
      <c r="CG110" s="35">
        <v>1620</v>
      </c>
      <c r="CH110" s="35">
        <v>621</v>
      </c>
      <c r="CI110" s="35">
        <v>214</v>
      </c>
      <c r="CJ110" s="35">
        <v>61</v>
      </c>
      <c r="CK110" s="38">
        <f t="shared" si="346"/>
        <v>37444</v>
      </c>
      <c r="CN110" s="39" t="s">
        <v>30</v>
      </c>
      <c r="CO110" s="35">
        <v>9812</v>
      </c>
      <c r="CP110" s="35">
        <v>9422</v>
      </c>
      <c r="CQ110" s="35">
        <v>8286</v>
      </c>
      <c r="CR110" s="35">
        <v>5997</v>
      </c>
      <c r="CS110" s="35">
        <v>3192</v>
      </c>
      <c r="CT110" s="35">
        <v>1121</v>
      </c>
      <c r="CU110" s="35">
        <v>309</v>
      </c>
      <c r="CV110" s="35">
        <v>65</v>
      </c>
      <c r="CW110" s="35">
        <v>15</v>
      </c>
      <c r="CX110" s="38">
        <f t="shared" si="347"/>
        <v>38219</v>
      </c>
      <c r="DA110" s="39" t="s">
        <v>30</v>
      </c>
      <c r="DB110" s="35">
        <v>9985</v>
      </c>
      <c r="DC110" s="35">
        <v>9879</v>
      </c>
      <c r="DD110" s="35">
        <v>9297</v>
      </c>
      <c r="DE110" s="35">
        <v>7021</v>
      </c>
      <c r="DF110" s="35">
        <v>2360</v>
      </c>
      <c r="DG110" s="35">
        <v>463</v>
      </c>
      <c r="DH110" s="35">
        <v>65</v>
      </c>
      <c r="DI110" s="35">
        <v>8</v>
      </c>
      <c r="DJ110" s="35">
        <v>3</v>
      </c>
      <c r="DK110" s="38">
        <f t="shared" si="348"/>
        <v>39081</v>
      </c>
    </row>
    <row r="111" spans="2:115" ht="15.75" thickBot="1" x14ac:dyDescent="0.3">
      <c r="T111" s="66" t="s">
        <v>32</v>
      </c>
      <c r="U111" s="70">
        <f>SUM(U108:U110)</f>
        <v>10000</v>
      </c>
      <c r="V111" s="46">
        <f t="shared" ref="V111:AA111" si="349">SUM(V108:V110)</f>
        <v>10000</v>
      </c>
      <c r="W111" s="46">
        <f t="shared" si="349"/>
        <v>10000</v>
      </c>
      <c r="X111" s="46">
        <f t="shared" si="349"/>
        <v>10000</v>
      </c>
      <c r="Y111" s="46">
        <f t="shared" si="349"/>
        <v>10000</v>
      </c>
      <c r="Z111" s="46">
        <f t="shared" si="349"/>
        <v>10000</v>
      </c>
      <c r="AA111" s="69">
        <f t="shared" si="349"/>
        <v>10000</v>
      </c>
      <c r="AB111" s="53">
        <f>SUM(AB108:AB110)</f>
        <v>70000</v>
      </c>
      <c r="AE111" s="66" t="s">
        <v>32</v>
      </c>
      <c r="AF111" s="70">
        <f>SUM(AF108:AF110)</f>
        <v>10000</v>
      </c>
      <c r="AG111" s="46">
        <f t="shared" ref="AG111:AL111" si="350">SUM(AG108:AG110)</f>
        <v>10000</v>
      </c>
      <c r="AH111" s="46">
        <f t="shared" si="350"/>
        <v>10000</v>
      </c>
      <c r="AI111" s="46">
        <f t="shared" si="350"/>
        <v>10000</v>
      </c>
      <c r="AJ111" s="46">
        <f t="shared" si="350"/>
        <v>10000</v>
      </c>
      <c r="AK111" s="46">
        <f t="shared" si="350"/>
        <v>10000</v>
      </c>
      <c r="AL111" s="69">
        <f t="shared" si="350"/>
        <v>10000</v>
      </c>
      <c r="AM111" s="53">
        <f>SUM(AM108:AM110)</f>
        <v>70000</v>
      </c>
      <c r="AP111" s="66" t="s">
        <v>32</v>
      </c>
      <c r="AQ111" s="70">
        <f>SUM(AQ108:AQ110)</f>
        <v>10000</v>
      </c>
      <c r="AR111" s="46">
        <f t="shared" ref="AR111:AW111" si="351">SUM(AR108:AR110)</f>
        <v>10000</v>
      </c>
      <c r="AS111" s="46">
        <f t="shared" si="351"/>
        <v>10000</v>
      </c>
      <c r="AT111" s="46">
        <f t="shared" si="351"/>
        <v>10000</v>
      </c>
      <c r="AU111" s="46">
        <f t="shared" si="351"/>
        <v>10000</v>
      </c>
      <c r="AV111" s="46">
        <f t="shared" si="351"/>
        <v>10000</v>
      </c>
      <c r="AW111" s="69">
        <f t="shared" si="351"/>
        <v>10000</v>
      </c>
      <c r="AX111" s="53">
        <f>SUM(AX108:AX110)</f>
        <v>70000</v>
      </c>
      <c r="BA111" s="33" t="s">
        <v>32</v>
      </c>
      <c r="BB111" s="46">
        <f t="shared" ref="BB111:BJ111" si="352">SUM(BB108:BB110)</f>
        <v>10000</v>
      </c>
      <c r="BC111" s="46">
        <f t="shared" si="352"/>
        <v>10000</v>
      </c>
      <c r="BD111" s="46">
        <f t="shared" si="352"/>
        <v>10000</v>
      </c>
      <c r="BE111" s="46">
        <f t="shared" si="352"/>
        <v>10000</v>
      </c>
      <c r="BF111" s="46">
        <f t="shared" si="352"/>
        <v>10000</v>
      </c>
      <c r="BG111" s="46">
        <f t="shared" si="352"/>
        <v>10000</v>
      </c>
      <c r="BH111" s="46">
        <f t="shared" si="352"/>
        <v>10000</v>
      </c>
      <c r="BI111" s="46">
        <f t="shared" si="352"/>
        <v>10000</v>
      </c>
      <c r="BJ111" s="46">
        <f t="shared" si="352"/>
        <v>10000</v>
      </c>
      <c r="BK111" s="41">
        <f>SUM(BB111:BJ111)</f>
        <v>90000</v>
      </c>
      <c r="BN111" s="33" t="s">
        <v>32</v>
      </c>
      <c r="BO111" s="46">
        <f t="shared" ref="BO111:BW111" si="353">SUM(BO108:BO110)</f>
        <v>10000</v>
      </c>
      <c r="BP111" s="46">
        <f t="shared" si="353"/>
        <v>10000</v>
      </c>
      <c r="BQ111" s="46">
        <f t="shared" si="353"/>
        <v>10000</v>
      </c>
      <c r="BR111" s="46">
        <f t="shared" si="353"/>
        <v>10000</v>
      </c>
      <c r="BS111" s="46">
        <f t="shared" si="353"/>
        <v>10000</v>
      </c>
      <c r="BT111" s="46">
        <f t="shared" si="353"/>
        <v>10000</v>
      </c>
      <c r="BU111" s="46">
        <f t="shared" si="353"/>
        <v>10000</v>
      </c>
      <c r="BV111" s="46">
        <f t="shared" si="353"/>
        <v>10000</v>
      </c>
      <c r="BW111" s="46">
        <f t="shared" si="353"/>
        <v>10000</v>
      </c>
      <c r="BX111" s="41">
        <f>SUM(BO111:BW111)</f>
        <v>90000</v>
      </c>
      <c r="CA111" s="33" t="s">
        <v>32</v>
      </c>
      <c r="CB111" s="46">
        <f t="shared" ref="CB111:CJ111" si="354">SUM(CB108:CB110)</f>
        <v>10000</v>
      </c>
      <c r="CC111" s="46">
        <f t="shared" si="354"/>
        <v>10000</v>
      </c>
      <c r="CD111" s="46">
        <f t="shared" si="354"/>
        <v>10000</v>
      </c>
      <c r="CE111" s="46">
        <f t="shared" si="354"/>
        <v>10000</v>
      </c>
      <c r="CF111" s="46">
        <f t="shared" si="354"/>
        <v>10000</v>
      </c>
      <c r="CG111" s="46">
        <f t="shared" si="354"/>
        <v>10000</v>
      </c>
      <c r="CH111" s="46">
        <f t="shared" si="354"/>
        <v>10000</v>
      </c>
      <c r="CI111" s="46">
        <f t="shared" si="354"/>
        <v>10000</v>
      </c>
      <c r="CJ111" s="46">
        <f t="shared" si="354"/>
        <v>10000</v>
      </c>
      <c r="CK111" s="41">
        <f>SUM(CB111:CJ111)</f>
        <v>90000</v>
      </c>
      <c r="CN111" s="33" t="s">
        <v>32</v>
      </c>
      <c r="CO111" s="46">
        <f t="shared" ref="CO111:CW111" si="355">SUM(CO108:CO110)</f>
        <v>10000</v>
      </c>
      <c r="CP111" s="46">
        <f t="shared" si="355"/>
        <v>10000</v>
      </c>
      <c r="CQ111" s="46">
        <f t="shared" si="355"/>
        <v>10000</v>
      </c>
      <c r="CR111" s="46">
        <f t="shared" si="355"/>
        <v>10000</v>
      </c>
      <c r="CS111" s="46">
        <f t="shared" si="355"/>
        <v>10000</v>
      </c>
      <c r="CT111" s="46">
        <f t="shared" si="355"/>
        <v>10000</v>
      </c>
      <c r="CU111" s="46">
        <f t="shared" si="355"/>
        <v>10000</v>
      </c>
      <c r="CV111" s="46">
        <f t="shared" si="355"/>
        <v>10000</v>
      </c>
      <c r="CW111" s="46">
        <f t="shared" si="355"/>
        <v>10000</v>
      </c>
      <c r="CX111" s="41">
        <f>SUM(CO111:CW111)</f>
        <v>90000</v>
      </c>
      <c r="DA111" s="33" t="s">
        <v>32</v>
      </c>
      <c r="DB111" s="46">
        <f t="shared" ref="DB111:DJ111" si="356">SUM(DB108:DB110)</f>
        <v>10000</v>
      </c>
      <c r="DC111" s="46">
        <f t="shared" si="356"/>
        <v>10000</v>
      </c>
      <c r="DD111" s="46">
        <f t="shared" si="356"/>
        <v>10000</v>
      </c>
      <c r="DE111" s="46">
        <f t="shared" si="356"/>
        <v>10000</v>
      </c>
      <c r="DF111" s="46">
        <f t="shared" si="356"/>
        <v>10000</v>
      </c>
      <c r="DG111" s="46">
        <f t="shared" si="356"/>
        <v>10000</v>
      </c>
      <c r="DH111" s="46">
        <f t="shared" si="356"/>
        <v>10000</v>
      </c>
      <c r="DI111" s="46">
        <f t="shared" si="356"/>
        <v>10000</v>
      </c>
      <c r="DJ111" s="46">
        <f t="shared" si="356"/>
        <v>10000</v>
      </c>
      <c r="DK111" s="41">
        <f>SUM(DB111:DJ111)</f>
        <v>90000</v>
      </c>
    </row>
    <row r="112" spans="2:115" ht="15.75" thickBot="1" x14ac:dyDescent="0.3">
      <c r="B112" s="59" t="s">
        <v>75</v>
      </c>
      <c r="C112" s="60" t="s">
        <v>79</v>
      </c>
      <c r="D112" s="110" t="s">
        <v>80</v>
      </c>
      <c r="E112" s="110"/>
      <c r="F112" s="60" t="s">
        <v>81</v>
      </c>
      <c r="G112" s="110" t="s">
        <v>82</v>
      </c>
      <c r="H112" s="110"/>
      <c r="I112" s="111" t="s">
        <v>83</v>
      </c>
      <c r="J112" s="112"/>
      <c r="K112" s="63" t="s">
        <v>84</v>
      </c>
    </row>
    <row r="113" spans="2:115" ht="15.75" thickBot="1" x14ac:dyDescent="0.3">
      <c r="B113" s="57">
        <v>0</v>
      </c>
      <c r="C113" s="123">
        <v>686.7</v>
      </c>
      <c r="D113" s="99">
        <v>662</v>
      </c>
      <c r="E113" s="99">
        <v>712.4</v>
      </c>
      <c r="F113" s="61">
        <v>1.0791999999999999</v>
      </c>
      <c r="G113" s="125">
        <v>1.0481</v>
      </c>
      <c r="H113" s="125">
        <v>1.1112</v>
      </c>
      <c r="I113" s="113">
        <v>634.5</v>
      </c>
      <c r="J113" s="114"/>
      <c r="K113" s="64">
        <v>2860</v>
      </c>
    </row>
    <row r="114" spans="2:115" ht="15.75" thickBot="1" x14ac:dyDescent="0.3">
      <c r="B114" s="57">
        <v>1</v>
      </c>
      <c r="C114" s="123">
        <v>571.5</v>
      </c>
      <c r="D114" s="99">
        <v>551.6</v>
      </c>
      <c r="E114" s="99">
        <v>592.1</v>
      </c>
      <c r="F114" s="61">
        <v>1.1037999999999999</v>
      </c>
      <c r="G114" s="125">
        <v>1.0728</v>
      </c>
      <c r="H114" s="125">
        <v>1.1356999999999999</v>
      </c>
      <c r="I114" s="113">
        <v>550.1</v>
      </c>
      <c r="J114" s="114"/>
      <c r="K114" s="64">
        <v>2809</v>
      </c>
      <c r="T114" s="101" t="s">
        <v>35</v>
      </c>
      <c r="U114" s="102"/>
      <c r="V114" s="102"/>
      <c r="W114" s="102"/>
      <c r="X114" s="102"/>
      <c r="Y114" s="102"/>
      <c r="Z114" s="102"/>
      <c r="AA114" s="102"/>
      <c r="AB114" s="103"/>
      <c r="AE114" s="101" t="s">
        <v>39</v>
      </c>
      <c r="AF114" s="102"/>
      <c r="AG114" s="102"/>
      <c r="AH114" s="102"/>
      <c r="AI114" s="102"/>
      <c r="AJ114" s="102"/>
      <c r="AK114" s="102"/>
      <c r="AL114" s="102"/>
      <c r="AM114" s="103"/>
      <c r="AP114" s="101" t="s">
        <v>42</v>
      </c>
      <c r="AQ114" s="102"/>
      <c r="AR114" s="102"/>
      <c r="AS114" s="102"/>
      <c r="AT114" s="102"/>
      <c r="AU114" s="102"/>
      <c r="AV114" s="102"/>
      <c r="AW114" s="102"/>
      <c r="AX114" s="103"/>
      <c r="BA114" s="101" t="s">
        <v>56</v>
      </c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3"/>
      <c r="BN114" s="101" t="s">
        <v>60</v>
      </c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3"/>
      <c r="CA114" s="101" t="s">
        <v>64</v>
      </c>
      <c r="CB114" s="102"/>
      <c r="CC114" s="102"/>
      <c r="CD114" s="102"/>
      <c r="CE114" s="102"/>
      <c r="CF114" s="102"/>
      <c r="CG114" s="102"/>
      <c r="CH114" s="102"/>
      <c r="CI114" s="102"/>
      <c r="CJ114" s="102"/>
      <c r="CK114" s="103"/>
      <c r="CN114" s="101" t="s">
        <v>68</v>
      </c>
      <c r="CO114" s="102"/>
      <c r="CP114" s="102"/>
      <c r="CQ114" s="102"/>
      <c r="CR114" s="102"/>
      <c r="CS114" s="102"/>
      <c r="CT114" s="102"/>
      <c r="CU114" s="102"/>
      <c r="CV114" s="102"/>
      <c r="CW114" s="102"/>
      <c r="CX114" s="103"/>
      <c r="DA114" s="101" t="s">
        <v>72</v>
      </c>
      <c r="DB114" s="102"/>
      <c r="DC114" s="102"/>
      <c r="DD114" s="102"/>
      <c r="DE114" s="102"/>
      <c r="DF114" s="102"/>
      <c r="DG114" s="102"/>
      <c r="DH114" s="102"/>
      <c r="DI114" s="102"/>
      <c r="DJ114" s="102"/>
      <c r="DK114" s="103"/>
    </row>
    <row r="115" spans="2:115" ht="15.75" thickBot="1" x14ac:dyDescent="0.3">
      <c r="B115" s="57">
        <v>2</v>
      </c>
      <c r="C115" s="123">
        <v>528.70000000000005</v>
      </c>
      <c r="D115" s="99">
        <v>503.5</v>
      </c>
      <c r="E115" s="99">
        <v>555.20000000000005</v>
      </c>
      <c r="F115" s="61">
        <v>1.1303000000000001</v>
      </c>
      <c r="G115" s="125">
        <v>1.085</v>
      </c>
      <c r="H115" s="125">
        <v>1.1774</v>
      </c>
      <c r="I115" s="113">
        <v>505.3</v>
      </c>
      <c r="J115" s="114"/>
      <c r="K115" s="64">
        <v>1401</v>
      </c>
      <c r="T115" s="33"/>
      <c r="U115" s="67">
        <v>-3</v>
      </c>
      <c r="V115" s="67">
        <v>-2</v>
      </c>
      <c r="W115" s="67">
        <v>-1</v>
      </c>
      <c r="X115" s="67">
        <v>0</v>
      </c>
      <c r="Y115" s="67">
        <v>1</v>
      </c>
      <c r="Z115" s="67">
        <v>2</v>
      </c>
      <c r="AA115" s="68">
        <v>3</v>
      </c>
      <c r="AB115" s="34" t="s">
        <v>32</v>
      </c>
      <c r="AE115" s="33"/>
      <c r="AF115" s="67">
        <v>-3</v>
      </c>
      <c r="AG115" s="67">
        <v>-2</v>
      </c>
      <c r="AH115" s="67">
        <v>-1</v>
      </c>
      <c r="AI115" s="67">
        <v>0</v>
      </c>
      <c r="AJ115" s="67">
        <v>1</v>
      </c>
      <c r="AK115" s="67">
        <v>2</v>
      </c>
      <c r="AL115" s="68">
        <v>3</v>
      </c>
      <c r="AM115" s="34" t="s">
        <v>32</v>
      </c>
      <c r="AP115" s="33"/>
      <c r="AQ115" s="67">
        <v>-3</v>
      </c>
      <c r="AR115" s="67">
        <v>-2</v>
      </c>
      <c r="AS115" s="67">
        <v>-1</v>
      </c>
      <c r="AT115" s="67">
        <v>0</v>
      </c>
      <c r="AU115" s="67">
        <v>1</v>
      </c>
      <c r="AV115" s="67">
        <v>2</v>
      </c>
      <c r="AW115" s="68">
        <v>3</v>
      </c>
      <c r="AX115" s="34" t="s">
        <v>32</v>
      </c>
      <c r="BA115" s="45"/>
      <c r="BB115" s="67" t="s">
        <v>45</v>
      </c>
      <c r="BC115" s="67">
        <v>-3</v>
      </c>
      <c r="BD115" s="67">
        <v>-2</v>
      </c>
      <c r="BE115" s="67">
        <v>-1</v>
      </c>
      <c r="BF115" s="67">
        <v>0</v>
      </c>
      <c r="BG115" s="67">
        <v>1</v>
      </c>
      <c r="BH115" s="67">
        <v>2</v>
      </c>
      <c r="BI115" s="67">
        <v>3</v>
      </c>
      <c r="BJ115" s="67" t="s">
        <v>46</v>
      </c>
      <c r="BK115" s="33" t="s">
        <v>32</v>
      </c>
      <c r="BN115" s="45"/>
      <c r="BO115" s="67" t="s">
        <v>45</v>
      </c>
      <c r="BP115" s="67">
        <v>-3</v>
      </c>
      <c r="BQ115" s="67">
        <v>-2</v>
      </c>
      <c r="BR115" s="67">
        <v>-1</v>
      </c>
      <c r="BS115" s="67">
        <v>0</v>
      </c>
      <c r="BT115" s="67">
        <v>1</v>
      </c>
      <c r="BU115" s="67">
        <v>2</v>
      </c>
      <c r="BV115" s="67">
        <v>3</v>
      </c>
      <c r="BW115" s="67" t="s">
        <v>46</v>
      </c>
      <c r="BX115" s="33" t="s">
        <v>32</v>
      </c>
      <c r="CA115" s="45"/>
      <c r="CB115" s="67" t="s">
        <v>45</v>
      </c>
      <c r="CC115" s="67">
        <v>-3</v>
      </c>
      <c r="CD115" s="67">
        <v>-2</v>
      </c>
      <c r="CE115" s="67">
        <v>-1</v>
      </c>
      <c r="CF115" s="67">
        <v>0</v>
      </c>
      <c r="CG115" s="67">
        <v>1</v>
      </c>
      <c r="CH115" s="67">
        <v>2</v>
      </c>
      <c r="CI115" s="67">
        <v>3</v>
      </c>
      <c r="CJ115" s="67" t="s">
        <v>46</v>
      </c>
      <c r="CK115" s="33" t="s">
        <v>32</v>
      </c>
      <c r="CN115" s="45"/>
      <c r="CO115" s="67" t="s">
        <v>45</v>
      </c>
      <c r="CP115" s="67">
        <v>-3</v>
      </c>
      <c r="CQ115" s="67">
        <v>-2</v>
      </c>
      <c r="CR115" s="67">
        <v>-1</v>
      </c>
      <c r="CS115" s="67">
        <v>0</v>
      </c>
      <c r="CT115" s="67">
        <v>1</v>
      </c>
      <c r="CU115" s="67">
        <v>2</v>
      </c>
      <c r="CV115" s="67">
        <v>3</v>
      </c>
      <c r="CW115" s="67" t="s">
        <v>46</v>
      </c>
      <c r="CX115" s="33" t="s">
        <v>32</v>
      </c>
      <c r="DA115" s="45"/>
      <c r="DB115" s="67" t="s">
        <v>45</v>
      </c>
      <c r="DC115" s="67">
        <v>-3</v>
      </c>
      <c r="DD115" s="67">
        <v>-2</v>
      </c>
      <c r="DE115" s="67">
        <v>-1</v>
      </c>
      <c r="DF115" s="67">
        <v>0</v>
      </c>
      <c r="DG115" s="67">
        <v>1</v>
      </c>
      <c r="DH115" s="67">
        <v>2</v>
      </c>
      <c r="DI115" s="67">
        <v>3</v>
      </c>
      <c r="DJ115" s="67" t="s">
        <v>46</v>
      </c>
      <c r="DK115" s="33" t="s">
        <v>32</v>
      </c>
    </row>
    <row r="116" spans="2:115" x14ac:dyDescent="0.25">
      <c r="B116" s="57">
        <v>3</v>
      </c>
      <c r="C116" s="123">
        <v>469.9</v>
      </c>
      <c r="D116" s="99">
        <v>436.1</v>
      </c>
      <c r="E116" s="99">
        <v>506.3</v>
      </c>
      <c r="F116" s="61">
        <v>1.1411</v>
      </c>
      <c r="G116" s="125">
        <v>1.0722</v>
      </c>
      <c r="H116" s="125">
        <v>1.2144999999999999</v>
      </c>
      <c r="I116" s="113">
        <v>447.5</v>
      </c>
      <c r="J116" s="114"/>
      <c r="K116" s="64">
        <v>591</v>
      </c>
      <c r="T116" s="34" t="s">
        <v>28</v>
      </c>
      <c r="U116" s="73">
        <v>1027</v>
      </c>
      <c r="V116" s="73">
        <v>1893</v>
      </c>
      <c r="W116" s="73">
        <v>3002</v>
      </c>
      <c r="X116" s="73">
        <v>4506</v>
      </c>
      <c r="Y116" s="73">
        <v>6213</v>
      </c>
      <c r="Z116" s="73">
        <v>7509</v>
      </c>
      <c r="AA116" s="73">
        <v>8507</v>
      </c>
      <c r="AB116" s="74">
        <f>SUM(U116:AA116)</f>
        <v>32657</v>
      </c>
      <c r="AE116" s="34" t="s">
        <v>28</v>
      </c>
      <c r="AF116" s="73">
        <v>1072</v>
      </c>
      <c r="AG116" s="73">
        <v>1794</v>
      </c>
      <c r="AH116" s="73">
        <v>2953</v>
      </c>
      <c r="AI116" s="73">
        <v>4546</v>
      </c>
      <c r="AJ116" s="73">
        <v>6177</v>
      </c>
      <c r="AK116" s="73">
        <v>7488</v>
      </c>
      <c r="AL116" s="73">
        <v>8592</v>
      </c>
      <c r="AM116" s="74">
        <f>SUM(AF116:AL116)</f>
        <v>32622</v>
      </c>
      <c r="AP116" s="34" t="s">
        <v>28</v>
      </c>
      <c r="AQ116" s="73">
        <v>981</v>
      </c>
      <c r="AR116" s="73">
        <v>1731</v>
      </c>
      <c r="AS116" s="73">
        <v>2971</v>
      </c>
      <c r="AT116" s="73">
        <v>4428</v>
      </c>
      <c r="AU116" s="73">
        <v>6211</v>
      </c>
      <c r="AV116" s="73">
        <v>7590</v>
      </c>
      <c r="AW116" s="73">
        <v>8520</v>
      </c>
      <c r="AX116" s="74">
        <f>SUM(AQ116:AW116)</f>
        <v>32432</v>
      </c>
      <c r="BA116" s="34" t="s">
        <v>28</v>
      </c>
      <c r="BB116" s="35">
        <v>403</v>
      </c>
      <c r="BC116" s="35">
        <v>805</v>
      </c>
      <c r="BD116" s="35">
        <v>1682</v>
      </c>
      <c r="BE116" s="35">
        <v>2856</v>
      </c>
      <c r="BF116" s="35">
        <v>4424</v>
      </c>
      <c r="BG116" s="35">
        <v>6177</v>
      </c>
      <c r="BH116" s="35">
        <v>7659</v>
      </c>
      <c r="BI116" s="35">
        <v>8736</v>
      </c>
      <c r="BJ116" s="35">
        <v>9340</v>
      </c>
      <c r="BK116" s="38">
        <f>SUM(BB116:BJ116)</f>
        <v>42082</v>
      </c>
      <c r="BN116" s="34" t="s">
        <v>28</v>
      </c>
      <c r="BO116" s="35">
        <v>230</v>
      </c>
      <c r="BP116" s="35">
        <v>615</v>
      </c>
      <c r="BQ116" s="35">
        <v>1265</v>
      </c>
      <c r="BR116" s="35">
        <v>2476</v>
      </c>
      <c r="BS116" s="35">
        <v>4236</v>
      </c>
      <c r="BT116" s="35">
        <v>6136</v>
      </c>
      <c r="BU116" s="35">
        <v>7822</v>
      </c>
      <c r="BV116" s="35">
        <v>8952</v>
      </c>
      <c r="BW116" s="35">
        <v>9563</v>
      </c>
      <c r="BX116" s="38">
        <f>SUM(BO116:BW116)</f>
        <v>41295</v>
      </c>
      <c r="CA116" s="34" t="s">
        <v>28</v>
      </c>
      <c r="CB116" s="35">
        <v>95</v>
      </c>
      <c r="CC116" s="35">
        <v>326</v>
      </c>
      <c r="CD116" s="35">
        <v>799</v>
      </c>
      <c r="CE116" s="35">
        <v>1899</v>
      </c>
      <c r="CF116" s="35">
        <v>3864</v>
      </c>
      <c r="CG116" s="35">
        <v>6146</v>
      </c>
      <c r="CH116" s="35">
        <v>8082</v>
      </c>
      <c r="CI116" s="35">
        <v>9174</v>
      </c>
      <c r="CJ116" s="35">
        <v>9687</v>
      </c>
      <c r="CK116" s="38">
        <f>SUM(CB116:CJ116)</f>
        <v>40072</v>
      </c>
      <c r="CN116" s="34" t="s">
        <v>28</v>
      </c>
      <c r="CO116" s="35">
        <v>25</v>
      </c>
      <c r="CP116" s="35">
        <v>110</v>
      </c>
      <c r="CQ116" s="35">
        <v>430</v>
      </c>
      <c r="CR116" s="35">
        <v>1349</v>
      </c>
      <c r="CS116" s="35">
        <v>3481</v>
      </c>
      <c r="CT116" s="35">
        <v>6440</v>
      </c>
      <c r="CU116" s="35">
        <v>8654</v>
      </c>
      <c r="CV116" s="35">
        <v>9543</v>
      </c>
      <c r="CW116" s="35">
        <v>9887</v>
      </c>
      <c r="CX116" s="38">
        <f>SUM(CO116:CW116)</f>
        <v>39919</v>
      </c>
      <c r="DA116" s="34" t="s">
        <v>28</v>
      </c>
      <c r="DB116" s="35">
        <v>1</v>
      </c>
      <c r="DC116" s="35">
        <v>9</v>
      </c>
      <c r="DD116" s="35">
        <v>92</v>
      </c>
      <c r="DE116" s="35">
        <v>562</v>
      </c>
      <c r="DF116" s="35">
        <v>2545</v>
      </c>
      <c r="DG116" s="35">
        <v>7190</v>
      </c>
      <c r="DH116" s="35">
        <v>9392</v>
      </c>
      <c r="DI116" s="35">
        <v>9898</v>
      </c>
      <c r="DJ116" s="35">
        <v>9991</v>
      </c>
      <c r="DK116" s="38">
        <f>SUM(DB116:DJ116)</f>
        <v>39680</v>
      </c>
    </row>
    <row r="117" spans="2:115" ht="15.75" thickBot="1" x14ac:dyDescent="0.3">
      <c r="B117" s="58" t="s">
        <v>78</v>
      </c>
      <c r="C117" s="124">
        <v>456</v>
      </c>
      <c r="D117" s="100">
        <v>415.7</v>
      </c>
      <c r="E117" s="100">
        <v>500.1</v>
      </c>
      <c r="F117" s="62">
        <v>1.2290000000000001</v>
      </c>
      <c r="G117" s="128">
        <v>1.1297999999999999</v>
      </c>
      <c r="H117" s="128">
        <v>1.3368</v>
      </c>
      <c r="I117" s="118">
        <v>425.8</v>
      </c>
      <c r="J117" s="116"/>
      <c r="K117" s="65">
        <v>331</v>
      </c>
      <c r="T117" s="37" t="s">
        <v>86</v>
      </c>
      <c r="U117" s="73">
        <v>1089</v>
      </c>
      <c r="V117" s="73">
        <v>1511</v>
      </c>
      <c r="W117" s="73">
        <v>1889</v>
      </c>
      <c r="X117" s="73">
        <v>1959</v>
      </c>
      <c r="Y117" s="73">
        <v>1622</v>
      </c>
      <c r="Z117" s="73">
        <v>1242</v>
      </c>
      <c r="AA117" s="73">
        <v>829</v>
      </c>
      <c r="AB117" s="38">
        <f t="shared" ref="AB117:AB118" si="357">SUM(U117:AA117)</f>
        <v>10141</v>
      </c>
      <c r="AE117" s="37" t="s">
        <v>86</v>
      </c>
      <c r="AF117" s="73">
        <v>1069</v>
      </c>
      <c r="AG117" s="73">
        <v>1581</v>
      </c>
      <c r="AH117" s="73">
        <v>1883</v>
      </c>
      <c r="AI117" s="73">
        <v>1929</v>
      </c>
      <c r="AJ117" s="73">
        <v>1650</v>
      </c>
      <c r="AK117" s="73">
        <v>1280</v>
      </c>
      <c r="AL117" s="73">
        <v>762</v>
      </c>
      <c r="AM117" s="38">
        <f t="shared" ref="AM117:AM118" si="358">SUM(AF117:AL117)</f>
        <v>10154</v>
      </c>
      <c r="AP117" s="37" t="s">
        <v>86</v>
      </c>
      <c r="AQ117" s="73">
        <v>1125</v>
      </c>
      <c r="AR117" s="73">
        <v>1477</v>
      </c>
      <c r="AS117" s="73">
        <v>1879</v>
      </c>
      <c r="AT117" s="73">
        <v>2065</v>
      </c>
      <c r="AU117" s="73">
        <v>1711</v>
      </c>
      <c r="AV117" s="73">
        <v>1222</v>
      </c>
      <c r="AW117" s="73">
        <v>853</v>
      </c>
      <c r="AX117" s="38">
        <f t="shared" ref="AX117:AX118" si="359">SUM(AQ117:AW117)</f>
        <v>10332</v>
      </c>
      <c r="BA117" s="37" t="s">
        <v>86</v>
      </c>
      <c r="BB117" s="35">
        <v>634</v>
      </c>
      <c r="BC117" s="35">
        <v>1051</v>
      </c>
      <c r="BD117" s="35">
        <v>1570</v>
      </c>
      <c r="BE117" s="35">
        <v>1917</v>
      </c>
      <c r="BF117" s="35">
        <v>2063</v>
      </c>
      <c r="BG117" s="35">
        <v>1805</v>
      </c>
      <c r="BH117" s="35">
        <v>1209</v>
      </c>
      <c r="BI117" s="35">
        <v>757</v>
      </c>
      <c r="BJ117" s="35">
        <v>428</v>
      </c>
      <c r="BK117" s="38">
        <f t="shared" ref="BK117:BK118" si="360">SUM(BB117:BJ117)</f>
        <v>11434</v>
      </c>
      <c r="BN117" s="37" t="s">
        <v>86</v>
      </c>
      <c r="BO117" s="35">
        <v>499</v>
      </c>
      <c r="BP117" s="35">
        <v>930</v>
      </c>
      <c r="BQ117" s="35">
        <v>1542</v>
      </c>
      <c r="BR117" s="35">
        <v>2098</v>
      </c>
      <c r="BS117" s="35">
        <v>2307</v>
      </c>
      <c r="BT117" s="35">
        <v>1943</v>
      </c>
      <c r="BU117" s="35">
        <v>1322</v>
      </c>
      <c r="BV117" s="35">
        <v>681</v>
      </c>
      <c r="BW117" s="35">
        <v>296</v>
      </c>
      <c r="BX117" s="38">
        <f t="shared" ref="BX117:BX118" si="361">SUM(BO117:BW117)</f>
        <v>11618</v>
      </c>
      <c r="CA117" s="37" t="s">
        <v>86</v>
      </c>
      <c r="CB117" s="35">
        <v>270</v>
      </c>
      <c r="CC117" s="35">
        <v>752</v>
      </c>
      <c r="CD117" s="35">
        <v>1378</v>
      </c>
      <c r="CE117" s="35">
        <v>2327</v>
      </c>
      <c r="CF117" s="35">
        <v>2659</v>
      </c>
      <c r="CG117" s="35">
        <v>2173</v>
      </c>
      <c r="CH117" s="35">
        <v>1258</v>
      </c>
      <c r="CI117" s="35">
        <v>609</v>
      </c>
      <c r="CJ117" s="35">
        <v>237</v>
      </c>
      <c r="CK117" s="38">
        <f t="shared" ref="CK117:CK118" si="362">SUM(CB117:CJ117)</f>
        <v>11663</v>
      </c>
      <c r="CN117" s="37" t="s">
        <v>86</v>
      </c>
      <c r="CO117" s="35">
        <v>124</v>
      </c>
      <c r="CP117" s="35">
        <v>480</v>
      </c>
      <c r="CQ117" s="35">
        <v>1196</v>
      </c>
      <c r="CR117" s="35">
        <v>2480</v>
      </c>
      <c r="CS117" s="35">
        <v>3358</v>
      </c>
      <c r="CT117" s="35">
        <v>2384</v>
      </c>
      <c r="CU117" s="35">
        <v>1007</v>
      </c>
      <c r="CV117" s="35">
        <v>359</v>
      </c>
      <c r="CW117" s="35">
        <v>100</v>
      </c>
      <c r="CX117" s="38">
        <f t="shared" ref="CX117:CX118" si="363">SUM(CO117:CW117)</f>
        <v>11488</v>
      </c>
      <c r="DA117" s="37" t="s">
        <v>86</v>
      </c>
      <c r="DB117" s="35">
        <v>12</v>
      </c>
      <c r="DC117" s="35">
        <v>97</v>
      </c>
      <c r="DD117" s="35">
        <v>608</v>
      </c>
      <c r="DE117" s="35">
        <v>2366</v>
      </c>
      <c r="DF117" s="35">
        <v>5108</v>
      </c>
      <c r="DG117" s="35">
        <v>2277</v>
      </c>
      <c r="DH117" s="35">
        <v>535</v>
      </c>
      <c r="DI117" s="35">
        <v>92</v>
      </c>
      <c r="DJ117" s="35">
        <v>9</v>
      </c>
      <c r="DK117" s="38">
        <f t="shared" ref="DK117:DK118" si="364">SUM(DB117:DJ117)</f>
        <v>11104</v>
      </c>
    </row>
    <row r="118" spans="2:115" ht="15.75" thickBot="1" x14ac:dyDescent="0.3">
      <c r="T118" s="39" t="s">
        <v>30</v>
      </c>
      <c r="U118" s="73">
        <v>7884</v>
      </c>
      <c r="V118" s="73">
        <v>6596</v>
      </c>
      <c r="W118" s="73">
        <v>5109</v>
      </c>
      <c r="X118" s="73">
        <v>3535</v>
      </c>
      <c r="Y118" s="73">
        <v>2165</v>
      </c>
      <c r="Z118" s="73">
        <v>1249</v>
      </c>
      <c r="AA118" s="73">
        <v>664</v>
      </c>
      <c r="AB118" s="44">
        <f t="shared" si="357"/>
        <v>27202</v>
      </c>
      <c r="AE118" s="39" t="s">
        <v>30</v>
      </c>
      <c r="AF118" s="73">
        <v>7859</v>
      </c>
      <c r="AG118" s="73">
        <v>6625</v>
      </c>
      <c r="AH118" s="73">
        <v>5164</v>
      </c>
      <c r="AI118" s="73">
        <v>3525</v>
      </c>
      <c r="AJ118" s="73">
        <v>2173</v>
      </c>
      <c r="AK118" s="73">
        <v>1232</v>
      </c>
      <c r="AL118" s="73">
        <v>646</v>
      </c>
      <c r="AM118" s="44">
        <f t="shared" si="358"/>
        <v>27224</v>
      </c>
      <c r="AP118" s="39" t="s">
        <v>30</v>
      </c>
      <c r="AQ118" s="73">
        <v>7894</v>
      </c>
      <c r="AR118" s="73">
        <v>6792</v>
      </c>
      <c r="AS118" s="73">
        <v>5150</v>
      </c>
      <c r="AT118" s="73">
        <v>3507</v>
      </c>
      <c r="AU118" s="73">
        <v>2078</v>
      </c>
      <c r="AV118" s="73">
        <v>1188</v>
      </c>
      <c r="AW118" s="73">
        <v>627</v>
      </c>
      <c r="AX118" s="44">
        <f t="shared" si="359"/>
        <v>27236</v>
      </c>
      <c r="BA118" s="39" t="s">
        <v>30</v>
      </c>
      <c r="BB118" s="35">
        <v>8963</v>
      </c>
      <c r="BC118" s="35">
        <v>8144</v>
      </c>
      <c r="BD118" s="35">
        <v>6748</v>
      </c>
      <c r="BE118" s="35">
        <v>5227</v>
      </c>
      <c r="BF118" s="35">
        <v>3513</v>
      </c>
      <c r="BG118" s="35">
        <v>2018</v>
      </c>
      <c r="BH118" s="35">
        <v>1132</v>
      </c>
      <c r="BI118" s="35">
        <v>507</v>
      </c>
      <c r="BJ118" s="35">
        <v>232</v>
      </c>
      <c r="BK118" s="38">
        <f t="shared" si="360"/>
        <v>36484</v>
      </c>
      <c r="BN118" s="39" t="s">
        <v>30</v>
      </c>
      <c r="BO118" s="35">
        <v>9271</v>
      </c>
      <c r="BP118" s="35">
        <v>8455</v>
      </c>
      <c r="BQ118" s="35">
        <v>7193</v>
      </c>
      <c r="BR118" s="35">
        <v>5426</v>
      </c>
      <c r="BS118" s="35">
        <v>3457</v>
      </c>
      <c r="BT118" s="35">
        <v>1921</v>
      </c>
      <c r="BU118" s="35">
        <v>856</v>
      </c>
      <c r="BV118" s="35">
        <v>367</v>
      </c>
      <c r="BW118" s="35">
        <v>141</v>
      </c>
      <c r="BX118" s="38">
        <f t="shared" si="361"/>
        <v>37087</v>
      </c>
      <c r="CA118" s="39" t="s">
        <v>30</v>
      </c>
      <c r="CB118" s="35">
        <v>9635</v>
      </c>
      <c r="CC118" s="35">
        <v>8922</v>
      </c>
      <c r="CD118" s="35">
        <v>7823</v>
      </c>
      <c r="CE118" s="35">
        <v>5774</v>
      </c>
      <c r="CF118" s="35">
        <v>3477</v>
      </c>
      <c r="CG118" s="35">
        <v>1681</v>
      </c>
      <c r="CH118" s="35">
        <v>660</v>
      </c>
      <c r="CI118" s="35">
        <v>217</v>
      </c>
      <c r="CJ118" s="35">
        <v>76</v>
      </c>
      <c r="CK118" s="38">
        <f t="shared" si="362"/>
        <v>38265</v>
      </c>
      <c r="CN118" s="39" t="s">
        <v>30</v>
      </c>
      <c r="CO118" s="35">
        <v>9851</v>
      </c>
      <c r="CP118" s="35">
        <v>9410</v>
      </c>
      <c r="CQ118" s="35">
        <v>8374</v>
      </c>
      <c r="CR118" s="35">
        <v>6171</v>
      </c>
      <c r="CS118" s="35">
        <v>3161</v>
      </c>
      <c r="CT118" s="35">
        <v>1176</v>
      </c>
      <c r="CU118" s="35">
        <v>339</v>
      </c>
      <c r="CV118" s="35">
        <v>98</v>
      </c>
      <c r="CW118" s="35">
        <v>13</v>
      </c>
      <c r="CX118" s="38">
        <f t="shared" si="363"/>
        <v>38593</v>
      </c>
      <c r="DA118" s="39" t="s">
        <v>30</v>
      </c>
      <c r="DB118" s="35">
        <v>9987</v>
      </c>
      <c r="DC118" s="35">
        <v>9894</v>
      </c>
      <c r="DD118" s="35">
        <v>9300</v>
      </c>
      <c r="DE118" s="35">
        <v>7072</v>
      </c>
      <c r="DF118" s="35">
        <v>2347</v>
      </c>
      <c r="DG118" s="35">
        <v>533</v>
      </c>
      <c r="DH118" s="35">
        <v>73</v>
      </c>
      <c r="DI118" s="35">
        <v>10</v>
      </c>
      <c r="DJ118" s="35">
        <v>0</v>
      </c>
      <c r="DK118" s="38">
        <f t="shared" si="364"/>
        <v>39216</v>
      </c>
    </row>
    <row r="119" spans="2:115" ht="15.75" thickBot="1" x14ac:dyDescent="0.3">
      <c r="B119" s="59" t="s">
        <v>76</v>
      </c>
      <c r="C119" s="60" t="s">
        <v>79</v>
      </c>
      <c r="D119" s="110" t="s">
        <v>80</v>
      </c>
      <c r="E119" s="110"/>
      <c r="F119" s="60" t="s">
        <v>81</v>
      </c>
      <c r="G119" s="110" t="s">
        <v>82</v>
      </c>
      <c r="H119" s="110"/>
      <c r="I119" s="111" t="s">
        <v>83</v>
      </c>
      <c r="J119" s="112"/>
      <c r="K119" s="63" t="s">
        <v>84</v>
      </c>
      <c r="T119" s="66" t="s">
        <v>32</v>
      </c>
      <c r="U119" s="70">
        <f>SUM(U116:U118)</f>
        <v>10000</v>
      </c>
      <c r="V119" s="46">
        <f t="shared" ref="V119:AA119" si="365">SUM(V116:V118)</f>
        <v>10000</v>
      </c>
      <c r="W119" s="46">
        <f t="shared" si="365"/>
        <v>10000</v>
      </c>
      <c r="X119" s="46">
        <f t="shared" si="365"/>
        <v>10000</v>
      </c>
      <c r="Y119" s="46">
        <f t="shared" si="365"/>
        <v>10000</v>
      </c>
      <c r="Z119" s="46">
        <f t="shared" si="365"/>
        <v>10000</v>
      </c>
      <c r="AA119" s="69">
        <f t="shared" si="365"/>
        <v>10000</v>
      </c>
      <c r="AB119" s="53">
        <f>SUM(AB116:AB118)</f>
        <v>70000</v>
      </c>
      <c r="AE119" s="66" t="s">
        <v>32</v>
      </c>
      <c r="AF119" s="70">
        <f>SUM(AF116:AF118)</f>
        <v>10000</v>
      </c>
      <c r="AG119" s="46">
        <f t="shared" ref="AG119:AL119" si="366">SUM(AG116:AG118)</f>
        <v>10000</v>
      </c>
      <c r="AH119" s="46">
        <f t="shared" si="366"/>
        <v>10000</v>
      </c>
      <c r="AI119" s="46">
        <f t="shared" si="366"/>
        <v>10000</v>
      </c>
      <c r="AJ119" s="46">
        <f t="shared" si="366"/>
        <v>10000</v>
      </c>
      <c r="AK119" s="46">
        <f t="shared" si="366"/>
        <v>10000</v>
      </c>
      <c r="AL119" s="69">
        <f t="shared" si="366"/>
        <v>10000</v>
      </c>
      <c r="AM119" s="53">
        <f>SUM(AM116:AM118)</f>
        <v>70000</v>
      </c>
      <c r="AP119" s="66" t="s">
        <v>32</v>
      </c>
      <c r="AQ119" s="70">
        <f>SUM(AQ116:AQ118)</f>
        <v>10000</v>
      </c>
      <c r="AR119" s="46">
        <f t="shared" ref="AR119:AW119" si="367">SUM(AR116:AR118)</f>
        <v>10000</v>
      </c>
      <c r="AS119" s="46">
        <f t="shared" si="367"/>
        <v>10000</v>
      </c>
      <c r="AT119" s="46">
        <f t="shared" si="367"/>
        <v>10000</v>
      </c>
      <c r="AU119" s="46">
        <f t="shared" si="367"/>
        <v>10000</v>
      </c>
      <c r="AV119" s="46">
        <f t="shared" si="367"/>
        <v>10000</v>
      </c>
      <c r="AW119" s="69">
        <f t="shared" si="367"/>
        <v>10000</v>
      </c>
      <c r="AX119" s="53">
        <f>SUM(AX116:AX118)</f>
        <v>70000</v>
      </c>
      <c r="BA119" s="33" t="s">
        <v>32</v>
      </c>
      <c r="BB119" s="46">
        <f t="shared" ref="BB119:BJ119" si="368">SUM(BB116:BB118)</f>
        <v>10000</v>
      </c>
      <c r="BC119" s="46">
        <f t="shared" si="368"/>
        <v>10000</v>
      </c>
      <c r="BD119" s="46">
        <f t="shared" si="368"/>
        <v>10000</v>
      </c>
      <c r="BE119" s="46">
        <f t="shared" si="368"/>
        <v>10000</v>
      </c>
      <c r="BF119" s="46">
        <f t="shared" si="368"/>
        <v>10000</v>
      </c>
      <c r="BG119" s="46">
        <f t="shared" si="368"/>
        <v>10000</v>
      </c>
      <c r="BH119" s="46">
        <f t="shared" si="368"/>
        <v>10000</v>
      </c>
      <c r="BI119" s="46">
        <f t="shared" si="368"/>
        <v>10000</v>
      </c>
      <c r="BJ119" s="46">
        <f t="shared" si="368"/>
        <v>10000</v>
      </c>
      <c r="BK119" s="41">
        <f>SUM(BB119:BJ119)</f>
        <v>90000</v>
      </c>
      <c r="BN119" s="33" t="s">
        <v>32</v>
      </c>
      <c r="BO119" s="46">
        <f t="shared" ref="BO119:BW119" si="369">SUM(BO116:BO118)</f>
        <v>10000</v>
      </c>
      <c r="BP119" s="46">
        <f t="shared" si="369"/>
        <v>10000</v>
      </c>
      <c r="BQ119" s="46">
        <f t="shared" si="369"/>
        <v>10000</v>
      </c>
      <c r="BR119" s="46">
        <f t="shared" si="369"/>
        <v>10000</v>
      </c>
      <c r="BS119" s="46">
        <f t="shared" si="369"/>
        <v>10000</v>
      </c>
      <c r="BT119" s="46">
        <f t="shared" si="369"/>
        <v>10000</v>
      </c>
      <c r="BU119" s="46">
        <f t="shared" si="369"/>
        <v>10000</v>
      </c>
      <c r="BV119" s="46">
        <f t="shared" si="369"/>
        <v>10000</v>
      </c>
      <c r="BW119" s="46">
        <f t="shared" si="369"/>
        <v>10000</v>
      </c>
      <c r="BX119" s="41">
        <f>SUM(BO119:BW119)</f>
        <v>90000</v>
      </c>
      <c r="CA119" s="33" t="s">
        <v>32</v>
      </c>
      <c r="CB119" s="46">
        <f t="shared" ref="CB119:CJ119" si="370">SUM(CB116:CB118)</f>
        <v>10000</v>
      </c>
      <c r="CC119" s="46">
        <f t="shared" si="370"/>
        <v>10000</v>
      </c>
      <c r="CD119" s="46">
        <f t="shared" si="370"/>
        <v>10000</v>
      </c>
      <c r="CE119" s="46">
        <f t="shared" si="370"/>
        <v>10000</v>
      </c>
      <c r="CF119" s="46">
        <f t="shared" si="370"/>
        <v>10000</v>
      </c>
      <c r="CG119" s="46">
        <f t="shared" si="370"/>
        <v>10000</v>
      </c>
      <c r="CH119" s="46">
        <f t="shared" si="370"/>
        <v>10000</v>
      </c>
      <c r="CI119" s="46">
        <f t="shared" si="370"/>
        <v>10000</v>
      </c>
      <c r="CJ119" s="46">
        <f t="shared" si="370"/>
        <v>10000</v>
      </c>
      <c r="CK119" s="41">
        <f>SUM(CB119:CJ119)</f>
        <v>90000</v>
      </c>
      <c r="CN119" s="33" t="s">
        <v>32</v>
      </c>
      <c r="CO119" s="46">
        <f t="shared" ref="CO119:CW119" si="371">SUM(CO116:CO118)</f>
        <v>10000</v>
      </c>
      <c r="CP119" s="46">
        <f t="shared" si="371"/>
        <v>10000</v>
      </c>
      <c r="CQ119" s="46">
        <f t="shared" si="371"/>
        <v>10000</v>
      </c>
      <c r="CR119" s="46">
        <f t="shared" si="371"/>
        <v>10000</v>
      </c>
      <c r="CS119" s="46">
        <f t="shared" si="371"/>
        <v>10000</v>
      </c>
      <c r="CT119" s="46">
        <f t="shared" si="371"/>
        <v>10000</v>
      </c>
      <c r="CU119" s="46">
        <f t="shared" si="371"/>
        <v>10000</v>
      </c>
      <c r="CV119" s="46">
        <f t="shared" si="371"/>
        <v>10000</v>
      </c>
      <c r="CW119" s="46">
        <f t="shared" si="371"/>
        <v>10000</v>
      </c>
      <c r="CX119" s="41">
        <f>SUM(CO119:CW119)</f>
        <v>90000</v>
      </c>
      <c r="DA119" s="33" t="s">
        <v>32</v>
      </c>
      <c r="DB119" s="46">
        <f t="shared" ref="DB119:DJ119" si="372">SUM(DB116:DB118)</f>
        <v>10000</v>
      </c>
      <c r="DC119" s="46">
        <f t="shared" si="372"/>
        <v>10000</v>
      </c>
      <c r="DD119" s="46">
        <f t="shared" si="372"/>
        <v>10000</v>
      </c>
      <c r="DE119" s="46">
        <f t="shared" si="372"/>
        <v>10000</v>
      </c>
      <c r="DF119" s="46">
        <f t="shared" si="372"/>
        <v>10000</v>
      </c>
      <c r="DG119" s="46">
        <f t="shared" si="372"/>
        <v>10000</v>
      </c>
      <c r="DH119" s="46">
        <f t="shared" si="372"/>
        <v>10000</v>
      </c>
      <c r="DI119" s="46">
        <f t="shared" si="372"/>
        <v>10000</v>
      </c>
      <c r="DJ119" s="46">
        <f t="shared" si="372"/>
        <v>10000</v>
      </c>
      <c r="DK119" s="41">
        <f>SUM(DB119:DJ119)</f>
        <v>90000</v>
      </c>
    </row>
    <row r="120" spans="2:115" x14ac:dyDescent="0.25">
      <c r="B120" s="57">
        <v>0</v>
      </c>
      <c r="C120" s="123">
        <v>665</v>
      </c>
      <c r="D120" s="99">
        <v>641.4</v>
      </c>
      <c r="E120" s="99">
        <v>689.5</v>
      </c>
      <c r="F120" s="61">
        <v>1.0863</v>
      </c>
      <c r="G120" s="125">
        <v>1.0556000000000001</v>
      </c>
      <c r="H120" s="125">
        <v>1.1177999999999999</v>
      </c>
      <c r="I120" s="119">
        <v>620.4</v>
      </c>
      <c r="J120" s="120"/>
      <c r="K120" s="64">
        <v>2879</v>
      </c>
    </row>
    <row r="121" spans="2:115" ht="15.75" thickBot="1" x14ac:dyDescent="0.3">
      <c r="B121" s="57">
        <v>1</v>
      </c>
      <c r="C121" s="123">
        <v>575.4</v>
      </c>
      <c r="D121" s="99">
        <v>555.79999999999995</v>
      </c>
      <c r="E121" s="99">
        <v>595.70000000000005</v>
      </c>
      <c r="F121" s="61">
        <v>1.1033999999999999</v>
      </c>
      <c r="G121" s="125">
        <v>1.0729</v>
      </c>
      <c r="H121" s="125">
        <v>1.1348</v>
      </c>
      <c r="I121" s="119">
        <v>554.1</v>
      </c>
      <c r="J121" s="120"/>
      <c r="K121" s="64">
        <v>2932</v>
      </c>
    </row>
    <row r="122" spans="2:115" ht="15.75" thickBot="1" x14ac:dyDescent="0.3">
      <c r="B122" s="57">
        <v>2</v>
      </c>
      <c r="C122" s="123">
        <v>513.4</v>
      </c>
      <c r="D122" s="99">
        <v>489.3</v>
      </c>
      <c r="E122" s="99">
        <v>538.6</v>
      </c>
      <c r="F122" s="61">
        <v>1.1057999999999999</v>
      </c>
      <c r="G122" s="125">
        <v>1.0634999999999999</v>
      </c>
      <c r="H122" s="125">
        <v>1.1497999999999999</v>
      </c>
      <c r="I122" s="119">
        <v>494</v>
      </c>
      <c r="J122" s="120"/>
      <c r="K122" s="64">
        <v>1518</v>
      </c>
      <c r="T122" s="101" t="s">
        <v>52</v>
      </c>
      <c r="U122" s="102"/>
      <c r="V122" s="102"/>
      <c r="W122" s="102"/>
      <c r="X122" s="102"/>
      <c r="Y122" s="102"/>
      <c r="Z122" s="102"/>
      <c r="AA122" s="102"/>
      <c r="AB122" s="103"/>
      <c r="AE122" s="101" t="s">
        <v>53</v>
      </c>
      <c r="AF122" s="102"/>
      <c r="AG122" s="102"/>
      <c r="AH122" s="102"/>
      <c r="AI122" s="102"/>
      <c r="AJ122" s="102"/>
      <c r="AK122" s="102"/>
      <c r="AL122" s="102"/>
      <c r="AM122" s="103"/>
      <c r="AP122" s="101" t="s">
        <v>54</v>
      </c>
      <c r="AQ122" s="102"/>
      <c r="AR122" s="102"/>
      <c r="AS122" s="102"/>
      <c r="AT122" s="102"/>
      <c r="AU122" s="102"/>
      <c r="AV122" s="102"/>
      <c r="AW122" s="102"/>
      <c r="AX122" s="103"/>
      <c r="BA122" s="101" t="s">
        <v>58</v>
      </c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3"/>
      <c r="BN122" s="101" t="s">
        <v>62</v>
      </c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3"/>
      <c r="CA122" s="101" t="s">
        <v>66</v>
      </c>
      <c r="CB122" s="102"/>
      <c r="CC122" s="102"/>
      <c r="CD122" s="102"/>
      <c r="CE122" s="102"/>
      <c r="CF122" s="102"/>
      <c r="CG122" s="102"/>
      <c r="CH122" s="102"/>
      <c r="CI122" s="102"/>
      <c r="CJ122" s="102"/>
      <c r="CK122" s="103"/>
      <c r="CN122" s="101" t="s">
        <v>70</v>
      </c>
      <c r="CO122" s="102"/>
      <c r="CP122" s="102"/>
      <c r="CQ122" s="102"/>
      <c r="CR122" s="102"/>
      <c r="CS122" s="102"/>
      <c r="CT122" s="102"/>
      <c r="CU122" s="102"/>
      <c r="CV122" s="102"/>
      <c r="CW122" s="102"/>
      <c r="CX122" s="103"/>
      <c r="DA122" s="101" t="s">
        <v>74</v>
      </c>
      <c r="DB122" s="102"/>
      <c r="DC122" s="102"/>
      <c r="DD122" s="102"/>
      <c r="DE122" s="102"/>
      <c r="DF122" s="102"/>
      <c r="DG122" s="102"/>
      <c r="DH122" s="102"/>
      <c r="DI122" s="102"/>
      <c r="DJ122" s="102"/>
      <c r="DK122" s="103"/>
    </row>
    <row r="123" spans="2:115" ht="15.75" thickBot="1" x14ac:dyDescent="0.3">
      <c r="B123" s="57">
        <v>3</v>
      </c>
      <c r="C123" s="123">
        <v>481.3</v>
      </c>
      <c r="D123" s="99">
        <v>445.8</v>
      </c>
      <c r="E123" s="99">
        <v>520</v>
      </c>
      <c r="F123" s="61">
        <v>1.1143000000000001</v>
      </c>
      <c r="G123" s="125">
        <v>1.0463</v>
      </c>
      <c r="H123" s="125">
        <v>1.1867000000000001</v>
      </c>
      <c r="I123" s="119">
        <v>462</v>
      </c>
      <c r="J123" s="120"/>
      <c r="K123" s="64">
        <v>587</v>
      </c>
      <c r="T123" s="33"/>
      <c r="U123" s="67">
        <v>-3</v>
      </c>
      <c r="V123" s="67">
        <v>-2</v>
      </c>
      <c r="W123" s="67">
        <v>-1</v>
      </c>
      <c r="X123" s="67">
        <v>0</v>
      </c>
      <c r="Y123" s="67">
        <v>1</v>
      </c>
      <c r="Z123" s="67">
        <v>2</v>
      </c>
      <c r="AA123" s="68">
        <v>3</v>
      </c>
      <c r="AB123" s="34" t="s">
        <v>32</v>
      </c>
      <c r="AE123" s="33"/>
      <c r="AF123" s="67">
        <v>-3</v>
      </c>
      <c r="AG123" s="67">
        <v>-2</v>
      </c>
      <c r="AH123" s="67">
        <v>-1</v>
      </c>
      <c r="AI123" s="67">
        <v>0</v>
      </c>
      <c r="AJ123" s="67">
        <v>1</v>
      </c>
      <c r="AK123" s="67">
        <v>2</v>
      </c>
      <c r="AL123" s="68">
        <v>3</v>
      </c>
      <c r="AM123" s="34" t="s">
        <v>32</v>
      </c>
      <c r="AP123" s="33"/>
      <c r="AQ123" s="67">
        <v>-3</v>
      </c>
      <c r="AR123" s="67">
        <v>-2</v>
      </c>
      <c r="AS123" s="67">
        <v>-1</v>
      </c>
      <c r="AT123" s="67">
        <v>0</v>
      </c>
      <c r="AU123" s="67">
        <v>1</v>
      </c>
      <c r="AV123" s="67">
        <v>2</v>
      </c>
      <c r="AW123" s="68">
        <v>3</v>
      </c>
      <c r="AX123" s="34" t="s">
        <v>32</v>
      </c>
      <c r="BA123" s="45"/>
      <c r="BB123" s="67" t="s">
        <v>45</v>
      </c>
      <c r="BC123" s="67">
        <v>-3</v>
      </c>
      <c r="BD123" s="67">
        <v>-2</v>
      </c>
      <c r="BE123" s="67">
        <v>-1</v>
      </c>
      <c r="BF123" s="67">
        <v>0</v>
      </c>
      <c r="BG123" s="67">
        <v>1</v>
      </c>
      <c r="BH123" s="67">
        <v>2</v>
      </c>
      <c r="BI123" s="67">
        <v>3</v>
      </c>
      <c r="BJ123" s="67" t="s">
        <v>46</v>
      </c>
      <c r="BK123" s="33" t="s">
        <v>32</v>
      </c>
      <c r="BN123" s="45"/>
      <c r="BO123" s="67" t="s">
        <v>45</v>
      </c>
      <c r="BP123" s="67">
        <v>-3</v>
      </c>
      <c r="BQ123" s="67">
        <v>-2</v>
      </c>
      <c r="BR123" s="67">
        <v>-1</v>
      </c>
      <c r="BS123" s="67">
        <v>0</v>
      </c>
      <c r="BT123" s="67">
        <v>1</v>
      </c>
      <c r="BU123" s="67">
        <v>2</v>
      </c>
      <c r="BV123" s="67">
        <v>3</v>
      </c>
      <c r="BW123" s="67" t="s">
        <v>46</v>
      </c>
      <c r="BX123" s="33" t="s">
        <v>32</v>
      </c>
      <c r="CA123" s="45"/>
      <c r="CB123" s="67" t="s">
        <v>45</v>
      </c>
      <c r="CC123" s="67">
        <v>-3</v>
      </c>
      <c r="CD123" s="67">
        <v>-2</v>
      </c>
      <c r="CE123" s="67">
        <v>-1</v>
      </c>
      <c r="CF123" s="67">
        <v>0</v>
      </c>
      <c r="CG123" s="67">
        <v>1</v>
      </c>
      <c r="CH123" s="67">
        <v>2</v>
      </c>
      <c r="CI123" s="67">
        <v>3</v>
      </c>
      <c r="CJ123" s="67" t="s">
        <v>46</v>
      </c>
      <c r="CK123" s="33" t="s">
        <v>32</v>
      </c>
      <c r="CN123" s="45"/>
      <c r="CO123" s="67" t="s">
        <v>45</v>
      </c>
      <c r="CP123" s="67">
        <v>-3</v>
      </c>
      <c r="CQ123" s="67">
        <v>-2</v>
      </c>
      <c r="CR123" s="67">
        <v>-1</v>
      </c>
      <c r="CS123" s="67">
        <v>0</v>
      </c>
      <c r="CT123" s="67">
        <v>1</v>
      </c>
      <c r="CU123" s="67">
        <v>2</v>
      </c>
      <c r="CV123" s="67">
        <v>3</v>
      </c>
      <c r="CW123" s="67" t="s">
        <v>46</v>
      </c>
      <c r="CX123" s="33" t="s">
        <v>32</v>
      </c>
      <c r="DA123" s="45"/>
      <c r="DB123" s="67" t="s">
        <v>45</v>
      </c>
      <c r="DC123" s="67">
        <v>-3</v>
      </c>
      <c r="DD123" s="67">
        <v>-2</v>
      </c>
      <c r="DE123" s="67">
        <v>-1</v>
      </c>
      <c r="DF123" s="67">
        <v>0</v>
      </c>
      <c r="DG123" s="67">
        <v>1</v>
      </c>
      <c r="DH123" s="67">
        <v>2</v>
      </c>
      <c r="DI123" s="67">
        <v>3</v>
      </c>
      <c r="DJ123" s="67" t="s">
        <v>46</v>
      </c>
      <c r="DK123" s="33" t="s">
        <v>32</v>
      </c>
    </row>
    <row r="124" spans="2:115" ht="15.75" thickBot="1" x14ac:dyDescent="0.3">
      <c r="B124" s="58" t="s">
        <v>78</v>
      </c>
      <c r="C124" s="124">
        <v>400</v>
      </c>
      <c r="D124" s="100">
        <v>362.2</v>
      </c>
      <c r="E124" s="100">
        <v>441.6</v>
      </c>
      <c r="F124" s="62">
        <v>1.1398999999999999</v>
      </c>
      <c r="G124" s="128">
        <v>1.0476000000000001</v>
      </c>
      <c r="H124" s="128">
        <v>1.2403999999999999</v>
      </c>
      <c r="I124" s="121">
        <v>381.5</v>
      </c>
      <c r="J124" s="122"/>
      <c r="K124" s="65">
        <v>334</v>
      </c>
      <c r="T124" s="34" t="s">
        <v>28</v>
      </c>
      <c r="U124" s="73">
        <f>U92+U100+U108+U116</f>
        <v>4086</v>
      </c>
      <c r="V124" s="73">
        <f t="shared" ref="V124:AA124" si="373">V92+V100+V108+V116</f>
        <v>7428</v>
      </c>
      <c r="W124" s="73">
        <f t="shared" si="373"/>
        <v>12022</v>
      </c>
      <c r="X124" s="73">
        <f t="shared" si="373"/>
        <v>18066</v>
      </c>
      <c r="Y124" s="73">
        <f t="shared" si="373"/>
        <v>24527</v>
      </c>
      <c r="Z124" s="73">
        <f t="shared" si="373"/>
        <v>30044</v>
      </c>
      <c r="AA124" s="73">
        <f t="shared" si="373"/>
        <v>34204</v>
      </c>
      <c r="AB124" s="74">
        <f>SUM(U124:AA124)</f>
        <v>130377</v>
      </c>
      <c r="AE124" s="34" t="s">
        <v>28</v>
      </c>
      <c r="AF124" s="73">
        <f>AF92+AF100+AF108+AF116</f>
        <v>4061</v>
      </c>
      <c r="AG124" s="73">
        <f t="shared" ref="AG124:AL124" si="374">AG92+AG100+AG108+AG116</f>
        <v>7319</v>
      </c>
      <c r="AH124" s="73">
        <f t="shared" si="374"/>
        <v>11778</v>
      </c>
      <c r="AI124" s="73">
        <f t="shared" si="374"/>
        <v>17916</v>
      </c>
      <c r="AJ124" s="73">
        <f t="shared" si="374"/>
        <v>24775</v>
      </c>
      <c r="AK124" s="73">
        <f t="shared" si="374"/>
        <v>30052</v>
      </c>
      <c r="AL124" s="73">
        <f t="shared" si="374"/>
        <v>34193</v>
      </c>
      <c r="AM124" s="74">
        <f>SUM(AF124:AL124)</f>
        <v>130094</v>
      </c>
      <c r="AP124" s="34" t="s">
        <v>28</v>
      </c>
      <c r="AQ124" s="73">
        <f>AQ92+AQ100+AQ108+AQ116</f>
        <v>3911</v>
      </c>
      <c r="AR124" s="73">
        <f t="shared" ref="AR124:AW124" si="375">AR92+AR100+AR108+AR116</f>
        <v>6922</v>
      </c>
      <c r="AS124" s="73">
        <f t="shared" si="375"/>
        <v>11721</v>
      </c>
      <c r="AT124" s="73">
        <f t="shared" si="375"/>
        <v>17887</v>
      </c>
      <c r="AU124" s="73">
        <f t="shared" si="375"/>
        <v>24617</v>
      </c>
      <c r="AV124" s="73">
        <f t="shared" si="375"/>
        <v>30280</v>
      </c>
      <c r="AW124" s="73">
        <f t="shared" si="375"/>
        <v>34258</v>
      </c>
      <c r="AX124" s="74">
        <f>SUM(AQ124:AW124)</f>
        <v>129596</v>
      </c>
      <c r="BA124" s="34" t="s">
        <v>28</v>
      </c>
      <c r="BB124" s="35">
        <f>BB92+BB100+BB108+BB116</f>
        <v>1620</v>
      </c>
      <c r="BC124" s="35">
        <f t="shared" ref="BC124:BJ124" si="376">BC92+BC100+BC108+BC116</f>
        <v>3286</v>
      </c>
      <c r="BD124" s="35">
        <f t="shared" si="376"/>
        <v>6475</v>
      </c>
      <c r="BE124" s="35">
        <f t="shared" si="376"/>
        <v>11351</v>
      </c>
      <c r="BF124" s="35">
        <f t="shared" si="376"/>
        <v>17493</v>
      </c>
      <c r="BG124" s="35">
        <f t="shared" si="376"/>
        <v>24599</v>
      </c>
      <c r="BH124" s="35">
        <f t="shared" si="376"/>
        <v>30506</v>
      </c>
      <c r="BI124" s="35">
        <f t="shared" si="376"/>
        <v>34819</v>
      </c>
      <c r="BJ124" s="35">
        <f t="shared" si="376"/>
        <v>37356</v>
      </c>
      <c r="BK124" s="38">
        <f>SUM(BB124:BJ124)</f>
        <v>167505</v>
      </c>
      <c r="BN124" s="34" t="s">
        <v>28</v>
      </c>
      <c r="BO124" s="35">
        <f>BO92+BO100+BO108+BO116</f>
        <v>908</v>
      </c>
      <c r="BP124" s="35">
        <f t="shared" ref="BP124:BW124" si="377">BP92+BP100+BP108+BP116</f>
        <v>2279</v>
      </c>
      <c r="BQ124" s="35">
        <f t="shared" si="377"/>
        <v>4979</v>
      </c>
      <c r="BR124" s="35">
        <f t="shared" si="377"/>
        <v>9812</v>
      </c>
      <c r="BS124" s="35">
        <f t="shared" si="377"/>
        <v>16819</v>
      </c>
      <c r="BT124" s="35">
        <f t="shared" si="377"/>
        <v>24858</v>
      </c>
      <c r="BU124" s="35">
        <f t="shared" si="377"/>
        <v>31453</v>
      </c>
      <c r="BV124" s="35">
        <f t="shared" si="377"/>
        <v>35793</v>
      </c>
      <c r="BW124" s="35">
        <f t="shared" si="377"/>
        <v>38211</v>
      </c>
      <c r="BX124" s="38">
        <f>SUM(BO124:BW124)</f>
        <v>165112</v>
      </c>
      <c r="CA124" s="34" t="s">
        <v>28</v>
      </c>
      <c r="CB124" s="35">
        <f>CB92+CB100+CB108+CB116</f>
        <v>384</v>
      </c>
      <c r="CC124" s="35">
        <f t="shared" ref="CC124:CJ124" si="378">CC92+CC100+CC108+CC116</f>
        <v>1313</v>
      </c>
      <c r="CD124" s="35">
        <f t="shared" si="378"/>
        <v>3494</v>
      </c>
      <c r="CE124" s="35">
        <f t="shared" si="378"/>
        <v>7944</v>
      </c>
      <c r="CF124" s="35">
        <f t="shared" si="378"/>
        <v>15679</v>
      </c>
      <c r="CG124" s="35">
        <f t="shared" si="378"/>
        <v>24960</v>
      </c>
      <c r="CH124" s="35">
        <f t="shared" si="378"/>
        <v>32738</v>
      </c>
      <c r="CI124" s="35">
        <f t="shared" si="378"/>
        <v>36943</v>
      </c>
      <c r="CJ124" s="35">
        <f t="shared" si="378"/>
        <v>38896</v>
      </c>
      <c r="CK124" s="38">
        <f>SUM(CB124:CJ124)</f>
        <v>162351</v>
      </c>
      <c r="CN124" s="34" t="s">
        <v>28</v>
      </c>
      <c r="CO124" s="35">
        <f>CO92+CO100+CO108+CO116</f>
        <v>112</v>
      </c>
      <c r="CP124" s="35">
        <f t="shared" ref="CP124:CW124" si="379">CP92+CP100+CP108+CP116</f>
        <v>464</v>
      </c>
      <c r="CQ124" s="35">
        <f t="shared" si="379"/>
        <v>1719</v>
      </c>
      <c r="CR124" s="35">
        <f t="shared" si="379"/>
        <v>5422</v>
      </c>
      <c r="CS124" s="35">
        <f t="shared" si="379"/>
        <v>13827</v>
      </c>
      <c r="CT124" s="35">
        <f t="shared" si="379"/>
        <v>26307</v>
      </c>
      <c r="CU124" s="35">
        <f t="shared" si="379"/>
        <v>34694</v>
      </c>
      <c r="CV124" s="35">
        <f t="shared" si="379"/>
        <v>38323</v>
      </c>
      <c r="CW124" s="35">
        <f t="shared" si="379"/>
        <v>39621</v>
      </c>
      <c r="CX124" s="38">
        <f>SUM(CO124:CW124)</f>
        <v>160489</v>
      </c>
      <c r="DA124" s="34" t="s">
        <v>28</v>
      </c>
      <c r="DB124" s="35">
        <f>DB92+DB100+DB108+DB116</f>
        <v>6</v>
      </c>
      <c r="DC124" s="35">
        <f t="shared" ref="DC124:DJ124" si="380">DC92+DC100+DC108+DC116</f>
        <v>47</v>
      </c>
      <c r="DD124" s="35">
        <f t="shared" si="380"/>
        <v>340</v>
      </c>
      <c r="DE124" s="35">
        <f t="shared" si="380"/>
        <v>2215</v>
      </c>
      <c r="DF124" s="35">
        <f t="shared" si="380"/>
        <v>10349</v>
      </c>
      <c r="DG124" s="35">
        <f t="shared" si="380"/>
        <v>29358</v>
      </c>
      <c r="DH124" s="35">
        <f t="shared" si="380"/>
        <v>37729</v>
      </c>
      <c r="DI124" s="35">
        <f t="shared" si="380"/>
        <v>39665</v>
      </c>
      <c r="DJ124" s="35">
        <f t="shared" si="380"/>
        <v>39942</v>
      </c>
      <c r="DK124" s="38">
        <f>SUM(DB124:DJ124)</f>
        <v>159651</v>
      </c>
    </row>
    <row r="125" spans="2:115" x14ac:dyDescent="0.25">
      <c r="T125" s="37" t="s">
        <v>86</v>
      </c>
      <c r="U125" s="73">
        <f t="shared" ref="U125:AA126" si="381">U93+U101+U109+U117</f>
        <v>4610</v>
      </c>
      <c r="V125" s="73">
        <f t="shared" si="381"/>
        <v>6257</v>
      </c>
      <c r="W125" s="73">
        <f t="shared" si="381"/>
        <v>7687</v>
      </c>
      <c r="X125" s="73">
        <f t="shared" si="381"/>
        <v>7874</v>
      </c>
      <c r="Y125" s="73">
        <f t="shared" si="381"/>
        <v>6721</v>
      </c>
      <c r="Z125" s="73">
        <f t="shared" si="381"/>
        <v>4993</v>
      </c>
      <c r="AA125" s="73">
        <f t="shared" si="381"/>
        <v>3311</v>
      </c>
      <c r="AB125" s="38">
        <f t="shared" ref="AB125:AB126" si="382">SUM(U125:AA125)</f>
        <v>41453</v>
      </c>
      <c r="AE125" s="37" t="s">
        <v>86</v>
      </c>
      <c r="AF125" s="73">
        <f t="shared" ref="AF125:AL125" si="383">AF93+AF101+AF109+AF117</f>
        <v>4602</v>
      </c>
      <c r="AG125" s="73">
        <f t="shared" si="383"/>
        <v>6368</v>
      </c>
      <c r="AH125" s="73">
        <f t="shared" si="383"/>
        <v>7722</v>
      </c>
      <c r="AI125" s="73">
        <f t="shared" si="383"/>
        <v>8005</v>
      </c>
      <c r="AJ125" s="73">
        <f t="shared" si="383"/>
        <v>6739</v>
      </c>
      <c r="AK125" s="73">
        <f t="shared" si="383"/>
        <v>5065</v>
      </c>
      <c r="AL125" s="73">
        <f t="shared" si="383"/>
        <v>3296</v>
      </c>
      <c r="AM125" s="38">
        <f t="shared" ref="AM125:AM126" si="384">SUM(AF125:AL125)</f>
        <v>41797</v>
      </c>
      <c r="AP125" s="37" t="s">
        <v>86</v>
      </c>
      <c r="AQ125" s="73">
        <f t="shared" ref="AQ125:AW125" si="385">AQ93+AQ101+AQ109+AQ117</f>
        <v>4520</v>
      </c>
      <c r="AR125" s="73">
        <f t="shared" si="385"/>
        <v>6340</v>
      </c>
      <c r="AS125" s="73">
        <f t="shared" si="385"/>
        <v>7693</v>
      </c>
      <c r="AT125" s="73">
        <f t="shared" si="385"/>
        <v>8143</v>
      </c>
      <c r="AU125" s="73">
        <f>AU93+AU101+AU109+AU117</f>
        <v>6973</v>
      </c>
      <c r="AV125" s="73">
        <f t="shared" si="385"/>
        <v>4973</v>
      </c>
      <c r="AW125" s="73">
        <f t="shared" si="385"/>
        <v>3344</v>
      </c>
      <c r="AX125" s="38">
        <f t="shared" ref="AX125:AX126" si="386">SUM(AQ125:AW125)</f>
        <v>41986</v>
      </c>
      <c r="BA125" s="37" t="s">
        <v>86</v>
      </c>
      <c r="BB125" s="35">
        <f t="shared" ref="BB125:BJ126" si="387">BB93+BB101+BB109+BB117</f>
        <v>2509</v>
      </c>
      <c r="BC125" s="35">
        <f t="shared" si="387"/>
        <v>4345</v>
      </c>
      <c r="BD125" s="35">
        <f t="shared" si="387"/>
        <v>6423</v>
      </c>
      <c r="BE125" s="35">
        <f t="shared" si="387"/>
        <v>8044</v>
      </c>
      <c r="BF125" s="35">
        <f t="shared" si="387"/>
        <v>8543</v>
      </c>
      <c r="BG125" s="35">
        <f t="shared" si="387"/>
        <v>7208</v>
      </c>
      <c r="BH125" s="35">
        <f t="shared" si="387"/>
        <v>5113</v>
      </c>
      <c r="BI125" s="35">
        <f t="shared" si="387"/>
        <v>3129</v>
      </c>
      <c r="BJ125" s="35">
        <f t="shared" si="387"/>
        <v>1773</v>
      </c>
      <c r="BK125" s="38">
        <f t="shared" ref="BK125:BK126" si="388">SUM(BB125:BJ125)</f>
        <v>47087</v>
      </c>
      <c r="BN125" s="37" t="s">
        <v>86</v>
      </c>
      <c r="BO125" s="35">
        <f t="shared" ref="BO125:BW125" si="389">BO93+BO101+BO109+BO117</f>
        <v>2024</v>
      </c>
      <c r="BP125" s="35">
        <f t="shared" si="389"/>
        <v>3904</v>
      </c>
      <c r="BQ125" s="35">
        <f t="shared" si="389"/>
        <v>6270</v>
      </c>
      <c r="BR125" s="35">
        <f t="shared" si="389"/>
        <v>8673</v>
      </c>
      <c r="BS125" s="35">
        <f>BS93+BS101+BS109+BS117</f>
        <v>9608</v>
      </c>
      <c r="BT125" s="35">
        <f t="shared" si="389"/>
        <v>7718</v>
      </c>
      <c r="BU125" s="35">
        <f t="shared" si="389"/>
        <v>5148</v>
      </c>
      <c r="BV125" s="35">
        <f t="shared" si="389"/>
        <v>2807</v>
      </c>
      <c r="BW125" s="35">
        <f t="shared" si="389"/>
        <v>1250</v>
      </c>
      <c r="BX125" s="38">
        <f t="shared" ref="BX125:BX126" si="390">SUM(BO125:BW125)</f>
        <v>47402</v>
      </c>
      <c r="CA125" s="37" t="s">
        <v>86</v>
      </c>
      <c r="CB125" s="35">
        <f t="shared" ref="CB125:CE125" si="391">CB93+CB101+CB109+CB117</f>
        <v>1270</v>
      </c>
      <c r="CC125" s="35">
        <f t="shared" si="391"/>
        <v>2993</v>
      </c>
      <c r="CD125" s="35">
        <f t="shared" si="391"/>
        <v>5904</v>
      </c>
      <c r="CE125" s="35">
        <f t="shared" si="391"/>
        <v>9633</v>
      </c>
      <c r="CF125" s="35">
        <f>CF93+CF101+CF109+CF117</f>
        <v>11107</v>
      </c>
      <c r="CG125" s="35">
        <f t="shared" ref="CG125:CJ125" si="392">CG93+CG101+CG109+CG117</f>
        <v>8656</v>
      </c>
      <c r="CH125" s="35">
        <f t="shared" si="392"/>
        <v>4827</v>
      </c>
      <c r="CI125" s="35">
        <f t="shared" si="392"/>
        <v>2226</v>
      </c>
      <c r="CJ125" s="35">
        <f t="shared" si="392"/>
        <v>857</v>
      </c>
      <c r="CK125" s="38">
        <f t="shared" ref="CK125:CK126" si="393">SUM(CB125:CJ125)</f>
        <v>47473</v>
      </c>
      <c r="CN125" s="37" t="s">
        <v>86</v>
      </c>
      <c r="CO125" s="35">
        <f t="shared" ref="CO125:CR125" si="394">CO93+CO101+CO109+CO117</f>
        <v>511</v>
      </c>
      <c r="CP125" s="35">
        <f t="shared" si="394"/>
        <v>1769</v>
      </c>
      <c r="CQ125" s="35">
        <f t="shared" si="394"/>
        <v>4972</v>
      </c>
      <c r="CR125" s="35">
        <f t="shared" si="394"/>
        <v>10394</v>
      </c>
      <c r="CS125" s="35">
        <f>CS93+CS101+CS109+CS117</f>
        <v>13914</v>
      </c>
      <c r="CT125" s="35">
        <f t="shared" ref="CT125:CW125" si="395">CT93+CT101+CT109+CT117</f>
        <v>9369</v>
      </c>
      <c r="CU125" s="35">
        <f t="shared" si="395"/>
        <v>4057</v>
      </c>
      <c r="CV125" s="35">
        <f t="shared" si="395"/>
        <v>1382</v>
      </c>
      <c r="CW125" s="35">
        <f t="shared" si="395"/>
        <v>332</v>
      </c>
      <c r="CX125" s="38">
        <f t="shared" ref="CX125:CX126" si="396">SUM(CO125:CW125)</f>
        <v>46700</v>
      </c>
      <c r="DA125" s="37" t="s">
        <v>86</v>
      </c>
      <c r="DB125" s="35">
        <f t="shared" ref="DB125:DE125" si="397">DB93+DB101+DB109+DB117</f>
        <v>60</v>
      </c>
      <c r="DC125" s="35">
        <f t="shared" si="397"/>
        <v>429</v>
      </c>
      <c r="DD125" s="35">
        <f t="shared" si="397"/>
        <v>2472</v>
      </c>
      <c r="DE125" s="35">
        <f t="shared" si="397"/>
        <v>9539</v>
      </c>
      <c r="DF125" s="35">
        <f>DF93+DF101+DF109+DF117</f>
        <v>20411</v>
      </c>
      <c r="DG125" s="35">
        <f t="shared" ref="DG125:DJ125" si="398">DG93+DG101+DG109+DG117</f>
        <v>8835</v>
      </c>
      <c r="DH125" s="35">
        <f t="shared" si="398"/>
        <v>2000</v>
      </c>
      <c r="DI125" s="35">
        <f t="shared" si="398"/>
        <v>308</v>
      </c>
      <c r="DJ125" s="35">
        <f t="shared" si="398"/>
        <v>54</v>
      </c>
      <c r="DK125" s="38">
        <f t="shared" ref="DK125:DK126" si="399">SUM(DB125:DJ125)</f>
        <v>44108</v>
      </c>
    </row>
    <row r="126" spans="2:115" ht="15.75" thickBot="1" x14ac:dyDescent="0.3">
      <c r="T126" s="39" t="s">
        <v>30</v>
      </c>
      <c r="U126" s="73">
        <f t="shared" si="381"/>
        <v>31304</v>
      </c>
      <c r="V126" s="73">
        <f t="shared" si="381"/>
        <v>26315</v>
      </c>
      <c r="W126" s="73">
        <f t="shared" si="381"/>
        <v>20291</v>
      </c>
      <c r="X126" s="73">
        <f t="shared" si="381"/>
        <v>14060</v>
      </c>
      <c r="Y126" s="73">
        <f t="shared" si="381"/>
        <v>8752</v>
      </c>
      <c r="Z126" s="73">
        <f t="shared" si="381"/>
        <v>4963</v>
      </c>
      <c r="AA126" s="73">
        <f t="shared" si="381"/>
        <v>2485</v>
      </c>
      <c r="AB126" s="44">
        <f t="shared" si="382"/>
        <v>108170</v>
      </c>
      <c r="AE126" s="39" t="s">
        <v>30</v>
      </c>
      <c r="AF126" s="73">
        <f t="shared" ref="AF126:AL126" si="400">AF94+AF102+AF110+AF118</f>
        <v>31337</v>
      </c>
      <c r="AG126" s="73">
        <f t="shared" si="400"/>
        <v>26313</v>
      </c>
      <c r="AH126" s="73">
        <f t="shared" si="400"/>
        <v>20500</v>
      </c>
      <c r="AI126" s="73">
        <f t="shared" si="400"/>
        <v>14079</v>
      </c>
      <c r="AJ126" s="73">
        <f t="shared" si="400"/>
        <v>8486</v>
      </c>
      <c r="AK126" s="73">
        <f t="shared" si="400"/>
        <v>4883</v>
      </c>
      <c r="AL126" s="73">
        <f t="shared" si="400"/>
        <v>2511</v>
      </c>
      <c r="AM126" s="44">
        <f t="shared" si="384"/>
        <v>108109</v>
      </c>
      <c r="AP126" s="39" t="s">
        <v>30</v>
      </c>
      <c r="AQ126" s="73">
        <f t="shared" ref="AQ126:AW126" si="401">AQ94+AQ102+AQ110+AQ118</f>
        <v>31569</v>
      </c>
      <c r="AR126" s="73">
        <f t="shared" si="401"/>
        <v>26738</v>
      </c>
      <c r="AS126" s="73">
        <f t="shared" si="401"/>
        <v>20586</v>
      </c>
      <c r="AT126" s="73">
        <f t="shared" si="401"/>
        <v>13970</v>
      </c>
      <c r="AU126" s="73">
        <f t="shared" si="401"/>
        <v>8410</v>
      </c>
      <c r="AV126" s="73">
        <f t="shared" si="401"/>
        <v>4747</v>
      </c>
      <c r="AW126" s="73">
        <f t="shared" si="401"/>
        <v>2398</v>
      </c>
      <c r="AX126" s="44">
        <f t="shared" si="386"/>
        <v>108418</v>
      </c>
      <c r="BA126" s="39" t="s">
        <v>30</v>
      </c>
      <c r="BB126" s="35">
        <f t="shared" si="387"/>
        <v>35871</v>
      </c>
      <c r="BC126" s="35">
        <f t="shared" si="387"/>
        <v>32369</v>
      </c>
      <c r="BD126" s="35">
        <f t="shared" si="387"/>
        <v>27102</v>
      </c>
      <c r="BE126" s="35">
        <f t="shared" si="387"/>
        <v>20605</v>
      </c>
      <c r="BF126" s="35">
        <f t="shared" si="387"/>
        <v>13964</v>
      </c>
      <c r="BG126" s="35">
        <f t="shared" si="387"/>
        <v>8193</v>
      </c>
      <c r="BH126" s="35">
        <f t="shared" si="387"/>
        <v>4381</v>
      </c>
      <c r="BI126" s="35">
        <f t="shared" si="387"/>
        <v>2052</v>
      </c>
      <c r="BJ126" s="35">
        <f t="shared" si="387"/>
        <v>871</v>
      </c>
      <c r="BK126" s="38">
        <f t="shared" si="388"/>
        <v>145408</v>
      </c>
      <c r="BN126" s="39" t="s">
        <v>30</v>
      </c>
      <c r="BO126" s="35">
        <f t="shared" ref="BO126:BW126" si="402">BO94+BO102+BO110+BO118</f>
        <v>37068</v>
      </c>
      <c r="BP126" s="35">
        <f t="shared" si="402"/>
        <v>33817</v>
      </c>
      <c r="BQ126" s="35">
        <f t="shared" si="402"/>
        <v>28751</v>
      </c>
      <c r="BR126" s="35">
        <f t="shared" si="402"/>
        <v>21515</v>
      </c>
      <c r="BS126" s="35">
        <f t="shared" si="402"/>
        <v>13573</v>
      </c>
      <c r="BT126" s="35">
        <f t="shared" si="402"/>
        <v>7424</v>
      </c>
      <c r="BU126" s="35">
        <f t="shared" si="402"/>
        <v>3399</v>
      </c>
      <c r="BV126" s="35">
        <f t="shared" si="402"/>
        <v>1400</v>
      </c>
      <c r="BW126" s="35">
        <f t="shared" si="402"/>
        <v>539</v>
      </c>
      <c r="BX126" s="38">
        <f t="shared" si="390"/>
        <v>147486</v>
      </c>
      <c r="CA126" s="39" t="s">
        <v>30</v>
      </c>
      <c r="CB126" s="35">
        <f t="shared" ref="CB126:CJ126" si="403">CB94+CB102+CB110+CB118</f>
        <v>38346</v>
      </c>
      <c r="CC126" s="35">
        <f t="shared" si="403"/>
        <v>35694</v>
      </c>
      <c r="CD126" s="35">
        <f t="shared" si="403"/>
        <v>30602</v>
      </c>
      <c r="CE126" s="35">
        <f t="shared" si="403"/>
        <v>22423</v>
      </c>
      <c r="CF126" s="35">
        <f t="shared" si="403"/>
        <v>13214</v>
      </c>
      <c r="CG126" s="35">
        <f t="shared" si="403"/>
        <v>6384</v>
      </c>
      <c r="CH126" s="35">
        <f t="shared" si="403"/>
        <v>2435</v>
      </c>
      <c r="CI126" s="35">
        <f t="shared" si="403"/>
        <v>831</v>
      </c>
      <c r="CJ126" s="35">
        <f t="shared" si="403"/>
        <v>247</v>
      </c>
      <c r="CK126" s="38">
        <f t="shared" si="393"/>
        <v>150176</v>
      </c>
      <c r="CN126" s="39" t="s">
        <v>30</v>
      </c>
      <c r="CO126" s="35">
        <f t="shared" ref="CO126:CW126" si="404">CO94+CO102+CO110+CO118</f>
        <v>39377</v>
      </c>
      <c r="CP126" s="35">
        <f t="shared" si="404"/>
        <v>37767</v>
      </c>
      <c r="CQ126" s="35">
        <f t="shared" si="404"/>
        <v>33309</v>
      </c>
      <c r="CR126" s="35">
        <f t="shared" si="404"/>
        <v>24184</v>
      </c>
      <c r="CS126" s="35">
        <f t="shared" si="404"/>
        <v>12259</v>
      </c>
      <c r="CT126" s="35">
        <f t="shared" si="404"/>
        <v>4324</v>
      </c>
      <c r="CU126" s="35">
        <f t="shared" si="404"/>
        <v>1249</v>
      </c>
      <c r="CV126" s="35">
        <f t="shared" si="404"/>
        <v>295</v>
      </c>
      <c r="CW126" s="35">
        <f t="shared" si="404"/>
        <v>47</v>
      </c>
      <c r="CX126" s="38">
        <f t="shared" si="396"/>
        <v>152811</v>
      </c>
      <c r="DA126" s="39" t="s">
        <v>30</v>
      </c>
      <c r="DB126" s="35">
        <f t="shared" ref="DB126:DJ126" si="405">DB94+DB102+DB110+DB118</f>
        <v>39934</v>
      </c>
      <c r="DC126" s="35">
        <f t="shared" si="405"/>
        <v>39524</v>
      </c>
      <c r="DD126" s="35">
        <f t="shared" si="405"/>
        <v>37188</v>
      </c>
      <c r="DE126" s="35">
        <f t="shared" si="405"/>
        <v>28246</v>
      </c>
      <c r="DF126" s="35">
        <f t="shared" si="405"/>
        <v>9240</v>
      </c>
      <c r="DG126" s="35">
        <f t="shared" si="405"/>
        <v>1807</v>
      </c>
      <c r="DH126" s="35">
        <f>DH94+DH102+DH110+DH118</f>
        <v>271</v>
      </c>
      <c r="DI126" s="35">
        <f t="shared" si="405"/>
        <v>27</v>
      </c>
      <c r="DJ126" s="35">
        <f t="shared" si="405"/>
        <v>4</v>
      </c>
      <c r="DK126" s="38">
        <f t="shared" si="399"/>
        <v>156241</v>
      </c>
    </row>
    <row r="127" spans="2:115" ht="15.75" thickBot="1" x14ac:dyDescent="0.3">
      <c r="B127" s="59" t="s">
        <v>77</v>
      </c>
      <c r="C127" s="60" t="s">
        <v>79</v>
      </c>
      <c r="D127" s="110" t="s">
        <v>80</v>
      </c>
      <c r="E127" s="110"/>
      <c r="F127" s="60" t="s">
        <v>81</v>
      </c>
      <c r="G127" s="110" t="s">
        <v>82</v>
      </c>
      <c r="H127" s="110"/>
      <c r="I127" s="111" t="s">
        <v>83</v>
      </c>
      <c r="J127" s="112"/>
      <c r="K127" s="63" t="s">
        <v>84</v>
      </c>
      <c r="T127" s="66" t="s">
        <v>32</v>
      </c>
      <c r="U127" s="70">
        <f>SUM(U124:U126)</f>
        <v>40000</v>
      </c>
      <c r="V127" s="46">
        <f t="shared" ref="V127:AA127" si="406">SUM(V124:V126)</f>
        <v>40000</v>
      </c>
      <c r="W127" s="46">
        <f t="shared" si="406"/>
        <v>40000</v>
      </c>
      <c r="X127" s="46">
        <f t="shared" si="406"/>
        <v>40000</v>
      </c>
      <c r="Y127" s="46">
        <f t="shared" si="406"/>
        <v>40000</v>
      </c>
      <c r="Z127" s="46">
        <f t="shared" si="406"/>
        <v>40000</v>
      </c>
      <c r="AA127" s="69">
        <f t="shared" si="406"/>
        <v>40000</v>
      </c>
      <c r="AB127" s="53">
        <f>SUM(AB124:AB126)</f>
        <v>280000</v>
      </c>
      <c r="AE127" s="66" t="s">
        <v>32</v>
      </c>
      <c r="AF127" s="70">
        <f>SUM(AF124:AF126)</f>
        <v>40000</v>
      </c>
      <c r="AG127" s="46">
        <f t="shared" ref="AG127:AL127" si="407">SUM(AG124:AG126)</f>
        <v>40000</v>
      </c>
      <c r="AH127" s="46">
        <f t="shared" si="407"/>
        <v>40000</v>
      </c>
      <c r="AI127" s="46">
        <f t="shared" si="407"/>
        <v>40000</v>
      </c>
      <c r="AJ127" s="46">
        <f t="shared" si="407"/>
        <v>40000</v>
      </c>
      <c r="AK127" s="46">
        <f t="shared" si="407"/>
        <v>40000</v>
      </c>
      <c r="AL127" s="69">
        <f t="shared" si="407"/>
        <v>40000</v>
      </c>
      <c r="AM127" s="53">
        <f>SUM(AM124:AM126)</f>
        <v>280000</v>
      </c>
      <c r="AP127" s="66" t="s">
        <v>32</v>
      </c>
      <c r="AQ127" s="70">
        <f>SUM(AQ124:AQ126)</f>
        <v>40000</v>
      </c>
      <c r="AR127" s="46">
        <f t="shared" ref="AR127:AW127" si="408">SUM(AR124:AR126)</f>
        <v>40000</v>
      </c>
      <c r="AS127" s="46">
        <f t="shared" si="408"/>
        <v>40000</v>
      </c>
      <c r="AT127" s="46">
        <f t="shared" si="408"/>
        <v>40000</v>
      </c>
      <c r="AU127" s="46">
        <f t="shared" si="408"/>
        <v>40000</v>
      </c>
      <c r="AV127" s="46">
        <f t="shared" si="408"/>
        <v>40000</v>
      </c>
      <c r="AW127" s="69">
        <f t="shared" si="408"/>
        <v>40000</v>
      </c>
      <c r="AX127" s="53">
        <f>SUM(AX124:AX126)</f>
        <v>280000</v>
      </c>
      <c r="BA127" s="33" t="s">
        <v>32</v>
      </c>
      <c r="BB127" s="46">
        <f t="shared" ref="BB127:BJ127" si="409">SUM(BB124:BB126)</f>
        <v>40000</v>
      </c>
      <c r="BC127" s="46">
        <f t="shared" si="409"/>
        <v>40000</v>
      </c>
      <c r="BD127" s="46">
        <f t="shared" si="409"/>
        <v>40000</v>
      </c>
      <c r="BE127" s="46">
        <f t="shared" si="409"/>
        <v>40000</v>
      </c>
      <c r="BF127" s="46">
        <f t="shared" si="409"/>
        <v>40000</v>
      </c>
      <c r="BG127" s="46">
        <f t="shared" si="409"/>
        <v>40000</v>
      </c>
      <c r="BH127" s="46">
        <f t="shared" si="409"/>
        <v>40000</v>
      </c>
      <c r="BI127" s="46">
        <f t="shared" si="409"/>
        <v>40000</v>
      </c>
      <c r="BJ127" s="46">
        <f t="shared" si="409"/>
        <v>40000</v>
      </c>
      <c r="BK127" s="41">
        <f>SUM(BB127:BJ127)</f>
        <v>360000</v>
      </c>
      <c r="BN127" s="33" t="s">
        <v>32</v>
      </c>
      <c r="BO127" s="46">
        <f t="shared" ref="BO127:BW127" si="410">SUM(BO124:BO126)</f>
        <v>40000</v>
      </c>
      <c r="BP127" s="46">
        <f t="shared" si="410"/>
        <v>40000</v>
      </c>
      <c r="BQ127" s="46">
        <f t="shared" si="410"/>
        <v>40000</v>
      </c>
      <c r="BR127" s="46">
        <f t="shared" si="410"/>
        <v>40000</v>
      </c>
      <c r="BS127" s="46">
        <f t="shared" si="410"/>
        <v>40000</v>
      </c>
      <c r="BT127" s="46">
        <f t="shared" si="410"/>
        <v>40000</v>
      </c>
      <c r="BU127" s="46">
        <f t="shared" si="410"/>
        <v>40000</v>
      </c>
      <c r="BV127" s="46">
        <f t="shared" si="410"/>
        <v>40000</v>
      </c>
      <c r="BW127" s="46">
        <f t="shared" si="410"/>
        <v>40000</v>
      </c>
      <c r="BX127" s="41">
        <f>SUM(BO127:BW127)</f>
        <v>360000</v>
      </c>
      <c r="CA127" s="33" t="s">
        <v>32</v>
      </c>
      <c r="CB127" s="46">
        <f t="shared" ref="CB127:CJ127" si="411">SUM(CB124:CB126)</f>
        <v>40000</v>
      </c>
      <c r="CC127" s="46">
        <f t="shared" si="411"/>
        <v>40000</v>
      </c>
      <c r="CD127" s="46">
        <f t="shared" si="411"/>
        <v>40000</v>
      </c>
      <c r="CE127" s="46">
        <f t="shared" si="411"/>
        <v>40000</v>
      </c>
      <c r="CF127" s="46">
        <f t="shared" si="411"/>
        <v>40000</v>
      </c>
      <c r="CG127" s="46">
        <f t="shared" si="411"/>
        <v>40000</v>
      </c>
      <c r="CH127" s="46">
        <f t="shared" si="411"/>
        <v>40000</v>
      </c>
      <c r="CI127" s="46">
        <f t="shared" si="411"/>
        <v>40000</v>
      </c>
      <c r="CJ127" s="46">
        <f t="shared" si="411"/>
        <v>40000</v>
      </c>
      <c r="CK127" s="41">
        <f>SUM(CB127:CJ127)</f>
        <v>360000</v>
      </c>
      <c r="CN127" s="33" t="s">
        <v>32</v>
      </c>
      <c r="CO127" s="46">
        <f t="shared" ref="CO127:CW127" si="412">SUM(CO124:CO126)</f>
        <v>40000</v>
      </c>
      <c r="CP127" s="46">
        <f t="shared" si="412"/>
        <v>40000</v>
      </c>
      <c r="CQ127" s="46">
        <f t="shared" si="412"/>
        <v>40000</v>
      </c>
      <c r="CR127" s="46">
        <f t="shared" si="412"/>
        <v>40000</v>
      </c>
      <c r="CS127" s="46">
        <f t="shared" si="412"/>
        <v>40000</v>
      </c>
      <c r="CT127" s="46">
        <f t="shared" si="412"/>
        <v>40000</v>
      </c>
      <c r="CU127" s="46">
        <f t="shared" si="412"/>
        <v>40000</v>
      </c>
      <c r="CV127" s="46">
        <f t="shared" si="412"/>
        <v>40000</v>
      </c>
      <c r="CW127" s="46">
        <f t="shared" si="412"/>
        <v>40000</v>
      </c>
      <c r="CX127" s="41">
        <f>SUM(CO127:CW127)</f>
        <v>360000</v>
      </c>
      <c r="DA127" s="33" t="s">
        <v>32</v>
      </c>
      <c r="DB127" s="46">
        <f t="shared" ref="DB127:DJ127" si="413">SUM(DB124:DB126)</f>
        <v>40000</v>
      </c>
      <c r="DC127" s="46">
        <f t="shared" si="413"/>
        <v>40000</v>
      </c>
      <c r="DD127" s="46">
        <f t="shared" si="413"/>
        <v>40000</v>
      </c>
      <c r="DE127" s="46">
        <f t="shared" si="413"/>
        <v>40000</v>
      </c>
      <c r="DF127" s="46">
        <f t="shared" si="413"/>
        <v>40000</v>
      </c>
      <c r="DG127" s="46">
        <f t="shared" si="413"/>
        <v>40000</v>
      </c>
      <c r="DH127" s="46">
        <f t="shared" si="413"/>
        <v>40000</v>
      </c>
      <c r="DI127" s="46">
        <f t="shared" si="413"/>
        <v>40000</v>
      </c>
      <c r="DJ127" s="46">
        <f t="shared" si="413"/>
        <v>40000</v>
      </c>
      <c r="DK127" s="41">
        <f>SUM(DB127:DJ127)</f>
        <v>360000</v>
      </c>
    </row>
    <row r="128" spans="2:115" x14ac:dyDescent="0.25">
      <c r="B128" s="57">
        <v>0</v>
      </c>
      <c r="C128" s="61">
        <v>663.5</v>
      </c>
      <c r="D128" s="99">
        <v>638.20000000000005</v>
      </c>
      <c r="E128" s="99">
        <v>689.7</v>
      </c>
      <c r="F128" s="61">
        <v>1.0690999999999999</v>
      </c>
      <c r="G128" s="125">
        <v>1.0369999999999999</v>
      </c>
      <c r="H128" s="125">
        <v>1.1021000000000001</v>
      </c>
      <c r="I128" s="130">
        <v>616.4</v>
      </c>
      <c r="J128" s="131"/>
      <c r="K128" s="64">
        <v>2607</v>
      </c>
    </row>
    <row r="129" spans="2:115" ht="15.75" thickBot="1" x14ac:dyDescent="0.3">
      <c r="B129" s="57">
        <v>1</v>
      </c>
      <c r="C129" s="61">
        <v>572.79999999999995</v>
      </c>
      <c r="D129" s="99">
        <v>552.29999999999995</v>
      </c>
      <c r="E129" s="99">
        <v>594</v>
      </c>
      <c r="F129" s="61">
        <v>1.1114999999999999</v>
      </c>
      <c r="G129" s="125">
        <v>1.079</v>
      </c>
      <c r="H129" s="125">
        <v>1.145</v>
      </c>
      <c r="I129" s="119">
        <v>550</v>
      </c>
      <c r="J129" s="120"/>
      <c r="K129" s="64">
        <v>2618</v>
      </c>
    </row>
    <row r="130" spans="2:115" x14ac:dyDescent="0.25">
      <c r="B130" s="57">
        <v>2</v>
      </c>
      <c r="C130" s="61">
        <v>522.4</v>
      </c>
      <c r="D130" s="99">
        <v>495.7</v>
      </c>
      <c r="E130" s="99">
        <v>550.6</v>
      </c>
      <c r="F130" s="61">
        <v>1.0771999999999999</v>
      </c>
      <c r="G130" s="125">
        <v>1.0327999999999999</v>
      </c>
      <c r="H130" s="125">
        <v>1.1234</v>
      </c>
      <c r="I130" s="113">
        <v>507.5</v>
      </c>
      <c r="J130" s="114"/>
      <c r="K130" s="64">
        <v>1336</v>
      </c>
      <c r="T130" s="104" t="s">
        <v>88</v>
      </c>
      <c r="U130" s="106"/>
    </row>
    <row r="131" spans="2:115" ht="15.75" thickBot="1" x14ac:dyDescent="0.3">
      <c r="B131" s="57">
        <v>3</v>
      </c>
      <c r="C131" s="61">
        <v>463.2</v>
      </c>
      <c r="D131" s="99">
        <v>427</v>
      </c>
      <c r="E131" s="99">
        <v>502.5</v>
      </c>
      <c r="F131" s="61">
        <v>1.1176999999999999</v>
      </c>
      <c r="G131" s="125">
        <v>1.0450999999999999</v>
      </c>
      <c r="H131" s="125">
        <v>1.1953</v>
      </c>
      <c r="I131" s="113">
        <v>444.3</v>
      </c>
      <c r="J131" s="114"/>
      <c r="K131" s="64">
        <v>516</v>
      </c>
      <c r="T131" s="107"/>
      <c r="U131" s="109"/>
    </row>
    <row r="132" spans="2:115" ht="15.75" thickBot="1" x14ac:dyDescent="0.3">
      <c r="B132" s="58" t="s">
        <v>78</v>
      </c>
      <c r="C132" s="62">
        <v>453.6</v>
      </c>
      <c r="D132" s="100">
        <v>409</v>
      </c>
      <c r="E132" s="100">
        <v>503.1</v>
      </c>
      <c r="F132" s="62">
        <v>1.1856</v>
      </c>
      <c r="G132" s="128">
        <v>1.0833999999999999</v>
      </c>
      <c r="H132" s="128">
        <v>1.2975000000000001</v>
      </c>
      <c r="I132" s="118">
        <v>427.3</v>
      </c>
      <c r="J132" s="116"/>
      <c r="K132" s="65">
        <v>284</v>
      </c>
    </row>
    <row r="133" spans="2:115" ht="15.75" thickBot="1" x14ac:dyDescent="0.3">
      <c r="T133" s="101" t="s">
        <v>89</v>
      </c>
      <c r="U133" s="102"/>
      <c r="V133" s="102"/>
      <c r="W133" s="102"/>
      <c r="X133" s="102"/>
      <c r="Y133" s="102"/>
      <c r="Z133" s="102"/>
      <c r="AA133" s="102"/>
      <c r="AB133" s="103"/>
      <c r="AE133" s="101" t="s">
        <v>92</v>
      </c>
      <c r="AF133" s="102"/>
      <c r="AG133" s="102"/>
      <c r="AH133" s="102"/>
      <c r="AI133" s="102"/>
      <c r="AJ133" s="102"/>
      <c r="AK133" s="102"/>
      <c r="AL133" s="102"/>
      <c r="AM133" s="103"/>
      <c r="AP133" s="101" t="s">
        <v>94</v>
      </c>
      <c r="AQ133" s="102"/>
      <c r="AR133" s="102"/>
      <c r="AS133" s="102"/>
      <c r="AT133" s="102"/>
      <c r="AU133" s="102"/>
      <c r="AV133" s="102"/>
      <c r="AW133" s="102"/>
      <c r="AX133" s="103"/>
      <c r="BA133" s="101" t="s">
        <v>96</v>
      </c>
      <c r="BB133" s="102"/>
      <c r="BC133" s="102"/>
      <c r="BD133" s="102"/>
      <c r="BE133" s="102"/>
      <c r="BF133" s="102"/>
      <c r="BG133" s="102"/>
      <c r="BH133" s="102"/>
      <c r="BI133" s="102"/>
      <c r="BJ133" s="102"/>
      <c r="BK133" s="103"/>
      <c r="BN133" s="101" t="s">
        <v>98</v>
      </c>
      <c r="BO133" s="102"/>
      <c r="BP133" s="102"/>
      <c r="BQ133" s="102"/>
      <c r="BR133" s="102"/>
      <c r="BS133" s="102"/>
      <c r="BT133" s="102"/>
      <c r="BU133" s="102"/>
      <c r="BV133" s="102"/>
      <c r="BW133" s="102"/>
      <c r="BX133" s="103"/>
      <c r="CA133" s="101" t="s">
        <v>100</v>
      </c>
      <c r="CB133" s="102"/>
      <c r="CC133" s="102"/>
      <c r="CD133" s="102"/>
      <c r="CE133" s="102"/>
      <c r="CF133" s="102"/>
      <c r="CG133" s="102"/>
      <c r="CH133" s="102"/>
      <c r="CI133" s="102"/>
      <c r="CJ133" s="102"/>
      <c r="CK133" s="103"/>
      <c r="CN133" s="101" t="s">
        <v>102</v>
      </c>
      <c r="CO133" s="102"/>
      <c r="CP133" s="102"/>
      <c r="CQ133" s="102"/>
      <c r="CR133" s="102"/>
      <c r="CS133" s="102"/>
      <c r="CT133" s="102"/>
      <c r="CU133" s="102"/>
      <c r="CV133" s="102"/>
      <c r="CW133" s="102"/>
      <c r="CX133" s="103"/>
      <c r="DA133" s="101" t="s">
        <v>104</v>
      </c>
      <c r="DB133" s="102"/>
      <c r="DC133" s="102"/>
      <c r="DD133" s="102"/>
      <c r="DE133" s="102"/>
      <c r="DF133" s="102"/>
      <c r="DG133" s="102"/>
      <c r="DH133" s="102"/>
      <c r="DI133" s="102"/>
      <c r="DJ133" s="102"/>
      <c r="DK133" s="103"/>
    </row>
    <row r="134" spans="2:115" ht="15.75" thickBot="1" x14ac:dyDescent="0.3">
      <c r="T134" s="33"/>
      <c r="U134" s="71">
        <v>-3</v>
      </c>
      <c r="V134" s="71">
        <v>-2</v>
      </c>
      <c r="W134" s="71">
        <v>-1</v>
      </c>
      <c r="X134" s="71">
        <v>0</v>
      </c>
      <c r="Y134" s="71">
        <v>1</v>
      </c>
      <c r="Z134" s="71">
        <v>2</v>
      </c>
      <c r="AA134" s="72">
        <v>3</v>
      </c>
      <c r="AB134" s="34" t="s">
        <v>32</v>
      </c>
      <c r="AE134" s="33"/>
      <c r="AF134" s="71">
        <v>-3</v>
      </c>
      <c r="AG134" s="71">
        <v>-2</v>
      </c>
      <c r="AH134" s="71">
        <v>-1</v>
      </c>
      <c r="AI134" s="71">
        <v>0</v>
      </c>
      <c r="AJ134" s="71">
        <v>1</v>
      </c>
      <c r="AK134" s="71">
        <v>2</v>
      </c>
      <c r="AL134" s="72">
        <v>3</v>
      </c>
      <c r="AM134" s="34" t="s">
        <v>32</v>
      </c>
      <c r="AP134" s="33"/>
      <c r="AQ134" s="71">
        <v>-3</v>
      </c>
      <c r="AR134" s="71">
        <v>-2</v>
      </c>
      <c r="AS134" s="71">
        <v>-1</v>
      </c>
      <c r="AT134" s="71">
        <v>0</v>
      </c>
      <c r="AU134" s="71">
        <v>1</v>
      </c>
      <c r="AV134" s="71">
        <v>2</v>
      </c>
      <c r="AW134" s="72">
        <v>3</v>
      </c>
      <c r="AX134" s="34" t="s">
        <v>32</v>
      </c>
      <c r="BA134" s="45"/>
      <c r="BB134" s="71" t="s">
        <v>45</v>
      </c>
      <c r="BC134" s="71">
        <v>-3</v>
      </c>
      <c r="BD134" s="71">
        <v>-2</v>
      </c>
      <c r="BE134" s="71">
        <v>-1</v>
      </c>
      <c r="BF134" s="71">
        <v>0</v>
      </c>
      <c r="BG134" s="71">
        <v>1</v>
      </c>
      <c r="BH134" s="71">
        <v>2</v>
      </c>
      <c r="BI134" s="71">
        <v>3</v>
      </c>
      <c r="BJ134" s="71" t="s">
        <v>46</v>
      </c>
      <c r="BK134" s="33" t="s">
        <v>32</v>
      </c>
      <c r="BN134" s="45"/>
      <c r="BO134" s="71" t="s">
        <v>45</v>
      </c>
      <c r="BP134" s="71">
        <v>-3</v>
      </c>
      <c r="BQ134" s="71">
        <v>-2</v>
      </c>
      <c r="BR134" s="71">
        <v>-1</v>
      </c>
      <c r="BS134" s="71">
        <v>0</v>
      </c>
      <c r="BT134" s="71">
        <v>1</v>
      </c>
      <c r="BU134" s="71">
        <v>2</v>
      </c>
      <c r="BV134" s="71">
        <v>3</v>
      </c>
      <c r="BW134" s="71" t="s">
        <v>46</v>
      </c>
      <c r="BX134" s="33" t="s">
        <v>32</v>
      </c>
      <c r="CA134" s="45"/>
      <c r="CB134" s="71" t="s">
        <v>45</v>
      </c>
      <c r="CC134" s="71">
        <v>-3</v>
      </c>
      <c r="CD134" s="71">
        <v>-2</v>
      </c>
      <c r="CE134" s="71">
        <v>-1</v>
      </c>
      <c r="CF134" s="71">
        <v>0</v>
      </c>
      <c r="CG134" s="71">
        <v>1</v>
      </c>
      <c r="CH134" s="71">
        <v>2</v>
      </c>
      <c r="CI134" s="71">
        <v>3</v>
      </c>
      <c r="CJ134" s="71" t="s">
        <v>46</v>
      </c>
      <c r="CK134" s="33" t="s">
        <v>32</v>
      </c>
      <c r="CN134" s="45"/>
      <c r="CO134" s="71" t="s">
        <v>45</v>
      </c>
      <c r="CP134" s="71">
        <v>-3</v>
      </c>
      <c r="CQ134" s="71">
        <v>-2</v>
      </c>
      <c r="CR134" s="71">
        <v>-1</v>
      </c>
      <c r="CS134" s="71">
        <v>0</v>
      </c>
      <c r="CT134" s="71">
        <v>1</v>
      </c>
      <c r="CU134" s="71">
        <v>2</v>
      </c>
      <c r="CV134" s="71">
        <v>3</v>
      </c>
      <c r="CW134" s="71" t="s">
        <v>46</v>
      </c>
      <c r="CX134" s="33" t="s">
        <v>32</v>
      </c>
      <c r="DA134" s="45"/>
      <c r="DB134" s="71" t="s">
        <v>45</v>
      </c>
      <c r="DC134" s="71">
        <v>-3</v>
      </c>
      <c r="DD134" s="71">
        <v>-2</v>
      </c>
      <c r="DE134" s="71">
        <v>-1</v>
      </c>
      <c r="DF134" s="71">
        <v>0</v>
      </c>
      <c r="DG134" s="71">
        <v>1</v>
      </c>
      <c r="DH134" s="71">
        <v>2</v>
      </c>
      <c r="DI134" s="71">
        <v>3</v>
      </c>
      <c r="DJ134" s="71" t="s">
        <v>46</v>
      </c>
      <c r="DK134" s="33" t="s">
        <v>32</v>
      </c>
    </row>
    <row r="135" spans="2:115" x14ac:dyDescent="0.25">
      <c r="T135" s="34" t="s">
        <v>28</v>
      </c>
      <c r="U135" s="82">
        <f>U124/U127</f>
        <v>0.10215</v>
      </c>
      <c r="V135" s="82">
        <f t="shared" ref="V135:AA135" si="414">V124/V127</f>
        <v>0.1857</v>
      </c>
      <c r="W135" s="82">
        <f t="shared" si="414"/>
        <v>0.30054999999999998</v>
      </c>
      <c r="X135" s="82">
        <f t="shared" si="414"/>
        <v>0.45165</v>
      </c>
      <c r="Y135" s="82">
        <f t="shared" si="414"/>
        <v>0.61317500000000003</v>
      </c>
      <c r="Z135" s="82">
        <f t="shared" si="414"/>
        <v>0.75109999999999999</v>
      </c>
      <c r="AA135" s="82">
        <f t="shared" si="414"/>
        <v>0.85509999999999997</v>
      </c>
      <c r="AB135" s="95">
        <f>SUM(U135:AA135)</f>
        <v>3.2594250000000002</v>
      </c>
      <c r="AE135" s="34" t="s">
        <v>28</v>
      </c>
      <c r="AF135" s="82">
        <f>AF124/AF127</f>
        <v>0.101525</v>
      </c>
      <c r="AG135" s="82">
        <f t="shared" ref="AG135:AL135" si="415">AG124/AG127</f>
        <v>0.182975</v>
      </c>
      <c r="AH135" s="82">
        <f t="shared" si="415"/>
        <v>0.29444999999999999</v>
      </c>
      <c r="AI135" s="82">
        <f t="shared" si="415"/>
        <v>0.44790000000000002</v>
      </c>
      <c r="AJ135" s="82">
        <f t="shared" si="415"/>
        <v>0.61937500000000001</v>
      </c>
      <c r="AK135" s="82">
        <f t="shared" si="415"/>
        <v>0.75129999999999997</v>
      </c>
      <c r="AL135" s="82">
        <f t="shared" si="415"/>
        <v>0.85482499999999995</v>
      </c>
      <c r="AM135" s="95">
        <f>SUM(AF135:AL135)</f>
        <v>3.2523499999999999</v>
      </c>
      <c r="AP135" s="34" t="s">
        <v>28</v>
      </c>
      <c r="AQ135" s="82">
        <f>AQ124/AQ127</f>
        <v>9.7775000000000001E-2</v>
      </c>
      <c r="AR135" s="82">
        <f t="shared" ref="AR135:AW135" si="416">AR124/AR127</f>
        <v>0.17305000000000001</v>
      </c>
      <c r="AS135" s="82">
        <f t="shared" si="416"/>
        <v>0.29302499999999998</v>
      </c>
      <c r="AT135" s="82">
        <f t="shared" si="416"/>
        <v>0.44717499999999999</v>
      </c>
      <c r="AU135" s="82">
        <f t="shared" si="416"/>
        <v>0.615425</v>
      </c>
      <c r="AV135" s="82">
        <f t="shared" si="416"/>
        <v>0.75700000000000001</v>
      </c>
      <c r="AW135" s="82">
        <f t="shared" si="416"/>
        <v>0.85645000000000004</v>
      </c>
      <c r="AX135" s="95">
        <f>SUM(AQ135:AW135)</f>
        <v>3.2399000000000004</v>
      </c>
      <c r="BA135" s="34" t="s">
        <v>28</v>
      </c>
      <c r="BB135" s="84">
        <f>BB124/BB127</f>
        <v>4.0500000000000001E-2</v>
      </c>
      <c r="BC135" s="84">
        <f t="shared" ref="BC135:BJ135" si="417">BC124/BC127</f>
        <v>8.2150000000000001E-2</v>
      </c>
      <c r="BD135" s="84">
        <f t="shared" si="417"/>
        <v>0.16187499999999999</v>
      </c>
      <c r="BE135" s="84">
        <f t="shared" si="417"/>
        <v>0.283775</v>
      </c>
      <c r="BF135" s="84">
        <f t="shared" si="417"/>
        <v>0.43732500000000002</v>
      </c>
      <c r="BG135" s="84">
        <f t="shared" si="417"/>
        <v>0.61497500000000005</v>
      </c>
      <c r="BH135" s="84">
        <f t="shared" si="417"/>
        <v>0.76265000000000005</v>
      </c>
      <c r="BI135" s="84">
        <f t="shared" si="417"/>
        <v>0.870475</v>
      </c>
      <c r="BJ135" s="84">
        <f t="shared" si="417"/>
        <v>0.93389999999999995</v>
      </c>
      <c r="BK135" s="96">
        <f>SUM(BB135:BJ135)</f>
        <v>4.1876250000000006</v>
      </c>
      <c r="BN135" s="34" t="s">
        <v>28</v>
      </c>
      <c r="BO135" s="84">
        <f>BO124/BO127</f>
        <v>2.2700000000000001E-2</v>
      </c>
      <c r="BP135" s="84">
        <f t="shared" ref="BP135:BW135" si="418">BP124/BP127</f>
        <v>5.6974999999999998E-2</v>
      </c>
      <c r="BQ135" s="84">
        <f t="shared" si="418"/>
        <v>0.124475</v>
      </c>
      <c r="BR135" s="84">
        <f t="shared" si="418"/>
        <v>0.24529999999999999</v>
      </c>
      <c r="BS135" s="84">
        <f t="shared" si="418"/>
        <v>0.42047499999999999</v>
      </c>
      <c r="BT135" s="84">
        <f t="shared" si="418"/>
        <v>0.62144999999999995</v>
      </c>
      <c r="BU135" s="84">
        <f t="shared" si="418"/>
        <v>0.78632500000000005</v>
      </c>
      <c r="BV135" s="84">
        <f t="shared" si="418"/>
        <v>0.89482499999999998</v>
      </c>
      <c r="BW135" s="84">
        <f t="shared" si="418"/>
        <v>0.95527499999999999</v>
      </c>
      <c r="BX135" s="96">
        <f>SUM(BO135:BW135)</f>
        <v>4.1278000000000006</v>
      </c>
      <c r="CA135" s="34" t="s">
        <v>28</v>
      </c>
      <c r="CB135" s="84">
        <f>CB124/CB127</f>
        <v>9.5999999999999992E-3</v>
      </c>
      <c r="CC135" s="84">
        <f t="shared" ref="CC135:CJ135" si="419">CC124/CC127</f>
        <v>3.2825E-2</v>
      </c>
      <c r="CD135" s="84">
        <f t="shared" si="419"/>
        <v>8.7349999999999997E-2</v>
      </c>
      <c r="CE135" s="84">
        <f t="shared" si="419"/>
        <v>0.1986</v>
      </c>
      <c r="CF135" s="84">
        <f t="shared" si="419"/>
        <v>0.39197500000000002</v>
      </c>
      <c r="CG135" s="84">
        <f t="shared" si="419"/>
        <v>0.624</v>
      </c>
      <c r="CH135" s="84">
        <f t="shared" si="419"/>
        <v>0.81845000000000001</v>
      </c>
      <c r="CI135" s="84">
        <f>CI124/CI127</f>
        <v>0.92357500000000003</v>
      </c>
      <c r="CJ135" s="84">
        <f t="shared" si="419"/>
        <v>0.97240000000000004</v>
      </c>
      <c r="CK135" s="96">
        <f>SUM(CB135:CJ135)</f>
        <v>4.0587749999999998</v>
      </c>
      <c r="CN135" s="34" t="s">
        <v>28</v>
      </c>
      <c r="CO135" s="84">
        <f>CO124/CO127</f>
        <v>2.8E-3</v>
      </c>
      <c r="CP135" s="84">
        <f t="shared" ref="CP135:CU135" si="420">CP124/CP127</f>
        <v>1.1599999999999999E-2</v>
      </c>
      <c r="CQ135" s="84">
        <f t="shared" si="420"/>
        <v>4.2974999999999999E-2</v>
      </c>
      <c r="CR135" s="84">
        <f t="shared" si="420"/>
        <v>0.13555</v>
      </c>
      <c r="CS135" s="84">
        <f t="shared" si="420"/>
        <v>0.34567500000000001</v>
      </c>
      <c r="CT135" s="84">
        <f t="shared" si="420"/>
        <v>0.65767500000000001</v>
      </c>
      <c r="CU135" s="84">
        <f t="shared" si="420"/>
        <v>0.86734999999999995</v>
      </c>
      <c r="CV135" s="84">
        <f>CV124/CV127</f>
        <v>0.95807500000000001</v>
      </c>
      <c r="CW135" s="84">
        <f t="shared" ref="CW135" si="421">CW124/CW127</f>
        <v>0.99052499999999999</v>
      </c>
      <c r="CX135" s="96">
        <f>SUM(CO135:CW135)</f>
        <v>4.0122249999999999</v>
      </c>
      <c r="DA135" s="34" t="s">
        <v>28</v>
      </c>
      <c r="DB135" s="84">
        <f>DB124/DB127</f>
        <v>1.4999999999999999E-4</v>
      </c>
      <c r="DC135" s="84">
        <f t="shared" ref="DC135:DH135" si="422">DC124/DC127</f>
        <v>1.175E-3</v>
      </c>
      <c r="DD135" s="84">
        <f t="shared" si="422"/>
        <v>8.5000000000000006E-3</v>
      </c>
      <c r="DE135" s="84">
        <f t="shared" si="422"/>
        <v>5.5375000000000001E-2</v>
      </c>
      <c r="DF135" s="84">
        <f t="shared" si="422"/>
        <v>0.25872499999999998</v>
      </c>
      <c r="DG135" s="84">
        <f t="shared" si="422"/>
        <v>0.73394999999999999</v>
      </c>
      <c r="DH135" s="84">
        <f t="shared" si="422"/>
        <v>0.94322499999999998</v>
      </c>
      <c r="DI135" s="84">
        <f>DI124/DI127</f>
        <v>0.99162499999999998</v>
      </c>
      <c r="DJ135" s="84">
        <f t="shared" ref="DJ135" si="423">DJ124/DJ127</f>
        <v>0.99855000000000005</v>
      </c>
      <c r="DK135" s="96">
        <f>SUM(DB135:DJ135)</f>
        <v>3.9912749999999999</v>
      </c>
    </row>
    <row r="136" spans="2:115" x14ac:dyDescent="0.25">
      <c r="T136" s="37" t="s">
        <v>86</v>
      </c>
      <c r="U136" s="82">
        <f>U125/U127</f>
        <v>0.11525000000000001</v>
      </c>
      <c r="V136" s="82">
        <f t="shared" ref="V136:AA136" si="424">V125/V127</f>
        <v>0.15642500000000001</v>
      </c>
      <c r="W136" s="82">
        <f t="shared" si="424"/>
        <v>0.19217500000000001</v>
      </c>
      <c r="X136" s="82">
        <f t="shared" si="424"/>
        <v>0.19685</v>
      </c>
      <c r="Y136" s="82">
        <f t="shared" si="424"/>
        <v>0.16802500000000001</v>
      </c>
      <c r="Z136" s="82">
        <f>Z125/Z127</f>
        <v>0.12482500000000001</v>
      </c>
      <c r="AA136" s="82">
        <f t="shared" si="424"/>
        <v>8.2775000000000001E-2</v>
      </c>
      <c r="AB136" s="96">
        <f t="shared" ref="AB136:AB137" si="425">SUM(U136:AA136)</f>
        <v>1.0363249999999999</v>
      </c>
      <c r="AE136" s="37" t="s">
        <v>86</v>
      </c>
      <c r="AF136" s="82">
        <f>AF125/AF127</f>
        <v>0.11505</v>
      </c>
      <c r="AG136" s="82">
        <f t="shared" ref="AG136:AJ136" si="426">AG125/AG127</f>
        <v>0.15920000000000001</v>
      </c>
      <c r="AH136" s="82">
        <f t="shared" si="426"/>
        <v>0.19305</v>
      </c>
      <c r="AI136" s="82">
        <f t="shared" si="426"/>
        <v>0.200125</v>
      </c>
      <c r="AJ136" s="82">
        <f t="shared" si="426"/>
        <v>0.16847500000000001</v>
      </c>
      <c r="AK136" s="82">
        <f>AK125/AK127</f>
        <v>0.12662499999999999</v>
      </c>
      <c r="AL136" s="82">
        <f t="shared" ref="AL136" si="427">AL125/AL127</f>
        <v>8.2400000000000001E-2</v>
      </c>
      <c r="AM136" s="96">
        <f t="shared" ref="AM136:AM137" si="428">SUM(AF136:AL136)</f>
        <v>1.0449249999999999</v>
      </c>
      <c r="AP136" s="37" t="s">
        <v>86</v>
      </c>
      <c r="AQ136" s="82">
        <f>AQ125/AQ127</f>
        <v>0.113</v>
      </c>
      <c r="AR136" s="82">
        <f t="shared" ref="AR136:AU136" si="429">AR125/AR127</f>
        <v>0.1585</v>
      </c>
      <c r="AS136" s="82">
        <f t="shared" si="429"/>
        <v>0.192325</v>
      </c>
      <c r="AT136" s="82">
        <f t="shared" si="429"/>
        <v>0.20357500000000001</v>
      </c>
      <c r="AU136" s="82">
        <f t="shared" si="429"/>
        <v>0.17432500000000001</v>
      </c>
      <c r="AV136" s="82">
        <f>AV125/AV127</f>
        <v>0.124325</v>
      </c>
      <c r="AW136" s="82">
        <f t="shared" ref="AW136" si="430">AW125/AW127</f>
        <v>8.3599999999999994E-2</v>
      </c>
      <c r="AX136" s="96">
        <f t="shared" ref="AX136:AX137" si="431">SUM(AQ136:AW136)</f>
        <v>1.04965</v>
      </c>
      <c r="BA136" s="37" t="s">
        <v>86</v>
      </c>
      <c r="BB136" s="84">
        <f>BB125/BB127</f>
        <v>6.2725000000000003E-2</v>
      </c>
      <c r="BC136" s="84">
        <f t="shared" ref="BC136:BJ136" si="432">BC125/BC127</f>
        <v>0.108625</v>
      </c>
      <c r="BD136" s="84">
        <f t="shared" si="432"/>
        <v>0.160575</v>
      </c>
      <c r="BE136" s="84">
        <f t="shared" si="432"/>
        <v>0.2011</v>
      </c>
      <c r="BF136" s="84">
        <f t="shared" si="432"/>
        <v>0.21357499999999999</v>
      </c>
      <c r="BG136" s="84">
        <f t="shared" si="432"/>
        <v>0.1802</v>
      </c>
      <c r="BH136" s="84">
        <f t="shared" si="432"/>
        <v>0.12782499999999999</v>
      </c>
      <c r="BI136" s="84">
        <f t="shared" si="432"/>
        <v>7.8225000000000003E-2</v>
      </c>
      <c r="BJ136" s="84">
        <f t="shared" si="432"/>
        <v>4.4325000000000003E-2</v>
      </c>
      <c r="BK136" s="96">
        <f t="shared" ref="BK136:BK137" si="433">SUM(BB136:BJ136)</f>
        <v>1.1771750000000001</v>
      </c>
      <c r="BN136" s="37" t="s">
        <v>86</v>
      </c>
      <c r="BO136" s="84">
        <f>BO125/BO127</f>
        <v>5.0599999999999999E-2</v>
      </c>
      <c r="BP136" s="84">
        <f t="shared" ref="BP136:BW136" si="434">BP125/BP127</f>
        <v>9.7600000000000006E-2</v>
      </c>
      <c r="BQ136" s="84">
        <f t="shared" si="434"/>
        <v>0.15675</v>
      </c>
      <c r="BR136" s="84">
        <f t="shared" si="434"/>
        <v>0.21682499999999999</v>
      </c>
      <c r="BS136" s="84">
        <f t="shared" si="434"/>
        <v>0.2402</v>
      </c>
      <c r="BT136" s="84">
        <f t="shared" si="434"/>
        <v>0.19295000000000001</v>
      </c>
      <c r="BU136" s="84">
        <f t="shared" si="434"/>
        <v>0.12870000000000001</v>
      </c>
      <c r="BV136" s="84">
        <f t="shared" si="434"/>
        <v>7.0175000000000001E-2</v>
      </c>
      <c r="BW136" s="84">
        <f t="shared" si="434"/>
        <v>3.125E-2</v>
      </c>
      <c r="BX136" s="96">
        <f t="shared" ref="BX136:BX137" si="435">SUM(BO136:BW136)</f>
        <v>1.1850500000000002</v>
      </c>
      <c r="CA136" s="37" t="s">
        <v>86</v>
      </c>
      <c r="CB136" s="84">
        <f>CB125/CB127</f>
        <v>3.175E-2</v>
      </c>
      <c r="CC136" s="84">
        <f t="shared" ref="CC136:CJ136" si="436">CC125/CC127</f>
        <v>7.4825000000000003E-2</v>
      </c>
      <c r="CD136" s="84">
        <f t="shared" si="436"/>
        <v>0.14760000000000001</v>
      </c>
      <c r="CE136" s="84">
        <f t="shared" si="436"/>
        <v>0.24082500000000001</v>
      </c>
      <c r="CF136" s="84">
        <f t="shared" si="436"/>
        <v>0.27767500000000001</v>
      </c>
      <c r="CG136" s="84">
        <f t="shared" si="436"/>
        <v>0.21640000000000001</v>
      </c>
      <c r="CH136" s="84">
        <f t="shared" si="436"/>
        <v>0.120675</v>
      </c>
      <c r="CI136" s="84">
        <f t="shared" si="436"/>
        <v>5.5649999999999998E-2</v>
      </c>
      <c r="CJ136" s="84">
        <f t="shared" si="436"/>
        <v>2.1425E-2</v>
      </c>
      <c r="CK136" s="96">
        <f t="shared" ref="CK136:CK137" si="437">SUM(CB136:CJ136)</f>
        <v>1.186825</v>
      </c>
      <c r="CN136" s="37" t="s">
        <v>86</v>
      </c>
      <c r="CO136" s="84">
        <f>CO125/CO127</f>
        <v>1.2775E-2</v>
      </c>
      <c r="CP136" s="84">
        <f t="shared" ref="CP136:CW136" si="438">CP125/CP127</f>
        <v>4.4225E-2</v>
      </c>
      <c r="CQ136" s="84">
        <f t="shared" si="438"/>
        <v>0.12429999999999999</v>
      </c>
      <c r="CR136" s="84">
        <f t="shared" si="438"/>
        <v>0.25985000000000003</v>
      </c>
      <c r="CS136" s="84">
        <f t="shared" si="438"/>
        <v>0.34784999999999999</v>
      </c>
      <c r="CT136" s="84">
        <f t="shared" si="438"/>
        <v>0.23422499999999999</v>
      </c>
      <c r="CU136" s="84">
        <f t="shared" si="438"/>
        <v>0.101425</v>
      </c>
      <c r="CV136" s="84">
        <f t="shared" si="438"/>
        <v>3.4549999999999997E-2</v>
      </c>
      <c r="CW136" s="84">
        <f t="shared" si="438"/>
        <v>8.3000000000000001E-3</v>
      </c>
      <c r="CX136" s="96">
        <f t="shared" ref="CX136:CX137" si="439">SUM(CO136:CW136)</f>
        <v>1.1675000000000002</v>
      </c>
      <c r="DA136" s="37" t="s">
        <v>86</v>
      </c>
      <c r="DB136" s="84">
        <f>DB125/DB127</f>
        <v>1.5E-3</v>
      </c>
      <c r="DC136" s="84">
        <f t="shared" ref="DC136:DJ136" si="440">DC125/DC127</f>
        <v>1.0725E-2</v>
      </c>
      <c r="DD136" s="84">
        <f t="shared" si="440"/>
        <v>6.1800000000000001E-2</v>
      </c>
      <c r="DE136" s="84">
        <f t="shared" si="440"/>
        <v>0.23847499999999999</v>
      </c>
      <c r="DF136" s="84">
        <f t="shared" si="440"/>
        <v>0.51027500000000003</v>
      </c>
      <c r="DG136" s="84">
        <f t="shared" si="440"/>
        <v>0.22087499999999999</v>
      </c>
      <c r="DH136" s="84">
        <f t="shared" si="440"/>
        <v>0.05</v>
      </c>
      <c r="DI136" s="84">
        <f t="shared" si="440"/>
        <v>7.7000000000000002E-3</v>
      </c>
      <c r="DJ136" s="84">
        <f t="shared" si="440"/>
        <v>1.3500000000000001E-3</v>
      </c>
      <c r="DK136" s="96">
        <f t="shared" ref="DK136:DK137" si="441">SUM(DB136:DJ136)</f>
        <v>1.1027</v>
      </c>
    </row>
    <row r="137" spans="2:115" ht="15.75" thickBot="1" x14ac:dyDescent="0.3">
      <c r="T137" s="39" t="s">
        <v>30</v>
      </c>
      <c r="U137" s="82">
        <f>U126/U127</f>
        <v>0.78259999999999996</v>
      </c>
      <c r="V137" s="82">
        <f t="shared" ref="V137:AA137" si="442">V126/V127</f>
        <v>0.65787499999999999</v>
      </c>
      <c r="W137" s="82">
        <f t="shared" si="442"/>
        <v>0.50727500000000003</v>
      </c>
      <c r="X137" s="82">
        <f t="shared" si="442"/>
        <v>0.35149999999999998</v>
      </c>
      <c r="Y137" s="82">
        <f t="shared" si="442"/>
        <v>0.21879999999999999</v>
      </c>
      <c r="Z137" s="82">
        <f>Z126/Z127</f>
        <v>0.124075</v>
      </c>
      <c r="AA137" s="82">
        <f t="shared" si="442"/>
        <v>6.2125E-2</v>
      </c>
      <c r="AB137" s="97">
        <f t="shared" si="425"/>
        <v>2.70425</v>
      </c>
      <c r="AE137" s="39" t="s">
        <v>30</v>
      </c>
      <c r="AF137" s="82">
        <f>AF126/AF127</f>
        <v>0.78342500000000004</v>
      </c>
      <c r="AG137" s="82">
        <f t="shared" ref="AG137:AJ137" si="443">AG126/AG127</f>
        <v>0.65782499999999999</v>
      </c>
      <c r="AH137" s="82">
        <f t="shared" si="443"/>
        <v>0.51249999999999996</v>
      </c>
      <c r="AI137" s="82">
        <f t="shared" si="443"/>
        <v>0.35197499999999998</v>
      </c>
      <c r="AJ137" s="82">
        <f t="shared" si="443"/>
        <v>0.21215000000000001</v>
      </c>
      <c r="AK137" s="82">
        <f>AK126/AK127</f>
        <v>0.122075</v>
      </c>
      <c r="AL137" s="82">
        <f t="shared" ref="AL137" si="444">AL126/AL127</f>
        <v>6.2774999999999997E-2</v>
      </c>
      <c r="AM137" s="97">
        <f t="shared" si="428"/>
        <v>2.702725</v>
      </c>
      <c r="AP137" s="39" t="s">
        <v>30</v>
      </c>
      <c r="AQ137" s="82">
        <f>AQ126/AQ127</f>
        <v>0.78922499999999995</v>
      </c>
      <c r="AR137" s="82">
        <f t="shared" ref="AR137:AU137" si="445">AR126/AR127</f>
        <v>0.66844999999999999</v>
      </c>
      <c r="AS137" s="82">
        <f t="shared" si="445"/>
        <v>0.51465000000000005</v>
      </c>
      <c r="AT137" s="82">
        <f t="shared" si="445"/>
        <v>0.34925</v>
      </c>
      <c r="AU137" s="82">
        <f t="shared" si="445"/>
        <v>0.21024999999999999</v>
      </c>
      <c r="AV137" s="82">
        <f>AV126/AV127</f>
        <v>0.118675</v>
      </c>
      <c r="AW137" s="82">
        <f t="shared" ref="AW137" si="446">AW126/AW127</f>
        <v>5.9950000000000003E-2</v>
      </c>
      <c r="AX137" s="97">
        <f t="shared" si="431"/>
        <v>2.7104500000000002</v>
      </c>
      <c r="BA137" s="39" t="s">
        <v>30</v>
      </c>
      <c r="BB137" s="84">
        <f>BB126/BB127</f>
        <v>0.89677499999999999</v>
      </c>
      <c r="BC137" s="84">
        <f t="shared" ref="BC137:BJ137" si="447">BC126/BC127</f>
        <v>0.80922499999999997</v>
      </c>
      <c r="BD137" s="84">
        <f t="shared" si="447"/>
        <v>0.67754999999999999</v>
      </c>
      <c r="BE137" s="84">
        <f t="shared" si="447"/>
        <v>0.51512500000000006</v>
      </c>
      <c r="BF137" s="84">
        <f t="shared" si="447"/>
        <v>0.34910000000000002</v>
      </c>
      <c r="BG137" s="84">
        <f t="shared" si="447"/>
        <v>0.20482500000000001</v>
      </c>
      <c r="BH137" s="84">
        <f t="shared" si="447"/>
        <v>0.109525</v>
      </c>
      <c r="BI137" s="84">
        <f t="shared" si="447"/>
        <v>5.1299999999999998E-2</v>
      </c>
      <c r="BJ137" s="84">
        <f t="shared" si="447"/>
        <v>2.1774999999999999E-2</v>
      </c>
      <c r="BK137" s="96">
        <f t="shared" si="433"/>
        <v>3.6351999999999998</v>
      </c>
      <c r="BN137" s="39" t="s">
        <v>30</v>
      </c>
      <c r="BO137" s="84">
        <f>BO126/BO127</f>
        <v>0.92669999999999997</v>
      </c>
      <c r="BP137" s="84">
        <f t="shared" ref="BP137:BW137" si="448">BP126/BP127</f>
        <v>0.84542499999999998</v>
      </c>
      <c r="BQ137" s="84">
        <f t="shared" si="448"/>
        <v>0.71877500000000005</v>
      </c>
      <c r="BR137" s="84">
        <f t="shared" si="448"/>
        <v>0.53787499999999999</v>
      </c>
      <c r="BS137" s="84">
        <f t="shared" si="448"/>
        <v>0.33932499999999999</v>
      </c>
      <c r="BT137" s="84">
        <f t="shared" si="448"/>
        <v>0.18559999999999999</v>
      </c>
      <c r="BU137" s="84">
        <f t="shared" si="448"/>
        <v>8.4974999999999995E-2</v>
      </c>
      <c r="BV137" s="84">
        <f t="shared" si="448"/>
        <v>3.5000000000000003E-2</v>
      </c>
      <c r="BW137" s="84">
        <f t="shared" si="448"/>
        <v>1.3475000000000001E-2</v>
      </c>
      <c r="BX137" s="96">
        <f t="shared" si="435"/>
        <v>3.6871500000000004</v>
      </c>
      <c r="CA137" s="39" t="s">
        <v>30</v>
      </c>
      <c r="CB137" s="84">
        <f>CB126/CB127</f>
        <v>0.95865</v>
      </c>
      <c r="CC137" s="84">
        <f t="shared" ref="CC137:CJ137" si="449">CC126/CC127</f>
        <v>0.89234999999999998</v>
      </c>
      <c r="CD137" s="84">
        <f t="shared" si="449"/>
        <v>0.76505000000000001</v>
      </c>
      <c r="CE137" s="84">
        <f t="shared" si="449"/>
        <v>0.56057500000000005</v>
      </c>
      <c r="CF137" s="84">
        <f t="shared" si="449"/>
        <v>0.33034999999999998</v>
      </c>
      <c r="CG137" s="84">
        <f t="shared" si="449"/>
        <v>0.15959999999999999</v>
      </c>
      <c r="CH137" s="84">
        <f t="shared" si="449"/>
        <v>6.0874999999999999E-2</v>
      </c>
      <c r="CI137" s="84">
        <f t="shared" si="449"/>
        <v>2.0774999999999998E-2</v>
      </c>
      <c r="CJ137" s="84">
        <f t="shared" si="449"/>
        <v>6.1749999999999999E-3</v>
      </c>
      <c r="CK137" s="96">
        <f t="shared" si="437"/>
        <v>3.7544</v>
      </c>
      <c r="CN137" s="39" t="s">
        <v>30</v>
      </c>
      <c r="CO137" s="84">
        <f>CO126/CO127</f>
        <v>0.98442499999999999</v>
      </c>
      <c r="CP137" s="84">
        <f t="shared" ref="CP137:CW137" si="450">CP126/CP127</f>
        <v>0.94417499999999999</v>
      </c>
      <c r="CQ137" s="84">
        <f t="shared" si="450"/>
        <v>0.83272500000000005</v>
      </c>
      <c r="CR137" s="84">
        <f t="shared" si="450"/>
        <v>0.60460000000000003</v>
      </c>
      <c r="CS137" s="84">
        <f t="shared" si="450"/>
        <v>0.306475</v>
      </c>
      <c r="CT137" s="84">
        <f t="shared" si="450"/>
        <v>0.1081</v>
      </c>
      <c r="CU137" s="84">
        <f t="shared" si="450"/>
        <v>3.1224999999999999E-2</v>
      </c>
      <c r="CV137" s="84">
        <f t="shared" si="450"/>
        <v>7.3749999999999996E-3</v>
      </c>
      <c r="CW137" s="84">
        <f t="shared" si="450"/>
        <v>1.175E-3</v>
      </c>
      <c r="CX137" s="96">
        <f t="shared" si="439"/>
        <v>3.8202749999999996</v>
      </c>
      <c r="DA137" s="39" t="s">
        <v>30</v>
      </c>
      <c r="DB137" s="84">
        <f>DB126/DB127</f>
        <v>0.99834999999999996</v>
      </c>
      <c r="DC137" s="84">
        <f t="shared" ref="DC137:DJ137" si="451">DC126/DC127</f>
        <v>0.98809999999999998</v>
      </c>
      <c r="DD137" s="84">
        <f t="shared" si="451"/>
        <v>0.92969999999999997</v>
      </c>
      <c r="DE137" s="84">
        <f t="shared" si="451"/>
        <v>0.70615000000000006</v>
      </c>
      <c r="DF137" s="84">
        <f t="shared" si="451"/>
        <v>0.23100000000000001</v>
      </c>
      <c r="DG137" s="84">
        <f t="shared" si="451"/>
        <v>4.5175E-2</v>
      </c>
      <c r="DH137" s="84">
        <f t="shared" si="451"/>
        <v>6.7749999999999998E-3</v>
      </c>
      <c r="DI137" s="84">
        <f t="shared" si="451"/>
        <v>6.7500000000000004E-4</v>
      </c>
      <c r="DJ137" s="84">
        <f t="shared" si="451"/>
        <v>1E-4</v>
      </c>
      <c r="DK137" s="96">
        <f t="shared" si="441"/>
        <v>3.9060250000000005</v>
      </c>
    </row>
    <row r="138" spans="2:115" ht="15.75" thickBot="1" x14ac:dyDescent="0.3">
      <c r="T138" s="101" t="s">
        <v>90</v>
      </c>
      <c r="U138" s="102"/>
      <c r="V138" s="102"/>
      <c r="W138" s="102"/>
      <c r="X138" s="102"/>
      <c r="Y138" s="102"/>
      <c r="Z138" s="102"/>
      <c r="AA138" s="102"/>
      <c r="AB138" s="103"/>
      <c r="AE138" s="101" t="s">
        <v>93</v>
      </c>
      <c r="AF138" s="102"/>
      <c r="AG138" s="102"/>
      <c r="AH138" s="102"/>
      <c r="AI138" s="102"/>
      <c r="AJ138" s="102"/>
      <c r="AK138" s="102"/>
      <c r="AL138" s="102"/>
      <c r="AM138" s="103"/>
      <c r="AP138" s="101" t="s">
        <v>95</v>
      </c>
      <c r="AQ138" s="102"/>
      <c r="AR138" s="102"/>
      <c r="AS138" s="102"/>
      <c r="AT138" s="102"/>
      <c r="AU138" s="102"/>
      <c r="AV138" s="102"/>
      <c r="AW138" s="102"/>
      <c r="AX138" s="103"/>
      <c r="BA138" s="101" t="s">
        <v>97</v>
      </c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3"/>
      <c r="BN138" s="101" t="s">
        <v>99</v>
      </c>
      <c r="BO138" s="102"/>
      <c r="BP138" s="102"/>
      <c r="BQ138" s="102"/>
      <c r="BR138" s="102"/>
      <c r="BS138" s="102"/>
      <c r="BT138" s="102"/>
      <c r="BU138" s="102"/>
      <c r="BV138" s="102"/>
      <c r="BW138" s="102"/>
      <c r="BX138" s="103"/>
      <c r="CA138" s="101" t="s">
        <v>101</v>
      </c>
      <c r="CB138" s="102"/>
      <c r="CC138" s="102"/>
      <c r="CD138" s="102"/>
      <c r="CE138" s="102"/>
      <c r="CF138" s="102"/>
      <c r="CG138" s="102"/>
      <c r="CH138" s="102"/>
      <c r="CI138" s="102"/>
      <c r="CJ138" s="102"/>
      <c r="CK138" s="103"/>
      <c r="CN138" s="101" t="s">
        <v>103</v>
      </c>
      <c r="CO138" s="102"/>
      <c r="CP138" s="102"/>
      <c r="CQ138" s="102"/>
      <c r="CR138" s="102"/>
      <c r="CS138" s="102"/>
      <c r="CT138" s="102"/>
      <c r="CU138" s="102"/>
      <c r="CV138" s="102"/>
      <c r="CW138" s="102"/>
      <c r="CX138" s="103"/>
      <c r="DA138" s="101" t="s">
        <v>105</v>
      </c>
      <c r="DB138" s="102"/>
      <c r="DC138" s="102"/>
      <c r="DD138" s="102"/>
      <c r="DE138" s="102"/>
      <c r="DF138" s="102"/>
      <c r="DG138" s="102"/>
      <c r="DH138" s="102"/>
      <c r="DI138" s="102"/>
      <c r="DJ138" s="102"/>
      <c r="DK138" s="103"/>
    </row>
    <row r="139" spans="2:115" ht="15.75" thickBot="1" x14ac:dyDescent="0.3">
      <c r="T139" s="33"/>
      <c r="U139" s="71">
        <v>-3</v>
      </c>
      <c r="V139" s="71">
        <v>-2</v>
      </c>
      <c r="W139" s="71">
        <v>-1</v>
      </c>
      <c r="X139" s="71">
        <v>0</v>
      </c>
      <c r="Y139" s="71">
        <v>1</v>
      </c>
      <c r="Z139" s="71">
        <v>2</v>
      </c>
      <c r="AA139" s="72">
        <v>3</v>
      </c>
      <c r="AB139" s="34" t="s">
        <v>32</v>
      </c>
      <c r="AE139" s="33"/>
      <c r="AF139" s="71">
        <v>-3</v>
      </c>
      <c r="AG139" s="71">
        <v>-2</v>
      </c>
      <c r="AH139" s="71">
        <v>-1</v>
      </c>
      <c r="AI139" s="71">
        <v>0</v>
      </c>
      <c r="AJ139" s="71">
        <v>1</v>
      </c>
      <c r="AK139" s="71">
        <v>2</v>
      </c>
      <c r="AL139" s="72">
        <v>3</v>
      </c>
      <c r="AM139" s="34" t="s">
        <v>32</v>
      </c>
      <c r="AP139" s="33"/>
      <c r="AQ139" s="71">
        <v>-3</v>
      </c>
      <c r="AR139" s="71">
        <v>-2</v>
      </c>
      <c r="AS139" s="71">
        <v>-1</v>
      </c>
      <c r="AT139" s="71">
        <v>0</v>
      </c>
      <c r="AU139" s="71">
        <v>1</v>
      </c>
      <c r="AV139" s="71">
        <v>2</v>
      </c>
      <c r="AW139" s="72">
        <v>3</v>
      </c>
      <c r="AX139" s="34" t="s">
        <v>32</v>
      </c>
      <c r="BA139" s="45"/>
      <c r="BB139" s="81" t="s">
        <v>45</v>
      </c>
      <c r="BC139" s="81">
        <v>-3</v>
      </c>
      <c r="BD139" s="81">
        <v>-2</v>
      </c>
      <c r="BE139" s="81">
        <v>-1</v>
      </c>
      <c r="BF139" s="81">
        <v>0</v>
      </c>
      <c r="BG139" s="81">
        <v>1</v>
      </c>
      <c r="BH139" s="81">
        <v>2</v>
      </c>
      <c r="BI139" s="81">
        <v>3</v>
      </c>
      <c r="BJ139" s="81" t="s">
        <v>46</v>
      </c>
      <c r="BK139" s="33" t="s">
        <v>32</v>
      </c>
      <c r="BN139" s="45"/>
      <c r="BO139" s="81" t="s">
        <v>45</v>
      </c>
      <c r="BP139" s="81">
        <v>-3</v>
      </c>
      <c r="BQ139" s="81">
        <v>-2</v>
      </c>
      <c r="BR139" s="81">
        <v>-1</v>
      </c>
      <c r="BS139" s="81">
        <v>0</v>
      </c>
      <c r="BT139" s="81">
        <v>1</v>
      </c>
      <c r="BU139" s="81">
        <v>2</v>
      </c>
      <c r="BV139" s="81">
        <v>3</v>
      </c>
      <c r="BW139" s="81" t="s">
        <v>46</v>
      </c>
      <c r="BX139" s="33" t="s">
        <v>32</v>
      </c>
      <c r="CA139" s="45"/>
      <c r="CB139" s="81" t="s">
        <v>45</v>
      </c>
      <c r="CC139" s="81">
        <v>-3</v>
      </c>
      <c r="CD139" s="81">
        <v>-2</v>
      </c>
      <c r="CE139" s="81">
        <v>-1</v>
      </c>
      <c r="CF139" s="81">
        <v>0</v>
      </c>
      <c r="CG139" s="81">
        <v>1</v>
      </c>
      <c r="CH139" s="81">
        <v>2</v>
      </c>
      <c r="CI139" s="81">
        <v>3</v>
      </c>
      <c r="CJ139" s="81" t="s">
        <v>46</v>
      </c>
      <c r="CK139" s="33" t="s">
        <v>32</v>
      </c>
      <c r="CN139" s="45"/>
      <c r="CO139" s="81" t="s">
        <v>45</v>
      </c>
      <c r="CP139" s="81">
        <v>-3</v>
      </c>
      <c r="CQ139" s="81">
        <v>-2</v>
      </c>
      <c r="CR139" s="81">
        <v>-1</v>
      </c>
      <c r="CS139" s="81">
        <v>0</v>
      </c>
      <c r="CT139" s="81">
        <v>1</v>
      </c>
      <c r="CU139" s="81">
        <v>2</v>
      </c>
      <c r="CV139" s="81">
        <v>3</v>
      </c>
      <c r="CW139" s="81" t="s">
        <v>46</v>
      </c>
      <c r="CX139" s="33" t="s">
        <v>32</v>
      </c>
      <c r="DA139" s="45"/>
      <c r="DB139" s="81" t="s">
        <v>45</v>
      </c>
      <c r="DC139" s="81">
        <v>-3</v>
      </c>
      <c r="DD139" s="81">
        <v>-2</v>
      </c>
      <c r="DE139" s="81">
        <v>-1</v>
      </c>
      <c r="DF139" s="81">
        <v>0</v>
      </c>
      <c r="DG139" s="81">
        <v>1</v>
      </c>
      <c r="DH139" s="81">
        <v>2</v>
      </c>
      <c r="DI139" s="81">
        <v>3</v>
      </c>
      <c r="DJ139" s="81" t="s">
        <v>46</v>
      </c>
      <c r="DK139" s="33" t="s">
        <v>32</v>
      </c>
    </row>
    <row r="140" spans="2:115" x14ac:dyDescent="0.25">
      <c r="T140" s="34" t="s">
        <v>28</v>
      </c>
      <c r="U140" s="75" t="s">
        <v>91</v>
      </c>
      <c r="V140" s="83">
        <f t="shared" ref="V140:W140" si="452">V76/V80</f>
        <v>0</v>
      </c>
      <c r="W140" s="83">
        <f t="shared" si="452"/>
        <v>0.26071428571428573</v>
      </c>
      <c r="X140" s="83">
        <f>X76/X80</f>
        <v>0.42505446623093684</v>
      </c>
      <c r="Y140" s="83">
        <f t="shared" ref="Y140:Z140" si="453">Y76/Y80</f>
        <v>0.62290502793296088</v>
      </c>
      <c r="Z140" s="83">
        <f t="shared" si="453"/>
        <v>0.77777777777777779</v>
      </c>
      <c r="AA140" s="75" t="s">
        <v>91</v>
      </c>
      <c r="AB140" s="98">
        <f>SUM(U140:AA140)</f>
        <v>2.0864515576559612</v>
      </c>
      <c r="AE140" s="34" t="s">
        <v>28</v>
      </c>
      <c r="AF140" s="75" t="s">
        <v>91</v>
      </c>
      <c r="AG140" s="83">
        <f t="shared" ref="AG140:AH140" si="454">AG76/AG80</f>
        <v>0.1111111111111111</v>
      </c>
      <c r="AH140" s="83">
        <f t="shared" si="454"/>
        <v>0.2857142857142857</v>
      </c>
      <c r="AI140" s="83">
        <f>AI76/AI80</f>
        <v>0.41828384381575873</v>
      </c>
      <c r="AJ140" s="83">
        <f t="shared" ref="AJ140:AL140" si="455">AJ76/AJ80</f>
        <v>0.64440078585461691</v>
      </c>
      <c r="AK140" s="83">
        <f t="shared" si="455"/>
        <v>0.82352941176470584</v>
      </c>
      <c r="AL140" s="48">
        <f t="shared" si="455"/>
        <v>1</v>
      </c>
      <c r="AM140" s="98">
        <f>SUM(AF140:AL140)</f>
        <v>3.2830394382604782</v>
      </c>
      <c r="AP140" s="34" t="s">
        <v>28</v>
      </c>
      <c r="AQ140" s="83">
        <f t="shared" ref="AQ140" si="456">AQ76/AQ80</f>
        <v>0</v>
      </c>
      <c r="AR140" s="83">
        <f t="shared" ref="AR140:AS140" si="457">AR76/AR80</f>
        <v>6.3829787234042548E-2</v>
      </c>
      <c r="AS140" s="83">
        <f t="shared" si="457"/>
        <v>0.27478753541076489</v>
      </c>
      <c r="AT140" s="83">
        <f>AT76/AT80</f>
        <v>0.41707852828116421</v>
      </c>
      <c r="AU140" s="83">
        <f t="shared" ref="AU140:AW140" si="458">AU76/AU80</f>
        <v>0.61730013106159898</v>
      </c>
      <c r="AV140" s="83">
        <f t="shared" si="458"/>
        <v>0.810126582278481</v>
      </c>
      <c r="AW140" s="83">
        <f t="shared" si="458"/>
        <v>1</v>
      </c>
      <c r="AX140" s="98">
        <f>SUM(AQ140:AW140)</f>
        <v>3.1831225642660517</v>
      </c>
      <c r="BA140" s="78" t="s">
        <v>28</v>
      </c>
      <c r="BB140" s="86">
        <f>BB76/BB80</f>
        <v>0</v>
      </c>
      <c r="BC140" s="83">
        <f t="shared" ref="BC140:BJ140" si="459">BC76/BC80</f>
        <v>0</v>
      </c>
      <c r="BD140" s="83">
        <f t="shared" si="459"/>
        <v>0.11612903225806452</v>
      </c>
      <c r="BE140" s="83">
        <f t="shared" si="459"/>
        <v>0.2593320235756385</v>
      </c>
      <c r="BF140" s="83">
        <f t="shared" si="459"/>
        <v>0.40974529346622368</v>
      </c>
      <c r="BG140" s="83">
        <f t="shared" si="459"/>
        <v>0.60129509713228491</v>
      </c>
      <c r="BH140" s="83">
        <f t="shared" si="459"/>
        <v>0.79203539823008851</v>
      </c>
      <c r="BI140" s="83">
        <f t="shared" si="459"/>
        <v>1</v>
      </c>
      <c r="BJ140" s="87">
        <f t="shared" si="459"/>
        <v>1</v>
      </c>
      <c r="BK140" s="92">
        <f>SUM(BB140:BJ140)</f>
        <v>4.1785368446623004</v>
      </c>
      <c r="BN140" s="78" t="s">
        <v>28</v>
      </c>
      <c r="BO140" s="86">
        <f>BO76/BO80</f>
        <v>0</v>
      </c>
      <c r="BP140" s="83">
        <f t="shared" ref="BP140:BW140" si="460">BP76/BP80</f>
        <v>4.5977011494252873E-2</v>
      </c>
      <c r="BQ140" s="83">
        <f t="shared" si="460"/>
        <v>0.10997442455242967</v>
      </c>
      <c r="BR140" s="83">
        <f t="shared" si="460"/>
        <v>0.2140221402214022</v>
      </c>
      <c r="BS140" s="83">
        <f t="shared" si="460"/>
        <v>0.40348015225666123</v>
      </c>
      <c r="BT140" s="83">
        <f t="shared" si="460"/>
        <v>0.59834024896265559</v>
      </c>
      <c r="BU140" s="83">
        <f t="shared" si="460"/>
        <v>0.77601809954751133</v>
      </c>
      <c r="BV140" s="83">
        <f t="shared" si="460"/>
        <v>0.94160583941605835</v>
      </c>
      <c r="BW140" s="87">
        <f t="shared" si="460"/>
        <v>1</v>
      </c>
      <c r="BX140" s="92">
        <f>SUM(BO140:BW140)</f>
        <v>4.0894179164509712</v>
      </c>
      <c r="CA140" s="78" t="s">
        <v>28</v>
      </c>
      <c r="CB140" s="86">
        <f>CB76/CB80</f>
        <v>0</v>
      </c>
      <c r="CC140" s="83">
        <f t="shared" ref="CC140:CJ140" si="461">CC76/CC80</f>
        <v>5.2910052910052907E-3</v>
      </c>
      <c r="CD140" s="83">
        <f t="shared" si="461"/>
        <v>7.1566731141199227E-2</v>
      </c>
      <c r="CE140" s="83">
        <f t="shared" si="461"/>
        <v>0.17378048780487804</v>
      </c>
      <c r="CF140" s="83">
        <f t="shared" si="461"/>
        <v>0.36711552090715804</v>
      </c>
      <c r="CG140" s="83">
        <f t="shared" si="461"/>
        <v>0.62695652173913041</v>
      </c>
      <c r="CH140" s="83">
        <f t="shared" si="461"/>
        <v>0.81519861830742657</v>
      </c>
      <c r="CI140" s="83">
        <f t="shared" si="461"/>
        <v>0.93004115226337447</v>
      </c>
      <c r="CJ140" s="87">
        <f t="shared" si="461"/>
        <v>1</v>
      </c>
      <c r="CK140" s="92">
        <f>SUM(CB140:CJ140)</f>
        <v>3.9899500374541721</v>
      </c>
      <c r="CN140" s="78" t="s">
        <v>28</v>
      </c>
      <c r="CO140" s="86">
        <f>CO76/CO80</f>
        <v>0</v>
      </c>
      <c r="CP140" s="83">
        <f t="shared" ref="CP140:CW140" si="462">CP76/CP80</f>
        <v>8.23045267489712E-3</v>
      </c>
      <c r="CQ140" s="83">
        <f t="shared" si="462"/>
        <v>3.6101083032490974E-2</v>
      </c>
      <c r="CR140" s="83">
        <f t="shared" si="462"/>
        <v>0.11608093716719915</v>
      </c>
      <c r="CS140" s="83">
        <f t="shared" si="462"/>
        <v>0.32599491955969517</v>
      </c>
      <c r="CT140" s="83">
        <f t="shared" si="462"/>
        <v>0.64818355640535374</v>
      </c>
      <c r="CU140" s="83">
        <f t="shared" si="462"/>
        <v>0.87071651090342683</v>
      </c>
      <c r="CV140" s="83">
        <f t="shared" si="462"/>
        <v>0.96026490066225167</v>
      </c>
      <c r="CW140" s="87">
        <f t="shared" si="462"/>
        <v>0.99528301886792447</v>
      </c>
      <c r="CX140" s="92">
        <f>SUM(CO140:CW140)</f>
        <v>3.9608553792732391</v>
      </c>
      <c r="DA140" s="78" t="s">
        <v>28</v>
      </c>
      <c r="DB140" s="86">
        <f>DB76/DB80</f>
        <v>0</v>
      </c>
      <c r="DC140" s="83">
        <f t="shared" ref="DC140:DJ140" si="463">DC76/DC80</f>
        <v>0</v>
      </c>
      <c r="DD140" s="83">
        <f t="shared" si="463"/>
        <v>1.11731843575419E-2</v>
      </c>
      <c r="DE140" s="83">
        <f t="shared" si="463"/>
        <v>4.7566371681415927E-2</v>
      </c>
      <c r="DF140" s="83">
        <f t="shared" si="463"/>
        <v>0.23534883720930233</v>
      </c>
      <c r="DG140" s="83">
        <f t="shared" si="463"/>
        <v>0.71913580246913578</v>
      </c>
      <c r="DH140" s="83">
        <f t="shared" si="463"/>
        <v>0.93929712460063897</v>
      </c>
      <c r="DI140" s="83">
        <f t="shared" si="463"/>
        <v>0.99455040871934608</v>
      </c>
      <c r="DJ140" s="87">
        <f t="shared" si="463"/>
        <v>1</v>
      </c>
      <c r="DK140" s="92">
        <f>SUM(DB140:DJ140)</f>
        <v>3.9470717290373809</v>
      </c>
    </row>
    <row r="141" spans="2:115" x14ac:dyDescent="0.25">
      <c r="T141" s="37" t="s">
        <v>86</v>
      </c>
      <c r="U141" s="76" t="s">
        <v>91</v>
      </c>
      <c r="V141" s="84">
        <f t="shared" ref="V141:W141" si="464">(V77+V78)/V80</f>
        <v>0</v>
      </c>
      <c r="W141" s="84">
        <f t="shared" si="464"/>
        <v>0.22500000000000001</v>
      </c>
      <c r="X141" s="84">
        <f>(X77+X78)/X80</f>
        <v>0.23028322440087146</v>
      </c>
      <c r="Y141" s="84">
        <f t="shared" ref="Y141" si="465">(Y77+Y78)/Y80</f>
        <v>0.18715083798882681</v>
      </c>
      <c r="Z141" s="84">
        <f>(Z77+Z78)/Z80</f>
        <v>0.1111111111111111</v>
      </c>
      <c r="AA141" s="76" t="s">
        <v>91</v>
      </c>
      <c r="AB141" s="96">
        <f t="shared" ref="AB141:AB142" si="466">SUM(U141:AA141)</f>
        <v>0.75354517350080941</v>
      </c>
      <c r="AE141" s="37" t="s">
        <v>86</v>
      </c>
      <c r="AF141" s="76" t="s">
        <v>91</v>
      </c>
      <c r="AG141" s="84">
        <f t="shared" ref="AG141:AH141" si="467">(AG77+AG78)/AG80</f>
        <v>0.22222222222222221</v>
      </c>
      <c r="AH141" s="84">
        <f t="shared" si="467"/>
        <v>0.2119047619047619</v>
      </c>
      <c r="AI141" s="84">
        <f>(AI77+AI78)/AI80</f>
        <v>0.23451017068038343</v>
      </c>
      <c r="AJ141" s="84">
        <f t="shared" ref="AJ141" si="468">(AJ77+AJ78)/AJ80</f>
        <v>0.1787819253438114</v>
      </c>
      <c r="AK141" s="84">
        <f>(AK77+AK78)/AK80</f>
        <v>5.8823529411764705E-2</v>
      </c>
      <c r="AL141" s="35">
        <f t="shared" ref="AL141" si="469">(AL77+AL78)/AL80</f>
        <v>0</v>
      </c>
      <c r="AM141" s="96">
        <f t="shared" ref="AM141:AM142" si="470">SUM(AF141:AL141)</f>
        <v>0.90624260956294367</v>
      </c>
      <c r="AP141" s="37" t="s">
        <v>86</v>
      </c>
      <c r="AQ141" s="84">
        <f t="shared" ref="AQ141" si="471">(AQ77+AQ78)/AQ80</f>
        <v>0</v>
      </c>
      <c r="AR141" s="84">
        <f t="shared" ref="AR141:AS141" si="472">(AR77+AR78)/AR80</f>
        <v>0.1702127659574468</v>
      </c>
      <c r="AS141" s="84">
        <f t="shared" si="472"/>
        <v>0.22237960339943344</v>
      </c>
      <c r="AT141" s="84">
        <f>(AT77+AT78)/AT80</f>
        <v>0.23970345963756179</v>
      </c>
      <c r="AU141" s="84">
        <f t="shared" ref="AU141" si="473">(AU77+AU78)/AU80</f>
        <v>0.19003931847968544</v>
      </c>
      <c r="AV141" s="84">
        <f>(AV77+AV78)/AV80</f>
        <v>6.3291139240506333E-2</v>
      </c>
      <c r="AW141" s="84">
        <f t="shared" ref="AW141" si="474">(AW77+AW78)/AW80</f>
        <v>0</v>
      </c>
      <c r="AX141" s="96">
        <f t="shared" ref="AX141:AX142" si="475">SUM(AQ141:AW141)</f>
        <v>0.88562628671463384</v>
      </c>
      <c r="BA141" s="79" t="s">
        <v>86</v>
      </c>
      <c r="BB141" s="88">
        <f>(BB77+BB78)/BB80</f>
        <v>0</v>
      </c>
      <c r="BC141" s="84">
        <f t="shared" ref="BC141:BJ141" si="476">(BC77+BC78)/BC80</f>
        <v>0.1111111111111111</v>
      </c>
      <c r="BD141" s="84">
        <f t="shared" si="476"/>
        <v>0.16774193548387098</v>
      </c>
      <c r="BE141" s="84">
        <f t="shared" si="476"/>
        <v>0.23575638506876229</v>
      </c>
      <c r="BF141" s="84">
        <f t="shared" si="476"/>
        <v>0.24732373569582872</v>
      </c>
      <c r="BG141" s="84">
        <f t="shared" si="476"/>
        <v>0.20444033302497688</v>
      </c>
      <c r="BH141" s="84">
        <f t="shared" si="476"/>
        <v>0.12831858407079647</v>
      </c>
      <c r="BI141" s="84">
        <f t="shared" si="476"/>
        <v>0</v>
      </c>
      <c r="BJ141" s="89">
        <f t="shared" si="476"/>
        <v>0</v>
      </c>
      <c r="BK141" s="93">
        <f t="shared" ref="BK141:BK142" si="477">SUM(BB141:BJ141)</f>
        <v>1.0946920844553465</v>
      </c>
      <c r="BN141" s="79" t="s">
        <v>86</v>
      </c>
      <c r="BO141" s="88">
        <f>(BO77+BO78)/BO80</f>
        <v>0</v>
      </c>
      <c r="BP141" s="84">
        <f t="shared" ref="BP141:BW141" si="478">(BP77+BP78)/BP80</f>
        <v>8.0459770114942528E-2</v>
      </c>
      <c r="BQ141" s="84">
        <f t="shared" si="478"/>
        <v>0.17135549872122763</v>
      </c>
      <c r="BR141" s="84">
        <f t="shared" si="478"/>
        <v>0.26476014760147604</v>
      </c>
      <c r="BS141" s="84">
        <f t="shared" si="478"/>
        <v>0.25502990755845567</v>
      </c>
      <c r="BT141" s="84">
        <f t="shared" si="478"/>
        <v>0.23651452282157676</v>
      </c>
      <c r="BU141" s="84">
        <f t="shared" si="478"/>
        <v>0.15384615384615385</v>
      </c>
      <c r="BV141" s="84">
        <f t="shared" si="478"/>
        <v>3.6496350364963501E-2</v>
      </c>
      <c r="BW141" s="89">
        <f t="shared" si="478"/>
        <v>0</v>
      </c>
      <c r="BX141" s="93">
        <f t="shared" ref="BX141:BX142" si="479">SUM(BO141:BW141)</f>
        <v>1.1984623510287962</v>
      </c>
      <c r="CA141" s="79" t="s">
        <v>86</v>
      </c>
      <c r="CB141" s="88">
        <f>(CB77+CB78)/CB80</f>
        <v>1.6393442622950821E-2</v>
      </c>
      <c r="CC141" s="84">
        <f t="shared" ref="CC141:CJ141" si="480">(CC77+CC78)/CC80</f>
        <v>7.9365079365079361E-2</v>
      </c>
      <c r="CD141" s="84">
        <f t="shared" si="480"/>
        <v>0.15667311411992263</v>
      </c>
      <c r="CE141" s="84">
        <f t="shared" si="480"/>
        <v>0.27845528455284552</v>
      </c>
      <c r="CF141" s="84">
        <f t="shared" si="480"/>
        <v>0.31750531537916371</v>
      </c>
      <c r="CG141" s="84">
        <f t="shared" si="480"/>
        <v>0.23652173913043478</v>
      </c>
      <c r="CH141" s="84">
        <f t="shared" si="480"/>
        <v>0.14335060449050085</v>
      </c>
      <c r="CI141" s="84">
        <f t="shared" si="480"/>
        <v>5.7613168724279837E-2</v>
      </c>
      <c r="CJ141" s="89">
        <f t="shared" si="480"/>
        <v>0</v>
      </c>
      <c r="CK141" s="93">
        <f t="shared" ref="CK141:CK142" si="481">SUM(CB141:CJ141)</f>
        <v>1.2858777483851775</v>
      </c>
      <c r="CN141" s="79" t="s">
        <v>86</v>
      </c>
      <c r="CO141" s="88">
        <f>(CO77+CO78)/CO80</f>
        <v>0</v>
      </c>
      <c r="CP141" s="84">
        <f t="shared" ref="CP141:CW141" si="482">(CP77+CP78)/CP80</f>
        <v>3.7037037037037035E-2</v>
      </c>
      <c r="CQ141" s="84">
        <f t="shared" si="482"/>
        <v>0.12454873646209386</v>
      </c>
      <c r="CR141" s="84">
        <f t="shared" si="482"/>
        <v>0.31309904153354634</v>
      </c>
      <c r="CS141" s="84">
        <f t="shared" si="482"/>
        <v>0.39373412362404742</v>
      </c>
      <c r="CT141" s="84">
        <f t="shared" si="482"/>
        <v>0.26386233269598469</v>
      </c>
      <c r="CU141" s="84">
        <f t="shared" si="482"/>
        <v>9.8130841121495324E-2</v>
      </c>
      <c r="CV141" s="84">
        <f t="shared" si="482"/>
        <v>3.6423841059602648E-2</v>
      </c>
      <c r="CW141" s="89">
        <f t="shared" si="482"/>
        <v>4.7169811320754715E-3</v>
      </c>
      <c r="CX141" s="93">
        <f t="shared" ref="CX141:CX142" si="483">SUM(CO141:CW141)</f>
        <v>1.2715529346658831</v>
      </c>
      <c r="DA141" s="79" t="s">
        <v>86</v>
      </c>
      <c r="DB141" s="88">
        <f>(DB77+DB78)/DB80</f>
        <v>5.6179775280898875E-3</v>
      </c>
      <c r="DC141" s="84">
        <f t="shared" ref="DC141:DJ141" si="484">(DC77+DC78)/DC80</f>
        <v>7.0671378091872791E-3</v>
      </c>
      <c r="DD141" s="84">
        <f t="shared" si="484"/>
        <v>7.4487895716946001E-2</v>
      </c>
      <c r="DE141" s="84">
        <f t="shared" si="484"/>
        <v>0.28207964601769914</v>
      </c>
      <c r="DF141" s="84">
        <f t="shared" si="484"/>
        <v>0.57488372093023254</v>
      </c>
      <c r="DG141" s="84">
        <f t="shared" si="484"/>
        <v>0.24382716049382716</v>
      </c>
      <c r="DH141" s="84">
        <f t="shared" si="484"/>
        <v>5.4313099041533544E-2</v>
      </c>
      <c r="DI141" s="84">
        <f t="shared" si="484"/>
        <v>2.7247956403269754E-3</v>
      </c>
      <c r="DJ141" s="89">
        <f t="shared" si="484"/>
        <v>0</v>
      </c>
      <c r="DK141" s="93">
        <f t="shared" ref="DK141:DK142" si="485">SUM(DB141:DJ141)</f>
        <v>1.2450014331778423</v>
      </c>
    </row>
    <row r="142" spans="2:115" ht="15.75" thickBot="1" x14ac:dyDescent="0.3">
      <c r="T142" s="39" t="s">
        <v>30</v>
      </c>
      <c r="U142" s="77" t="s">
        <v>91</v>
      </c>
      <c r="V142" s="85">
        <f t="shared" ref="V142:W142" si="486">V79/V80</f>
        <v>1</v>
      </c>
      <c r="W142" s="85">
        <f t="shared" si="486"/>
        <v>0.51428571428571423</v>
      </c>
      <c r="X142" s="85">
        <f>X79/X80</f>
        <v>0.3446623093681917</v>
      </c>
      <c r="Y142" s="85">
        <f t="shared" ref="Y142:Z142" si="487">Y79/Y80</f>
        <v>0.18994413407821228</v>
      </c>
      <c r="Z142" s="85">
        <f t="shared" si="487"/>
        <v>0.1111111111111111</v>
      </c>
      <c r="AA142" s="77" t="s">
        <v>91</v>
      </c>
      <c r="AB142" s="97">
        <f t="shared" si="466"/>
        <v>2.1600032688432296</v>
      </c>
      <c r="AE142" s="39" t="s">
        <v>30</v>
      </c>
      <c r="AF142" s="77" t="s">
        <v>91</v>
      </c>
      <c r="AG142" s="85">
        <f t="shared" ref="AG142:AH142" si="488">AG79/AG80</f>
        <v>0.66666666666666663</v>
      </c>
      <c r="AH142" s="85">
        <f t="shared" si="488"/>
        <v>0.50238095238095237</v>
      </c>
      <c r="AI142" s="85">
        <f>AI79/AI80</f>
        <v>0.34720598550385784</v>
      </c>
      <c r="AJ142" s="85">
        <f t="shared" ref="AJ142:AL142" si="489">AJ79/AJ80</f>
        <v>0.17681728880157171</v>
      </c>
      <c r="AK142" s="85">
        <f t="shared" si="489"/>
        <v>0.11764705882352941</v>
      </c>
      <c r="AL142" s="40">
        <f t="shared" si="489"/>
        <v>0</v>
      </c>
      <c r="AM142" s="97">
        <f t="shared" si="470"/>
        <v>1.8107179521765779</v>
      </c>
      <c r="AP142" s="39" t="s">
        <v>30</v>
      </c>
      <c r="AQ142" s="85">
        <f t="shared" ref="AQ142" si="490">AQ79/AQ80</f>
        <v>1</v>
      </c>
      <c r="AR142" s="85">
        <f t="shared" ref="AR142:AS142" si="491">AR79/AR80</f>
        <v>0.76595744680851063</v>
      </c>
      <c r="AS142" s="85">
        <f t="shared" si="491"/>
        <v>0.50283286118980175</v>
      </c>
      <c r="AT142" s="85">
        <f>AT79/AT80</f>
        <v>0.343218012081274</v>
      </c>
      <c r="AU142" s="85">
        <f t="shared" ref="AU142:AW142" si="492">AU79/AU80</f>
        <v>0.19266055045871561</v>
      </c>
      <c r="AV142" s="85">
        <f t="shared" si="492"/>
        <v>0.12658227848101267</v>
      </c>
      <c r="AW142" s="85">
        <f t="shared" si="492"/>
        <v>0</v>
      </c>
      <c r="AX142" s="97">
        <f t="shared" si="475"/>
        <v>2.9312511490193147</v>
      </c>
      <c r="BA142" s="80" t="s">
        <v>30</v>
      </c>
      <c r="BB142" s="90">
        <f>BB79/BB80</f>
        <v>1</v>
      </c>
      <c r="BC142" s="85">
        <f t="shared" ref="BC142:BJ142" si="493">BC79/BC80</f>
        <v>0.88888888888888884</v>
      </c>
      <c r="BD142" s="85">
        <f t="shared" si="493"/>
        <v>0.71612903225806457</v>
      </c>
      <c r="BE142" s="85">
        <f t="shared" si="493"/>
        <v>0.50491159135559927</v>
      </c>
      <c r="BF142" s="85">
        <f t="shared" si="493"/>
        <v>0.3429309708379476</v>
      </c>
      <c r="BG142" s="85">
        <f t="shared" si="493"/>
        <v>0.19426456984273821</v>
      </c>
      <c r="BH142" s="85">
        <f t="shared" si="493"/>
        <v>7.9646017699115043E-2</v>
      </c>
      <c r="BI142" s="85">
        <f t="shared" si="493"/>
        <v>0</v>
      </c>
      <c r="BJ142" s="91">
        <f t="shared" si="493"/>
        <v>0</v>
      </c>
      <c r="BK142" s="94">
        <f t="shared" si="477"/>
        <v>3.7267710708823536</v>
      </c>
      <c r="BN142" s="80" t="s">
        <v>30</v>
      </c>
      <c r="BO142" s="90">
        <f>BO79/BO80</f>
        <v>1</v>
      </c>
      <c r="BP142" s="85">
        <f t="shared" ref="BP142:BW142" si="494">BP79/BP80</f>
        <v>0.87356321839080464</v>
      </c>
      <c r="BQ142" s="85">
        <f t="shared" si="494"/>
        <v>0.71867007672634275</v>
      </c>
      <c r="BR142" s="85">
        <f t="shared" si="494"/>
        <v>0.52121771217712176</v>
      </c>
      <c r="BS142" s="85">
        <f t="shared" si="494"/>
        <v>0.3414899401848831</v>
      </c>
      <c r="BT142" s="85">
        <f t="shared" si="494"/>
        <v>0.16514522821576763</v>
      </c>
      <c r="BU142" s="85">
        <f t="shared" si="494"/>
        <v>7.0135746606334842E-2</v>
      </c>
      <c r="BV142" s="85">
        <f t="shared" si="494"/>
        <v>2.1897810218978103E-2</v>
      </c>
      <c r="BW142" s="91">
        <f t="shared" si="494"/>
        <v>0</v>
      </c>
      <c r="BX142" s="94">
        <f t="shared" si="479"/>
        <v>3.7121197325202329</v>
      </c>
      <c r="CA142" s="80" t="s">
        <v>30</v>
      </c>
      <c r="CB142" s="90">
        <f>CB79/CB80</f>
        <v>0.98360655737704916</v>
      </c>
      <c r="CC142" s="85">
        <f t="shared" ref="CC142:CJ142" si="495">CC79/CC80</f>
        <v>0.91534391534391535</v>
      </c>
      <c r="CD142" s="85">
        <f t="shared" si="495"/>
        <v>0.77176015473887816</v>
      </c>
      <c r="CE142" s="85">
        <f t="shared" si="495"/>
        <v>0.54776422764227639</v>
      </c>
      <c r="CF142" s="85">
        <f t="shared" si="495"/>
        <v>0.31537916371367825</v>
      </c>
      <c r="CG142" s="85">
        <f t="shared" si="495"/>
        <v>0.13652173913043478</v>
      </c>
      <c r="CH142" s="85">
        <f t="shared" si="495"/>
        <v>4.145077720207254E-2</v>
      </c>
      <c r="CI142" s="85">
        <f t="shared" si="495"/>
        <v>1.2345679012345678E-2</v>
      </c>
      <c r="CJ142" s="91">
        <f t="shared" si="495"/>
        <v>0</v>
      </c>
      <c r="CK142" s="94">
        <f t="shared" si="481"/>
        <v>3.7241722141606508</v>
      </c>
      <c r="CN142" s="80" t="s">
        <v>30</v>
      </c>
      <c r="CO142" s="90">
        <f>CO79/CO80</f>
        <v>1</v>
      </c>
      <c r="CP142" s="85">
        <f t="shared" ref="CP142:CW142" si="496">CP79/CP80</f>
        <v>0.95473251028806583</v>
      </c>
      <c r="CQ142" s="85">
        <f t="shared" si="496"/>
        <v>0.83935018050541521</v>
      </c>
      <c r="CR142" s="85">
        <f t="shared" si="496"/>
        <v>0.57082002129925458</v>
      </c>
      <c r="CS142" s="85">
        <f t="shared" si="496"/>
        <v>0.28027095681625741</v>
      </c>
      <c r="CT142" s="85">
        <f t="shared" si="496"/>
        <v>8.7954110898661564E-2</v>
      </c>
      <c r="CU142" s="85">
        <f t="shared" si="496"/>
        <v>3.1152647975077882E-2</v>
      </c>
      <c r="CV142" s="85">
        <f t="shared" si="496"/>
        <v>3.3112582781456954E-3</v>
      </c>
      <c r="CW142" s="91">
        <f t="shared" si="496"/>
        <v>0</v>
      </c>
      <c r="CX142" s="94">
        <f t="shared" si="483"/>
        <v>3.7675916860608782</v>
      </c>
      <c r="DA142" s="80" t="s">
        <v>30</v>
      </c>
      <c r="DB142" s="90">
        <f>DB79/DB80</f>
        <v>0.9943820224719101</v>
      </c>
      <c r="DC142" s="85">
        <f t="shared" ref="DC142:DJ142" si="497">DC79/DC80</f>
        <v>0.99293286219081267</v>
      </c>
      <c r="DD142" s="85">
        <f t="shared" si="497"/>
        <v>0.91433891992551208</v>
      </c>
      <c r="DE142" s="85">
        <f t="shared" si="497"/>
        <v>0.67035398230088494</v>
      </c>
      <c r="DF142" s="85">
        <f t="shared" si="497"/>
        <v>0.18976744186046512</v>
      </c>
      <c r="DG142" s="85">
        <f t="shared" si="497"/>
        <v>3.7037037037037035E-2</v>
      </c>
      <c r="DH142" s="85">
        <f t="shared" si="497"/>
        <v>6.3897763578274758E-3</v>
      </c>
      <c r="DI142" s="85">
        <f t="shared" si="497"/>
        <v>2.7247956403269754E-3</v>
      </c>
      <c r="DJ142" s="91">
        <f t="shared" si="497"/>
        <v>0</v>
      </c>
      <c r="DK142" s="94">
        <f t="shared" si="485"/>
        <v>3.8079268377847764</v>
      </c>
    </row>
    <row r="174" spans="2:81" ht="18.75" x14ac:dyDescent="0.3">
      <c r="B174" s="132" t="s">
        <v>124</v>
      </c>
    </row>
    <row r="176" spans="2:81" x14ac:dyDescent="0.25">
      <c r="B176" t="s">
        <v>106</v>
      </c>
      <c r="C176" t="s">
        <v>107</v>
      </c>
      <c r="D176" t="s">
        <v>108</v>
      </c>
      <c r="E176" t="s">
        <v>109</v>
      </c>
      <c r="F176" t="s">
        <v>110</v>
      </c>
      <c r="G176" t="s">
        <v>111</v>
      </c>
      <c r="H176" t="s">
        <v>112</v>
      </c>
      <c r="I176" t="s">
        <v>113</v>
      </c>
      <c r="T176" t="s">
        <v>106</v>
      </c>
      <c r="U176" t="s">
        <v>107</v>
      </c>
      <c r="V176" t="s">
        <v>108</v>
      </c>
      <c r="W176" t="s">
        <v>109</v>
      </c>
      <c r="X176" t="s">
        <v>110</v>
      </c>
      <c r="Y176" t="s">
        <v>111</v>
      </c>
      <c r="Z176" t="s">
        <v>112</v>
      </c>
      <c r="AA176" t="s">
        <v>113</v>
      </c>
      <c r="AL176" t="s">
        <v>106</v>
      </c>
      <c r="AM176" t="s">
        <v>107</v>
      </c>
      <c r="AN176" t="s">
        <v>108</v>
      </c>
      <c r="AO176" t="s">
        <v>109</v>
      </c>
      <c r="AP176" t="s">
        <v>110</v>
      </c>
      <c r="AQ176" t="s">
        <v>111</v>
      </c>
      <c r="AR176" t="s">
        <v>112</v>
      </c>
      <c r="AS176" t="s">
        <v>113</v>
      </c>
      <c r="BD176" t="s">
        <v>106</v>
      </c>
      <c r="BE176" t="s">
        <v>107</v>
      </c>
      <c r="BF176" t="s">
        <v>108</v>
      </c>
      <c r="BG176" t="s">
        <v>109</v>
      </c>
      <c r="BH176" t="s">
        <v>110</v>
      </c>
      <c r="BI176" t="s">
        <v>111</v>
      </c>
      <c r="BJ176" t="s">
        <v>112</v>
      </c>
      <c r="BK176" t="s">
        <v>113</v>
      </c>
      <c r="BV176" t="s">
        <v>106</v>
      </c>
      <c r="BW176" t="s">
        <v>107</v>
      </c>
      <c r="BX176" t="s">
        <v>108</v>
      </c>
      <c r="BY176" t="s">
        <v>109</v>
      </c>
      <c r="BZ176" t="s">
        <v>110</v>
      </c>
      <c r="CA176" t="s">
        <v>111</v>
      </c>
      <c r="CB176" t="s">
        <v>112</v>
      </c>
      <c r="CC176" t="s">
        <v>113</v>
      </c>
    </row>
    <row r="177" spans="2:81" x14ac:dyDescent="0.25">
      <c r="B177">
        <v>2</v>
      </c>
      <c r="C177">
        <v>2</v>
      </c>
      <c r="D177">
        <v>7350</v>
      </c>
      <c r="E177">
        <f>D177/10000</f>
        <v>0.73499999999999999</v>
      </c>
      <c r="F177">
        <v>1294</v>
      </c>
      <c r="G177">
        <f>F177/10000</f>
        <v>0.12939999999999999</v>
      </c>
      <c r="H177">
        <v>1356</v>
      </c>
      <c r="I177">
        <f>H177/10000</f>
        <v>0.1356</v>
      </c>
      <c r="T177">
        <v>1</v>
      </c>
      <c r="U177">
        <v>2</v>
      </c>
      <c r="V177">
        <v>5897</v>
      </c>
      <c r="W177">
        <f>V177/10000</f>
        <v>0.5897</v>
      </c>
      <c r="X177">
        <v>1678</v>
      </c>
      <c r="Y177">
        <f>X177/10000</f>
        <v>0.1678</v>
      </c>
      <c r="Z177">
        <v>2425</v>
      </c>
      <c r="AA177">
        <f>Z177/10000</f>
        <v>0.24249999999999999</v>
      </c>
      <c r="AL177">
        <v>0</v>
      </c>
      <c r="AM177">
        <v>2</v>
      </c>
      <c r="AN177">
        <v>4305</v>
      </c>
      <c r="AO177">
        <f>AN177/10000</f>
        <v>0.43049999999999999</v>
      </c>
      <c r="AP177">
        <v>1884</v>
      </c>
      <c r="AQ177">
        <f>AP177/10000</f>
        <v>0.18840000000000001</v>
      </c>
      <c r="AR177">
        <v>3811</v>
      </c>
      <c r="AS177">
        <f>AR177/10000</f>
        <v>0.38109999999999999</v>
      </c>
      <c r="BD177">
        <v>-1</v>
      </c>
      <c r="BE177">
        <v>2</v>
      </c>
      <c r="BF177">
        <v>2835</v>
      </c>
      <c r="BG177">
        <f>BF177/10000</f>
        <v>0.28349999999999997</v>
      </c>
      <c r="BH177">
        <v>1848</v>
      </c>
      <c r="BI177">
        <f>BH177/10000</f>
        <v>0.18479999999999999</v>
      </c>
      <c r="BJ177">
        <v>5317</v>
      </c>
      <c r="BK177">
        <f>BJ177/10000</f>
        <v>0.53169999999999995</v>
      </c>
      <c r="BV177">
        <v>-2</v>
      </c>
      <c r="BW177">
        <v>2</v>
      </c>
      <c r="BX177">
        <v>1806</v>
      </c>
      <c r="BY177">
        <f>BX177/10000</f>
        <v>0.18060000000000001</v>
      </c>
      <c r="BZ177">
        <v>1477</v>
      </c>
      <c r="CA177">
        <f>BZ177/10000</f>
        <v>0.1477</v>
      </c>
      <c r="CB177">
        <v>6717</v>
      </c>
      <c r="CC177">
        <f>CB177/10000</f>
        <v>0.67169999999999996</v>
      </c>
    </row>
    <row r="178" spans="2:81" x14ac:dyDescent="0.25">
      <c r="C178">
        <v>4</v>
      </c>
      <c r="D178">
        <v>7397</v>
      </c>
      <c r="E178">
        <f t="shared" ref="E178:E205" si="498">D178/10000</f>
        <v>0.73970000000000002</v>
      </c>
      <c r="F178">
        <v>1306</v>
      </c>
      <c r="G178">
        <f t="shared" ref="G178:G205" si="499">F178/10000</f>
        <v>0.13059999999999999</v>
      </c>
      <c r="H178">
        <v>1297</v>
      </c>
      <c r="I178">
        <f t="shared" ref="I178:I205" si="500">H178/10000</f>
        <v>0.12970000000000001</v>
      </c>
      <c r="U178">
        <v>4</v>
      </c>
      <c r="V178">
        <v>5951</v>
      </c>
      <c r="W178">
        <f t="shared" ref="W178:W205" si="501">V178/10000</f>
        <v>0.59509999999999996</v>
      </c>
      <c r="X178">
        <v>1807</v>
      </c>
      <c r="Y178">
        <f t="shared" ref="Y178:Y205" si="502">X178/10000</f>
        <v>0.1807</v>
      </c>
      <c r="Z178">
        <v>2242</v>
      </c>
      <c r="AA178">
        <f t="shared" ref="AA178:AA205" si="503">Z178/10000</f>
        <v>0.22420000000000001</v>
      </c>
      <c r="AM178">
        <v>4</v>
      </c>
      <c r="AN178">
        <v>4289</v>
      </c>
      <c r="AO178">
        <f t="shared" ref="AO178:AO205" si="504">AN178/10000</f>
        <v>0.4289</v>
      </c>
      <c r="AP178">
        <v>1947</v>
      </c>
      <c r="AQ178">
        <f t="shared" ref="AQ178:AQ205" si="505">AP178/10000</f>
        <v>0.19470000000000001</v>
      </c>
      <c r="AR178">
        <v>3764</v>
      </c>
      <c r="AS178">
        <f t="shared" ref="AS178:AS205" si="506">AR178/10000</f>
        <v>0.37640000000000001</v>
      </c>
      <c r="BE178">
        <v>4</v>
      </c>
      <c r="BF178">
        <v>2851</v>
      </c>
      <c r="BG178">
        <f t="shared" ref="BG178:BG205" si="507">BF178/10000</f>
        <v>0.28510000000000002</v>
      </c>
      <c r="BH178">
        <v>1869</v>
      </c>
      <c r="BI178">
        <f t="shared" ref="BI178:BI205" si="508">BH178/10000</f>
        <v>0.18690000000000001</v>
      </c>
      <c r="BJ178">
        <v>5280</v>
      </c>
      <c r="BK178">
        <f t="shared" ref="BK178:BK205" si="509">BJ178/10000</f>
        <v>0.52800000000000002</v>
      </c>
      <c r="BW178">
        <v>4</v>
      </c>
      <c r="BX178">
        <v>1693</v>
      </c>
      <c r="BY178">
        <f t="shared" ref="BY178:BY205" si="510">BX178/10000</f>
        <v>0.16930000000000001</v>
      </c>
      <c r="BZ178">
        <v>1521</v>
      </c>
      <c r="CA178">
        <f t="shared" ref="CA178:CA205" si="511">BZ178/10000</f>
        <v>0.15210000000000001</v>
      </c>
      <c r="CB178">
        <v>6786</v>
      </c>
      <c r="CC178">
        <f t="shared" ref="CC178:CC205" si="512">CB178/10000</f>
        <v>0.67859999999999998</v>
      </c>
    </row>
    <row r="179" spans="2:81" x14ac:dyDescent="0.25">
      <c r="C179">
        <v>6</v>
      </c>
      <c r="D179">
        <v>7443</v>
      </c>
      <c r="E179">
        <f t="shared" si="498"/>
        <v>0.74429999999999996</v>
      </c>
      <c r="F179">
        <v>1320</v>
      </c>
      <c r="G179">
        <f t="shared" si="499"/>
        <v>0.13200000000000001</v>
      </c>
      <c r="H179">
        <v>1237</v>
      </c>
      <c r="I179">
        <f t="shared" si="500"/>
        <v>0.1237</v>
      </c>
      <c r="U179">
        <v>6</v>
      </c>
      <c r="V179">
        <v>5931</v>
      </c>
      <c r="W179">
        <f t="shared" si="501"/>
        <v>0.59309999999999996</v>
      </c>
      <c r="X179">
        <v>1781</v>
      </c>
      <c r="Y179">
        <f t="shared" si="502"/>
        <v>0.17810000000000001</v>
      </c>
      <c r="Z179">
        <v>2288</v>
      </c>
      <c r="AA179">
        <f t="shared" si="503"/>
        <v>0.2288</v>
      </c>
      <c r="AM179">
        <v>6</v>
      </c>
      <c r="AN179">
        <v>4166</v>
      </c>
      <c r="AO179">
        <f t="shared" si="504"/>
        <v>0.41660000000000003</v>
      </c>
      <c r="AP179">
        <v>2120</v>
      </c>
      <c r="AQ179">
        <f t="shared" si="505"/>
        <v>0.21199999999999999</v>
      </c>
      <c r="AR179">
        <v>3714</v>
      </c>
      <c r="AS179">
        <f t="shared" si="506"/>
        <v>0.37140000000000001</v>
      </c>
      <c r="BE179">
        <v>6</v>
      </c>
      <c r="BF179">
        <v>2730</v>
      </c>
      <c r="BG179">
        <f t="shared" si="507"/>
        <v>0.27300000000000002</v>
      </c>
      <c r="BH179">
        <v>1860</v>
      </c>
      <c r="BI179">
        <f t="shared" si="508"/>
        <v>0.186</v>
      </c>
      <c r="BJ179">
        <v>5410</v>
      </c>
      <c r="BK179">
        <f t="shared" si="509"/>
        <v>0.54100000000000004</v>
      </c>
      <c r="BW179">
        <v>6</v>
      </c>
      <c r="BX179">
        <v>1657</v>
      </c>
      <c r="BY179">
        <f t="shared" si="510"/>
        <v>0.16569999999999999</v>
      </c>
      <c r="BZ179">
        <v>1451</v>
      </c>
      <c r="CA179">
        <f t="shared" si="511"/>
        <v>0.14510000000000001</v>
      </c>
      <c r="CB179">
        <v>6892</v>
      </c>
      <c r="CC179">
        <f t="shared" si="512"/>
        <v>0.68920000000000003</v>
      </c>
    </row>
    <row r="180" spans="2:81" x14ac:dyDescent="0.25">
      <c r="C180">
        <v>8</v>
      </c>
      <c r="D180">
        <v>7461</v>
      </c>
      <c r="E180">
        <f t="shared" si="498"/>
        <v>0.74609999999999999</v>
      </c>
      <c r="F180">
        <v>1320</v>
      </c>
      <c r="G180">
        <f t="shared" si="499"/>
        <v>0.13200000000000001</v>
      </c>
      <c r="H180">
        <v>1219</v>
      </c>
      <c r="I180">
        <f t="shared" si="500"/>
        <v>0.12189999999999999</v>
      </c>
      <c r="U180">
        <v>8</v>
      </c>
      <c r="V180">
        <v>5961</v>
      </c>
      <c r="W180">
        <f t="shared" si="501"/>
        <v>0.59609999999999996</v>
      </c>
      <c r="X180">
        <v>1829</v>
      </c>
      <c r="Y180">
        <f t="shared" si="502"/>
        <v>0.18290000000000001</v>
      </c>
      <c r="Z180">
        <v>2210</v>
      </c>
      <c r="AA180">
        <f t="shared" si="503"/>
        <v>0.221</v>
      </c>
      <c r="AM180">
        <v>8</v>
      </c>
      <c r="AN180">
        <v>4350</v>
      </c>
      <c r="AO180">
        <f t="shared" si="504"/>
        <v>0.435</v>
      </c>
      <c r="AP180">
        <v>2038</v>
      </c>
      <c r="AQ180">
        <f t="shared" si="505"/>
        <v>0.20380000000000001</v>
      </c>
      <c r="AR180">
        <v>3612</v>
      </c>
      <c r="AS180">
        <f t="shared" si="506"/>
        <v>0.36120000000000002</v>
      </c>
      <c r="BE180">
        <v>8</v>
      </c>
      <c r="BF180">
        <v>2797</v>
      </c>
      <c r="BG180">
        <f t="shared" si="507"/>
        <v>0.2797</v>
      </c>
      <c r="BH180">
        <v>1917</v>
      </c>
      <c r="BI180">
        <f t="shared" si="508"/>
        <v>0.19170000000000001</v>
      </c>
      <c r="BJ180">
        <v>5286</v>
      </c>
      <c r="BK180">
        <f t="shared" si="509"/>
        <v>0.52859999999999996</v>
      </c>
      <c r="BW180">
        <v>8</v>
      </c>
      <c r="BX180">
        <v>1560</v>
      </c>
      <c r="BY180">
        <f t="shared" si="510"/>
        <v>0.156</v>
      </c>
      <c r="BZ180">
        <v>1520</v>
      </c>
      <c r="CA180">
        <f t="shared" si="511"/>
        <v>0.152</v>
      </c>
      <c r="CB180">
        <v>6920</v>
      </c>
      <c r="CC180">
        <f t="shared" si="512"/>
        <v>0.69199999999999995</v>
      </c>
    </row>
    <row r="181" spans="2:81" x14ac:dyDescent="0.25">
      <c r="C181">
        <v>10</v>
      </c>
      <c r="D181">
        <v>7475</v>
      </c>
      <c r="E181">
        <f t="shared" si="498"/>
        <v>0.74750000000000005</v>
      </c>
      <c r="F181">
        <v>1378</v>
      </c>
      <c r="G181">
        <f t="shared" si="499"/>
        <v>0.13780000000000001</v>
      </c>
      <c r="H181">
        <v>1147</v>
      </c>
      <c r="I181">
        <f t="shared" si="500"/>
        <v>0.1147</v>
      </c>
      <c r="U181">
        <v>10</v>
      </c>
      <c r="V181">
        <v>5928</v>
      </c>
      <c r="W181">
        <f t="shared" si="501"/>
        <v>0.59279999999999999</v>
      </c>
      <c r="X181">
        <v>1804</v>
      </c>
      <c r="Y181">
        <f t="shared" si="502"/>
        <v>0.1804</v>
      </c>
      <c r="Z181">
        <v>2268</v>
      </c>
      <c r="AA181">
        <f t="shared" si="503"/>
        <v>0.2268</v>
      </c>
      <c r="AM181">
        <v>10</v>
      </c>
      <c r="AN181">
        <v>4233</v>
      </c>
      <c r="AO181">
        <f t="shared" si="504"/>
        <v>0.42330000000000001</v>
      </c>
      <c r="AP181">
        <v>2099</v>
      </c>
      <c r="AQ181">
        <f t="shared" si="505"/>
        <v>0.2099</v>
      </c>
      <c r="AR181">
        <v>3668</v>
      </c>
      <c r="AS181">
        <f t="shared" si="506"/>
        <v>0.36680000000000001</v>
      </c>
      <c r="BE181">
        <v>10</v>
      </c>
      <c r="BF181">
        <v>2676</v>
      </c>
      <c r="BG181">
        <f t="shared" si="507"/>
        <v>0.2676</v>
      </c>
      <c r="BH181">
        <v>1903</v>
      </c>
      <c r="BI181">
        <f t="shared" si="508"/>
        <v>0.1903</v>
      </c>
      <c r="BJ181">
        <v>5421</v>
      </c>
      <c r="BK181">
        <f t="shared" si="509"/>
        <v>0.54210000000000003</v>
      </c>
      <c r="BW181">
        <v>10</v>
      </c>
      <c r="BX181">
        <v>1557</v>
      </c>
      <c r="BY181">
        <f t="shared" si="510"/>
        <v>0.15570000000000001</v>
      </c>
      <c r="BZ181">
        <v>1559</v>
      </c>
      <c r="CA181">
        <f t="shared" si="511"/>
        <v>0.15590000000000001</v>
      </c>
      <c r="CB181">
        <v>6884</v>
      </c>
      <c r="CC181">
        <f t="shared" si="512"/>
        <v>0.68840000000000001</v>
      </c>
    </row>
    <row r="182" spans="2:81" x14ac:dyDescent="0.25">
      <c r="C182">
        <v>12</v>
      </c>
      <c r="D182">
        <v>7505</v>
      </c>
      <c r="E182">
        <f t="shared" si="498"/>
        <v>0.75049999999999994</v>
      </c>
      <c r="F182">
        <v>1345</v>
      </c>
      <c r="G182">
        <f t="shared" si="499"/>
        <v>0.13450000000000001</v>
      </c>
      <c r="H182">
        <v>1150</v>
      </c>
      <c r="I182">
        <f t="shared" si="500"/>
        <v>0.115</v>
      </c>
      <c r="U182">
        <v>12</v>
      </c>
      <c r="V182">
        <v>5912</v>
      </c>
      <c r="W182">
        <f t="shared" si="501"/>
        <v>0.59119999999999995</v>
      </c>
      <c r="X182">
        <v>1903</v>
      </c>
      <c r="Y182">
        <f t="shared" si="502"/>
        <v>0.1903</v>
      </c>
      <c r="Z182">
        <v>2185</v>
      </c>
      <c r="AA182">
        <f t="shared" si="503"/>
        <v>0.2185</v>
      </c>
      <c r="AM182">
        <v>12</v>
      </c>
      <c r="AN182">
        <v>4241</v>
      </c>
      <c r="AO182">
        <f t="shared" si="504"/>
        <v>0.42409999999999998</v>
      </c>
      <c r="AP182">
        <v>2107</v>
      </c>
      <c r="AQ182">
        <f t="shared" si="505"/>
        <v>0.2107</v>
      </c>
      <c r="AR182">
        <v>3652</v>
      </c>
      <c r="AS182">
        <f t="shared" si="506"/>
        <v>0.36520000000000002</v>
      </c>
      <c r="BE182">
        <v>12</v>
      </c>
      <c r="BF182">
        <v>2616</v>
      </c>
      <c r="BG182">
        <f t="shared" si="507"/>
        <v>0.2616</v>
      </c>
      <c r="BH182">
        <v>2000</v>
      </c>
      <c r="BI182">
        <f t="shared" si="508"/>
        <v>0.2</v>
      </c>
      <c r="BJ182">
        <v>5384</v>
      </c>
      <c r="BK182">
        <f t="shared" si="509"/>
        <v>0.53839999999999999</v>
      </c>
      <c r="BW182">
        <v>12</v>
      </c>
      <c r="BX182">
        <v>1507</v>
      </c>
      <c r="BY182">
        <f t="shared" si="510"/>
        <v>0.1507</v>
      </c>
      <c r="BZ182">
        <v>1446</v>
      </c>
      <c r="CA182">
        <f t="shared" si="511"/>
        <v>0.14460000000000001</v>
      </c>
      <c r="CB182">
        <v>7047</v>
      </c>
      <c r="CC182">
        <f t="shared" si="512"/>
        <v>0.70469999999999999</v>
      </c>
    </row>
    <row r="183" spans="2:81" x14ac:dyDescent="0.25">
      <c r="C183">
        <v>14</v>
      </c>
      <c r="D183">
        <v>7421</v>
      </c>
      <c r="E183">
        <f t="shared" si="498"/>
        <v>0.74209999999999998</v>
      </c>
      <c r="F183">
        <v>1359</v>
      </c>
      <c r="G183">
        <f t="shared" si="499"/>
        <v>0.13589999999999999</v>
      </c>
      <c r="H183">
        <v>1220</v>
      </c>
      <c r="I183">
        <f t="shared" si="500"/>
        <v>0.122</v>
      </c>
      <c r="U183">
        <v>14</v>
      </c>
      <c r="V183">
        <v>6023</v>
      </c>
      <c r="W183">
        <f t="shared" si="501"/>
        <v>0.60229999999999995</v>
      </c>
      <c r="X183">
        <v>1834</v>
      </c>
      <c r="Y183">
        <f t="shared" si="502"/>
        <v>0.18340000000000001</v>
      </c>
      <c r="Z183">
        <v>2143</v>
      </c>
      <c r="AA183">
        <f t="shared" si="503"/>
        <v>0.21429999999999999</v>
      </c>
      <c r="AM183">
        <v>14</v>
      </c>
      <c r="AN183">
        <v>4184</v>
      </c>
      <c r="AO183">
        <f t="shared" si="504"/>
        <v>0.41839999999999999</v>
      </c>
      <c r="AP183">
        <v>2102</v>
      </c>
      <c r="AQ183">
        <f t="shared" si="505"/>
        <v>0.2102</v>
      </c>
      <c r="AR183">
        <v>3714</v>
      </c>
      <c r="AS183">
        <f t="shared" si="506"/>
        <v>0.37140000000000001</v>
      </c>
      <c r="BE183">
        <v>14</v>
      </c>
      <c r="BF183">
        <v>2613</v>
      </c>
      <c r="BG183">
        <f t="shared" si="507"/>
        <v>0.26129999999999998</v>
      </c>
      <c r="BH183">
        <v>1998</v>
      </c>
      <c r="BI183">
        <f t="shared" si="508"/>
        <v>0.19980000000000001</v>
      </c>
      <c r="BJ183">
        <v>5389</v>
      </c>
      <c r="BK183">
        <f t="shared" si="509"/>
        <v>0.53890000000000005</v>
      </c>
      <c r="BW183">
        <v>14</v>
      </c>
      <c r="BX183">
        <v>1493</v>
      </c>
      <c r="BY183">
        <f t="shared" si="510"/>
        <v>0.14929999999999999</v>
      </c>
      <c r="BZ183">
        <v>1552</v>
      </c>
      <c r="CA183">
        <f t="shared" si="511"/>
        <v>0.1552</v>
      </c>
      <c r="CB183">
        <v>6955</v>
      </c>
      <c r="CC183">
        <f t="shared" si="512"/>
        <v>0.69550000000000001</v>
      </c>
    </row>
    <row r="184" spans="2:81" x14ac:dyDescent="0.25">
      <c r="C184">
        <v>16</v>
      </c>
      <c r="D184">
        <v>7663</v>
      </c>
      <c r="E184">
        <f t="shared" si="498"/>
        <v>0.76629999999999998</v>
      </c>
      <c r="F184">
        <v>1337</v>
      </c>
      <c r="G184">
        <f t="shared" si="499"/>
        <v>0.13370000000000001</v>
      </c>
      <c r="H184">
        <v>1000</v>
      </c>
      <c r="I184">
        <f t="shared" si="500"/>
        <v>0.1</v>
      </c>
      <c r="U184">
        <v>16</v>
      </c>
      <c r="V184">
        <v>6035</v>
      </c>
      <c r="W184">
        <f t="shared" si="501"/>
        <v>0.60350000000000004</v>
      </c>
      <c r="X184">
        <v>1940</v>
      </c>
      <c r="Y184">
        <f t="shared" si="502"/>
        <v>0.19400000000000001</v>
      </c>
      <c r="Z184">
        <v>2025</v>
      </c>
      <c r="AA184">
        <f t="shared" si="503"/>
        <v>0.20250000000000001</v>
      </c>
      <c r="AM184">
        <v>16</v>
      </c>
      <c r="AN184">
        <v>4088</v>
      </c>
      <c r="AO184">
        <f t="shared" si="504"/>
        <v>0.4088</v>
      </c>
      <c r="AP184">
        <v>2218</v>
      </c>
      <c r="AQ184">
        <f t="shared" si="505"/>
        <v>0.2218</v>
      </c>
      <c r="AR184">
        <v>3694</v>
      </c>
      <c r="AS184">
        <f t="shared" si="506"/>
        <v>0.36940000000000001</v>
      </c>
      <c r="BE184">
        <v>16</v>
      </c>
      <c r="BF184">
        <v>2524</v>
      </c>
      <c r="BG184">
        <f t="shared" si="507"/>
        <v>0.25240000000000001</v>
      </c>
      <c r="BH184">
        <v>2058</v>
      </c>
      <c r="BI184">
        <f t="shared" si="508"/>
        <v>0.20580000000000001</v>
      </c>
      <c r="BJ184">
        <v>5418</v>
      </c>
      <c r="BK184">
        <f t="shared" si="509"/>
        <v>0.54179999999999995</v>
      </c>
      <c r="BW184">
        <v>16</v>
      </c>
      <c r="BX184">
        <v>1358</v>
      </c>
      <c r="BY184">
        <f t="shared" si="510"/>
        <v>0.1358</v>
      </c>
      <c r="BZ184">
        <v>1456</v>
      </c>
      <c r="CA184">
        <f t="shared" si="511"/>
        <v>0.14560000000000001</v>
      </c>
      <c r="CB184">
        <v>7186</v>
      </c>
      <c r="CC184">
        <f t="shared" si="512"/>
        <v>0.71860000000000002</v>
      </c>
    </row>
    <row r="185" spans="2:81" x14ac:dyDescent="0.25">
      <c r="C185">
        <v>18</v>
      </c>
      <c r="D185">
        <v>7632</v>
      </c>
      <c r="E185">
        <f t="shared" si="498"/>
        <v>0.76319999999999999</v>
      </c>
      <c r="F185">
        <v>1379</v>
      </c>
      <c r="G185">
        <f t="shared" si="499"/>
        <v>0.13789999999999999</v>
      </c>
      <c r="H185">
        <v>989</v>
      </c>
      <c r="I185">
        <f t="shared" si="500"/>
        <v>9.8900000000000002E-2</v>
      </c>
      <c r="U185">
        <v>18</v>
      </c>
      <c r="V185">
        <v>6098</v>
      </c>
      <c r="W185">
        <f t="shared" si="501"/>
        <v>0.60980000000000001</v>
      </c>
      <c r="X185">
        <v>1898</v>
      </c>
      <c r="Y185">
        <f t="shared" si="502"/>
        <v>0.1898</v>
      </c>
      <c r="Z185">
        <v>2004</v>
      </c>
      <c r="AA185">
        <f t="shared" si="503"/>
        <v>0.20039999999999999</v>
      </c>
      <c r="AM185">
        <v>18</v>
      </c>
      <c r="AN185">
        <v>4096</v>
      </c>
      <c r="AO185">
        <f t="shared" si="504"/>
        <v>0.40960000000000002</v>
      </c>
      <c r="AP185">
        <v>2227</v>
      </c>
      <c r="AQ185">
        <f t="shared" si="505"/>
        <v>0.22270000000000001</v>
      </c>
      <c r="AR185">
        <v>3677</v>
      </c>
      <c r="AS185">
        <f t="shared" si="506"/>
        <v>0.36770000000000003</v>
      </c>
      <c r="BE185">
        <v>18</v>
      </c>
      <c r="BF185">
        <v>2436</v>
      </c>
      <c r="BG185">
        <f t="shared" si="507"/>
        <v>0.24360000000000001</v>
      </c>
      <c r="BH185">
        <v>2061</v>
      </c>
      <c r="BI185">
        <f t="shared" si="508"/>
        <v>0.20610000000000001</v>
      </c>
      <c r="BJ185">
        <v>5503</v>
      </c>
      <c r="BK185">
        <f t="shared" si="509"/>
        <v>0.55030000000000001</v>
      </c>
      <c r="BW185">
        <v>18</v>
      </c>
      <c r="BX185">
        <v>1275</v>
      </c>
      <c r="BY185">
        <f t="shared" si="510"/>
        <v>0.1275</v>
      </c>
      <c r="BZ185">
        <v>1626</v>
      </c>
      <c r="CA185">
        <f t="shared" si="511"/>
        <v>0.16259999999999999</v>
      </c>
      <c r="CB185">
        <v>7099</v>
      </c>
      <c r="CC185">
        <f t="shared" si="512"/>
        <v>0.70989999999999998</v>
      </c>
    </row>
    <row r="186" spans="2:81" x14ac:dyDescent="0.25">
      <c r="C186">
        <v>20</v>
      </c>
      <c r="D186">
        <v>7777</v>
      </c>
      <c r="E186">
        <f t="shared" si="498"/>
        <v>0.77769999999999995</v>
      </c>
      <c r="F186">
        <v>1342</v>
      </c>
      <c r="G186">
        <f t="shared" si="499"/>
        <v>0.13420000000000001</v>
      </c>
      <c r="H186">
        <v>881</v>
      </c>
      <c r="I186">
        <f t="shared" si="500"/>
        <v>8.8099999999999998E-2</v>
      </c>
      <c r="U186">
        <v>20</v>
      </c>
      <c r="V186">
        <v>6060</v>
      </c>
      <c r="W186">
        <f t="shared" si="501"/>
        <v>0.60599999999999998</v>
      </c>
      <c r="X186">
        <v>1945</v>
      </c>
      <c r="Y186">
        <f t="shared" si="502"/>
        <v>0.19450000000000001</v>
      </c>
      <c r="Z186">
        <v>1995</v>
      </c>
      <c r="AA186">
        <f t="shared" si="503"/>
        <v>0.19950000000000001</v>
      </c>
      <c r="AM186">
        <v>20</v>
      </c>
      <c r="AN186">
        <v>3992</v>
      </c>
      <c r="AO186">
        <f t="shared" si="504"/>
        <v>0.3992</v>
      </c>
      <c r="AP186">
        <v>2337</v>
      </c>
      <c r="AQ186">
        <f t="shared" si="505"/>
        <v>0.23369999999999999</v>
      </c>
      <c r="AR186">
        <v>3671</v>
      </c>
      <c r="AS186">
        <f t="shared" si="506"/>
        <v>0.36709999999999998</v>
      </c>
      <c r="BE186">
        <v>20</v>
      </c>
      <c r="BF186">
        <v>2388</v>
      </c>
      <c r="BG186">
        <f t="shared" si="507"/>
        <v>0.23880000000000001</v>
      </c>
      <c r="BH186">
        <v>1997</v>
      </c>
      <c r="BI186">
        <f t="shared" si="508"/>
        <v>0.19969999999999999</v>
      </c>
      <c r="BJ186">
        <v>5615</v>
      </c>
      <c r="BK186">
        <f t="shared" si="509"/>
        <v>0.5615</v>
      </c>
      <c r="BW186">
        <v>20</v>
      </c>
      <c r="BX186">
        <v>1170</v>
      </c>
      <c r="BY186">
        <f t="shared" si="510"/>
        <v>0.11700000000000001</v>
      </c>
      <c r="BZ186">
        <v>1564</v>
      </c>
      <c r="CA186">
        <f t="shared" si="511"/>
        <v>0.15640000000000001</v>
      </c>
      <c r="CB186">
        <v>7266</v>
      </c>
      <c r="CC186">
        <f t="shared" si="512"/>
        <v>0.72660000000000002</v>
      </c>
    </row>
    <row r="187" spans="2:81" x14ac:dyDescent="0.25">
      <c r="C187">
        <v>22</v>
      </c>
      <c r="D187">
        <v>7797</v>
      </c>
      <c r="E187">
        <f t="shared" si="498"/>
        <v>0.77969999999999995</v>
      </c>
      <c r="F187">
        <v>1316</v>
      </c>
      <c r="G187">
        <f t="shared" si="499"/>
        <v>0.13159999999999999</v>
      </c>
      <c r="H187">
        <v>887</v>
      </c>
      <c r="I187">
        <f t="shared" si="500"/>
        <v>8.8700000000000001E-2</v>
      </c>
      <c r="U187">
        <v>22</v>
      </c>
      <c r="V187">
        <v>6127</v>
      </c>
      <c r="W187">
        <f t="shared" si="501"/>
        <v>0.61270000000000002</v>
      </c>
      <c r="X187">
        <v>2000</v>
      </c>
      <c r="Y187">
        <f t="shared" si="502"/>
        <v>0.2</v>
      </c>
      <c r="Z187">
        <v>1873</v>
      </c>
      <c r="AA187">
        <f t="shared" si="503"/>
        <v>0.18729999999999999</v>
      </c>
      <c r="AM187">
        <v>22</v>
      </c>
      <c r="AN187">
        <v>4052</v>
      </c>
      <c r="AO187">
        <f t="shared" si="504"/>
        <v>0.4052</v>
      </c>
      <c r="AP187">
        <v>2443</v>
      </c>
      <c r="AQ187">
        <f t="shared" si="505"/>
        <v>0.24429999999999999</v>
      </c>
      <c r="AR187">
        <v>3505</v>
      </c>
      <c r="AS187">
        <f t="shared" si="506"/>
        <v>0.35049999999999998</v>
      </c>
      <c r="BE187">
        <v>22</v>
      </c>
      <c r="BF187">
        <v>2306</v>
      </c>
      <c r="BG187">
        <f t="shared" si="507"/>
        <v>0.2306</v>
      </c>
      <c r="BH187">
        <v>2108</v>
      </c>
      <c r="BI187">
        <f t="shared" si="508"/>
        <v>0.21079999999999999</v>
      </c>
      <c r="BJ187">
        <v>5586</v>
      </c>
      <c r="BK187">
        <f t="shared" si="509"/>
        <v>0.55859999999999999</v>
      </c>
      <c r="BW187">
        <v>22</v>
      </c>
      <c r="BX187">
        <v>1152</v>
      </c>
      <c r="BY187">
        <f t="shared" si="510"/>
        <v>0.1152</v>
      </c>
      <c r="BZ187">
        <v>1463</v>
      </c>
      <c r="CA187">
        <f t="shared" si="511"/>
        <v>0.14630000000000001</v>
      </c>
      <c r="CB187">
        <v>7385</v>
      </c>
      <c r="CC187">
        <f t="shared" si="512"/>
        <v>0.73850000000000005</v>
      </c>
    </row>
    <row r="188" spans="2:81" x14ac:dyDescent="0.25">
      <c r="C188">
        <v>24</v>
      </c>
      <c r="D188">
        <v>7778</v>
      </c>
      <c r="E188">
        <f t="shared" si="498"/>
        <v>0.77780000000000005</v>
      </c>
      <c r="F188">
        <v>1381</v>
      </c>
      <c r="G188">
        <f t="shared" si="499"/>
        <v>0.1381</v>
      </c>
      <c r="H188">
        <v>841</v>
      </c>
      <c r="I188">
        <f t="shared" si="500"/>
        <v>8.4099999999999994E-2</v>
      </c>
      <c r="U188">
        <v>24</v>
      </c>
      <c r="V188">
        <v>6132</v>
      </c>
      <c r="W188">
        <f t="shared" si="501"/>
        <v>0.61319999999999997</v>
      </c>
      <c r="X188">
        <v>1916</v>
      </c>
      <c r="Y188">
        <f t="shared" si="502"/>
        <v>0.19159999999999999</v>
      </c>
      <c r="Z188">
        <v>1952</v>
      </c>
      <c r="AA188">
        <f t="shared" si="503"/>
        <v>0.19520000000000001</v>
      </c>
      <c r="AM188">
        <v>24</v>
      </c>
      <c r="AN188">
        <v>4000</v>
      </c>
      <c r="AO188">
        <f t="shared" si="504"/>
        <v>0.4</v>
      </c>
      <c r="AP188">
        <v>2471</v>
      </c>
      <c r="AQ188">
        <f t="shared" si="505"/>
        <v>0.24709999999999999</v>
      </c>
      <c r="AR188">
        <v>3529</v>
      </c>
      <c r="AS188">
        <f t="shared" si="506"/>
        <v>0.35289999999999999</v>
      </c>
      <c r="BE188">
        <v>24</v>
      </c>
      <c r="BF188">
        <v>2212</v>
      </c>
      <c r="BG188">
        <f t="shared" si="507"/>
        <v>0.22120000000000001</v>
      </c>
      <c r="BH188">
        <v>2223</v>
      </c>
      <c r="BI188">
        <f t="shared" si="508"/>
        <v>0.2223</v>
      </c>
      <c r="BJ188">
        <v>5565</v>
      </c>
      <c r="BK188">
        <f t="shared" si="509"/>
        <v>0.55649999999999999</v>
      </c>
      <c r="BW188">
        <v>24</v>
      </c>
      <c r="BX188">
        <v>1069</v>
      </c>
      <c r="BY188">
        <f t="shared" si="510"/>
        <v>0.1069</v>
      </c>
      <c r="BZ188">
        <v>1529</v>
      </c>
      <c r="CA188">
        <f t="shared" si="511"/>
        <v>0.15290000000000001</v>
      </c>
      <c r="CB188">
        <v>7402</v>
      </c>
      <c r="CC188">
        <f t="shared" si="512"/>
        <v>0.74019999999999997</v>
      </c>
    </row>
    <row r="189" spans="2:81" x14ac:dyDescent="0.25">
      <c r="C189">
        <v>26</v>
      </c>
      <c r="D189">
        <v>7894</v>
      </c>
      <c r="E189">
        <f t="shared" si="498"/>
        <v>0.78939999999999999</v>
      </c>
      <c r="F189">
        <v>1300</v>
      </c>
      <c r="G189">
        <f t="shared" si="499"/>
        <v>0.13</v>
      </c>
      <c r="H189">
        <v>806</v>
      </c>
      <c r="I189">
        <f t="shared" si="500"/>
        <v>8.0600000000000005E-2</v>
      </c>
      <c r="U189">
        <v>26</v>
      </c>
      <c r="V189">
        <v>6206</v>
      </c>
      <c r="W189">
        <f t="shared" si="501"/>
        <v>0.62060000000000004</v>
      </c>
      <c r="X189">
        <v>2024</v>
      </c>
      <c r="Y189">
        <f t="shared" si="502"/>
        <v>0.2024</v>
      </c>
      <c r="Z189">
        <v>1770</v>
      </c>
      <c r="AA189">
        <f t="shared" si="503"/>
        <v>0.17699999999999999</v>
      </c>
      <c r="AM189">
        <v>26</v>
      </c>
      <c r="AN189">
        <v>3968</v>
      </c>
      <c r="AO189">
        <f t="shared" si="504"/>
        <v>0.39679999999999999</v>
      </c>
      <c r="AP189">
        <v>2489</v>
      </c>
      <c r="AQ189">
        <f t="shared" si="505"/>
        <v>0.24890000000000001</v>
      </c>
      <c r="AR189">
        <v>3543</v>
      </c>
      <c r="AS189">
        <f t="shared" si="506"/>
        <v>0.3543</v>
      </c>
      <c r="BE189">
        <v>26</v>
      </c>
      <c r="BF189">
        <v>2079</v>
      </c>
      <c r="BG189">
        <f t="shared" si="507"/>
        <v>0.2079</v>
      </c>
      <c r="BH189">
        <v>2248</v>
      </c>
      <c r="BI189">
        <f t="shared" si="508"/>
        <v>0.2248</v>
      </c>
      <c r="BJ189">
        <v>5673</v>
      </c>
      <c r="BK189">
        <f t="shared" si="509"/>
        <v>0.56730000000000003</v>
      </c>
      <c r="BW189">
        <v>26</v>
      </c>
      <c r="BX189">
        <v>1001</v>
      </c>
      <c r="BY189">
        <f t="shared" si="510"/>
        <v>0.10009999999999999</v>
      </c>
      <c r="BZ189">
        <v>1481</v>
      </c>
      <c r="CA189">
        <f t="shared" si="511"/>
        <v>0.14810000000000001</v>
      </c>
      <c r="CB189">
        <v>7518</v>
      </c>
      <c r="CC189">
        <f t="shared" si="512"/>
        <v>0.75180000000000002</v>
      </c>
    </row>
    <row r="190" spans="2:81" x14ac:dyDescent="0.25">
      <c r="C190">
        <v>28</v>
      </c>
      <c r="D190">
        <v>7906</v>
      </c>
      <c r="E190">
        <f t="shared" si="498"/>
        <v>0.79059999999999997</v>
      </c>
      <c r="F190">
        <v>1330</v>
      </c>
      <c r="G190">
        <f t="shared" si="499"/>
        <v>0.13300000000000001</v>
      </c>
      <c r="H190">
        <v>764</v>
      </c>
      <c r="I190">
        <f t="shared" si="500"/>
        <v>7.6399999999999996E-2</v>
      </c>
      <c r="U190">
        <v>28</v>
      </c>
      <c r="V190">
        <v>6173</v>
      </c>
      <c r="W190">
        <f t="shared" si="501"/>
        <v>0.61729999999999996</v>
      </c>
      <c r="X190">
        <v>2138</v>
      </c>
      <c r="Y190">
        <f t="shared" si="502"/>
        <v>0.21379999999999999</v>
      </c>
      <c r="Z190">
        <v>1689</v>
      </c>
      <c r="AA190">
        <f t="shared" si="503"/>
        <v>0.16889999999999999</v>
      </c>
      <c r="AM190">
        <v>28</v>
      </c>
      <c r="AN190">
        <v>3998</v>
      </c>
      <c r="AO190">
        <f t="shared" si="504"/>
        <v>0.39979999999999999</v>
      </c>
      <c r="AP190">
        <v>2574</v>
      </c>
      <c r="AQ190">
        <f t="shared" si="505"/>
        <v>0.25740000000000002</v>
      </c>
      <c r="AR190">
        <v>3428</v>
      </c>
      <c r="AS190">
        <f t="shared" si="506"/>
        <v>0.34279999999999999</v>
      </c>
      <c r="BE190">
        <v>28</v>
      </c>
      <c r="BF190">
        <v>2028</v>
      </c>
      <c r="BG190">
        <f t="shared" si="507"/>
        <v>0.20280000000000001</v>
      </c>
      <c r="BH190">
        <v>2284</v>
      </c>
      <c r="BI190">
        <f t="shared" si="508"/>
        <v>0.22839999999999999</v>
      </c>
      <c r="BJ190">
        <v>5688</v>
      </c>
      <c r="BK190">
        <f t="shared" si="509"/>
        <v>0.56879999999999997</v>
      </c>
      <c r="BW190">
        <v>28</v>
      </c>
      <c r="BX190">
        <v>922</v>
      </c>
      <c r="BY190">
        <f t="shared" si="510"/>
        <v>9.2200000000000004E-2</v>
      </c>
      <c r="BZ190">
        <v>1463</v>
      </c>
      <c r="CA190">
        <f t="shared" si="511"/>
        <v>0.14630000000000001</v>
      </c>
      <c r="CB190">
        <v>7615</v>
      </c>
      <c r="CC190">
        <f t="shared" si="512"/>
        <v>0.76149999999999995</v>
      </c>
    </row>
    <row r="191" spans="2:81" x14ac:dyDescent="0.25">
      <c r="C191">
        <v>30</v>
      </c>
      <c r="D191">
        <v>8093</v>
      </c>
      <c r="E191">
        <f t="shared" si="498"/>
        <v>0.80930000000000002</v>
      </c>
      <c r="F191">
        <v>1247</v>
      </c>
      <c r="G191">
        <f t="shared" si="499"/>
        <v>0.12470000000000001</v>
      </c>
      <c r="H191">
        <v>660</v>
      </c>
      <c r="I191">
        <f t="shared" si="500"/>
        <v>6.6000000000000003E-2</v>
      </c>
      <c r="U191">
        <v>30</v>
      </c>
      <c r="V191">
        <v>6071</v>
      </c>
      <c r="W191">
        <f t="shared" si="501"/>
        <v>0.60709999999999997</v>
      </c>
      <c r="X191">
        <v>2175</v>
      </c>
      <c r="Y191">
        <f t="shared" si="502"/>
        <v>0.2175</v>
      </c>
      <c r="Z191">
        <v>1754</v>
      </c>
      <c r="AA191">
        <f t="shared" si="503"/>
        <v>0.1754</v>
      </c>
      <c r="AM191">
        <v>30</v>
      </c>
      <c r="AN191">
        <v>3788</v>
      </c>
      <c r="AO191">
        <f t="shared" si="504"/>
        <v>0.37880000000000003</v>
      </c>
      <c r="AP191">
        <v>2703</v>
      </c>
      <c r="AQ191">
        <f t="shared" si="505"/>
        <v>0.27029999999999998</v>
      </c>
      <c r="AR191">
        <v>3509</v>
      </c>
      <c r="AS191">
        <f t="shared" si="506"/>
        <v>0.35089999999999999</v>
      </c>
      <c r="BE191">
        <v>30</v>
      </c>
      <c r="BF191">
        <v>1932</v>
      </c>
      <c r="BG191">
        <f t="shared" si="507"/>
        <v>0.19320000000000001</v>
      </c>
      <c r="BH191">
        <v>2291</v>
      </c>
      <c r="BI191">
        <f t="shared" si="508"/>
        <v>0.2291</v>
      </c>
      <c r="BJ191">
        <v>5777</v>
      </c>
      <c r="BK191">
        <f t="shared" si="509"/>
        <v>0.57769999999999999</v>
      </c>
      <c r="BW191">
        <v>30</v>
      </c>
      <c r="BX191">
        <v>848</v>
      </c>
      <c r="BY191">
        <f t="shared" si="510"/>
        <v>8.48E-2</v>
      </c>
      <c r="BZ191">
        <v>1421</v>
      </c>
      <c r="CA191">
        <f t="shared" si="511"/>
        <v>0.1421</v>
      </c>
      <c r="CB191">
        <v>7731</v>
      </c>
      <c r="CC191">
        <f t="shared" si="512"/>
        <v>0.77310000000000001</v>
      </c>
    </row>
    <row r="192" spans="2:81" x14ac:dyDescent="0.25">
      <c r="C192">
        <v>32</v>
      </c>
      <c r="D192">
        <v>8103</v>
      </c>
      <c r="E192">
        <f t="shared" si="498"/>
        <v>0.81030000000000002</v>
      </c>
      <c r="F192">
        <v>1286</v>
      </c>
      <c r="G192">
        <f t="shared" si="499"/>
        <v>0.12859999999999999</v>
      </c>
      <c r="H192">
        <v>611</v>
      </c>
      <c r="I192">
        <f t="shared" si="500"/>
        <v>6.1100000000000002E-2</v>
      </c>
      <c r="U192">
        <v>32</v>
      </c>
      <c r="V192">
        <v>6190</v>
      </c>
      <c r="W192">
        <f t="shared" si="501"/>
        <v>0.61899999999999999</v>
      </c>
      <c r="X192">
        <v>2227</v>
      </c>
      <c r="Y192">
        <f t="shared" si="502"/>
        <v>0.22270000000000001</v>
      </c>
      <c r="Z192">
        <v>1583</v>
      </c>
      <c r="AA192">
        <f t="shared" si="503"/>
        <v>0.1583</v>
      </c>
      <c r="AM192">
        <v>32</v>
      </c>
      <c r="AN192">
        <v>3836</v>
      </c>
      <c r="AO192">
        <f t="shared" si="504"/>
        <v>0.3836</v>
      </c>
      <c r="AP192">
        <v>2738</v>
      </c>
      <c r="AQ192">
        <f t="shared" si="505"/>
        <v>0.27379999999999999</v>
      </c>
      <c r="AR192">
        <v>3426</v>
      </c>
      <c r="AS192">
        <f t="shared" si="506"/>
        <v>0.34260000000000002</v>
      </c>
      <c r="BE192">
        <v>32</v>
      </c>
      <c r="BF192">
        <v>1826</v>
      </c>
      <c r="BG192">
        <f t="shared" si="507"/>
        <v>0.18260000000000001</v>
      </c>
      <c r="BH192">
        <v>2278</v>
      </c>
      <c r="BI192">
        <f t="shared" si="508"/>
        <v>0.2278</v>
      </c>
      <c r="BJ192">
        <v>5896</v>
      </c>
      <c r="BK192">
        <f t="shared" si="509"/>
        <v>0.58960000000000001</v>
      </c>
      <c r="BW192">
        <v>32</v>
      </c>
      <c r="BX192">
        <v>757</v>
      </c>
      <c r="BY192">
        <f t="shared" si="510"/>
        <v>7.5700000000000003E-2</v>
      </c>
      <c r="BZ192">
        <v>1444</v>
      </c>
      <c r="CA192">
        <f t="shared" si="511"/>
        <v>0.1444</v>
      </c>
      <c r="CB192">
        <v>7799</v>
      </c>
      <c r="CC192">
        <f t="shared" si="512"/>
        <v>0.77990000000000004</v>
      </c>
    </row>
    <row r="193" spans="3:81" x14ac:dyDescent="0.25">
      <c r="C193">
        <v>34</v>
      </c>
      <c r="D193">
        <v>8212</v>
      </c>
      <c r="E193">
        <f t="shared" si="498"/>
        <v>0.82120000000000004</v>
      </c>
      <c r="F193">
        <v>1204</v>
      </c>
      <c r="G193">
        <f t="shared" si="499"/>
        <v>0.12039999999999999</v>
      </c>
      <c r="H193">
        <v>584</v>
      </c>
      <c r="I193">
        <f t="shared" si="500"/>
        <v>5.8400000000000001E-2</v>
      </c>
      <c r="U193">
        <v>34</v>
      </c>
      <c r="V193">
        <v>6308</v>
      </c>
      <c r="W193">
        <f t="shared" si="501"/>
        <v>0.63080000000000003</v>
      </c>
      <c r="X193">
        <v>2205</v>
      </c>
      <c r="Y193">
        <f t="shared" si="502"/>
        <v>0.2205</v>
      </c>
      <c r="Z193">
        <v>1487</v>
      </c>
      <c r="AA193">
        <f t="shared" si="503"/>
        <v>0.1487</v>
      </c>
      <c r="AM193">
        <v>34</v>
      </c>
      <c r="AN193">
        <v>3773</v>
      </c>
      <c r="AO193">
        <f t="shared" si="504"/>
        <v>0.37730000000000002</v>
      </c>
      <c r="AP193">
        <v>2928</v>
      </c>
      <c r="AQ193">
        <f t="shared" si="505"/>
        <v>0.2928</v>
      </c>
      <c r="AR193">
        <v>3299</v>
      </c>
      <c r="AS193">
        <f t="shared" si="506"/>
        <v>0.32990000000000003</v>
      </c>
      <c r="BE193">
        <v>34</v>
      </c>
      <c r="BF193">
        <v>1800</v>
      </c>
      <c r="BG193">
        <f t="shared" si="507"/>
        <v>0.18</v>
      </c>
      <c r="BH193">
        <v>2329</v>
      </c>
      <c r="BI193">
        <f t="shared" si="508"/>
        <v>0.2329</v>
      </c>
      <c r="BJ193">
        <v>5871</v>
      </c>
      <c r="BK193">
        <f t="shared" si="509"/>
        <v>0.58709999999999996</v>
      </c>
      <c r="BW193">
        <v>34</v>
      </c>
      <c r="BX193">
        <v>664</v>
      </c>
      <c r="BY193">
        <f t="shared" si="510"/>
        <v>6.6400000000000001E-2</v>
      </c>
      <c r="BZ193">
        <v>1356</v>
      </c>
      <c r="CA193">
        <f t="shared" si="511"/>
        <v>0.1356</v>
      </c>
      <c r="CB193">
        <v>7980</v>
      </c>
      <c r="CC193">
        <f t="shared" si="512"/>
        <v>0.79800000000000004</v>
      </c>
    </row>
    <row r="194" spans="3:81" x14ac:dyDescent="0.25">
      <c r="C194">
        <v>36</v>
      </c>
      <c r="D194">
        <v>8331</v>
      </c>
      <c r="E194">
        <f t="shared" si="498"/>
        <v>0.83309999999999995</v>
      </c>
      <c r="F194">
        <v>1238</v>
      </c>
      <c r="G194">
        <f t="shared" si="499"/>
        <v>0.12379999999999999</v>
      </c>
      <c r="H194">
        <v>431</v>
      </c>
      <c r="I194">
        <f t="shared" si="500"/>
        <v>4.3099999999999999E-2</v>
      </c>
      <c r="U194">
        <v>36</v>
      </c>
      <c r="V194">
        <v>6307</v>
      </c>
      <c r="W194">
        <f t="shared" si="501"/>
        <v>0.63070000000000004</v>
      </c>
      <c r="X194">
        <v>2277</v>
      </c>
      <c r="Y194">
        <f t="shared" si="502"/>
        <v>0.22770000000000001</v>
      </c>
      <c r="Z194">
        <v>1416</v>
      </c>
      <c r="AA194">
        <f t="shared" si="503"/>
        <v>0.1416</v>
      </c>
      <c r="AM194">
        <v>36</v>
      </c>
      <c r="AN194">
        <v>3696</v>
      </c>
      <c r="AO194">
        <f t="shared" si="504"/>
        <v>0.36959999999999998</v>
      </c>
      <c r="AP194">
        <v>3050</v>
      </c>
      <c r="AQ194">
        <f t="shared" si="505"/>
        <v>0.30499999999999999</v>
      </c>
      <c r="AR194">
        <v>3254</v>
      </c>
      <c r="AS194">
        <f t="shared" si="506"/>
        <v>0.32540000000000002</v>
      </c>
      <c r="BE194">
        <v>36</v>
      </c>
      <c r="BF194">
        <v>1626</v>
      </c>
      <c r="BG194">
        <f t="shared" si="507"/>
        <v>0.16259999999999999</v>
      </c>
      <c r="BH194">
        <v>2420</v>
      </c>
      <c r="BI194">
        <f t="shared" si="508"/>
        <v>0.24199999999999999</v>
      </c>
      <c r="BJ194">
        <v>5954</v>
      </c>
      <c r="BK194">
        <f t="shared" si="509"/>
        <v>0.59540000000000004</v>
      </c>
      <c r="BW194">
        <v>36</v>
      </c>
      <c r="BX194">
        <v>601</v>
      </c>
      <c r="BY194">
        <f t="shared" si="510"/>
        <v>6.0100000000000001E-2</v>
      </c>
      <c r="BZ194">
        <v>1313</v>
      </c>
      <c r="CA194">
        <f t="shared" si="511"/>
        <v>0.1313</v>
      </c>
      <c r="CB194">
        <v>8086</v>
      </c>
      <c r="CC194">
        <f t="shared" si="512"/>
        <v>0.80859999999999999</v>
      </c>
    </row>
    <row r="195" spans="3:81" x14ac:dyDescent="0.25">
      <c r="C195">
        <v>38</v>
      </c>
      <c r="D195">
        <v>8518</v>
      </c>
      <c r="E195">
        <f t="shared" si="498"/>
        <v>0.8518</v>
      </c>
      <c r="F195">
        <v>1095</v>
      </c>
      <c r="G195">
        <f t="shared" si="499"/>
        <v>0.1095</v>
      </c>
      <c r="H195">
        <v>387</v>
      </c>
      <c r="I195">
        <f t="shared" si="500"/>
        <v>3.8699999999999998E-2</v>
      </c>
      <c r="U195">
        <v>38</v>
      </c>
      <c r="V195">
        <v>6294</v>
      </c>
      <c r="W195">
        <f t="shared" si="501"/>
        <v>0.62939999999999996</v>
      </c>
      <c r="X195">
        <v>2419</v>
      </c>
      <c r="Y195">
        <f t="shared" si="502"/>
        <v>0.2419</v>
      </c>
      <c r="Z195">
        <v>1287</v>
      </c>
      <c r="AA195">
        <f t="shared" si="503"/>
        <v>0.12870000000000001</v>
      </c>
      <c r="AM195">
        <v>38</v>
      </c>
      <c r="AN195">
        <v>3577</v>
      </c>
      <c r="AO195">
        <f t="shared" si="504"/>
        <v>0.35770000000000002</v>
      </c>
      <c r="AP195">
        <v>3240</v>
      </c>
      <c r="AQ195">
        <f t="shared" si="505"/>
        <v>0.32400000000000001</v>
      </c>
      <c r="AR195">
        <v>3183</v>
      </c>
      <c r="AS195">
        <f t="shared" si="506"/>
        <v>0.31830000000000003</v>
      </c>
      <c r="BE195">
        <v>38</v>
      </c>
      <c r="BF195">
        <v>1552</v>
      </c>
      <c r="BG195">
        <f t="shared" si="507"/>
        <v>0.1552</v>
      </c>
      <c r="BH195">
        <v>2438</v>
      </c>
      <c r="BI195">
        <f t="shared" si="508"/>
        <v>0.24379999999999999</v>
      </c>
      <c r="BJ195">
        <v>6010</v>
      </c>
      <c r="BK195">
        <f t="shared" si="509"/>
        <v>0.60099999999999998</v>
      </c>
      <c r="BW195">
        <v>38</v>
      </c>
      <c r="BX195">
        <v>510</v>
      </c>
      <c r="BY195">
        <f t="shared" si="510"/>
        <v>5.0999999999999997E-2</v>
      </c>
      <c r="BZ195">
        <v>1361</v>
      </c>
      <c r="CA195">
        <f t="shared" si="511"/>
        <v>0.1361</v>
      </c>
      <c r="CB195">
        <v>8129</v>
      </c>
      <c r="CC195">
        <f t="shared" si="512"/>
        <v>0.81289999999999996</v>
      </c>
    </row>
    <row r="196" spans="3:81" x14ac:dyDescent="0.25">
      <c r="C196">
        <v>40</v>
      </c>
      <c r="D196">
        <v>8624</v>
      </c>
      <c r="E196">
        <f t="shared" si="498"/>
        <v>0.86240000000000006</v>
      </c>
      <c r="F196">
        <v>1049</v>
      </c>
      <c r="G196">
        <f t="shared" si="499"/>
        <v>0.10489999999999999</v>
      </c>
      <c r="H196">
        <v>327</v>
      </c>
      <c r="I196">
        <f t="shared" si="500"/>
        <v>3.27E-2</v>
      </c>
      <c r="U196">
        <v>40</v>
      </c>
      <c r="V196">
        <v>6400</v>
      </c>
      <c r="W196">
        <f t="shared" si="501"/>
        <v>0.64</v>
      </c>
      <c r="X196">
        <v>2433</v>
      </c>
      <c r="Y196">
        <f t="shared" si="502"/>
        <v>0.24329999999999999</v>
      </c>
      <c r="Z196">
        <v>1167</v>
      </c>
      <c r="AA196">
        <f t="shared" si="503"/>
        <v>0.1167</v>
      </c>
      <c r="AM196">
        <v>40</v>
      </c>
      <c r="AN196">
        <v>3497</v>
      </c>
      <c r="AO196">
        <f t="shared" si="504"/>
        <v>0.34970000000000001</v>
      </c>
      <c r="AP196">
        <v>3377</v>
      </c>
      <c r="AQ196">
        <f t="shared" si="505"/>
        <v>0.3377</v>
      </c>
      <c r="AR196">
        <v>3126</v>
      </c>
      <c r="AS196">
        <f t="shared" si="506"/>
        <v>0.31259999999999999</v>
      </c>
      <c r="BE196">
        <v>40</v>
      </c>
      <c r="BF196">
        <v>1342</v>
      </c>
      <c r="BG196">
        <f t="shared" si="507"/>
        <v>0.13420000000000001</v>
      </c>
      <c r="BH196">
        <v>2500</v>
      </c>
      <c r="BI196">
        <f t="shared" si="508"/>
        <v>0.25</v>
      </c>
      <c r="BJ196">
        <v>6158</v>
      </c>
      <c r="BK196">
        <f t="shared" si="509"/>
        <v>0.61580000000000001</v>
      </c>
      <c r="BW196">
        <v>40</v>
      </c>
      <c r="BX196">
        <v>403</v>
      </c>
      <c r="BY196">
        <f t="shared" si="510"/>
        <v>4.0300000000000002E-2</v>
      </c>
      <c r="BZ196">
        <v>1188</v>
      </c>
      <c r="CA196">
        <f t="shared" si="511"/>
        <v>0.1188</v>
      </c>
      <c r="CB196">
        <v>8409</v>
      </c>
      <c r="CC196">
        <f t="shared" si="512"/>
        <v>0.84089999999999998</v>
      </c>
    </row>
    <row r="197" spans="3:81" x14ac:dyDescent="0.25">
      <c r="C197">
        <v>42</v>
      </c>
      <c r="D197">
        <v>8682</v>
      </c>
      <c r="E197">
        <f t="shared" si="498"/>
        <v>0.86819999999999997</v>
      </c>
      <c r="F197">
        <v>1054</v>
      </c>
      <c r="G197">
        <f t="shared" si="499"/>
        <v>0.10539999999999999</v>
      </c>
      <c r="H197">
        <v>264</v>
      </c>
      <c r="I197">
        <f t="shared" si="500"/>
        <v>2.64E-2</v>
      </c>
      <c r="U197">
        <v>42</v>
      </c>
      <c r="V197">
        <v>6540</v>
      </c>
      <c r="W197">
        <f t="shared" si="501"/>
        <v>0.65400000000000003</v>
      </c>
      <c r="X197">
        <v>2410</v>
      </c>
      <c r="Y197">
        <f t="shared" si="502"/>
        <v>0.24099999999999999</v>
      </c>
      <c r="Z197">
        <v>1050</v>
      </c>
      <c r="AA197">
        <f t="shared" si="503"/>
        <v>0.105</v>
      </c>
      <c r="AM197">
        <v>42</v>
      </c>
      <c r="AN197">
        <v>3389</v>
      </c>
      <c r="AO197">
        <f t="shared" si="504"/>
        <v>0.33889999999999998</v>
      </c>
      <c r="AP197">
        <v>3546</v>
      </c>
      <c r="AQ197">
        <f t="shared" si="505"/>
        <v>0.35460000000000003</v>
      </c>
      <c r="AR197">
        <v>3065</v>
      </c>
      <c r="AS197">
        <f t="shared" si="506"/>
        <v>0.30649999999999999</v>
      </c>
      <c r="BE197">
        <v>42</v>
      </c>
      <c r="BF197">
        <v>1213</v>
      </c>
      <c r="BG197">
        <f t="shared" si="507"/>
        <v>0.12130000000000001</v>
      </c>
      <c r="BH197">
        <v>2569</v>
      </c>
      <c r="BI197">
        <f t="shared" si="508"/>
        <v>0.25690000000000002</v>
      </c>
      <c r="BJ197">
        <v>6218</v>
      </c>
      <c r="BK197">
        <f t="shared" si="509"/>
        <v>0.62180000000000002</v>
      </c>
      <c r="BW197">
        <v>42</v>
      </c>
      <c r="BX197">
        <v>367</v>
      </c>
      <c r="BY197">
        <f t="shared" si="510"/>
        <v>3.6700000000000003E-2</v>
      </c>
      <c r="BZ197">
        <v>1094</v>
      </c>
      <c r="CA197">
        <f t="shared" si="511"/>
        <v>0.1094</v>
      </c>
      <c r="CB197">
        <v>8539</v>
      </c>
      <c r="CC197">
        <f t="shared" si="512"/>
        <v>0.85389999999999999</v>
      </c>
    </row>
    <row r="198" spans="3:81" x14ac:dyDescent="0.25">
      <c r="C198">
        <v>44</v>
      </c>
      <c r="D198">
        <v>8848</v>
      </c>
      <c r="E198">
        <f t="shared" si="498"/>
        <v>0.88480000000000003</v>
      </c>
      <c r="F198">
        <v>945</v>
      </c>
      <c r="G198">
        <f t="shared" si="499"/>
        <v>9.4500000000000001E-2</v>
      </c>
      <c r="H198">
        <v>207</v>
      </c>
      <c r="I198">
        <f t="shared" si="500"/>
        <v>2.07E-2</v>
      </c>
      <c r="U198">
        <v>44</v>
      </c>
      <c r="V198">
        <v>6667</v>
      </c>
      <c r="W198">
        <f t="shared" si="501"/>
        <v>0.66669999999999996</v>
      </c>
      <c r="X198">
        <v>2419</v>
      </c>
      <c r="Y198">
        <f t="shared" si="502"/>
        <v>0.2419</v>
      </c>
      <c r="Z198">
        <v>914</v>
      </c>
      <c r="AA198">
        <f t="shared" si="503"/>
        <v>9.1399999999999995E-2</v>
      </c>
      <c r="AM198">
        <v>44</v>
      </c>
      <c r="AN198">
        <v>3143</v>
      </c>
      <c r="AO198">
        <f t="shared" si="504"/>
        <v>0.31430000000000002</v>
      </c>
      <c r="AP198">
        <v>3859</v>
      </c>
      <c r="AQ198">
        <f t="shared" si="505"/>
        <v>0.38590000000000002</v>
      </c>
      <c r="AR198">
        <v>2998</v>
      </c>
      <c r="AS198">
        <f t="shared" si="506"/>
        <v>0.29980000000000001</v>
      </c>
      <c r="BE198">
        <v>44</v>
      </c>
      <c r="BF198">
        <v>1085</v>
      </c>
      <c r="BG198">
        <f t="shared" si="507"/>
        <v>0.1085</v>
      </c>
      <c r="BH198">
        <v>2575</v>
      </c>
      <c r="BI198">
        <f t="shared" si="508"/>
        <v>0.25750000000000001</v>
      </c>
      <c r="BJ198">
        <v>6340</v>
      </c>
      <c r="BK198">
        <f t="shared" si="509"/>
        <v>0.63400000000000001</v>
      </c>
      <c r="BW198">
        <v>44</v>
      </c>
      <c r="BX198">
        <v>278</v>
      </c>
      <c r="BY198">
        <f t="shared" si="510"/>
        <v>2.7799999999999998E-2</v>
      </c>
      <c r="BZ198">
        <v>1019</v>
      </c>
      <c r="CA198">
        <f t="shared" si="511"/>
        <v>0.1019</v>
      </c>
      <c r="CB198">
        <v>8703</v>
      </c>
      <c r="CC198">
        <f t="shared" si="512"/>
        <v>0.87029999999999996</v>
      </c>
    </row>
    <row r="199" spans="3:81" x14ac:dyDescent="0.25">
      <c r="C199">
        <v>46</v>
      </c>
      <c r="D199">
        <v>9065</v>
      </c>
      <c r="E199">
        <f t="shared" si="498"/>
        <v>0.90649999999999997</v>
      </c>
      <c r="F199">
        <v>757</v>
      </c>
      <c r="G199">
        <f t="shared" si="499"/>
        <v>7.5700000000000003E-2</v>
      </c>
      <c r="H199">
        <v>178</v>
      </c>
      <c r="I199">
        <f t="shared" si="500"/>
        <v>1.78E-2</v>
      </c>
      <c r="U199">
        <v>46</v>
      </c>
      <c r="V199">
        <v>6904</v>
      </c>
      <c r="W199">
        <f t="shared" si="501"/>
        <v>0.69040000000000001</v>
      </c>
      <c r="X199">
        <v>2354</v>
      </c>
      <c r="Y199">
        <f t="shared" si="502"/>
        <v>0.2354</v>
      </c>
      <c r="Z199">
        <v>742</v>
      </c>
      <c r="AA199">
        <f t="shared" si="503"/>
        <v>7.4200000000000002E-2</v>
      </c>
      <c r="AM199">
        <v>46</v>
      </c>
      <c r="AN199">
        <v>3017</v>
      </c>
      <c r="AO199">
        <f t="shared" si="504"/>
        <v>0.30170000000000002</v>
      </c>
      <c r="AP199">
        <v>4176</v>
      </c>
      <c r="AQ199">
        <f t="shared" si="505"/>
        <v>0.41760000000000003</v>
      </c>
      <c r="AR199">
        <v>2807</v>
      </c>
      <c r="AS199">
        <f t="shared" si="506"/>
        <v>0.28070000000000001</v>
      </c>
      <c r="BE199">
        <v>46</v>
      </c>
      <c r="BF199">
        <v>907</v>
      </c>
      <c r="BG199">
        <f t="shared" si="507"/>
        <v>9.0700000000000003E-2</v>
      </c>
      <c r="BH199">
        <v>2485</v>
      </c>
      <c r="BI199">
        <f t="shared" si="508"/>
        <v>0.2485</v>
      </c>
      <c r="BJ199">
        <v>6608</v>
      </c>
      <c r="BK199">
        <f t="shared" si="509"/>
        <v>0.66080000000000005</v>
      </c>
      <c r="BW199">
        <v>46</v>
      </c>
      <c r="BX199">
        <v>204</v>
      </c>
      <c r="BY199">
        <f t="shared" si="510"/>
        <v>2.0400000000000001E-2</v>
      </c>
      <c r="BZ199">
        <v>922</v>
      </c>
      <c r="CA199">
        <f t="shared" si="511"/>
        <v>9.2200000000000004E-2</v>
      </c>
      <c r="CB199">
        <v>8974</v>
      </c>
      <c r="CC199">
        <f t="shared" si="512"/>
        <v>0.89739999999999998</v>
      </c>
    </row>
    <row r="200" spans="3:81" x14ac:dyDescent="0.25">
      <c r="C200">
        <v>48</v>
      </c>
      <c r="D200">
        <v>9211</v>
      </c>
      <c r="E200">
        <f t="shared" si="498"/>
        <v>0.92110000000000003</v>
      </c>
      <c r="F200">
        <v>674</v>
      </c>
      <c r="G200">
        <f t="shared" si="499"/>
        <v>6.7400000000000002E-2</v>
      </c>
      <c r="H200">
        <v>115</v>
      </c>
      <c r="I200">
        <f t="shared" si="500"/>
        <v>1.15E-2</v>
      </c>
      <c r="U200">
        <v>48</v>
      </c>
      <c r="V200">
        <v>7069</v>
      </c>
      <c r="W200">
        <f t="shared" si="501"/>
        <v>0.70689999999999997</v>
      </c>
      <c r="X200">
        <v>2299</v>
      </c>
      <c r="Y200">
        <f t="shared" si="502"/>
        <v>0.22989999999999999</v>
      </c>
      <c r="Z200">
        <v>632</v>
      </c>
      <c r="AA200">
        <f t="shared" si="503"/>
        <v>6.3200000000000006E-2</v>
      </c>
      <c r="AM200">
        <v>48</v>
      </c>
      <c r="AN200">
        <v>2831</v>
      </c>
      <c r="AO200">
        <f t="shared" si="504"/>
        <v>0.28310000000000002</v>
      </c>
      <c r="AP200">
        <v>4549</v>
      </c>
      <c r="AQ200">
        <f t="shared" si="505"/>
        <v>0.45490000000000003</v>
      </c>
      <c r="AR200">
        <v>2620</v>
      </c>
      <c r="AS200">
        <f t="shared" si="506"/>
        <v>0.26200000000000001</v>
      </c>
      <c r="BE200">
        <v>48</v>
      </c>
      <c r="BF200">
        <v>745</v>
      </c>
      <c r="BG200">
        <f t="shared" si="507"/>
        <v>7.4499999999999997E-2</v>
      </c>
      <c r="BH200">
        <v>2543</v>
      </c>
      <c r="BI200">
        <f t="shared" si="508"/>
        <v>0.25430000000000003</v>
      </c>
      <c r="BJ200">
        <v>6712</v>
      </c>
      <c r="BK200">
        <f t="shared" si="509"/>
        <v>0.67120000000000002</v>
      </c>
      <c r="BW200">
        <v>48</v>
      </c>
      <c r="BX200">
        <v>136</v>
      </c>
      <c r="BY200">
        <f t="shared" si="510"/>
        <v>1.3599999999999999E-2</v>
      </c>
      <c r="BZ200">
        <v>778</v>
      </c>
      <c r="CA200">
        <f t="shared" si="511"/>
        <v>7.7799999999999994E-2</v>
      </c>
      <c r="CB200">
        <v>9086</v>
      </c>
      <c r="CC200">
        <f t="shared" si="512"/>
        <v>0.90859999999999996</v>
      </c>
    </row>
    <row r="201" spans="3:81" x14ac:dyDescent="0.25">
      <c r="C201">
        <v>50</v>
      </c>
      <c r="D201">
        <v>9414</v>
      </c>
      <c r="E201">
        <f t="shared" si="498"/>
        <v>0.94140000000000001</v>
      </c>
      <c r="F201">
        <v>498</v>
      </c>
      <c r="G201">
        <f t="shared" si="499"/>
        <v>4.9799999999999997E-2</v>
      </c>
      <c r="H201">
        <v>88</v>
      </c>
      <c r="I201">
        <f t="shared" si="500"/>
        <v>8.8000000000000005E-3</v>
      </c>
      <c r="U201">
        <v>50</v>
      </c>
      <c r="V201">
        <v>7315</v>
      </c>
      <c r="W201">
        <f t="shared" si="501"/>
        <v>0.73150000000000004</v>
      </c>
      <c r="X201">
        <v>2186</v>
      </c>
      <c r="Y201">
        <f t="shared" si="502"/>
        <v>0.21859999999999999</v>
      </c>
      <c r="Z201">
        <v>499</v>
      </c>
      <c r="AA201">
        <f t="shared" si="503"/>
        <v>4.99E-2</v>
      </c>
      <c r="AM201">
        <v>50</v>
      </c>
      <c r="AN201">
        <v>2572</v>
      </c>
      <c r="AO201">
        <f t="shared" si="504"/>
        <v>0.25719999999999998</v>
      </c>
      <c r="AP201">
        <v>5003</v>
      </c>
      <c r="AQ201">
        <f t="shared" si="505"/>
        <v>0.50029999999999997</v>
      </c>
      <c r="AR201">
        <v>2425</v>
      </c>
      <c r="AS201">
        <f t="shared" si="506"/>
        <v>0.24249999999999999</v>
      </c>
      <c r="BE201">
        <v>50</v>
      </c>
      <c r="BF201">
        <v>567</v>
      </c>
      <c r="BG201">
        <f t="shared" si="507"/>
        <v>5.67E-2</v>
      </c>
      <c r="BH201">
        <v>2294</v>
      </c>
      <c r="BI201">
        <f t="shared" si="508"/>
        <v>0.22939999999999999</v>
      </c>
      <c r="BJ201">
        <v>7139</v>
      </c>
      <c r="BK201">
        <f t="shared" si="509"/>
        <v>0.71389999999999998</v>
      </c>
      <c r="BW201">
        <v>50</v>
      </c>
      <c r="BX201">
        <v>95</v>
      </c>
      <c r="BY201">
        <f t="shared" si="510"/>
        <v>9.4999999999999998E-3</v>
      </c>
      <c r="BZ201">
        <v>610</v>
      </c>
      <c r="CA201">
        <f t="shared" si="511"/>
        <v>6.0999999999999999E-2</v>
      </c>
      <c r="CB201">
        <v>9295</v>
      </c>
      <c r="CC201">
        <f t="shared" si="512"/>
        <v>0.92949999999999999</v>
      </c>
    </row>
    <row r="202" spans="3:81" x14ac:dyDescent="0.25">
      <c r="C202">
        <v>52</v>
      </c>
      <c r="D202">
        <v>9556</v>
      </c>
      <c r="E202">
        <f t="shared" si="498"/>
        <v>0.9556</v>
      </c>
      <c r="F202">
        <v>396</v>
      </c>
      <c r="G202">
        <f t="shared" si="499"/>
        <v>3.9600000000000003E-2</v>
      </c>
      <c r="H202">
        <v>48</v>
      </c>
      <c r="I202">
        <f t="shared" si="500"/>
        <v>4.7999999999999996E-3</v>
      </c>
      <c r="U202">
        <v>52</v>
      </c>
      <c r="V202">
        <v>7609</v>
      </c>
      <c r="W202">
        <f t="shared" si="501"/>
        <v>0.76090000000000002</v>
      </c>
      <c r="X202">
        <v>2016</v>
      </c>
      <c r="Y202">
        <f t="shared" si="502"/>
        <v>0.2016</v>
      </c>
      <c r="Z202">
        <v>375</v>
      </c>
      <c r="AA202">
        <f t="shared" si="503"/>
        <v>3.7499999999999999E-2</v>
      </c>
      <c r="AM202">
        <v>52</v>
      </c>
      <c r="AN202">
        <v>2277</v>
      </c>
      <c r="AO202">
        <f t="shared" si="504"/>
        <v>0.22770000000000001</v>
      </c>
      <c r="AP202">
        <v>5598</v>
      </c>
      <c r="AQ202">
        <f t="shared" si="505"/>
        <v>0.55979999999999996</v>
      </c>
      <c r="AR202">
        <v>2125</v>
      </c>
      <c r="AS202">
        <f t="shared" si="506"/>
        <v>0.21249999999999999</v>
      </c>
      <c r="BE202">
        <v>52</v>
      </c>
      <c r="BF202">
        <v>401</v>
      </c>
      <c r="BG202">
        <f t="shared" si="507"/>
        <v>4.0099999999999997E-2</v>
      </c>
      <c r="BH202">
        <v>2174</v>
      </c>
      <c r="BI202">
        <f t="shared" si="508"/>
        <v>0.21740000000000001</v>
      </c>
      <c r="BJ202">
        <v>7425</v>
      </c>
      <c r="BK202">
        <f t="shared" si="509"/>
        <v>0.74250000000000005</v>
      </c>
      <c r="BW202">
        <v>52</v>
      </c>
      <c r="BX202">
        <v>65</v>
      </c>
      <c r="BY202">
        <f t="shared" si="510"/>
        <v>6.4999999999999997E-3</v>
      </c>
      <c r="BZ202">
        <v>440</v>
      </c>
      <c r="CA202">
        <f t="shared" si="511"/>
        <v>4.3999999999999997E-2</v>
      </c>
      <c r="CB202">
        <v>9495</v>
      </c>
      <c r="CC202">
        <f t="shared" si="512"/>
        <v>0.94950000000000001</v>
      </c>
    </row>
    <row r="203" spans="3:81" x14ac:dyDescent="0.25">
      <c r="C203">
        <v>54</v>
      </c>
      <c r="D203">
        <v>9715</v>
      </c>
      <c r="E203">
        <f t="shared" si="498"/>
        <v>0.97150000000000003</v>
      </c>
      <c r="F203">
        <v>267</v>
      </c>
      <c r="G203">
        <f t="shared" si="499"/>
        <v>2.6700000000000002E-2</v>
      </c>
      <c r="H203">
        <v>18</v>
      </c>
      <c r="I203">
        <f t="shared" si="500"/>
        <v>1.8E-3</v>
      </c>
      <c r="U203">
        <v>54</v>
      </c>
      <c r="V203">
        <v>8011</v>
      </c>
      <c r="W203">
        <f t="shared" si="501"/>
        <v>0.80110000000000003</v>
      </c>
      <c r="X203">
        <v>1771</v>
      </c>
      <c r="Y203">
        <f t="shared" si="502"/>
        <v>0.17710000000000001</v>
      </c>
      <c r="Z203">
        <v>218</v>
      </c>
      <c r="AA203">
        <f t="shared" si="503"/>
        <v>2.18E-2</v>
      </c>
      <c r="AM203">
        <v>54</v>
      </c>
      <c r="AN203">
        <v>1921</v>
      </c>
      <c r="AO203">
        <f t="shared" si="504"/>
        <v>0.19209999999999999</v>
      </c>
      <c r="AP203">
        <v>6345</v>
      </c>
      <c r="AQ203">
        <f t="shared" si="505"/>
        <v>0.63449999999999995</v>
      </c>
      <c r="AR203">
        <v>1734</v>
      </c>
      <c r="AS203">
        <f t="shared" si="506"/>
        <v>0.1734</v>
      </c>
      <c r="BE203">
        <v>54</v>
      </c>
      <c r="BF203">
        <v>244</v>
      </c>
      <c r="BG203">
        <f t="shared" si="507"/>
        <v>2.4400000000000002E-2</v>
      </c>
      <c r="BH203">
        <v>1784</v>
      </c>
      <c r="BI203">
        <f t="shared" si="508"/>
        <v>0.1784</v>
      </c>
      <c r="BJ203">
        <v>7972</v>
      </c>
      <c r="BK203">
        <f t="shared" si="509"/>
        <v>0.79720000000000002</v>
      </c>
      <c r="BW203">
        <v>54</v>
      </c>
      <c r="BX203">
        <v>25</v>
      </c>
      <c r="BY203">
        <f t="shared" si="510"/>
        <v>2.5000000000000001E-3</v>
      </c>
      <c r="BZ203">
        <v>272</v>
      </c>
      <c r="CA203">
        <f t="shared" si="511"/>
        <v>2.7199999999999998E-2</v>
      </c>
      <c r="CB203">
        <v>9703</v>
      </c>
      <c r="CC203">
        <f t="shared" si="512"/>
        <v>0.97030000000000005</v>
      </c>
    </row>
    <row r="204" spans="3:81" x14ac:dyDescent="0.25">
      <c r="C204">
        <v>56</v>
      </c>
      <c r="D204">
        <v>9876</v>
      </c>
      <c r="E204">
        <f t="shared" si="498"/>
        <v>0.98760000000000003</v>
      </c>
      <c r="F204">
        <v>119</v>
      </c>
      <c r="G204">
        <f t="shared" si="499"/>
        <v>1.1900000000000001E-2</v>
      </c>
      <c r="H204">
        <v>5</v>
      </c>
      <c r="I204">
        <f t="shared" si="500"/>
        <v>5.0000000000000001E-4</v>
      </c>
      <c r="U204">
        <v>56</v>
      </c>
      <c r="V204">
        <v>8540</v>
      </c>
      <c r="W204">
        <f t="shared" si="501"/>
        <v>0.85399999999999998</v>
      </c>
      <c r="X204">
        <v>1351</v>
      </c>
      <c r="Y204">
        <f t="shared" si="502"/>
        <v>0.1351</v>
      </c>
      <c r="Z204">
        <v>109</v>
      </c>
      <c r="AA204">
        <f t="shared" si="503"/>
        <v>1.09E-2</v>
      </c>
      <c r="AM204">
        <v>56</v>
      </c>
      <c r="AN204">
        <v>1363</v>
      </c>
      <c r="AO204">
        <f t="shared" si="504"/>
        <v>0.1363</v>
      </c>
      <c r="AP204">
        <v>7369</v>
      </c>
      <c r="AQ204">
        <f t="shared" si="505"/>
        <v>0.7369</v>
      </c>
      <c r="AR204">
        <v>1268</v>
      </c>
      <c r="AS204">
        <f t="shared" si="506"/>
        <v>0.1268</v>
      </c>
      <c r="BE204">
        <v>56</v>
      </c>
      <c r="BF204">
        <v>122</v>
      </c>
      <c r="BG204">
        <f t="shared" si="507"/>
        <v>1.2200000000000001E-2</v>
      </c>
      <c r="BH204">
        <v>1460</v>
      </c>
      <c r="BI204">
        <f t="shared" si="508"/>
        <v>0.14599999999999999</v>
      </c>
      <c r="BJ204">
        <v>8418</v>
      </c>
      <c r="BK204">
        <f t="shared" si="509"/>
        <v>0.84179999999999999</v>
      </c>
      <c r="BW204">
        <v>56</v>
      </c>
      <c r="BX204">
        <v>9</v>
      </c>
      <c r="BY204">
        <f t="shared" si="510"/>
        <v>8.9999999999999998E-4</v>
      </c>
      <c r="BZ204">
        <v>147</v>
      </c>
      <c r="CA204">
        <f t="shared" si="511"/>
        <v>1.47E-2</v>
      </c>
      <c r="CB204">
        <v>9844</v>
      </c>
      <c r="CC204">
        <f t="shared" si="512"/>
        <v>0.98440000000000005</v>
      </c>
    </row>
    <row r="205" spans="3:81" x14ac:dyDescent="0.25">
      <c r="C205">
        <v>58</v>
      </c>
      <c r="D205">
        <v>9973</v>
      </c>
      <c r="E205">
        <f t="shared" si="498"/>
        <v>0.99729999999999996</v>
      </c>
      <c r="F205">
        <v>27</v>
      </c>
      <c r="G205">
        <f t="shared" si="499"/>
        <v>2.7000000000000001E-3</v>
      </c>
      <c r="H205">
        <v>0</v>
      </c>
      <c r="I205">
        <f t="shared" si="500"/>
        <v>0</v>
      </c>
      <c r="U205">
        <v>58</v>
      </c>
      <c r="V205">
        <v>9257</v>
      </c>
      <c r="W205">
        <f t="shared" si="501"/>
        <v>0.92569999999999997</v>
      </c>
      <c r="X205">
        <v>719</v>
      </c>
      <c r="Y205">
        <f t="shared" si="502"/>
        <v>7.1900000000000006E-2</v>
      </c>
      <c r="Z205">
        <v>24</v>
      </c>
      <c r="AA205">
        <f t="shared" si="503"/>
        <v>2.3999999999999998E-3</v>
      </c>
      <c r="AM205">
        <v>58</v>
      </c>
      <c r="AN205">
        <v>769</v>
      </c>
      <c r="AO205">
        <f t="shared" si="504"/>
        <v>7.6899999999999996E-2</v>
      </c>
      <c r="AP205">
        <v>8503</v>
      </c>
      <c r="AQ205">
        <f t="shared" si="505"/>
        <v>0.85029999999999994</v>
      </c>
      <c r="AR205">
        <v>728</v>
      </c>
      <c r="AS205">
        <f t="shared" si="506"/>
        <v>7.2800000000000004E-2</v>
      </c>
      <c r="BE205">
        <v>58</v>
      </c>
      <c r="BF205">
        <v>36</v>
      </c>
      <c r="BG205">
        <f t="shared" si="507"/>
        <v>3.5999999999999999E-3</v>
      </c>
      <c r="BH205">
        <v>752</v>
      </c>
      <c r="BI205">
        <f t="shared" si="508"/>
        <v>7.5200000000000003E-2</v>
      </c>
      <c r="BJ205">
        <v>9212</v>
      </c>
      <c r="BK205">
        <f t="shared" si="509"/>
        <v>0.92120000000000002</v>
      </c>
      <c r="BW205">
        <v>58</v>
      </c>
      <c r="BX205">
        <v>2</v>
      </c>
      <c r="BY205">
        <f t="shared" si="510"/>
        <v>2.0000000000000001E-4</v>
      </c>
      <c r="BZ205">
        <v>32</v>
      </c>
      <c r="CA205">
        <f t="shared" si="511"/>
        <v>3.2000000000000002E-3</v>
      </c>
      <c r="CB205">
        <v>9966</v>
      </c>
      <c r="CC205">
        <f t="shared" si="512"/>
        <v>0.99660000000000004</v>
      </c>
    </row>
    <row r="212" spans="7:16" x14ac:dyDescent="0.25">
      <c r="H212" t="s">
        <v>116</v>
      </c>
      <c r="I212" t="s">
        <v>119</v>
      </c>
      <c r="J212" t="s">
        <v>120</v>
      </c>
      <c r="K212" t="s">
        <v>122</v>
      </c>
      <c r="M212" t="s">
        <v>117</v>
      </c>
      <c r="N212" t="s">
        <v>118</v>
      </c>
      <c r="O212" t="s">
        <v>121</v>
      </c>
      <c r="P212" t="s">
        <v>123</v>
      </c>
    </row>
    <row r="213" spans="7:16" x14ac:dyDescent="0.25">
      <c r="G213" t="s">
        <v>114</v>
      </c>
      <c r="H213" t="s">
        <v>115</v>
      </c>
    </row>
    <row r="214" spans="7:16" x14ac:dyDescent="0.25">
      <c r="G214">
        <v>2</v>
      </c>
      <c r="H214">
        <f>AA177-I177</f>
        <v>0.1069</v>
      </c>
      <c r="I214">
        <f>AS177-AA177</f>
        <v>0.1386</v>
      </c>
      <c r="J214">
        <f>BK177-AS177</f>
        <v>0.15059999999999996</v>
      </c>
      <c r="K214">
        <f>CC177-BK177</f>
        <v>0.14000000000000001</v>
      </c>
      <c r="M214">
        <f xml:space="preserve"> BG177-BY177</f>
        <v>0.10289999999999996</v>
      </c>
      <c r="N214">
        <f>AO177-BG177</f>
        <v>0.14700000000000002</v>
      </c>
      <c r="O214">
        <f>W177-AO177</f>
        <v>0.15920000000000001</v>
      </c>
      <c r="P214">
        <f>E177-W177</f>
        <v>0.14529999999999998</v>
      </c>
    </row>
    <row r="215" spans="7:16" x14ac:dyDescent="0.25">
      <c r="G215">
        <v>4</v>
      </c>
      <c r="H215">
        <f t="shared" ref="H215:H242" si="513">AA178-I178</f>
        <v>9.4500000000000001E-2</v>
      </c>
      <c r="I215">
        <f t="shared" ref="I215:I242" si="514">AS178-AA178</f>
        <v>0.1522</v>
      </c>
      <c r="J215">
        <f t="shared" ref="J215:J241" si="515">BK178-AS178</f>
        <v>0.15160000000000001</v>
      </c>
      <c r="K215">
        <f t="shared" ref="K215:K242" si="516">CC178-BK178</f>
        <v>0.15059999999999996</v>
      </c>
      <c r="M215">
        <f t="shared" ref="M215:M242" si="517" xml:space="preserve"> BG178-BY178</f>
        <v>0.11580000000000001</v>
      </c>
      <c r="N215">
        <f t="shared" ref="N215:N242" si="518">AO178-BG178</f>
        <v>0.14379999999999998</v>
      </c>
      <c r="O215">
        <f t="shared" ref="O215:O242" si="519">W178-AO178</f>
        <v>0.16619999999999996</v>
      </c>
      <c r="P215">
        <f t="shared" ref="P215:P242" si="520">E178-W178</f>
        <v>0.14460000000000006</v>
      </c>
    </row>
    <row r="216" spans="7:16" x14ac:dyDescent="0.25">
      <c r="G216">
        <v>6</v>
      </c>
      <c r="H216">
        <f t="shared" si="513"/>
        <v>0.1051</v>
      </c>
      <c r="I216">
        <f t="shared" si="514"/>
        <v>0.1426</v>
      </c>
      <c r="J216">
        <f t="shared" si="515"/>
        <v>0.16960000000000003</v>
      </c>
      <c r="K216">
        <f t="shared" si="516"/>
        <v>0.1482</v>
      </c>
      <c r="M216">
        <f t="shared" si="517"/>
        <v>0.10730000000000003</v>
      </c>
      <c r="N216">
        <f t="shared" si="518"/>
        <v>0.14360000000000001</v>
      </c>
      <c r="O216">
        <f t="shared" si="519"/>
        <v>0.17649999999999993</v>
      </c>
      <c r="P216">
        <f t="shared" si="520"/>
        <v>0.1512</v>
      </c>
    </row>
    <row r="217" spans="7:16" x14ac:dyDescent="0.25">
      <c r="G217">
        <v>8</v>
      </c>
      <c r="H217">
        <f t="shared" si="513"/>
        <v>9.9100000000000008E-2</v>
      </c>
      <c r="I217">
        <f t="shared" si="514"/>
        <v>0.14020000000000002</v>
      </c>
      <c r="J217">
        <f t="shared" si="515"/>
        <v>0.16739999999999994</v>
      </c>
      <c r="K217">
        <f t="shared" si="516"/>
        <v>0.16339999999999999</v>
      </c>
      <c r="M217">
        <f t="shared" si="517"/>
        <v>0.1237</v>
      </c>
      <c r="N217">
        <f t="shared" si="518"/>
        <v>0.15529999999999999</v>
      </c>
      <c r="O217">
        <f t="shared" si="519"/>
        <v>0.16109999999999997</v>
      </c>
      <c r="P217">
        <f t="shared" si="520"/>
        <v>0.15000000000000002</v>
      </c>
    </row>
    <row r="218" spans="7:16" x14ac:dyDescent="0.25">
      <c r="G218">
        <v>10</v>
      </c>
      <c r="H218">
        <f t="shared" si="513"/>
        <v>0.11210000000000001</v>
      </c>
      <c r="I218">
        <f t="shared" si="514"/>
        <v>0.14000000000000001</v>
      </c>
      <c r="J218">
        <f t="shared" si="515"/>
        <v>0.17530000000000001</v>
      </c>
      <c r="K218">
        <f t="shared" si="516"/>
        <v>0.14629999999999999</v>
      </c>
      <c r="M218">
        <f t="shared" si="517"/>
        <v>0.1119</v>
      </c>
      <c r="N218">
        <f t="shared" si="518"/>
        <v>0.15570000000000001</v>
      </c>
      <c r="O218">
        <f t="shared" si="519"/>
        <v>0.16949999999999998</v>
      </c>
      <c r="P218">
        <f t="shared" si="520"/>
        <v>0.15470000000000006</v>
      </c>
    </row>
    <row r="219" spans="7:16" x14ac:dyDescent="0.25">
      <c r="G219">
        <v>12</v>
      </c>
      <c r="H219">
        <f t="shared" si="513"/>
        <v>0.10349999999999999</v>
      </c>
      <c r="I219">
        <f t="shared" si="514"/>
        <v>0.14670000000000002</v>
      </c>
      <c r="J219">
        <f t="shared" si="515"/>
        <v>0.17319999999999997</v>
      </c>
      <c r="K219">
        <f t="shared" si="516"/>
        <v>0.1663</v>
      </c>
      <c r="M219">
        <f t="shared" si="517"/>
        <v>0.1109</v>
      </c>
      <c r="N219">
        <f t="shared" si="518"/>
        <v>0.16249999999999998</v>
      </c>
      <c r="O219">
        <f t="shared" si="519"/>
        <v>0.16709999999999997</v>
      </c>
      <c r="P219">
        <f t="shared" si="520"/>
        <v>0.1593</v>
      </c>
    </row>
    <row r="220" spans="7:16" x14ac:dyDescent="0.25">
      <c r="G220">
        <v>14</v>
      </c>
      <c r="H220">
        <f t="shared" si="513"/>
        <v>9.2299999999999993E-2</v>
      </c>
      <c r="I220">
        <f t="shared" si="514"/>
        <v>0.15710000000000002</v>
      </c>
      <c r="J220">
        <f t="shared" si="515"/>
        <v>0.16750000000000004</v>
      </c>
      <c r="K220">
        <f t="shared" si="516"/>
        <v>0.15659999999999996</v>
      </c>
      <c r="M220">
        <f t="shared" si="517"/>
        <v>0.11199999999999999</v>
      </c>
      <c r="N220">
        <f t="shared" si="518"/>
        <v>0.15710000000000002</v>
      </c>
      <c r="O220">
        <f t="shared" si="519"/>
        <v>0.18389999999999995</v>
      </c>
      <c r="P220">
        <f t="shared" si="520"/>
        <v>0.13980000000000004</v>
      </c>
    </row>
    <row r="221" spans="7:16" x14ac:dyDescent="0.25">
      <c r="G221">
        <v>16</v>
      </c>
      <c r="H221">
        <f t="shared" si="513"/>
        <v>0.10250000000000001</v>
      </c>
      <c r="I221">
        <f t="shared" si="514"/>
        <v>0.16689999999999999</v>
      </c>
      <c r="J221">
        <f t="shared" si="515"/>
        <v>0.17239999999999994</v>
      </c>
      <c r="K221">
        <f t="shared" si="516"/>
        <v>0.17680000000000007</v>
      </c>
      <c r="M221">
        <f t="shared" si="517"/>
        <v>0.11660000000000001</v>
      </c>
      <c r="N221">
        <f t="shared" si="518"/>
        <v>0.15639999999999998</v>
      </c>
      <c r="O221">
        <f t="shared" si="519"/>
        <v>0.19470000000000004</v>
      </c>
      <c r="P221">
        <f t="shared" si="520"/>
        <v>0.16279999999999994</v>
      </c>
    </row>
    <row r="222" spans="7:16" x14ac:dyDescent="0.25">
      <c r="G222">
        <v>18</v>
      </c>
      <c r="H222">
        <f>AA185-I185</f>
        <v>0.10149999999999999</v>
      </c>
      <c r="I222">
        <f t="shared" si="514"/>
        <v>0.16730000000000003</v>
      </c>
      <c r="J222">
        <f t="shared" si="515"/>
        <v>0.18259999999999998</v>
      </c>
      <c r="K222">
        <f t="shared" si="516"/>
        <v>0.15959999999999996</v>
      </c>
      <c r="M222">
        <f t="shared" si="517"/>
        <v>0.11610000000000001</v>
      </c>
      <c r="N222">
        <f t="shared" si="518"/>
        <v>0.16600000000000001</v>
      </c>
      <c r="O222">
        <f t="shared" si="519"/>
        <v>0.20019999999999999</v>
      </c>
      <c r="P222">
        <f t="shared" si="520"/>
        <v>0.15339999999999998</v>
      </c>
    </row>
    <row r="223" spans="7:16" x14ac:dyDescent="0.25">
      <c r="G223">
        <v>20</v>
      </c>
      <c r="H223">
        <f t="shared" si="513"/>
        <v>0.11140000000000001</v>
      </c>
      <c r="I223">
        <f t="shared" si="514"/>
        <v>0.16759999999999997</v>
      </c>
      <c r="J223">
        <f t="shared" si="515"/>
        <v>0.19440000000000002</v>
      </c>
      <c r="K223">
        <f t="shared" si="516"/>
        <v>0.16510000000000002</v>
      </c>
      <c r="M223">
        <f t="shared" si="517"/>
        <v>0.12180000000000001</v>
      </c>
      <c r="N223">
        <f t="shared" si="518"/>
        <v>0.16039999999999999</v>
      </c>
      <c r="O223">
        <f t="shared" si="519"/>
        <v>0.20679999999999998</v>
      </c>
      <c r="P223">
        <f t="shared" si="520"/>
        <v>0.17169999999999996</v>
      </c>
    </row>
    <row r="224" spans="7:16" x14ac:dyDescent="0.25">
      <c r="G224">
        <v>22</v>
      </c>
      <c r="H224">
        <f t="shared" si="513"/>
        <v>9.8599999999999993E-2</v>
      </c>
      <c r="I224">
        <f t="shared" si="514"/>
        <v>0.16319999999999998</v>
      </c>
      <c r="J224">
        <f t="shared" si="515"/>
        <v>0.20810000000000001</v>
      </c>
      <c r="K224">
        <f t="shared" si="516"/>
        <v>0.17990000000000006</v>
      </c>
      <c r="M224">
        <f t="shared" si="517"/>
        <v>0.1154</v>
      </c>
      <c r="N224">
        <f t="shared" si="518"/>
        <v>0.17460000000000001</v>
      </c>
      <c r="O224">
        <f t="shared" si="519"/>
        <v>0.20750000000000002</v>
      </c>
      <c r="P224">
        <f t="shared" si="520"/>
        <v>0.16699999999999993</v>
      </c>
    </row>
    <row r="225" spans="7:16" x14ac:dyDescent="0.25">
      <c r="G225">
        <v>24</v>
      </c>
      <c r="H225">
        <f t="shared" si="513"/>
        <v>0.11110000000000002</v>
      </c>
      <c r="I225">
        <f t="shared" si="514"/>
        <v>0.15769999999999998</v>
      </c>
      <c r="J225">
        <f t="shared" si="515"/>
        <v>0.2036</v>
      </c>
      <c r="K225">
        <f t="shared" si="516"/>
        <v>0.18369999999999997</v>
      </c>
      <c r="M225">
        <f t="shared" si="517"/>
        <v>0.11430000000000001</v>
      </c>
      <c r="N225">
        <f t="shared" si="518"/>
        <v>0.17880000000000001</v>
      </c>
      <c r="O225">
        <f t="shared" si="519"/>
        <v>0.21319999999999995</v>
      </c>
      <c r="P225">
        <f t="shared" si="520"/>
        <v>0.16460000000000008</v>
      </c>
    </row>
    <row r="226" spans="7:16" x14ac:dyDescent="0.25">
      <c r="G226">
        <v>26</v>
      </c>
      <c r="H226">
        <f t="shared" si="513"/>
        <v>9.6399999999999986E-2</v>
      </c>
      <c r="I226">
        <f t="shared" si="514"/>
        <v>0.17730000000000001</v>
      </c>
      <c r="J226">
        <f t="shared" si="515"/>
        <v>0.21300000000000002</v>
      </c>
      <c r="K226">
        <f t="shared" si="516"/>
        <v>0.1845</v>
      </c>
      <c r="M226">
        <f t="shared" si="517"/>
        <v>0.10780000000000001</v>
      </c>
      <c r="N226">
        <f t="shared" si="518"/>
        <v>0.18889999999999998</v>
      </c>
      <c r="O226">
        <f t="shared" si="519"/>
        <v>0.22380000000000005</v>
      </c>
      <c r="P226">
        <f t="shared" si="520"/>
        <v>0.16879999999999995</v>
      </c>
    </row>
    <row r="227" spans="7:16" x14ac:dyDescent="0.25">
      <c r="G227">
        <v>28</v>
      </c>
      <c r="H227">
        <f t="shared" si="513"/>
        <v>9.2499999999999999E-2</v>
      </c>
      <c r="I227">
        <f t="shared" si="514"/>
        <v>0.1739</v>
      </c>
      <c r="J227">
        <f t="shared" si="515"/>
        <v>0.22599999999999998</v>
      </c>
      <c r="K227">
        <f t="shared" si="516"/>
        <v>0.19269999999999998</v>
      </c>
      <c r="M227">
        <f t="shared" si="517"/>
        <v>0.1106</v>
      </c>
      <c r="N227">
        <f t="shared" si="518"/>
        <v>0.19699999999999998</v>
      </c>
      <c r="O227">
        <f t="shared" si="519"/>
        <v>0.21749999999999997</v>
      </c>
      <c r="P227">
        <f t="shared" si="520"/>
        <v>0.17330000000000001</v>
      </c>
    </row>
    <row r="228" spans="7:16" x14ac:dyDescent="0.25">
      <c r="G228">
        <v>30</v>
      </c>
      <c r="H228">
        <f t="shared" si="513"/>
        <v>0.1094</v>
      </c>
      <c r="I228">
        <f t="shared" si="514"/>
        <v>0.17549999999999999</v>
      </c>
      <c r="J228">
        <f t="shared" si="515"/>
        <v>0.2268</v>
      </c>
      <c r="K228">
        <f t="shared" si="516"/>
        <v>0.19540000000000002</v>
      </c>
      <c r="M228">
        <f t="shared" si="517"/>
        <v>0.10840000000000001</v>
      </c>
      <c r="N228">
        <f t="shared" si="518"/>
        <v>0.18560000000000001</v>
      </c>
      <c r="O228">
        <f t="shared" si="519"/>
        <v>0.22829999999999995</v>
      </c>
      <c r="P228">
        <f t="shared" si="520"/>
        <v>0.20220000000000005</v>
      </c>
    </row>
    <row r="229" spans="7:16" x14ac:dyDescent="0.25">
      <c r="G229">
        <v>32</v>
      </c>
      <c r="H229">
        <f t="shared" si="513"/>
        <v>9.7199999999999995E-2</v>
      </c>
      <c r="I229">
        <f t="shared" si="514"/>
        <v>0.18430000000000002</v>
      </c>
      <c r="J229">
        <f t="shared" si="515"/>
        <v>0.247</v>
      </c>
      <c r="K229">
        <f t="shared" si="516"/>
        <v>0.19030000000000002</v>
      </c>
      <c r="M229">
        <f t="shared" si="517"/>
        <v>0.10690000000000001</v>
      </c>
      <c r="N229">
        <f t="shared" si="518"/>
        <v>0.20099999999999998</v>
      </c>
      <c r="O229">
        <f t="shared" si="519"/>
        <v>0.2354</v>
      </c>
      <c r="P229">
        <f t="shared" si="520"/>
        <v>0.19130000000000003</v>
      </c>
    </row>
    <row r="230" spans="7:16" x14ac:dyDescent="0.25">
      <c r="G230">
        <v>34</v>
      </c>
      <c r="H230">
        <f t="shared" si="513"/>
        <v>9.0299999999999991E-2</v>
      </c>
      <c r="I230">
        <f t="shared" si="514"/>
        <v>0.18120000000000003</v>
      </c>
      <c r="J230">
        <f t="shared" si="515"/>
        <v>0.25719999999999993</v>
      </c>
      <c r="K230">
        <f t="shared" si="516"/>
        <v>0.21090000000000009</v>
      </c>
      <c r="M230">
        <f t="shared" si="517"/>
        <v>0.11359999999999999</v>
      </c>
      <c r="N230">
        <f t="shared" si="518"/>
        <v>0.19730000000000003</v>
      </c>
      <c r="O230">
        <f t="shared" si="519"/>
        <v>0.2535</v>
      </c>
      <c r="P230">
        <f t="shared" si="520"/>
        <v>0.19040000000000001</v>
      </c>
    </row>
    <row r="231" spans="7:16" x14ac:dyDescent="0.25">
      <c r="G231">
        <v>36</v>
      </c>
      <c r="H231">
        <f t="shared" si="513"/>
        <v>9.8500000000000004E-2</v>
      </c>
      <c r="I231">
        <f t="shared" si="514"/>
        <v>0.18380000000000002</v>
      </c>
      <c r="J231">
        <f t="shared" si="515"/>
        <v>0.27</v>
      </c>
      <c r="K231">
        <f t="shared" si="516"/>
        <v>0.21319999999999995</v>
      </c>
      <c r="M231">
        <f t="shared" si="517"/>
        <v>0.10249999999999999</v>
      </c>
      <c r="N231">
        <f t="shared" si="518"/>
        <v>0.20699999999999999</v>
      </c>
      <c r="O231">
        <f t="shared" si="519"/>
        <v>0.26110000000000005</v>
      </c>
      <c r="P231">
        <f t="shared" si="520"/>
        <v>0.20239999999999991</v>
      </c>
    </row>
    <row r="232" spans="7:16" x14ac:dyDescent="0.25">
      <c r="G232">
        <v>38</v>
      </c>
      <c r="H232">
        <f t="shared" si="513"/>
        <v>9.0000000000000011E-2</v>
      </c>
      <c r="I232">
        <f t="shared" si="514"/>
        <v>0.18960000000000002</v>
      </c>
      <c r="J232">
        <f t="shared" si="515"/>
        <v>0.28269999999999995</v>
      </c>
      <c r="K232">
        <f t="shared" si="516"/>
        <v>0.21189999999999998</v>
      </c>
      <c r="M232">
        <f t="shared" si="517"/>
        <v>0.10420000000000001</v>
      </c>
      <c r="N232">
        <f t="shared" si="518"/>
        <v>0.20250000000000001</v>
      </c>
      <c r="O232">
        <f t="shared" si="519"/>
        <v>0.27169999999999994</v>
      </c>
      <c r="P232">
        <f t="shared" si="520"/>
        <v>0.22240000000000004</v>
      </c>
    </row>
    <row r="233" spans="7:16" x14ac:dyDescent="0.25">
      <c r="G233">
        <v>40</v>
      </c>
      <c r="H233">
        <f t="shared" si="513"/>
        <v>8.3999999999999991E-2</v>
      </c>
      <c r="I233">
        <f t="shared" si="514"/>
        <v>0.19589999999999999</v>
      </c>
      <c r="J233">
        <f t="shared" si="515"/>
        <v>0.30320000000000003</v>
      </c>
      <c r="K233">
        <f t="shared" si="516"/>
        <v>0.22509999999999997</v>
      </c>
      <c r="M233">
        <f t="shared" si="517"/>
        <v>9.3900000000000011E-2</v>
      </c>
      <c r="N233">
        <f t="shared" si="518"/>
        <v>0.2155</v>
      </c>
      <c r="O233">
        <f t="shared" si="519"/>
        <v>0.2903</v>
      </c>
      <c r="P233">
        <f t="shared" si="520"/>
        <v>0.22240000000000004</v>
      </c>
    </row>
    <row r="234" spans="7:16" x14ac:dyDescent="0.25">
      <c r="G234">
        <v>42</v>
      </c>
      <c r="H234">
        <f t="shared" si="513"/>
        <v>7.8600000000000003E-2</v>
      </c>
      <c r="I234">
        <f t="shared" si="514"/>
        <v>0.20150000000000001</v>
      </c>
      <c r="J234">
        <f t="shared" si="515"/>
        <v>0.31530000000000002</v>
      </c>
      <c r="K234">
        <f t="shared" si="516"/>
        <v>0.23209999999999997</v>
      </c>
      <c r="M234">
        <f t="shared" si="517"/>
        <v>8.4600000000000009E-2</v>
      </c>
      <c r="N234">
        <f t="shared" si="518"/>
        <v>0.21759999999999996</v>
      </c>
      <c r="O234">
        <f t="shared" si="519"/>
        <v>0.31510000000000005</v>
      </c>
      <c r="P234">
        <f t="shared" si="520"/>
        <v>0.21419999999999995</v>
      </c>
    </row>
    <row r="235" spans="7:16" x14ac:dyDescent="0.25">
      <c r="G235">
        <v>44</v>
      </c>
      <c r="H235">
        <f t="shared" si="513"/>
        <v>7.0699999999999999E-2</v>
      </c>
      <c r="I235">
        <f t="shared" si="514"/>
        <v>0.20840000000000003</v>
      </c>
      <c r="J235">
        <f t="shared" si="515"/>
        <v>0.3342</v>
      </c>
      <c r="K235">
        <f t="shared" si="516"/>
        <v>0.23629999999999995</v>
      </c>
      <c r="M235">
        <f t="shared" si="517"/>
        <v>8.0699999999999994E-2</v>
      </c>
      <c r="N235">
        <f t="shared" si="518"/>
        <v>0.20580000000000004</v>
      </c>
      <c r="O235">
        <f t="shared" si="519"/>
        <v>0.35239999999999994</v>
      </c>
      <c r="P235">
        <f t="shared" si="520"/>
        <v>0.21810000000000007</v>
      </c>
    </row>
    <row r="236" spans="7:16" x14ac:dyDescent="0.25">
      <c r="G236">
        <v>46</v>
      </c>
      <c r="H236">
        <f t="shared" si="513"/>
        <v>5.6400000000000006E-2</v>
      </c>
      <c r="I236">
        <f t="shared" si="514"/>
        <v>0.20650000000000002</v>
      </c>
      <c r="J236">
        <f t="shared" si="515"/>
        <v>0.38010000000000005</v>
      </c>
      <c r="K236">
        <f t="shared" si="516"/>
        <v>0.23659999999999992</v>
      </c>
      <c r="M236">
        <f t="shared" si="517"/>
        <v>7.0300000000000001E-2</v>
      </c>
      <c r="N236">
        <f t="shared" si="518"/>
        <v>0.21100000000000002</v>
      </c>
      <c r="O236">
        <f t="shared" si="519"/>
        <v>0.38869999999999999</v>
      </c>
      <c r="P236">
        <f t="shared" si="520"/>
        <v>0.21609999999999996</v>
      </c>
    </row>
    <row r="237" spans="7:16" x14ac:dyDescent="0.25">
      <c r="G237">
        <v>48</v>
      </c>
      <c r="H237">
        <f t="shared" si="513"/>
        <v>5.170000000000001E-2</v>
      </c>
      <c r="I237">
        <f t="shared" si="514"/>
        <v>0.1988</v>
      </c>
      <c r="J237">
        <f t="shared" si="515"/>
        <v>0.40920000000000001</v>
      </c>
      <c r="K237">
        <f t="shared" si="516"/>
        <v>0.23739999999999994</v>
      </c>
      <c r="M237">
        <f t="shared" si="517"/>
        <v>6.0899999999999996E-2</v>
      </c>
      <c r="N237">
        <f t="shared" si="518"/>
        <v>0.20860000000000001</v>
      </c>
      <c r="O237">
        <f t="shared" si="519"/>
        <v>0.42379999999999995</v>
      </c>
      <c r="P237">
        <f t="shared" si="520"/>
        <v>0.21420000000000006</v>
      </c>
    </row>
    <row r="238" spans="7:16" x14ac:dyDescent="0.25">
      <c r="G238">
        <v>50</v>
      </c>
      <c r="H238">
        <f t="shared" si="513"/>
        <v>4.1099999999999998E-2</v>
      </c>
      <c r="I238">
        <f t="shared" si="514"/>
        <v>0.19259999999999999</v>
      </c>
      <c r="J238">
        <f t="shared" si="515"/>
        <v>0.47139999999999999</v>
      </c>
      <c r="K238">
        <f t="shared" si="516"/>
        <v>0.21560000000000001</v>
      </c>
      <c r="M238">
        <f t="shared" si="517"/>
        <v>4.7199999999999999E-2</v>
      </c>
      <c r="N238">
        <f t="shared" si="518"/>
        <v>0.20049999999999998</v>
      </c>
      <c r="O238">
        <f t="shared" si="519"/>
        <v>0.47430000000000005</v>
      </c>
      <c r="P238">
        <f t="shared" si="520"/>
        <v>0.20989999999999998</v>
      </c>
    </row>
    <row r="239" spans="7:16" x14ac:dyDescent="0.25">
      <c r="G239">
        <v>52</v>
      </c>
      <c r="H239">
        <f t="shared" si="513"/>
        <v>3.27E-2</v>
      </c>
      <c r="I239">
        <f t="shared" si="514"/>
        <v>0.17499999999999999</v>
      </c>
      <c r="J239">
        <f t="shared" si="515"/>
        <v>0.53</v>
      </c>
      <c r="K239">
        <f t="shared" si="516"/>
        <v>0.20699999999999996</v>
      </c>
      <c r="M239">
        <f t="shared" si="517"/>
        <v>3.3599999999999998E-2</v>
      </c>
      <c r="N239">
        <f t="shared" si="518"/>
        <v>0.18760000000000002</v>
      </c>
      <c r="O239">
        <f t="shared" si="519"/>
        <v>0.53320000000000001</v>
      </c>
      <c r="P239">
        <f t="shared" si="520"/>
        <v>0.19469999999999998</v>
      </c>
    </row>
    <row r="240" spans="7:16" x14ac:dyDescent="0.25">
      <c r="G240">
        <v>54</v>
      </c>
      <c r="H240">
        <f t="shared" si="513"/>
        <v>0.02</v>
      </c>
      <c r="I240">
        <f t="shared" si="514"/>
        <v>0.15160000000000001</v>
      </c>
      <c r="J240">
        <f t="shared" si="515"/>
        <v>0.62380000000000002</v>
      </c>
      <c r="K240">
        <f t="shared" si="516"/>
        <v>0.17310000000000003</v>
      </c>
      <c r="M240">
        <f t="shared" si="517"/>
        <v>2.1900000000000003E-2</v>
      </c>
      <c r="N240">
        <f t="shared" si="518"/>
        <v>0.16769999999999999</v>
      </c>
      <c r="O240">
        <f t="shared" si="519"/>
        <v>0.60899999999999999</v>
      </c>
      <c r="P240">
        <f t="shared" si="520"/>
        <v>0.1704</v>
      </c>
    </row>
    <row r="241" spans="7:16" x14ac:dyDescent="0.25">
      <c r="G241">
        <v>56</v>
      </c>
      <c r="H241">
        <f t="shared" si="513"/>
        <v>1.04E-2</v>
      </c>
      <c r="I241">
        <f t="shared" si="514"/>
        <v>0.1159</v>
      </c>
      <c r="J241">
        <f t="shared" si="515"/>
        <v>0.71499999999999997</v>
      </c>
      <c r="K241">
        <f t="shared" si="516"/>
        <v>0.14260000000000006</v>
      </c>
      <c r="M241">
        <f t="shared" si="517"/>
        <v>1.1300000000000001E-2</v>
      </c>
      <c r="N241">
        <f t="shared" si="518"/>
        <v>0.1241</v>
      </c>
      <c r="O241">
        <f t="shared" si="519"/>
        <v>0.7177</v>
      </c>
      <c r="P241">
        <f t="shared" si="520"/>
        <v>0.13360000000000005</v>
      </c>
    </row>
    <row r="242" spans="7:16" x14ac:dyDescent="0.25">
      <c r="G242">
        <v>58</v>
      </c>
      <c r="H242">
        <f t="shared" si="513"/>
        <v>2.3999999999999998E-3</v>
      </c>
      <c r="I242">
        <f t="shared" si="514"/>
        <v>7.0400000000000004E-2</v>
      </c>
      <c r="J242">
        <f>BK205-AS205</f>
        <v>0.84840000000000004</v>
      </c>
      <c r="K242">
        <f t="shared" si="516"/>
        <v>7.5400000000000023E-2</v>
      </c>
      <c r="M242">
        <f t="shared" si="517"/>
        <v>3.3999999999999998E-3</v>
      </c>
      <c r="N242">
        <f t="shared" si="518"/>
        <v>7.329999999999999E-2</v>
      </c>
      <c r="O242">
        <f t="shared" si="519"/>
        <v>0.8488</v>
      </c>
      <c r="P242">
        <f t="shared" si="520"/>
        <v>7.1599999999999997E-2</v>
      </c>
    </row>
  </sheetData>
  <mergeCells count="135">
    <mergeCell ref="I132:J132"/>
    <mergeCell ref="I131:J131"/>
    <mergeCell ref="I130:J130"/>
    <mergeCell ref="I129:J129"/>
    <mergeCell ref="I128:J128"/>
    <mergeCell ref="CN122:CX122"/>
    <mergeCell ref="DA122:DK122"/>
    <mergeCell ref="CN106:CX106"/>
    <mergeCell ref="DA106:DK106"/>
    <mergeCell ref="AE114:AM114"/>
    <mergeCell ref="AP114:AX114"/>
    <mergeCell ref="BA114:BK114"/>
    <mergeCell ref="BN114:BX114"/>
    <mergeCell ref="CA114:CK114"/>
    <mergeCell ref="CN114:CX114"/>
    <mergeCell ref="DA114:DK114"/>
    <mergeCell ref="BA122:BK122"/>
    <mergeCell ref="BN122:BX122"/>
    <mergeCell ref="CA122:CK122"/>
    <mergeCell ref="CN90:CX90"/>
    <mergeCell ref="DA90:DK90"/>
    <mergeCell ref="T98:AB98"/>
    <mergeCell ref="T106:AB106"/>
    <mergeCell ref="T114:AB114"/>
    <mergeCell ref="AE98:AM98"/>
    <mergeCell ref="AP98:AX98"/>
    <mergeCell ref="BA98:BK98"/>
    <mergeCell ref="BN98:BX98"/>
    <mergeCell ref="CA98:CK98"/>
    <mergeCell ref="CN98:CX98"/>
    <mergeCell ref="DA98:DK98"/>
    <mergeCell ref="AE106:AM106"/>
    <mergeCell ref="AP106:AX106"/>
    <mergeCell ref="BA106:BK106"/>
    <mergeCell ref="BN106:BX106"/>
    <mergeCell ref="BA90:BK90"/>
    <mergeCell ref="BN90:BX90"/>
    <mergeCell ref="CA90:CK90"/>
    <mergeCell ref="CA106:CK106"/>
    <mergeCell ref="AE90:AM90"/>
    <mergeCell ref="AP90:AX90"/>
    <mergeCell ref="I115:J115"/>
    <mergeCell ref="I116:J116"/>
    <mergeCell ref="I117:J117"/>
    <mergeCell ref="D127:E127"/>
    <mergeCell ref="G127:H127"/>
    <mergeCell ref="I127:J127"/>
    <mergeCell ref="I120:J120"/>
    <mergeCell ref="I121:J121"/>
    <mergeCell ref="I122:J122"/>
    <mergeCell ref="I123:J123"/>
    <mergeCell ref="I124:J124"/>
    <mergeCell ref="D119:E119"/>
    <mergeCell ref="G119:H119"/>
    <mergeCell ref="I119:J119"/>
    <mergeCell ref="D112:E112"/>
    <mergeCell ref="G112:H112"/>
    <mergeCell ref="I112:J112"/>
    <mergeCell ref="I113:J113"/>
    <mergeCell ref="I114:J114"/>
    <mergeCell ref="D105:E105"/>
    <mergeCell ref="G105:H105"/>
    <mergeCell ref="I105:J105"/>
    <mergeCell ref="I110:J110"/>
    <mergeCell ref="I109:J109"/>
    <mergeCell ref="I108:J108"/>
    <mergeCell ref="I107:J107"/>
    <mergeCell ref="I106:J106"/>
    <mergeCell ref="CA74:CK74"/>
    <mergeCell ref="CN74:CX74"/>
    <mergeCell ref="DA74:DK74"/>
    <mergeCell ref="DA49:DK49"/>
    <mergeCell ref="CA57:CK57"/>
    <mergeCell ref="CN57:CX57"/>
    <mergeCell ref="DA57:DK57"/>
    <mergeCell ref="CA65:CK65"/>
    <mergeCell ref="CN65:CX65"/>
    <mergeCell ref="DA65:DK65"/>
    <mergeCell ref="CA41:CK41"/>
    <mergeCell ref="CN41:CX41"/>
    <mergeCell ref="DA41:DK41"/>
    <mergeCell ref="T74:AB74"/>
    <mergeCell ref="AE74:AM74"/>
    <mergeCell ref="AP74:AX74"/>
    <mergeCell ref="BA49:BK49"/>
    <mergeCell ref="BA57:BK57"/>
    <mergeCell ref="BA65:BK65"/>
    <mergeCell ref="BA74:BK74"/>
    <mergeCell ref="BN49:BX49"/>
    <mergeCell ref="BN57:BX57"/>
    <mergeCell ref="BN65:BX65"/>
    <mergeCell ref="BN74:BX74"/>
    <mergeCell ref="CA49:CK49"/>
    <mergeCell ref="CN49:CX49"/>
    <mergeCell ref="AE49:AM49"/>
    <mergeCell ref="AE57:AM57"/>
    <mergeCell ref="AE65:AM65"/>
    <mergeCell ref="AP49:AX49"/>
    <mergeCell ref="AP57:AX57"/>
    <mergeCell ref="AP65:AX65"/>
    <mergeCell ref="T49:AB49"/>
    <mergeCell ref="T57:AB57"/>
    <mergeCell ref="D2:E2"/>
    <mergeCell ref="H2:I2"/>
    <mergeCell ref="B2:C2"/>
    <mergeCell ref="BA41:BK41"/>
    <mergeCell ref="BN41:BX41"/>
    <mergeCell ref="T41:AB41"/>
    <mergeCell ref="AP41:AX41"/>
    <mergeCell ref="F2:G2"/>
    <mergeCell ref="AE41:AM41"/>
    <mergeCell ref="T38:X39"/>
    <mergeCell ref="T65:AB65"/>
    <mergeCell ref="T90:AB90"/>
    <mergeCell ref="T87:V88"/>
    <mergeCell ref="T130:U131"/>
    <mergeCell ref="T133:AB133"/>
    <mergeCell ref="T138:AB138"/>
    <mergeCell ref="AE133:AM133"/>
    <mergeCell ref="AE138:AM138"/>
    <mergeCell ref="AP133:AX133"/>
    <mergeCell ref="AP138:AX138"/>
    <mergeCell ref="T122:AB122"/>
    <mergeCell ref="AE122:AM122"/>
    <mergeCell ref="AP122:AX122"/>
    <mergeCell ref="BA133:BK133"/>
    <mergeCell ref="BA138:BK138"/>
    <mergeCell ref="BN133:BX133"/>
    <mergeCell ref="BN138:BX138"/>
    <mergeCell ref="CA133:CK133"/>
    <mergeCell ref="CA138:CK138"/>
    <mergeCell ref="CN133:CX133"/>
    <mergeCell ref="CN138:CX138"/>
    <mergeCell ref="DA133:DK133"/>
    <mergeCell ref="DA138:DK138"/>
  </mergeCells>
  <pageMargins left="0.7" right="0.7" top="0.75" bottom="0.75" header="0.3" footer="0.3"/>
  <pageSetup paperSize="9" orientation="portrait" r:id="rId1"/>
  <ignoredErrors>
    <ignoredError sqref="U47:AA47 AF47:AL47 AQ47:AW47 BC47:BI47 BP47:BV47 CC47:CI47 CP47:CV47 DC47:DI47 U80:AA80 BC55:BI55 BC63:BI63 BC71:BI71 BC80:BI80 BP55:BV55 BP63:BV63 BP71:BV71 CC55:CI55 CC63:CI63 CC71:CI71 CP55:CV55 CP63:CV63 CP71:CV71 DC55:DI55 DC63:DI63 DC71:DI71 U55:AA55 AF55:AL55 AF71:AL71 AQ55:AW55 U63:AA63 AF63:AL63 AQ63:AW63 U71:AA71 AQ71:AW71 U95:AA95 AF95:AL95 AQ95:AW95 BC95:BI95 BP95:BV95 CC95:CI95 CP95:CV95 DC95:DI95 U103:AA103 U111:AA111 U119:AA119 AF103:AL103 AQ103:AW103 BC103:BI103 BP103:BV103 CC103:CI103 CP103:CV103 DC103:DI103 AF111:AL111 AQ111:AW111 BC111:BI111 BP111:BV111 CC111:CI111 CP111:CV111 DC111:DI111 AF119:AL119 AQ119:AW119 BC119:BI119 BP119:BV119 CC119:CI119 CP119:CV119 DC119:DI119 U127:AA127 BC127:BI1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Kurucovci</dc:creator>
  <cp:lastModifiedBy>Kurucovci</cp:lastModifiedBy>
  <dcterms:created xsi:type="dcterms:W3CDTF">2024-02-28T13:17:46Z</dcterms:created>
  <dcterms:modified xsi:type="dcterms:W3CDTF">2024-05-17T14:04:10Z</dcterms:modified>
</cp:coreProperties>
</file>