
<file path=[Content_Types].xml><?xml version="1.0" encoding="utf-8"?>
<Types xmlns="http://schemas.openxmlformats.org/package/2006/content-types">
  <Default ContentType="image/jpeg" Extension="jpg"/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RTU PIUTANG" sheetId="1" r:id="rId4"/>
  </sheets>
  <definedNames/>
  <calcPr/>
  <extLst>
    <ext uri="GoogleSheetsCustomDataVersion1">
      <go:sheetsCustomData xmlns:go="http://customooxmlschemas.google.com/" r:id="rId5" roundtripDataSignature="AMtx7mjfjkDeiedkA9o/0N6e/gIpV9V9jw=="/>
    </ext>
  </extLst>
</workbook>
</file>

<file path=xl/sharedStrings.xml><?xml version="1.0" encoding="utf-8"?>
<sst xmlns="http://schemas.openxmlformats.org/spreadsheetml/2006/main" count="53" uniqueCount="52">
  <si>
    <t>Jalan Tegal Danas, Hegarmukti, Cikarang Pusat,  Bekasi , Jawa Barat</t>
  </si>
  <si>
    <t>KARTU HUTANG KONSUMEN</t>
  </si>
  <si>
    <t>No Unit            :</t>
  </si>
  <si>
    <t>A14</t>
  </si>
  <si>
    <t>Nama               :</t>
  </si>
  <si>
    <t>Bp. Sunikto</t>
  </si>
  <si>
    <t>Handphone   :</t>
  </si>
  <si>
    <t>081xxxxxx</t>
  </si>
  <si>
    <t>Email                :</t>
  </si>
  <si>
    <t>xxxxx@gmail.com</t>
  </si>
  <si>
    <t>Harga Kredit   :</t>
  </si>
  <si>
    <t>No</t>
  </si>
  <si>
    <t>Keterangan</t>
  </si>
  <si>
    <t>Jadwal Pembayaran</t>
  </si>
  <si>
    <t>Realisasi Pembayaran</t>
  </si>
  <si>
    <t>Selisih Kurang/Lebih Pembayaran</t>
  </si>
  <si>
    <t>Tanggal</t>
  </si>
  <si>
    <t>Jumlah</t>
  </si>
  <si>
    <t>Saldo Kredit</t>
  </si>
  <si>
    <t xml:space="preserve">Jumlah </t>
  </si>
  <si>
    <t>Telah Dibayar</t>
  </si>
  <si>
    <t>Sisa Kredit /
(Belum Dibayar)</t>
  </si>
  <si>
    <t>Booking Fee</t>
  </si>
  <si>
    <t>Cicilan DP</t>
  </si>
  <si>
    <t>Pembayaran 1</t>
  </si>
  <si>
    <t>Pembayaran 2</t>
  </si>
  <si>
    <t>Pembayaran 3</t>
  </si>
  <si>
    <t>Pembayaran 4</t>
  </si>
  <si>
    <t>Pembayaran 5</t>
  </si>
  <si>
    <t>Pembayaran 6</t>
  </si>
  <si>
    <t>Pembayaran 7</t>
  </si>
  <si>
    <t>Pembayaran 8</t>
  </si>
  <si>
    <t>Pembayaran 9</t>
  </si>
  <si>
    <t>Pembayaran 10</t>
  </si>
  <si>
    <t>Pembayaran 11</t>
  </si>
  <si>
    <t>Pembayaran 12</t>
  </si>
  <si>
    <t>Pembayaran 13</t>
  </si>
  <si>
    <t>Pembayaran 14</t>
  </si>
  <si>
    <t>10-Agt-21</t>
  </si>
  <si>
    <t>Pembayaran 15</t>
  </si>
  <si>
    <t>Pembayaran 16</t>
  </si>
  <si>
    <t>Pembayaran 17</t>
  </si>
  <si>
    <t>Pembayaran 18</t>
  </si>
  <si>
    <t>Pembayaran 19</t>
  </si>
  <si>
    <t>Pembayaran 20</t>
  </si>
  <si>
    <t>Pembayaran 21</t>
  </si>
  <si>
    <t>Pembayaran 22</t>
  </si>
  <si>
    <t>Pembayaran 23</t>
  </si>
  <si>
    <t>TOTAL</t>
  </si>
  <si>
    <t>Cikarang, 21 Maret 2022</t>
  </si>
  <si>
    <t>Bagian Admin KHALIFA PREMIER CIKARANG</t>
  </si>
  <si>
    <t>FQ-1/ PSBM/0007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</si>
</sst>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Rp&quot;#,##0"/>
    <numFmt numFmtId="165" formatCode="_(* #,##0_);_(* \(#,##0\);_(* &quot;-&quot;_);_(@_)"/>
    <numFmt numFmtId="166" formatCode="_-* #,##0_-;\-* #,##0_-;_-* &quot;-&quot;_-;_-@"/>
    <numFmt numFmtId="167" formatCode="[$-409]d\-mmm\-yyyy"/>
  </numFmts>
  <fonts count="17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b/>
      <sz val="14.0"/>
      <color theme="1"/>
      <name val="Calibri"/>
    </font>
    <font/>
    <font>
      <b/>
      <sz val="10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0.0"/>
      <color theme="10"/>
      <name val="Calibri"/>
    </font>
    <font>
      <u/>
      <sz val="10.0"/>
      <color theme="10"/>
      <name val="Calibri"/>
    </font>
    <font>
      <u/>
      <sz val="10.0"/>
      <color theme="10"/>
      <name val="Calibri"/>
    </font>
    <font>
      <b/>
      <sz val="10.0"/>
      <color theme="1"/>
      <name val="Century Gothic"/>
    </font>
    <font>
      <sz val="10.0"/>
      <color theme="1"/>
      <name val="Century Gothic"/>
    </font>
    <font>
      <i/>
      <sz val="10.0"/>
      <color theme="1"/>
      <name val="Century Gothic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5" xfId="0" applyAlignment="1" applyFont="1" applyNumberFormat="1">
      <alignment horizontal="center"/>
    </xf>
    <xf borderId="0" fillId="0" fontId="1" numFmtId="3" xfId="0" applyFont="1" applyNumberFormat="1"/>
    <xf borderId="0" fillId="0" fontId="2" numFmtId="3" xfId="0" applyFont="1" applyNumberFormat="1"/>
    <xf borderId="0" fillId="0" fontId="2" numFmtId="0" xfId="0" applyFont="1"/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0" fillId="0" fontId="5" numFmtId="0" xfId="0" applyAlignment="1" applyFont="1">
      <alignment horizontal="center"/>
    </xf>
    <xf borderId="0" fillId="0" fontId="5" numFmtId="15" xfId="0" applyAlignment="1" applyFont="1" applyNumberFormat="1">
      <alignment horizontal="center"/>
    </xf>
    <xf borderId="0" fillId="0" fontId="5" numFmtId="3" xfId="0" applyAlignment="1" applyFont="1" applyNumberFormat="1">
      <alignment horizontal="center"/>
    </xf>
    <xf borderId="0" fillId="0" fontId="6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horizontal="center"/>
    </xf>
    <xf borderId="0" fillId="0" fontId="6" numFmtId="15" xfId="0" applyAlignment="1" applyFont="1" applyNumberFormat="1">
      <alignment horizontal="center"/>
    </xf>
    <xf borderId="0" fillId="0" fontId="6" numFmtId="3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15" xfId="0" applyFont="1" applyNumberFormat="1"/>
    <xf quotePrefix="1" borderId="0" fillId="0" fontId="1" numFmtId="0" xfId="0" applyFont="1"/>
    <xf borderId="0" fillId="0" fontId="1" numFmtId="0" xfId="0" applyAlignment="1" applyFont="1">
      <alignment horizontal="left" shrinkToFit="0" vertical="top" wrapText="1"/>
    </xf>
    <xf borderId="0" fillId="0" fontId="7" numFmtId="0" xfId="0" applyFont="1"/>
    <xf borderId="0" fillId="0" fontId="8" numFmtId="15" xfId="0" applyFont="1" applyNumberFormat="1"/>
    <xf borderId="0" fillId="0" fontId="9" numFmtId="3" xfId="0" applyFont="1" applyNumberFormat="1"/>
    <xf borderId="0" fillId="0" fontId="1" numFmtId="164" xfId="0" applyAlignment="1" applyFont="1" applyNumberFormat="1">
      <alignment horizontal="left"/>
    </xf>
    <xf borderId="0" fillId="0" fontId="10" numFmtId="0" xfId="0" applyFont="1"/>
    <xf borderId="0" fillId="0" fontId="11" numFmtId="15" xfId="0" applyFont="1" applyNumberFormat="1"/>
    <xf borderId="0" fillId="0" fontId="12" numFmtId="3" xfId="0" applyFont="1" applyNumberFormat="1"/>
    <xf borderId="7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0" fontId="4" numFmtId="0" xfId="0" applyBorder="1" applyFont="1"/>
    <xf borderId="9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3" fillId="0" fontId="4" numFmtId="0" xfId="0" applyBorder="1" applyFont="1"/>
    <xf borderId="14" fillId="0" fontId="4" numFmtId="0" xfId="0" applyBorder="1" applyFont="1"/>
    <xf borderId="15" fillId="0" fontId="5" numFmtId="0" xfId="0" applyAlignment="1" applyBorder="1" applyFont="1">
      <alignment horizontal="center" vertical="center"/>
    </xf>
    <xf borderId="15" fillId="0" fontId="5" numFmtId="15" xfId="0" applyAlignment="1" applyBorder="1" applyFont="1" applyNumberFormat="1">
      <alignment horizontal="center" vertical="center"/>
    </xf>
    <xf borderId="15" fillId="0" fontId="5" numFmtId="3" xfId="0" applyAlignment="1" applyBorder="1" applyFont="1" applyNumberFormat="1">
      <alignment horizontal="center" vertical="center"/>
    </xf>
    <xf borderId="16" fillId="0" fontId="5" numFmtId="0" xfId="0" applyAlignment="1" applyBorder="1" applyFont="1">
      <alignment horizontal="center" shrinkToFit="0" vertical="center" wrapText="1"/>
    </xf>
    <xf borderId="17" fillId="0" fontId="4" numFmtId="0" xfId="0" applyBorder="1" applyFont="1"/>
    <xf borderId="18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15" fillId="0" fontId="2" numFmtId="15" xfId="0" applyAlignment="1" applyBorder="1" applyFont="1" applyNumberFormat="1">
      <alignment horizontal="center" vertical="center"/>
    </xf>
    <xf borderId="15" fillId="0" fontId="2" numFmtId="165" xfId="0" applyAlignment="1" applyBorder="1" applyFont="1" applyNumberFormat="1">
      <alignment vertical="center"/>
    </xf>
    <xf borderId="15" fillId="0" fontId="2" numFmtId="165" xfId="0" applyAlignment="1" applyBorder="1" applyFont="1" applyNumberFormat="1">
      <alignment horizontal="right" vertical="center"/>
    </xf>
    <xf borderId="19" fillId="0" fontId="2" numFmtId="165" xfId="0" applyAlignment="1" applyBorder="1" applyFont="1" applyNumberFormat="1">
      <alignment vertical="center"/>
    </xf>
    <xf borderId="15" fillId="0" fontId="2" numFmtId="166" xfId="0" applyAlignment="1" applyBorder="1" applyFont="1" applyNumberFormat="1">
      <alignment vertical="center"/>
    </xf>
    <xf borderId="16" fillId="0" fontId="2" numFmtId="165" xfId="0" applyAlignment="1" applyBorder="1" applyFont="1" applyNumberFormat="1">
      <alignment vertical="center"/>
    </xf>
    <xf borderId="15" fillId="0" fontId="2" numFmtId="3" xfId="0" applyAlignment="1" applyBorder="1" applyFont="1" applyNumberFormat="1">
      <alignment vertical="center"/>
    </xf>
    <xf borderId="15" fillId="0" fontId="2" numFmtId="15" xfId="0" applyAlignment="1" applyBorder="1" applyFont="1" applyNumberFormat="1">
      <alignment horizontal="center" shrinkToFit="0" vertical="center" wrapText="1"/>
    </xf>
    <xf borderId="15" fillId="0" fontId="2" numFmtId="3" xfId="0" applyAlignment="1" applyBorder="1" applyFont="1" applyNumberFormat="1">
      <alignment shrinkToFit="0" vertical="center" wrapText="1"/>
    </xf>
    <xf borderId="20" fillId="0" fontId="2" numFmtId="15" xfId="0" applyAlignment="1" applyBorder="1" applyFont="1" applyNumberFormat="1">
      <alignment horizontal="center" shrinkToFit="0" vertical="center" wrapText="1"/>
    </xf>
    <xf borderId="20" fillId="0" fontId="2" numFmtId="3" xfId="0" applyAlignment="1" applyBorder="1" applyFont="1" applyNumberFormat="1">
      <alignment shrinkToFit="0" vertical="center" wrapText="1"/>
    </xf>
    <xf borderId="0" fillId="0" fontId="2" numFmtId="165" xfId="0" applyFont="1" applyNumberFormat="1"/>
    <xf borderId="21" fillId="0" fontId="5" numFmtId="0" xfId="0" applyAlignment="1" applyBorder="1" applyFont="1">
      <alignment horizontal="center" vertical="center"/>
    </xf>
    <xf borderId="22" fillId="0" fontId="4" numFmtId="0" xfId="0" applyBorder="1" applyFont="1"/>
    <xf borderId="23" fillId="0" fontId="4" numFmtId="0" xfId="0" applyBorder="1" applyFont="1"/>
    <xf borderId="24" fillId="0" fontId="5" numFmtId="165" xfId="0" applyAlignment="1" applyBorder="1" applyFont="1" applyNumberFormat="1">
      <alignment vertical="center"/>
    </xf>
    <xf borderId="24" fillId="0" fontId="5" numFmtId="0" xfId="0" applyAlignment="1" applyBorder="1" applyFont="1">
      <alignment vertical="center"/>
    </xf>
    <xf borderId="24" fillId="0" fontId="5" numFmtId="15" xfId="0" applyAlignment="1" applyBorder="1" applyFont="1" applyNumberFormat="1">
      <alignment horizontal="center" vertical="center"/>
    </xf>
    <xf borderId="24" fillId="0" fontId="5" numFmtId="3" xfId="0" applyAlignment="1" applyBorder="1" applyFont="1" applyNumberFormat="1">
      <alignment vertical="center"/>
    </xf>
    <xf borderId="25" fillId="0" fontId="2" numFmtId="165" xfId="0" applyAlignment="1" applyBorder="1" applyFont="1" applyNumberFormat="1">
      <alignment vertical="center"/>
    </xf>
    <xf borderId="26" fillId="0" fontId="5" numFmtId="165" xfId="0" applyAlignment="1" applyBorder="1" applyFont="1" applyNumberFormat="1">
      <alignment vertical="center"/>
    </xf>
    <xf borderId="0" fillId="0" fontId="1" numFmtId="0" xfId="0" applyAlignment="1" applyFont="1">
      <alignment vertical="center"/>
    </xf>
    <xf borderId="0" fillId="0" fontId="2" numFmtId="167" xfId="0" applyAlignment="1" applyFont="1" applyNumberFormat="1">
      <alignment horizontal="left"/>
    </xf>
    <xf borderId="0" fillId="0" fontId="2" numFmtId="15" xfId="0" applyAlignment="1" applyFont="1" applyNumberFormat="1">
      <alignment horizontal="center"/>
    </xf>
    <xf borderId="0" fillId="0" fontId="13" numFmtId="0" xfId="0" applyFont="1"/>
    <xf borderId="0" fillId="0" fontId="14" numFmtId="0" xfId="0" applyFont="1"/>
    <xf borderId="27" fillId="0" fontId="13" numFmtId="0" xfId="0" applyBorder="1" applyFont="1"/>
    <xf borderId="27" fillId="0" fontId="14" numFmtId="0" xfId="0" applyBorder="1" applyFont="1"/>
    <xf borderId="0" fillId="0" fontId="15" numFmtId="0" xfId="0" applyAlignment="1" applyFont="1">
      <alignment horizontal="right"/>
    </xf>
    <xf borderId="28" fillId="0" fontId="16" numFmtId="0" xfId="0" applyAlignment="1" applyBorder="1" applyFont="1">
      <alignment horizontal="center" vertical="center"/>
    </xf>
    <xf borderId="2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gif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28575</xdr:colOff>
      <xdr:row>0</xdr:row>
      <xdr:rowOff>76200</xdr:rowOff>
    </xdr:from>
    <xdr:ext cx="962025" cy="704850"/>
    <xdr:pic>
      <xdr:nvPicPr>
        <xdr:cNvPr descr="Logo DPS.jpg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638175</xdr:colOff>
      <xdr:row>35</xdr:row>
      <xdr:rowOff>28575</xdr:rowOff>
    </xdr:from>
    <xdr:ext cx="9525" cy="1190625"/>
    <xdr:pic>
      <xdr:nvPicPr>
        <xdr:cNvPr descr="https://bnidirect.bni.co.id/reporting/image?jrprint=4028e2c86150a62b016154b47d952304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38</xdr:row>
      <xdr:rowOff>0</xdr:rowOff>
    </xdr:from>
    <xdr:ext cx="9525" cy="914400"/>
    <xdr:pic>
      <xdr:nvPicPr>
        <xdr:cNvPr descr="https://bnidirect.bni.co.id/reporting/image?jrprint=4028e2c86150a62b016154b47d952304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39</xdr:row>
      <xdr:rowOff>0</xdr:rowOff>
    </xdr:from>
    <xdr:ext cx="9525" cy="466725"/>
    <xdr:pic>
      <xdr:nvPicPr>
        <xdr:cNvPr descr="https://bnidirect.bni.co.id/reporting/image?jrprint=4028e2c86150a62b016154b47d952304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38</xdr:row>
      <xdr:rowOff>0</xdr:rowOff>
    </xdr:from>
    <xdr:ext cx="9525" cy="914400"/>
    <xdr:pic>
      <xdr:nvPicPr>
        <xdr:cNvPr descr="https://bnidirect.bni.co.id/reporting/image?jrprint=4028e2c86150a62b016154b47d952304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39</xdr:row>
      <xdr:rowOff>0</xdr:rowOff>
    </xdr:from>
    <xdr:ext cx="9525" cy="466725"/>
    <xdr:pic>
      <xdr:nvPicPr>
        <xdr:cNvPr descr="https://bnidirect.bni.co.id/reporting/image?jrprint=4028e2c86150a62b016154b47d952304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19100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19100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19100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476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476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4767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14350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14350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14350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429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429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429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19100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19100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19100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14350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14350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14350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42862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52387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9525"/>
    <xdr:pic>
      <xdr:nvPicPr>
        <xdr:cNvPr descr="https://bnidirect.bni.co.id/reporting/image?jrprint=4028e2c7614592e901614a13c2146d88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295275"/>
    <xdr:pic>
      <xdr:nvPicPr>
        <xdr:cNvPr descr="https://bnidirect.bni.co.id/reporting/image?jrprint=4028e2c861be62ed0161c12ea54d30d2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9525" cy="333375"/>
    <xdr:pic>
      <xdr:nvPicPr>
        <xdr:cNvPr descr="https://bnidirect.bni.co.id/reporting/image?jrprint=4028e2c761da5aee0161df5d25ec341a&amp;image=px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552450</xdr:colOff>
      <xdr:row>0</xdr:row>
      <xdr:rowOff>38100</xdr:rowOff>
    </xdr:from>
    <xdr:ext cx="3419475" cy="87630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xxxxx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0.57"/>
    <col customWidth="1" min="3" max="3" width="3.71"/>
    <col customWidth="1" min="4" max="4" width="13.43"/>
    <col customWidth="1" min="5" max="12" width="12.71"/>
    <col customWidth="1" min="13" max="13" width="9.14"/>
    <col customWidth="1" min="14" max="14" width="10.71"/>
    <col customWidth="1" min="15" max="26" width="9.14"/>
  </cols>
  <sheetData>
    <row r="1">
      <c r="A1" s="1"/>
      <c r="B1" s="1"/>
      <c r="C1" s="2"/>
      <c r="D1" s="1"/>
      <c r="E1" s="1"/>
      <c r="F1" s="1"/>
      <c r="G1" s="1"/>
      <c r="H1" s="3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/>
      <c r="D2" s="1"/>
      <c r="E2" s="1"/>
      <c r="F2" s="1"/>
      <c r="G2" s="1"/>
      <c r="H2" s="3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/>
      <c r="D3" s="1"/>
      <c r="E3" s="1"/>
      <c r="F3" s="1"/>
      <c r="G3" s="1"/>
      <c r="H3" s="3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2"/>
      <c r="D4" s="1"/>
      <c r="E4" s="1"/>
      <c r="F4" s="1"/>
      <c r="G4" s="1"/>
      <c r="H4" s="3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2"/>
      <c r="D5" s="1"/>
      <c r="E5" s="1"/>
      <c r="F5" s="1"/>
      <c r="G5" s="1"/>
      <c r="H5" s="3"/>
      <c r="I5" s="5"/>
      <c r="J5" s="5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7" t="s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8" t="s">
        <v>1</v>
      </c>
      <c r="D7" s="9"/>
      <c r="E7" s="9"/>
      <c r="F7" s="9"/>
      <c r="G7" s="9"/>
      <c r="H7" s="9"/>
      <c r="I7" s="9"/>
      <c r="J7" s="9"/>
      <c r="K7" s="9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1"/>
      <c r="D8" s="12"/>
      <c r="E8" s="12"/>
      <c r="F8" s="12"/>
      <c r="G8" s="12"/>
      <c r="H8" s="12"/>
      <c r="I8" s="12"/>
      <c r="J8" s="12"/>
      <c r="K8" s="12"/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7"/>
      <c r="D9" s="14"/>
      <c r="H9" s="15"/>
      <c r="I9" s="16"/>
      <c r="J9" s="1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2"/>
      <c r="D10" s="17" t="s">
        <v>2</v>
      </c>
      <c r="E10" s="18" t="s">
        <v>3</v>
      </c>
      <c r="F10" s="19"/>
      <c r="G10" s="19"/>
      <c r="H10" s="20"/>
      <c r="I10" s="21"/>
      <c r="J10" s="2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2"/>
      <c r="D11" s="17" t="s">
        <v>4</v>
      </c>
      <c r="E11" s="22" t="s">
        <v>5</v>
      </c>
      <c r="F11" s="1"/>
      <c r="G11" s="1"/>
      <c r="H11" s="23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2"/>
      <c r="D12" s="17" t="s">
        <v>6</v>
      </c>
      <c r="E12" s="24" t="s">
        <v>7</v>
      </c>
      <c r="F12" s="1"/>
      <c r="G12" s="1"/>
      <c r="H12" s="2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2"/>
      <c r="D13" s="17" t="s">
        <v>8</v>
      </c>
      <c r="E13" s="26" t="s">
        <v>9</v>
      </c>
      <c r="F13" s="1"/>
      <c r="G13" s="1"/>
      <c r="H13" s="27"/>
      <c r="I13" s="28"/>
      <c r="J13" s="1"/>
      <c r="K13" s="26"/>
      <c r="L13" s="2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2"/>
      <c r="D14" s="17" t="s">
        <v>10</v>
      </c>
      <c r="E14" s="29">
        <f>G18+F18</f>
        <v>446000000</v>
      </c>
      <c r="G14" s="1"/>
      <c r="H14" s="27"/>
      <c r="I14" s="28"/>
      <c r="J14" s="1"/>
      <c r="K14" s="26"/>
      <c r="L14" s="2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7"/>
      <c r="D15" s="6"/>
      <c r="E15" s="30"/>
      <c r="F15" s="6"/>
      <c r="G15" s="6"/>
      <c r="H15" s="31"/>
      <c r="I15" s="32"/>
      <c r="J15" s="32"/>
      <c r="K15" s="30"/>
      <c r="L15" s="3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6"/>
      <c r="B16" s="6"/>
      <c r="C16" s="33" t="s">
        <v>11</v>
      </c>
      <c r="D16" s="34" t="s">
        <v>12</v>
      </c>
      <c r="E16" s="35" t="s">
        <v>13</v>
      </c>
      <c r="F16" s="36"/>
      <c r="G16" s="37"/>
      <c r="H16" s="38" t="s">
        <v>14</v>
      </c>
      <c r="I16" s="36"/>
      <c r="J16" s="36"/>
      <c r="K16" s="37"/>
      <c r="L16" s="39" t="s">
        <v>15</v>
      </c>
      <c r="M16" s="40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8.0" customHeight="1">
      <c r="A17" s="40"/>
      <c r="B17" s="40"/>
      <c r="C17" s="41"/>
      <c r="D17" s="42"/>
      <c r="E17" s="43" t="s">
        <v>16</v>
      </c>
      <c r="F17" s="43" t="s">
        <v>17</v>
      </c>
      <c r="G17" s="43" t="s">
        <v>18</v>
      </c>
      <c r="H17" s="44" t="s">
        <v>16</v>
      </c>
      <c r="I17" s="45" t="s">
        <v>19</v>
      </c>
      <c r="J17" s="46" t="s">
        <v>20</v>
      </c>
      <c r="K17" s="46" t="s">
        <v>21</v>
      </c>
      <c r="L17" s="47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A18" s="6"/>
      <c r="B18" s="6"/>
      <c r="C18" s="48">
        <v>1.0</v>
      </c>
      <c r="D18" s="49" t="s">
        <v>22</v>
      </c>
      <c r="E18" s="50">
        <v>43961.0</v>
      </c>
      <c r="F18" s="51">
        <v>5000000.0</v>
      </c>
      <c r="G18" s="51">
        <v>4.41E8</v>
      </c>
      <c r="H18" s="50">
        <v>43961.0</v>
      </c>
      <c r="I18" s="51">
        <v>5000000.0</v>
      </c>
      <c r="J18" s="52">
        <f>I18</f>
        <v>5000000</v>
      </c>
      <c r="K18" s="51">
        <f>E14-I18</f>
        <v>441000000</v>
      </c>
      <c r="L18" s="53">
        <f t="shared" ref="L18:L40" si="1">$G18-$K18</f>
        <v>0</v>
      </c>
      <c r="M18" s="40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6"/>
      <c r="B19" s="6"/>
      <c r="C19" s="48">
        <v>2.0</v>
      </c>
      <c r="D19" s="49" t="s">
        <v>23</v>
      </c>
      <c r="E19" s="50">
        <v>43961.0</v>
      </c>
      <c r="F19" s="51">
        <v>1.14E8</v>
      </c>
      <c r="G19" s="54">
        <f t="shared" ref="G19:G42" si="2">G18-F19</f>
        <v>327000000</v>
      </c>
      <c r="H19" s="50">
        <v>43992.0</v>
      </c>
      <c r="I19" s="51">
        <v>1.14E8</v>
      </c>
      <c r="J19" s="52">
        <f t="shared" ref="J19:J41" si="3">J18+I19</f>
        <v>119000000</v>
      </c>
      <c r="K19" s="51">
        <f t="shared" ref="K19:K41" si="4">K18-I19</f>
        <v>327000000</v>
      </c>
      <c r="L19" s="53">
        <f t="shared" si="1"/>
        <v>0</v>
      </c>
      <c r="M19" s="40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48">
        <v>3.0</v>
      </c>
      <c r="D20" s="49" t="s">
        <v>24</v>
      </c>
      <c r="E20" s="50">
        <v>43992.0</v>
      </c>
      <c r="F20" s="51">
        <v>1.4E7</v>
      </c>
      <c r="G20" s="54">
        <f t="shared" si="2"/>
        <v>313000000</v>
      </c>
      <c r="H20" s="50">
        <v>44022.0</v>
      </c>
      <c r="I20" s="51">
        <v>1.4E7</v>
      </c>
      <c r="J20" s="55">
        <f t="shared" si="3"/>
        <v>133000000</v>
      </c>
      <c r="K20" s="51">
        <f t="shared" si="4"/>
        <v>313000000</v>
      </c>
      <c r="L20" s="53">
        <f t="shared" si="1"/>
        <v>0</v>
      </c>
      <c r="M20" s="40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48">
        <v>4.0</v>
      </c>
      <c r="D21" s="49" t="s">
        <v>25</v>
      </c>
      <c r="E21" s="50">
        <v>44022.0</v>
      </c>
      <c r="F21" s="51">
        <v>1.4E7</v>
      </c>
      <c r="G21" s="54">
        <f t="shared" si="2"/>
        <v>299000000</v>
      </c>
      <c r="H21" s="50">
        <v>44053.0</v>
      </c>
      <c r="I21" s="51">
        <v>1.4E7</v>
      </c>
      <c r="J21" s="55">
        <f t="shared" si="3"/>
        <v>147000000</v>
      </c>
      <c r="K21" s="51">
        <f t="shared" si="4"/>
        <v>299000000</v>
      </c>
      <c r="L21" s="53">
        <f t="shared" si="1"/>
        <v>0</v>
      </c>
      <c r="M21" s="40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48">
        <v>5.0</v>
      </c>
      <c r="D22" s="49" t="s">
        <v>26</v>
      </c>
      <c r="E22" s="50">
        <v>44053.0</v>
      </c>
      <c r="F22" s="51">
        <v>1.4E7</v>
      </c>
      <c r="G22" s="54">
        <f t="shared" si="2"/>
        <v>285000000</v>
      </c>
      <c r="H22" s="50">
        <v>44084.0</v>
      </c>
      <c r="I22" s="51">
        <v>1.4E7</v>
      </c>
      <c r="J22" s="55">
        <f t="shared" si="3"/>
        <v>161000000</v>
      </c>
      <c r="K22" s="51">
        <f t="shared" si="4"/>
        <v>285000000</v>
      </c>
      <c r="L22" s="53">
        <f t="shared" si="1"/>
        <v>0</v>
      </c>
      <c r="M22" s="40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48">
        <v>6.0</v>
      </c>
      <c r="D23" s="49" t="s">
        <v>27</v>
      </c>
      <c r="E23" s="50">
        <v>44084.0</v>
      </c>
      <c r="F23" s="51">
        <v>1.4E7</v>
      </c>
      <c r="G23" s="54">
        <f t="shared" si="2"/>
        <v>271000000</v>
      </c>
      <c r="H23" s="50">
        <v>44114.0</v>
      </c>
      <c r="I23" s="51">
        <v>1.4E7</v>
      </c>
      <c r="J23" s="55">
        <f t="shared" si="3"/>
        <v>175000000</v>
      </c>
      <c r="K23" s="51">
        <f t="shared" si="4"/>
        <v>271000000</v>
      </c>
      <c r="L23" s="53">
        <f t="shared" si="1"/>
        <v>0</v>
      </c>
      <c r="M23" s="40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48">
        <v>7.0</v>
      </c>
      <c r="D24" s="49" t="s">
        <v>28</v>
      </c>
      <c r="E24" s="50">
        <v>44114.0</v>
      </c>
      <c r="F24" s="51">
        <v>1.4E7</v>
      </c>
      <c r="G24" s="54">
        <f t="shared" si="2"/>
        <v>257000000</v>
      </c>
      <c r="H24" s="50">
        <v>44145.0</v>
      </c>
      <c r="I24" s="51">
        <v>1.4E7</v>
      </c>
      <c r="J24" s="55">
        <f t="shared" si="3"/>
        <v>189000000</v>
      </c>
      <c r="K24" s="51">
        <f t="shared" si="4"/>
        <v>257000000</v>
      </c>
      <c r="L24" s="53">
        <f t="shared" si="1"/>
        <v>0</v>
      </c>
      <c r="M24" s="40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48">
        <v>8.0</v>
      </c>
      <c r="D25" s="49" t="s">
        <v>29</v>
      </c>
      <c r="E25" s="50">
        <v>44145.0</v>
      </c>
      <c r="F25" s="51">
        <v>1.4E7</v>
      </c>
      <c r="G25" s="54">
        <f t="shared" si="2"/>
        <v>243000000</v>
      </c>
      <c r="H25" s="50">
        <v>44175.0</v>
      </c>
      <c r="I25" s="51">
        <v>1.4E7</v>
      </c>
      <c r="J25" s="55">
        <f t="shared" si="3"/>
        <v>203000000</v>
      </c>
      <c r="K25" s="51">
        <f t="shared" si="4"/>
        <v>243000000</v>
      </c>
      <c r="L25" s="53">
        <f t="shared" si="1"/>
        <v>0</v>
      </c>
      <c r="M25" s="40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48">
        <v>9.0</v>
      </c>
      <c r="D26" s="49" t="s">
        <v>30</v>
      </c>
      <c r="E26" s="50">
        <v>44175.0</v>
      </c>
      <c r="F26" s="51">
        <v>1.4E7</v>
      </c>
      <c r="G26" s="54">
        <f t="shared" si="2"/>
        <v>229000000</v>
      </c>
      <c r="H26" s="50">
        <v>44206.0</v>
      </c>
      <c r="I26" s="51">
        <v>1.4E7</v>
      </c>
      <c r="J26" s="55">
        <f t="shared" si="3"/>
        <v>217000000</v>
      </c>
      <c r="K26" s="51">
        <f t="shared" si="4"/>
        <v>229000000</v>
      </c>
      <c r="L26" s="53">
        <f t="shared" si="1"/>
        <v>0</v>
      </c>
      <c r="M26" s="40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48">
        <v>10.0</v>
      </c>
      <c r="D27" s="49" t="s">
        <v>31</v>
      </c>
      <c r="E27" s="50">
        <v>44206.0</v>
      </c>
      <c r="F27" s="51">
        <v>1.4E7</v>
      </c>
      <c r="G27" s="54">
        <f t="shared" si="2"/>
        <v>215000000</v>
      </c>
      <c r="H27" s="50">
        <v>44237.0</v>
      </c>
      <c r="I27" s="51">
        <v>1.4E7</v>
      </c>
      <c r="J27" s="55">
        <f t="shared" si="3"/>
        <v>231000000</v>
      </c>
      <c r="K27" s="51">
        <f t="shared" si="4"/>
        <v>215000000</v>
      </c>
      <c r="L27" s="53">
        <f t="shared" si="1"/>
        <v>0</v>
      </c>
      <c r="M27" s="40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48">
        <v>11.0</v>
      </c>
      <c r="D28" s="49" t="s">
        <v>32</v>
      </c>
      <c r="E28" s="50">
        <v>44237.0</v>
      </c>
      <c r="F28" s="51">
        <v>1.4E7</v>
      </c>
      <c r="G28" s="54">
        <f t="shared" si="2"/>
        <v>201000000</v>
      </c>
      <c r="H28" s="50">
        <v>44265.0</v>
      </c>
      <c r="I28" s="51">
        <v>1.4E7</v>
      </c>
      <c r="J28" s="55">
        <f t="shared" si="3"/>
        <v>245000000</v>
      </c>
      <c r="K28" s="51">
        <f t="shared" si="4"/>
        <v>201000000</v>
      </c>
      <c r="L28" s="53">
        <f t="shared" si="1"/>
        <v>0</v>
      </c>
      <c r="M28" s="40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48">
        <v>12.0</v>
      </c>
      <c r="D29" s="49" t="s">
        <v>33</v>
      </c>
      <c r="E29" s="50">
        <v>44265.0</v>
      </c>
      <c r="F29" s="51">
        <v>1.4E7</v>
      </c>
      <c r="G29" s="54">
        <f t="shared" si="2"/>
        <v>187000000</v>
      </c>
      <c r="H29" s="50">
        <v>44296.0</v>
      </c>
      <c r="I29" s="51">
        <v>1.4E7</v>
      </c>
      <c r="J29" s="55">
        <f t="shared" si="3"/>
        <v>259000000</v>
      </c>
      <c r="K29" s="51">
        <f t="shared" si="4"/>
        <v>187000000</v>
      </c>
      <c r="L29" s="53">
        <f t="shared" si="1"/>
        <v>0</v>
      </c>
      <c r="M29" s="40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48">
        <v>13.0</v>
      </c>
      <c r="D30" s="49" t="s">
        <v>34</v>
      </c>
      <c r="E30" s="50">
        <v>44296.0</v>
      </c>
      <c r="F30" s="51">
        <v>1.4E7</v>
      </c>
      <c r="G30" s="54">
        <f t="shared" si="2"/>
        <v>173000000</v>
      </c>
      <c r="H30" s="50">
        <v>44326.0</v>
      </c>
      <c r="I30" s="51">
        <v>1.4E7</v>
      </c>
      <c r="J30" s="55">
        <f t="shared" si="3"/>
        <v>273000000</v>
      </c>
      <c r="K30" s="51">
        <f t="shared" si="4"/>
        <v>173000000</v>
      </c>
      <c r="L30" s="53">
        <f t="shared" si="1"/>
        <v>0</v>
      </c>
      <c r="M30" s="40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48">
        <v>14.0</v>
      </c>
      <c r="D31" s="49" t="s">
        <v>35</v>
      </c>
      <c r="E31" s="50">
        <v>44326.0</v>
      </c>
      <c r="F31" s="51">
        <v>1.4E7</v>
      </c>
      <c r="G31" s="54">
        <f t="shared" si="2"/>
        <v>159000000</v>
      </c>
      <c r="H31" s="50">
        <v>44356.0</v>
      </c>
      <c r="I31" s="51">
        <v>1.4E7</v>
      </c>
      <c r="J31" s="55">
        <f t="shared" si="3"/>
        <v>287000000</v>
      </c>
      <c r="K31" s="51">
        <f t="shared" si="4"/>
        <v>159000000</v>
      </c>
      <c r="L31" s="53">
        <f t="shared" si="1"/>
        <v>0</v>
      </c>
      <c r="M31" s="40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48">
        <v>15.0</v>
      </c>
      <c r="D32" s="49" t="s">
        <v>36</v>
      </c>
      <c r="E32" s="50">
        <v>44357.0</v>
      </c>
      <c r="F32" s="51">
        <v>1.4E7</v>
      </c>
      <c r="G32" s="54">
        <f t="shared" si="2"/>
        <v>145000000</v>
      </c>
      <c r="H32" s="50">
        <v>44386.0</v>
      </c>
      <c r="I32" s="51">
        <v>1.4E7</v>
      </c>
      <c r="J32" s="55">
        <f t="shared" si="3"/>
        <v>301000000</v>
      </c>
      <c r="K32" s="51">
        <f t="shared" si="4"/>
        <v>145000000</v>
      </c>
      <c r="L32" s="53">
        <f t="shared" si="1"/>
        <v>0</v>
      </c>
      <c r="M32" s="40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48">
        <v>16.0</v>
      </c>
      <c r="D33" s="49" t="s">
        <v>37</v>
      </c>
      <c r="E33" s="50">
        <v>44387.0</v>
      </c>
      <c r="F33" s="51">
        <v>1.4E7</v>
      </c>
      <c r="G33" s="54">
        <f t="shared" si="2"/>
        <v>131000000</v>
      </c>
      <c r="H33" s="50" t="s">
        <v>38</v>
      </c>
      <c r="I33" s="51">
        <v>1.4E7</v>
      </c>
      <c r="J33" s="55">
        <f t="shared" si="3"/>
        <v>315000000</v>
      </c>
      <c r="K33" s="51">
        <f t="shared" si="4"/>
        <v>131000000</v>
      </c>
      <c r="L33" s="53">
        <f t="shared" si="1"/>
        <v>0</v>
      </c>
      <c r="M33" s="40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48">
        <v>17.0</v>
      </c>
      <c r="D34" s="49" t="s">
        <v>39</v>
      </c>
      <c r="E34" s="50">
        <v>44418.0</v>
      </c>
      <c r="F34" s="51">
        <v>1.4E7</v>
      </c>
      <c r="G34" s="54">
        <f t="shared" si="2"/>
        <v>117000000</v>
      </c>
      <c r="H34" s="50">
        <v>44448.0</v>
      </c>
      <c r="I34" s="51">
        <v>1.4E7</v>
      </c>
      <c r="J34" s="55">
        <f t="shared" si="3"/>
        <v>329000000</v>
      </c>
      <c r="K34" s="51">
        <f t="shared" si="4"/>
        <v>117000000</v>
      </c>
      <c r="L34" s="53">
        <f t="shared" si="1"/>
        <v>0</v>
      </c>
      <c r="M34" s="40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48">
        <v>18.0</v>
      </c>
      <c r="D35" s="49" t="s">
        <v>40</v>
      </c>
      <c r="E35" s="50">
        <v>44449.0</v>
      </c>
      <c r="F35" s="51">
        <v>1.4E7</v>
      </c>
      <c r="G35" s="54">
        <f t="shared" si="2"/>
        <v>103000000</v>
      </c>
      <c r="H35" s="50">
        <v>44478.0</v>
      </c>
      <c r="I35" s="51">
        <v>1.4E7</v>
      </c>
      <c r="J35" s="55">
        <f t="shared" si="3"/>
        <v>343000000</v>
      </c>
      <c r="K35" s="51">
        <f t="shared" si="4"/>
        <v>103000000</v>
      </c>
      <c r="L35" s="53">
        <f t="shared" si="1"/>
        <v>0</v>
      </c>
      <c r="M35" s="40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48">
        <v>19.0</v>
      </c>
      <c r="D36" s="49" t="s">
        <v>41</v>
      </c>
      <c r="E36" s="50">
        <v>44479.0</v>
      </c>
      <c r="F36" s="51">
        <v>1.4E7</v>
      </c>
      <c r="G36" s="54">
        <f t="shared" si="2"/>
        <v>89000000</v>
      </c>
      <c r="H36" s="50">
        <v>44509.0</v>
      </c>
      <c r="I36" s="51">
        <v>1.4E7</v>
      </c>
      <c r="J36" s="55">
        <f t="shared" si="3"/>
        <v>357000000</v>
      </c>
      <c r="K36" s="51">
        <f t="shared" si="4"/>
        <v>89000000</v>
      </c>
      <c r="L36" s="53">
        <f t="shared" si="1"/>
        <v>0</v>
      </c>
      <c r="M36" s="40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48">
        <v>20.0</v>
      </c>
      <c r="D37" s="49" t="s">
        <v>42</v>
      </c>
      <c r="E37" s="50">
        <v>44510.0</v>
      </c>
      <c r="F37" s="51">
        <v>1.4E7</v>
      </c>
      <c r="G37" s="54">
        <f t="shared" si="2"/>
        <v>75000000</v>
      </c>
      <c r="H37" s="50">
        <v>44539.0</v>
      </c>
      <c r="I37" s="51">
        <v>1.4E7</v>
      </c>
      <c r="J37" s="55">
        <f t="shared" si="3"/>
        <v>371000000</v>
      </c>
      <c r="K37" s="51">
        <f t="shared" si="4"/>
        <v>75000000</v>
      </c>
      <c r="L37" s="53">
        <f t="shared" si="1"/>
        <v>0</v>
      </c>
      <c r="M37" s="40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48">
        <v>21.0</v>
      </c>
      <c r="D38" s="49" t="s">
        <v>43</v>
      </c>
      <c r="E38" s="50">
        <v>44540.0</v>
      </c>
      <c r="F38" s="51">
        <v>1.5E7</v>
      </c>
      <c r="G38" s="54">
        <f t="shared" si="2"/>
        <v>60000000</v>
      </c>
      <c r="H38" s="50">
        <v>44570.0</v>
      </c>
      <c r="I38" s="56">
        <v>1.5E7</v>
      </c>
      <c r="J38" s="55">
        <f t="shared" si="3"/>
        <v>386000000</v>
      </c>
      <c r="K38" s="51">
        <f t="shared" si="4"/>
        <v>60000000</v>
      </c>
      <c r="L38" s="53">
        <f t="shared" si="1"/>
        <v>0</v>
      </c>
      <c r="M38" s="40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48">
        <v>22.0</v>
      </c>
      <c r="D39" s="49" t="s">
        <v>44</v>
      </c>
      <c r="E39" s="50">
        <v>44571.0</v>
      </c>
      <c r="F39" s="51">
        <v>1.5E7</v>
      </c>
      <c r="G39" s="54">
        <f t="shared" si="2"/>
        <v>45000000</v>
      </c>
      <c r="H39" s="50">
        <v>44601.0</v>
      </c>
      <c r="I39" s="56">
        <v>1.5E7</v>
      </c>
      <c r="J39" s="55">
        <f t="shared" si="3"/>
        <v>401000000</v>
      </c>
      <c r="K39" s="51">
        <f t="shared" si="4"/>
        <v>45000000</v>
      </c>
      <c r="L39" s="53">
        <f t="shared" si="1"/>
        <v>0</v>
      </c>
      <c r="M39" s="40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48">
        <v>23.0</v>
      </c>
      <c r="D40" s="49" t="s">
        <v>45</v>
      </c>
      <c r="E40" s="50">
        <v>44602.0</v>
      </c>
      <c r="F40" s="51">
        <v>1.5E7</v>
      </c>
      <c r="G40" s="54">
        <f t="shared" si="2"/>
        <v>30000000</v>
      </c>
      <c r="H40" s="57">
        <v>44629.0</v>
      </c>
      <c r="I40" s="56">
        <v>1.5E7</v>
      </c>
      <c r="J40" s="55">
        <f t="shared" si="3"/>
        <v>416000000</v>
      </c>
      <c r="K40" s="51">
        <f t="shared" si="4"/>
        <v>30000000</v>
      </c>
      <c r="L40" s="53">
        <f t="shared" si="1"/>
        <v>0</v>
      </c>
      <c r="M40" s="40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48">
        <v>24.0</v>
      </c>
      <c r="D41" s="49" t="s">
        <v>46</v>
      </c>
      <c r="E41" s="50">
        <v>44630.0</v>
      </c>
      <c r="F41" s="51">
        <v>1.5E7</v>
      </c>
      <c r="G41" s="54">
        <f t="shared" si="2"/>
        <v>15000000</v>
      </c>
      <c r="H41" s="57">
        <v>44641.0</v>
      </c>
      <c r="I41" s="58">
        <v>3.0E7</v>
      </c>
      <c r="J41" s="55">
        <f t="shared" si="3"/>
        <v>446000000</v>
      </c>
      <c r="K41" s="51">
        <f t="shared" si="4"/>
        <v>0</v>
      </c>
      <c r="L41" s="53"/>
      <c r="M41" s="40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48">
        <v>25.0</v>
      </c>
      <c r="D42" s="49" t="s">
        <v>47</v>
      </c>
      <c r="E42" s="50">
        <v>44661.0</v>
      </c>
      <c r="F42" s="51">
        <v>1.5E7</v>
      </c>
      <c r="G42" s="54">
        <f t="shared" si="2"/>
        <v>0</v>
      </c>
      <c r="H42" s="59"/>
      <c r="I42" s="60"/>
      <c r="J42" s="55"/>
      <c r="K42" s="51"/>
      <c r="L42" s="53"/>
      <c r="M42" s="40"/>
      <c r="N42" s="61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"/>
      <c r="B43" s="1"/>
      <c r="C43" s="62" t="s">
        <v>48</v>
      </c>
      <c r="D43" s="63"/>
      <c r="E43" s="64"/>
      <c r="F43" s="65">
        <f>SUM(F18:F42)</f>
        <v>446000000</v>
      </c>
      <c r="G43" s="66"/>
      <c r="H43" s="67"/>
      <c r="I43" s="68"/>
      <c r="J43" s="69"/>
      <c r="K43" s="65"/>
      <c r="L43" s="70"/>
      <c r="M43" s="7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" customHeight="1">
      <c r="A44" s="1"/>
      <c r="B44" s="1"/>
      <c r="C44" s="7"/>
      <c r="D44" s="6"/>
      <c r="E44" s="72"/>
      <c r="F44" s="6"/>
      <c r="G44" s="6"/>
      <c r="H44" s="73"/>
      <c r="I44" s="5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0" customHeight="1">
      <c r="A45" s="1"/>
      <c r="B45" s="1"/>
      <c r="C45" s="2"/>
      <c r="D45" s="74" t="s">
        <v>49</v>
      </c>
      <c r="E45" s="75"/>
      <c r="F45" s="75"/>
      <c r="G45" s="75"/>
      <c r="H45" s="75"/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2"/>
      <c r="D46" s="74" t="s">
        <v>50</v>
      </c>
      <c r="E46" s="75"/>
      <c r="F46" s="75"/>
      <c r="G46" s="75"/>
      <c r="H46" s="75"/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2"/>
      <c r="D47" s="75"/>
      <c r="E47" s="75"/>
      <c r="F47" s="75"/>
      <c r="G47" s="75"/>
      <c r="H47" s="75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2"/>
      <c r="D48" s="75"/>
      <c r="E48" s="75"/>
      <c r="F48" s="75"/>
      <c r="G48" s="75"/>
      <c r="H48" s="75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2"/>
      <c r="D49" s="75"/>
      <c r="E49" s="75"/>
      <c r="F49" s="75"/>
      <c r="G49" s="75"/>
      <c r="H49" s="75"/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2"/>
      <c r="D50" s="76"/>
      <c r="E50" s="77"/>
      <c r="F50" s="75"/>
      <c r="G50" s="75"/>
      <c r="H50" s="75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2"/>
      <c r="D51" s="74"/>
      <c r="E51" s="75"/>
      <c r="F51" s="75"/>
      <c r="G51" s="75"/>
      <c r="H51" s="78"/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2"/>
      <c r="D52" s="1"/>
      <c r="E52" s="1"/>
      <c r="F52" s="1"/>
      <c r="G52" s="1"/>
      <c r="H52" s="3"/>
      <c r="I52" s="4"/>
      <c r="J52" s="1"/>
      <c r="K52" s="79" t="s">
        <v>51</v>
      </c>
      <c r="L52" s="8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</sheetData>
  <mergeCells count="12">
    <mergeCell ref="E16:G16"/>
    <mergeCell ref="H16:K16"/>
    <mergeCell ref="C43:E43"/>
    <mergeCell ref="K52:L52"/>
    <mergeCell ref="C6:L6"/>
    <mergeCell ref="C7:L8"/>
    <mergeCell ref="D9:G9"/>
    <mergeCell ref="H12:L12"/>
    <mergeCell ref="E14:F14"/>
    <mergeCell ref="C16:C17"/>
    <mergeCell ref="D16:D17"/>
    <mergeCell ref="L16:L17"/>
  </mergeCells>
  <hyperlinks>
    <hyperlink r:id="rId1" ref="E13"/>
  </hyperlinks>
  <printOptions horizontalCentered="1" verticalCentered="1"/>
  <pageMargins bottom="0.5" footer="0.0" header="0.0" left="0.2" right="0.2" top="0.5"/>
  <pageSetup paperSize="9" scale="80" orientation="portrait"/>
  <headerFooter>
    <oddHeader>&amp;C </oddHead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2021-05-10T10:39:46Z</dcterms:created>
  <dc:creator>User</dc:creator>
</cp:coreProperties>
</file>