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/>
  </bookViews>
  <sheets>
    <sheet name="final" sheetId="23" r:id="rId1"/>
  </sheets>
  <definedNames>
    <definedName name="_xlnm._FilterDatabase" localSheetId="0" hidden="1">final!$A$1:$L$44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3" l="1"/>
  <c r="P9" i="23"/>
  <c r="P8" i="23"/>
  <c r="K20" i="23" l="1"/>
  <c r="I20" i="23"/>
  <c r="D20" i="23"/>
  <c r="K19" i="23"/>
  <c r="I19" i="23"/>
  <c r="D19" i="23"/>
  <c r="K18" i="23"/>
  <c r="I18" i="23"/>
  <c r="D18" i="23"/>
  <c r="K17" i="23"/>
  <c r="I17" i="23"/>
  <c r="D17" i="23"/>
  <c r="K16" i="23"/>
  <c r="I16" i="23"/>
  <c r="D16" i="23"/>
  <c r="K15" i="23"/>
  <c r="I15" i="23"/>
  <c r="D15" i="23"/>
  <c r="K14" i="23"/>
  <c r="I14" i="23"/>
  <c r="D14" i="23"/>
  <c r="K13" i="23"/>
  <c r="I13" i="23"/>
  <c r="D13" i="23"/>
  <c r="K12" i="23"/>
  <c r="I12" i="23"/>
  <c r="D12" i="23"/>
  <c r="K11" i="23"/>
  <c r="I11" i="23"/>
  <c r="D11" i="23"/>
  <c r="K10" i="23"/>
  <c r="I10" i="23"/>
  <c r="D10" i="23"/>
  <c r="K9" i="23"/>
  <c r="I9" i="23"/>
  <c r="D9" i="23"/>
  <c r="K8" i="23"/>
  <c r="I8" i="23"/>
  <c r="D8" i="23"/>
  <c r="K7" i="23"/>
  <c r="I7" i="23"/>
  <c r="D7" i="23"/>
  <c r="K6" i="23"/>
  <c r="I6" i="23"/>
  <c r="D6" i="23"/>
  <c r="K5" i="23"/>
  <c r="I5" i="23"/>
  <c r="D5" i="23"/>
  <c r="K4" i="23"/>
  <c r="I4" i="23"/>
  <c r="D4" i="23"/>
  <c r="K3" i="23"/>
  <c r="I3" i="23"/>
  <c r="D3" i="23"/>
  <c r="K2" i="23"/>
  <c r="I2" i="23"/>
  <c r="D2" i="23"/>
  <c r="J3" i="23" l="1"/>
  <c r="J7" i="23"/>
  <c r="J11" i="23"/>
  <c r="J15" i="23"/>
  <c r="J19" i="23"/>
  <c r="J4" i="23"/>
  <c r="J8" i="23"/>
  <c r="J12" i="23"/>
  <c r="J10" i="23"/>
  <c r="J14" i="23"/>
  <c r="J5" i="23"/>
  <c r="J9" i="23"/>
  <c r="J13" i="23"/>
  <c r="J17" i="23"/>
  <c r="J2" i="23"/>
  <c r="J6" i="23"/>
  <c r="J18" i="23"/>
  <c r="J16" i="23"/>
  <c r="J20" i="23"/>
  <c r="G44" i="23"/>
  <c r="K44" i="23" s="1"/>
  <c r="D44" i="23" l="1"/>
  <c r="H44" i="23"/>
  <c r="I44" i="23" s="1"/>
  <c r="J44" i="23" l="1"/>
  <c r="H43" i="23"/>
  <c r="G43" i="23"/>
  <c r="K43" i="23" s="1"/>
  <c r="D43" i="23"/>
  <c r="I43" i="23" l="1"/>
  <c r="J43" i="23" s="1"/>
  <c r="H42" i="23"/>
  <c r="G42" i="23"/>
  <c r="D42" i="23"/>
  <c r="I42" i="23" l="1"/>
  <c r="J42" i="23" s="1"/>
  <c r="K42" i="23"/>
  <c r="D35" i="23"/>
  <c r="K35" i="23"/>
  <c r="I35" i="23"/>
  <c r="K36" i="23"/>
  <c r="I36" i="23"/>
  <c r="D36" i="23"/>
  <c r="J36" i="23" l="1"/>
  <c r="J35" i="23"/>
  <c r="K37" i="23" l="1"/>
  <c r="K34" i="23"/>
  <c r="G25" i="23"/>
  <c r="G26" i="23"/>
  <c r="G27" i="23"/>
  <c r="K28" i="23"/>
  <c r="G29" i="23"/>
  <c r="G24" i="23"/>
  <c r="H25" i="23"/>
  <c r="H26" i="23"/>
  <c r="H27" i="23"/>
  <c r="H28" i="23"/>
  <c r="H29" i="23"/>
  <c r="H24" i="23"/>
  <c r="I34" i="23"/>
  <c r="K38" i="23"/>
  <c r="I38" i="23"/>
  <c r="D38" i="23"/>
  <c r="K39" i="23"/>
  <c r="I39" i="23"/>
  <c r="D39" i="23"/>
  <c r="K41" i="23"/>
  <c r="K40" i="23"/>
  <c r="I24" i="23" l="1"/>
  <c r="I26" i="23"/>
  <c r="I29" i="23"/>
  <c r="I25" i="23"/>
  <c r="J38" i="23"/>
  <c r="I27" i="23"/>
  <c r="K27" i="23"/>
  <c r="K26" i="23"/>
  <c r="K24" i="23"/>
  <c r="I28" i="23"/>
  <c r="K29" i="23"/>
  <c r="K25" i="23"/>
  <c r="J39" i="23"/>
  <c r="I37" i="23"/>
  <c r="I40" i="23"/>
  <c r="I41" i="23" l="1"/>
  <c r="D40" i="23" l="1"/>
  <c r="J40" i="23" s="1"/>
  <c r="D41" i="23"/>
  <c r="J41" i="23" s="1"/>
  <c r="K32" i="23"/>
  <c r="K30" i="23"/>
  <c r="I32" i="23"/>
  <c r="I30" i="23"/>
  <c r="D37" i="23" l="1"/>
  <c r="J37" i="23" s="1"/>
  <c r="D34" i="23" l="1"/>
  <c r="J34" i="23" l="1"/>
  <c r="K21" i="23" l="1"/>
  <c r="K33" i="23"/>
  <c r="K31" i="23"/>
  <c r="K23" i="23"/>
  <c r="K22" i="23"/>
  <c r="D21" i="23"/>
  <c r="I21" i="23"/>
  <c r="I31" i="23"/>
  <c r="I22" i="23"/>
  <c r="I33" i="23"/>
  <c r="I23" i="23"/>
  <c r="D33" i="23"/>
  <c r="D32" i="23"/>
  <c r="J32" i="23" s="1"/>
  <c r="D31" i="23"/>
  <c r="D30" i="23"/>
  <c r="J30" i="23" s="1"/>
  <c r="D29" i="23"/>
  <c r="J29" i="23" s="1"/>
  <c r="D28" i="23"/>
  <c r="J28" i="23" s="1"/>
  <c r="D27" i="23"/>
  <c r="J27" i="23" s="1"/>
  <c r="D26" i="23"/>
  <c r="J26" i="23" s="1"/>
  <c r="D25" i="23"/>
  <c r="J25" i="23" s="1"/>
  <c r="D24" i="23"/>
  <c r="J24" i="23" s="1"/>
  <c r="D23" i="23"/>
  <c r="D22" i="23"/>
  <c r="J21" i="23" l="1"/>
  <c r="J23" i="23"/>
  <c r="J22" i="23"/>
  <c r="J33" i="23"/>
  <c r="J31" i="23"/>
</calcChain>
</file>

<file path=xl/sharedStrings.xml><?xml version="1.0" encoding="utf-8"?>
<sst xmlns="http://schemas.openxmlformats.org/spreadsheetml/2006/main" count="52" uniqueCount="18">
  <si>
    <t>DIFF</t>
  </si>
  <si>
    <t>DATE</t>
  </si>
  <si>
    <t>USD</t>
  </si>
  <si>
    <t>QTY</t>
  </si>
  <si>
    <t>VALUE</t>
  </si>
  <si>
    <t>SN</t>
  </si>
  <si>
    <t>DATE2</t>
  </si>
  <si>
    <t>USD2</t>
  </si>
  <si>
    <t>QTY2</t>
  </si>
  <si>
    <t>VALUE2</t>
  </si>
  <si>
    <t>PROFIT</t>
  </si>
  <si>
    <t>hide</t>
  </si>
  <si>
    <t>T</t>
  </si>
  <si>
    <t>CURRENT VALUE</t>
  </si>
  <si>
    <t>ALL</t>
  </si>
  <si>
    <t>BEFORE</t>
  </si>
  <si>
    <t>AFTER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</si>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</sst>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4"/>
  <sheetViews>
    <sheetView tabSelected="1" zoomScale="55" zoomScaleNormal="55" workbookViewId="0">
      <selection activeCell="Q27" sqref="Q27"/>
    </sheetView>
  </sheetViews>
  <sheetFormatPr defaultRowHeight="14.5" x14ac:dyDescent="0.35"/>
  <cols>
    <col min="1" max="1" width="13.81640625" bestFit="1" customWidth="1"/>
    <col min="4" max="4" width="16.54296875" customWidth="1"/>
    <col min="6" max="6" width="9.453125" bestFit="1" customWidth="1"/>
    <col min="10" max="10" width="9.453125" bestFit="1" customWidth="1"/>
    <col min="15" max="15" width="10.36328125" bestFit="1" customWidth="1"/>
  </cols>
  <sheetData>
    <row r="1" spans="1:2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0</v>
      </c>
      <c r="L1" s="5" t="s">
        <v>11</v>
      </c>
    </row>
    <row r="2" spans="1:21" x14ac:dyDescent="0.35">
      <c r="A2" s="9">
        <v>45492</v>
      </c>
      <c r="B2" s="10">
        <v>2255.9</v>
      </c>
      <c r="C2" s="10">
        <v>26</v>
      </c>
      <c r="D2" s="10">
        <f>B2*C2</f>
        <v>58653.4</v>
      </c>
      <c r="E2" s="10">
        <v>0</v>
      </c>
      <c r="F2" s="9">
        <v>45505</v>
      </c>
      <c r="G2" s="10">
        <v>2277.8000000000002</v>
      </c>
      <c r="H2" s="10">
        <v>26</v>
      </c>
      <c r="I2" s="10">
        <f>G2*H2</f>
        <v>59222.8</v>
      </c>
      <c r="J2" s="10">
        <f>I2-D2</f>
        <v>569.40000000000146</v>
      </c>
      <c r="K2" s="10">
        <f>G2-B2</f>
        <v>21.900000000000091</v>
      </c>
      <c r="L2" s="10" t="s">
        <v>12</v>
      </c>
      <c r="P2" t="s">
        <v>13</v>
      </c>
      <c r="S2">
        <v>3341</v>
      </c>
      <c r="U2">
        <v>3115.9</v>
      </c>
    </row>
    <row r="3" spans="1:21" x14ac:dyDescent="0.35">
      <c r="A3" s="9">
        <v>45573</v>
      </c>
      <c r="B3" s="10">
        <v>2424</v>
      </c>
      <c r="C3" s="10">
        <v>25</v>
      </c>
      <c r="D3" s="10">
        <f>B3*C3</f>
        <v>60600</v>
      </c>
      <c r="E3" s="10">
        <v>0</v>
      </c>
      <c r="F3" s="9">
        <v>45602</v>
      </c>
      <c r="G3" s="10">
        <v>2569</v>
      </c>
      <c r="H3" s="10">
        <v>25</v>
      </c>
      <c r="I3" s="10">
        <f>G3*H3</f>
        <v>64225</v>
      </c>
      <c r="J3" s="10">
        <f>I3-D3</f>
        <v>3625</v>
      </c>
      <c r="K3" s="10">
        <f>G3-B3</f>
        <v>145</v>
      </c>
      <c r="L3" s="10" t="s">
        <v>12</v>
      </c>
      <c r="P3">
        <v>3148.4</v>
      </c>
      <c r="S3">
        <v>3371</v>
      </c>
      <c r="T3">
        <v>3160.3</v>
      </c>
      <c r="U3">
        <v>3145.9</v>
      </c>
    </row>
    <row r="4" spans="1:21" x14ac:dyDescent="0.35">
      <c r="A4" s="9">
        <v>45602</v>
      </c>
      <c r="B4" s="10">
        <v>2505.6999999999998</v>
      </c>
      <c r="C4" s="10">
        <v>80</v>
      </c>
      <c r="D4" s="10">
        <f>B4*C4</f>
        <v>200456</v>
      </c>
      <c r="E4" s="10">
        <v>0</v>
      </c>
      <c r="F4" s="9">
        <v>45673</v>
      </c>
      <c r="G4" s="10">
        <v>2514.9</v>
      </c>
      <c r="H4" s="10">
        <v>80</v>
      </c>
      <c r="I4" s="10">
        <f t="shared" ref="I4:I20" si="0">G4*H4</f>
        <v>201192</v>
      </c>
      <c r="J4" s="10">
        <f t="shared" ref="J4:J20" si="1">I4-D4</f>
        <v>736</v>
      </c>
      <c r="K4" s="10">
        <f t="shared" ref="K4:K20" si="2">G4-B4</f>
        <v>9.2000000000002728</v>
      </c>
      <c r="L4" s="10" t="s">
        <v>12</v>
      </c>
      <c r="S4">
        <v>3372</v>
      </c>
      <c r="T4">
        <v>3160.8</v>
      </c>
      <c r="U4">
        <v>3146.4</v>
      </c>
    </row>
    <row r="5" spans="1:21" x14ac:dyDescent="0.35">
      <c r="A5" s="9">
        <v>45602</v>
      </c>
      <c r="B5" s="10">
        <v>2469.9</v>
      </c>
      <c r="C5" s="10">
        <v>21</v>
      </c>
      <c r="D5" s="10">
        <f t="shared" ref="D5:D7" si="3">B5*C5</f>
        <v>51867.9</v>
      </c>
      <c r="E5" s="10">
        <v>0</v>
      </c>
      <c r="F5" s="9">
        <v>45673</v>
      </c>
      <c r="G5" s="10">
        <v>2514.9</v>
      </c>
      <c r="H5" s="10">
        <v>21</v>
      </c>
      <c r="I5" s="10">
        <f t="shared" si="0"/>
        <v>52812.9</v>
      </c>
      <c r="J5" s="10">
        <f t="shared" si="1"/>
        <v>945</v>
      </c>
      <c r="K5" s="10">
        <f t="shared" si="2"/>
        <v>45</v>
      </c>
      <c r="L5" s="10" t="s">
        <v>12</v>
      </c>
      <c r="S5">
        <v>3375</v>
      </c>
      <c r="U5">
        <v>3149.4</v>
      </c>
    </row>
    <row r="6" spans="1:21" x14ac:dyDescent="0.35">
      <c r="A6" s="9">
        <v>45614</v>
      </c>
      <c r="B6" s="10">
        <v>2423.4</v>
      </c>
      <c r="C6" s="10">
        <v>30</v>
      </c>
      <c r="D6" s="10">
        <f t="shared" si="3"/>
        <v>72702</v>
      </c>
      <c r="E6" s="10">
        <v>0</v>
      </c>
      <c r="F6" s="9">
        <v>45673</v>
      </c>
      <c r="G6" s="10">
        <v>2514.9</v>
      </c>
      <c r="H6" s="10">
        <v>30</v>
      </c>
      <c r="I6" s="10">
        <f t="shared" si="0"/>
        <v>75447</v>
      </c>
      <c r="J6" s="10">
        <f t="shared" si="1"/>
        <v>2745</v>
      </c>
      <c r="K6" s="10">
        <f t="shared" si="2"/>
        <v>91.5</v>
      </c>
      <c r="L6" s="10" t="s">
        <v>12</v>
      </c>
      <c r="S6">
        <v>3381</v>
      </c>
      <c r="T6">
        <v>3170.3</v>
      </c>
      <c r="U6">
        <v>3155.9</v>
      </c>
    </row>
    <row r="7" spans="1:21" x14ac:dyDescent="0.35">
      <c r="A7" s="9">
        <v>45614</v>
      </c>
      <c r="B7" s="10">
        <v>2426.1</v>
      </c>
      <c r="C7" s="10">
        <v>29</v>
      </c>
      <c r="D7" s="10">
        <f t="shared" si="3"/>
        <v>70356.899999999994</v>
      </c>
      <c r="E7" s="10">
        <v>0</v>
      </c>
      <c r="F7" s="9">
        <v>45673</v>
      </c>
      <c r="G7" s="10">
        <v>2514.9</v>
      </c>
      <c r="H7" s="10">
        <v>29</v>
      </c>
      <c r="I7" s="10">
        <f t="shared" si="0"/>
        <v>72932.100000000006</v>
      </c>
      <c r="J7" s="10">
        <f t="shared" si="1"/>
        <v>2575.2000000000116</v>
      </c>
      <c r="K7" s="10">
        <f t="shared" si="2"/>
        <v>88.800000000000182</v>
      </c>
      <c r="L7" s="10" t="s">
        <v>12</v>
      </c>
      <c r="S7">
        <v>3387</v>
      </c>
      <c r="T7">
        <v>3175.2</v>
      </c>
      <c r="U7">
        <v>3160.8</v>
      </c>
    </row>
    <row r="8" spans="1:21" x14ac:dyDescent="0.35">
      <c r="A8" s="9">
        <v>45699</v>
      </c>
      <c r="B8" s="10">
        <v>2707.1</v>
      </c>
      <c r="C8" s="10">
        <v>36</v>
      </c>
      <c r="D8" s="10">
        <f>B8*C8</f>
        <v>97455.599999999991</v>
      </c>
      <c r="E8" s="10">
        <v>0</v>
      </c>
      <c r="F8" s="9">
        <v>45729</v>
      </c>
      <c r="G8" s="12">
        <v>2750</v>
      </c>
      <c r="H8" s="10">
        <v>36</v>
      </c>
      <c r="I8" s="10">
        <f t="shared" si="0"/>
        <v>99000</v>
      </c>
      <c r="J8" s="10">
        <f t="shared" si="1"/>
        <v>1544.4000000000087</v>
      </c>
      <c r="K8" s="10">
        <f t="shared" si="2"/>
        <v>42.900000000000091</v>
      </c>
      <c r="L8" s="10" t="s">
        <v>12</v>
      </c>
      <c r="O8" t="s">
        <v>14</v>
      </c>
      <c r="P8">
        <f>SUMIF(L2:L100,"T",J2:J100)</f>
        <v>73961.600000000035</v>
      </c>
      <c r="S8">
        <v>3386</v>
      </c>
      <c r="T8">
        <v>3174.5</v>
      </c>
      <c r="U8">
        <v>3160.1</v>
      </c>
    </row>
    <row r="9" spans="1:21" x14ac:dyDescent="0.35">
      <c r="A9" s="9">
        <v>45737</v>
      </c>
      <c r="B9" s="10">
        <v>2797.6</v>
      </c>
      <c r="C9" s="10">
        <v>29</v>
      </c>
      <c r="D9" s="10">
        <f>B9*C9</f>
        <v>81130.399999999994</v>
      </c>
      <c r="E9" s="10">
        <v>0</v>
      </c>
      <c r="F9" s="9">
        <v>45758</v>
      </c>
      <c r="G9" s="12">
        <v>2962.3</v>
      </c>
      <c r="H9" s="10">
        <v>29</v>
      </c>
      <c r="I9" s="10">
        <f t="shared" si="0"/>
        <v>85906.700000000012</v>
      </c>
      <c r="J9" s="10">
        <f t="shared" si="1"/>
        <v>4776.3000000000175</v>
      </c>
      <c r="K9" s="10">
        <f t="shared" si="2"/>
        <v>164.70000000000027</v>
      </c>
      <c r="L9" s="10" t="s">
        <v>12</v>
      </c>
      <c r="O9" t="s">
        <v>15</v>
      </c>
      <c r="P9">
        <f>SUMIF(L2:L20,"T",J2:J20)</f>
        <v>46664.600000000042</v>
      </c>
      <c r="Q9" t="s">
        <v>17</v>
      </c>
      <c r="S9">
        <v>3390</v>
      </c>
      <c r="U9">
        <v>3164.2</v>
      </c>
    </row>
    <row r="10" spans="1:21" x14ac:dyDescent="0.35">
      <c r="A10" s="9">
        <v>45737</v>
      </c>
      <c r="B10" s="12">
        <v>2797</v>
      </c>
      <c r="C10" s="10">
        <v>21</v>
      </c>
      <c r="D10" s="10">
        <f>B10*C10</f>
        <v>58737</v>
      </c>
      <c r="E10" s="10">
        <v>0</v>
      </c>
      <c r="F10" s="9">
        <v>45758</v>
      </c>
      <c r="G10" s="12">
        <v>2962.3</v>
      </c>
      <c r="H10" s="10">
        <v>21</v>
      </c>
      <c r="I10" s="10">
        <f t="shared" si="0"/>
        <v>62208.3</v>
      </c>
      <c r="J10" s="10">
        <f t="shared" si="1"/>
        <v>3471.3000000000029</v>
      </c>
      <c r="K10" s="10">
        <f t="shared" si="2"/>
        <v>165.30000000000018</v>
      </c>
      <c r="L10" s="10" t="s">
        <v>12</v>
      </c>
      <c r="O10" t="s">
        <v>16</v>
      </c>
      <c r="P10">
        <f>SUMIF(L2:L21,"T",J2:J21)</f>
        <v>49494.600000000042</v>
      </c>
      <c r="S10">
        <v>3400</v>
      </c>
      <c r="U10">
        <v>3174.2</v>
      </c>
    </row>
    <row r="11" spans="1:21" x14ac:dyDescent="0.35">
      <c r="A11" s="9">
        <v>45737</v>
      </c>
      <c r="B11" s="12">
        <v>2794.1</v>
      </c>
      <c r="C11" s="10">
        <v>40</v>
      </c>
      <c r="D11" s="10">
        <f t="shared" ref="D11:D20" si="4">B11*C11</f>
        <v>111764</v>
      </c>
      <c r="E11" s="10">
        <v>0</v>
      </c>
      <c r="F11" s="9">
        <v>45758</v>
      </c>
      <c r="G11" s="12">
        <v>2962.3</v>
      </c>
      <c r="H11" s="10">
        <v>40</v>
      </c>
      <c r="I11" s="10">
        <f t="shared" si="0"/>
        <v>118492</v>
      </c>
      <c r="J11" s="10">
        <f t="shared" si="1"/>
        <v>6728</v>
      </c>
      <c r="K11" s="10">
        <f t="shared" si="2"/>
        <v>168.20000000000027</v>
      </c>
      <c r="L11" s="10" t="s">
        <v>12</v>
      </c>
      <c r="S11">
        <v>3410</v>
      </c>
      <c r="U11">
        <v>3184.2</v>
      </c>
    </row>
    <row r="12" spans="1:21" x14ac:dyDescent="0.35">
      <c r="A12" s="9">
        <v>45750</v>
      </c>
      <c r="B12" s="12">
        <v>2866.9</v>
      </c>
      <c r="C12" s="10">
        <v>40</v>
      </c>
      <c r="D12" s="10">
        <f t="shared" si="4"/>
        <v>114676</v>
      </c>
      <c r="E12" s="10">
        <v>0</v>
      </c>
      <c r="F12" s="9">
        <v>45758</v>
      </c>
      <c r="G12" s="12">
        <v>2960.3</v>
      </c>
      <c r="H12" s="10">
        <v>40</v>
      </c>
      <c r="I12" s="10">
        <f t="shared" si="0"/>
        <v>118412</v>
      </c>
      <c r="J12" s="10">
        <f t="shared" si="1"/>
        <v>3736</v>
      </c>
      <c r="K12" s="10">
        <f t="shared" si="2"/>
        <v>93.400000000000091</v>
      </c>
      <c r="L12" s="10" t="s">
        <v>12</v>
      </c>
      <c r="S12">
        <v>3415</v>
      </c>
      <c r="U12">
        <v>3189.2</v>
      </c>
    </row>
    <row r="13" spans="1:21" x14ac:dyDescent="0.35">
      <c r="A13" s="9">
        <v>45750</v>
      </c>
      <c r="B13" s="12">
        <v>2886.8</v>
      </c>
      <c r="C13" s="10">
        <v>10</v>
      </c>
      <c r="D13" s="10">
        <f t="shared" si="4"/>
        <v>28868</v>
      </c>
      <c r="E13" s="10">
        <v>0</v>
      </c>
      <c r="F13" s="9">
        <v>45758</v>
      </c>
      <c r="G13" s="12">
        <v>2962.3</v>
      </c>
      <c r="H13" s="10">
        <v>10</v>
      </c>
      <c r="I13" s="10">
        <f t="shared" si="0"/>
        <v>29623</v>
      </c>
      <c r="J13" s="10">
        <f t="shared" si="1"/>
        <v>755</v>
      </c>
      <c r="K13" s="10">
        <f t="shared" si="2"/>
        <v>75.5</v>
      </c>
      <c r="L13" s="10" t="s">
        <v>12</v>
      </c>
      <c r="S13">
        <v>3420</v>
      </c>
      <c r="U13">
        <v>3194.2</v>
      </c>
    </row>
    <row r="14" spans="1:21" x14ac:dyDescent="0.35">
      <c r="A14" s="9">
        <v>45750</v>
      </c>
      <c r="B14" s="12">
        <v>2885.8</v>
      </c>
      <c r="C14" s="10">
        <v>10</v>
      </c>
      <c r="D14" s="10">
        <f t="shared" si="4"/>
        <v>28858</v>
      </c>
      <c r="E14" s="10">
        <v>0</v>
      </c>
      <c r="F14" s="9">
        <v>45758</v>
      </c>
      <c r="G14" s="12">
        <v>2962.3</v>
      </c>
      <c r="H14" s="10">
        <v>10</v>
      </c>
      <c r="I14" s="10">
        <f t="shared" si="0"/>
        <v>29623</v>
      </c>
      <c r="J14" s="10">
        <f t="shared" si="1"/>
        <v>765</v>
      </c>
      <c r="K14" s="10">
        <f t="shared" si="2"/>
        <v>76.5</v>
      </c>
      <c r="L14" s="10" t="s">
        <v>12</v>
      </c>
    </row>
    <row r="15" spans="1:21" x14ac:dyDescent="0.35">
      <c r="A15" s="9">
        <v>45754</v>
      </c>
      <c r="B15" s="12">
        <v>2829</v>
      </c>
      <c r="C15" s="10">
        <v>10</v>
      </c>
      <c r="D15" s="10">
        <f t="shared" si="4"/>
        <v>28290</v>
      </c>
      <c r="E15" s="10">
        <v>0</v>
      </c>
      <c r="F15" s="9">
        <v>45758</v>
      </c>
      <c r="G15" s="12">
        <v>2962.3</v>
      </c>
      <c r="H15" s="10">
        <v>10</v>
      </c>
      <c r="I15" s="10">
        <f t="shared" si="0"/>
        <v>29623</v>
      </c>
      <c r="J15" s="10">
        <f t="shared" si="1"/>
        <v>1333</v>
      </c>
      <c r="K15" s="10">
        <f t="shared" si="2"/>
        <v>133.30000000000018</v>
      </c>
      <c r="L15" s="10" t="s">
        <v>12</v>
      </c>
    </row>
    <row r="16" spans="1:21" x14ac:dyDescent="0.35">
      <c r="A16" s="9">
        <v>45754</v>
      </c>
      <c r="B16" s="12">
        <v>2829.4</v>
      </c>
      <c r="C16" s="10">
        <v>10</v>
      </c>
      <c r="D16" s="10">
        <f t="shared" si="4"/>
        <v>28294</v>
      </c>
      <c r="E16" s="10">
        <v>0</v>
      </c>
      <c r="F16" s="9">
        <v>45758</v>
      </c>
      <c r="G16" s="12">
        <v>2966.8</v>
      </c>
      <c r="H16" s="10">
        <v>10</v>
      </c>
      <c r="I16" s="10">
        <f t="shared" si="0"/>
        <v>29668</v>
      </c>
      <c r="J16" s="10">
        <f t="shared" si="1"/>
        <v>1374</v>
      </c>
      <c r="K16" s="10">
        <f t="shared" si="2"/>
        <v>137.40000000000009</v>
      </c>
      <c r="L16" s="10" t="s">
        <v>12</v>
      </c>
    </row>
    <row r="17" spans="1:12" x14ac:dyDescent="0.35">
      <c r="A17" s="9">
        <v>45754</v>
      </c>
      <c r="B17" s="12">
        <v>2790.5</v>
      </c>
      <c r="C17" s="10">
        <v>20</v>
      </c>
      <c r="D17" s="10">
        <f t="shared" si="4"/>
        <v>55810</v>
      </c>
      <c r="E17" s="10">
        <v>0</v>
      </c>
      <c r="F17" s="9">
        <v>45758</v>
      </c>
      <c r="G17" s="12">
        <v>2966.8</v>
      </c>
      <c r="H17" s="10">
        <v>20</v>
      </c>
      <c r="I17" s="10">
        <f t="shared" si="0"/>
        <v>59336</v>
      </c>
      <c r="J17" s="10">
        <f t="shared" si="1"/>
        <v>3526</v>
      </c>
      <c r="K17" s="10">
        <f t="shared" si="2"/>
        <v>176.30000000000018</v>
      </c>
      <c r="L17" s="10" t="s">
        <v>12</v>
      </c>
    </row>
    <row r="18" spans="1:12" x14ac:dyDescent="0.35">
      <c r="A18" s="9">
        <v>45754</v>
      </c>
      <c r="B18" s="12">
        <v>2787.7</v>
      </c>
      <c r="C18" s="10">
        <v>10</v>
      </c>
      <c r="D18" s="10">
        <f t="shared" si="4"/>
        <v>27877</v>
      </c>
      <c r="E18" s="10">
        <v>0</v>
      </c>
      <c r="F18" s="9">
        <v>45758</v>
      </c>
      <c r="G18" s="12">
        <v>2949.5</v>
      </c>
      <c r="H18" s="10">
        <v>10</v>
      </c>
      <c r="I18" s="10">
        <f t="shared" si="0"/>
        <v>29495</v>
      </c>
      <c r="J18" s="10">
        <f t="shared" si="1"/>
        <v>1618</v>
      </c>
      <c r="K18" s="10">
        <f t="shared" si="2"/>
        <v>161.80000000000018</v>
      </c>
      <c r="L18" s="10" t="s">
        <v>12</v>
      </c>
    </row>
    <row r="19" spans="1:12" x14ac:dyDescent="0.35">
      <c r="A19" s="9">
        <v>45754</v>
      </c>
      <c r="B19" s="12">
        <v>2768.6</v>
      </c>
      <c r="C19" s="10">
        <v>20</v>
      </c>
      <c r="D19" s="10">
        <f t="shared" si="4"/>
        <v>55372</v>
      </c>
      <c r="E19" s="10">
        <v>0</v>
      </c>
      <c r="F19" s="9">
        <v>45758</v>
      </c>
      <c r="G19" s="12">
        <v>2960.3</v>
      </c>
      <c r="H19" s="10">
        <v>20</v>
      </c>
      <c r="I19" s="10">
        <f t="shared" si="0"/>
        <v>59206</v>
      </c>
      <c r="J19" s="10">
        <f t="shared" si="1"/>
        <v>3834</v>
      </c>
      <c r="K19" s="10">
        <f t="shared" si="2"/>
        <v>191.70000000000027</v>
      </c>
      <c r="L19" s="10" t="s">
        <v>12</v>
      </c>
    </row>
    <row r="20" spans="1:12" ht="15" thickBot="1" x14ac:dyDescent="0.4">
      <c r="A20" s="16">
        <v>45757</v>
      </c>
      <c r="B20" s="17">
        <v>2859.9</v>
      </c>
      <c r="C20" s="18">
        <v>20</v>
      </c>
      <c r="D20" s="18">
        <f t="shared" si="4"/>
        <v>57198</v>
      </c>
      <c r="E20" s="18">
        <v>0</v>
      </c>
      <c r="F20" s="16">
        <v>45758</v>
      </c>
      <c r="G20" s="17">
        <v>2960.3</v>
      </c>
      <c r="H20" s="18">
        <v>20</v>
      </c>
      <c r="I20" s="18">
        <f t="shared" si="0"/>
        <v>59206</v>
      </c>
      <c r="J20" s="18">
        <f t="shared" si="1"/>
        <v>2008</v>
      </c>
      <c r="K20" s="18">
        <f t="shared" si="2"/>
        <v>100.40000000000009</v>
      </c>
      <c r="L20" s="18" t="s">
        <v>12</v>
      </c>
    </row>
    <row r="21" spans="1:12" x14ac:dyDescent="0.35">
      <c r="A21" s="14">
        <v>45764</v>
      </c>
      <c r="B21" s="15">
        <v>3067.4</v>
      </c>
      <c r="C21" s="15">
        <v>20</v>
      </c>
      <c r="D21" s="15">
        <f>B21*C21</f>
        <v>61348</v>
      </c>
      <c r="E21" s="15">
        <v>4</v>
      </c>
      <c r="F21" s="14">
        <v>45821</v>
      </c>
      <c r="G21" s="15">
        <v>3208.9</v>
      </c>
      <c r="H21" s="15">
        <v>20</v>
      </c>
      <c r="I21" s="15">
        <f>G21*H21</f>
        <v>64178</v>
      </c>
      <c r="J21" s="15">
        <f>I21-D21</f>
        <v>2830</v>
      </c>
      <c r="K21" s="15">
        <f>G21-B21</f>
        <v>141.5</v>
      </c>
      <c r="L21" s="15" t="s">
        <v>12</v>
      </c>
    </row>
    <row r="22" spans="1:12" x14ac:dyDescent="0.35">
      <c r="A22" s="9">
        <v>45764</v>
      </c>
      <c r="B22" s="10">
        <v>3053.4</v>
      </c>
      <c r="C22" s="10">
        <v>30</v>
      </c>
      <c r="D22" s="10">
        <f t="shared" ref="D22:D44" si="5">B22*C22</f>
        <v>91602</v>
      </c>
      <c r="E22" s="10">
        <v>2</v>
      </c>
      <c r="F22" s="9">
        <v>45820</v>
      </c>
      <c r="G22" s="10">
        <v>3162.3</v>
      </c>
      <c r="H22" s="10">
        <v>30</v>
      </c>
      <c r="I22" s="10">
        <f>G22*H22</f>
        <v>94869</v>
      </c>
      <c r="J22" s="10">
        <f>I22-D22</f>
        <v>3267</v>
      </c>
      <c r="K22" s="10">
        <f>G22-B22</f>
        <v>108.90000000000009</v>
      </c>
      <c r="L22" s="10" t="s">
        <v>12</v>
      </c>
    </row>
    <row r="23" spans="1:12" x14ac:dyDescent="0.35">
      <c r="A23" s="9">
        <v>45764</v>
      </c>
      <c r="B23" s="10">
        <v>3050.2</v>
      </c>
      <c r="C23" s="10">
        <v>30</v>
      </c>
      <c r="D23" s="10">
        <f t="shared" si="5"/>
        <v>91506</v>
      </c>
      <c r="E23" s="10">
        <v>1</v>
      </c>
      <c r="F23" s="9">
        <v>45810</v>
      </c>
      <c r="G23" s="10">
        <v>3135.6</v>
      </c>
      <c r="H23" s="10">
        <v>30</v>
      </c>
      <c r="I23" s="10">
        <f>G23*H23</f>
        <v>94068</v>
      </c>
      <c r="J23" s="10">
        <f>I23-D23</f>
        <v>2562</v>
      </c>
      <c r="K23" s="10">
        <f>G23-B23</f>
        <v>85.400000000000091</v>
      </c>
      <c r="L23" s="10" t="s">
        <v>12</v>
      </c>
    </row>
    <row r="24" spans="1:12" x14ac:dyDescent="0.35">
      <c r="A24" s="6">
        <v>45769</v>
      </c>
      <c r="B24" s="4">
        <v>3213.3</v>
      </c>
      <c r="C24" s="4">
        <v>30</v>
      </c>
      <c r="D24" s="4">
        <f t="shared" si="5"/>
        <v>96399</v>
      </c>
      <c r="E24" s="4"/>
      <c r="F24" s="4"/>
      <c r="G24" s="4">
        <f>$P$3</f>
        <v>3148.4</v>
      </c>
      <c r="H24" s="4">
        <f>C24</f>
        <v>30</v>
      </c>
      <c r="I24" s="4">
        <f t="shared" ref="I24:I28" si="6">G24*H24</f>
        <v>94452</v>
      </c>
      <c r="J24" s="4">
        <f>I24-D24</f>
        <v>-1947</v>
      </c>
      <c r="K24" s="4">
        <f>G24-B24</f>
        <v>-64.900000000000091</v>
      </c>
      <c r="L24" s="11"/>
    </row>
    <row r="25" spans="1:12" x14ac:dyDescent="0.35">
      <c r="A25" s="6">
        <v>45769</v>
      </c>
      <c r="B25" s="4">
        <v>3212.8</v>
      </c>
      <c r="C25" s="4">
        <v>30</v>
      </c>
      <c r="D25" s="4">
        <f t="shared" si="5"/>
        <v>96384</v>
      </c>
      <c r="E25" s="4"/>
      <c r="F25" s="4"/>
      <c r="G25" s="4">
        <f>$P$3</f>
        <v>3148.4</v>
      </c>
      <c r="H25" s="4">
        <f t="shared" ref="H25:H29" si="7">C25</f>
        <v>30</v>
      </c>
      <c r="I25" s="4">
        <f t="shared" si="6"/>
        <v>94452</v>
      </c>
      <c r="J25" s="4">
        <f t="shared" ref="J25:J29" si="8">I25-D25</f>
        <v>-1932</v>
      </c>
      <c r="K25" s="4">
        <f t="shared" ref="K25:K29" si="9">G25-B25</f>
        <v>-64.400000000000091</v>
      </c>
      <c r="L25" s="11"/>
    </row>
    <row r="26" spans="1:12" x14ac:dyDescent="0.35">
      <c r="A26" s="6">
        <v>45769</v>
      </c>
      <c r="B26" s="4">
        <v>3217.6</v>
      </c>
      <c r="C26" s="4">
        <v>60</v>
      </c>
      <c r="D26" s="4">
        <f t="shared" si="5"/>
        <v>193056</v>
      </c>
      <c r="E26" s="4"/>
      <c r="F26" s="4"/>
      <c r="G26" s="4">
        <f>$P$3</f>
        <v>3148.4</v>
      </c>
      <c r="H26" s="4">
        <f t="shared" si="7"/>
        <v>60</v>
      </c>
      <c r="I26" s="4">
        <f t="shared" si="6"/>
        <v>188904</v>
      </c>
      <c r="J26" s="4">
        <f t="shared" si="8"/>
        <v>-4152</v>
      </c>
      <c r="K26" s="4">
        <f t="shared" si="9"/>
        <v>-69.199999999999818</v>
      </c>
      <c r="L26" s="11"/>
    </row>
    <row r="27" spans="1:12" x14ac:dyDescent="0.35">
      <c r="A27" s="6">
        <v>45769</v>
      </c>
      <c r="B27" s="4">
        <v>3195.1</v>
      </c>
      <c r="C27" s="4">
        <v>60</v>
      </c>
      <c r="D27" s="4">
        <f t="shared" si="5"/>
        <v>191706</v>
      </c>
      <c r="E27" s="4"/>
      <c r="F27" s="4"/>
      <c r="G27" s="4">
        <f>$P$3</f>
        <v>3148.4</v>
      </c>
      <c r="H27" s="4">
        <f t="shared" si="7"/>
        <v>60</v>
      </c>
      <c r="I27" s="4">
        <f t="shared" si="6"/>
        <v>188904</v>
      </c>
      <c r="J27" s="4">
        <f t="shared" si="8"/>
        <v>-2802</v>
      </c>
      <c r="K27" s="4">
        <f t="shared" si="9"/>
        <v>-46.699999999999818</v>
      </c>
      <c r="L27" s="11"/>
    </row>
    <row r="28" spans="1:12" x14ac:dyDescent="0.35">
      <c r="A28" s="9">
        <v>45769</v>
      </c>
      <c r="B28" s="12">
        <v>3167</v>
      </c>
      <c r="C28" s="10">
        <v>20</v>
      </c>
      <c r="D28" s="10">
        <f t="shared" si="5"/>
        <v>63340</v>
      </c>
      <c r="E28" s="10">
        <v>11</v>
      </c>
      <c r="F28" s="9">
        <v>45860</v>
      </c>
      <c r="G28" s="10">
        <v>3196.8</v>
      </c>
      <c r="H28" s="10">
        <f t="shared" si="7"/>
        <v>20</v>
      </c>
      <c r="I28" s="10">
        <f t="shared" si="6"/>
        <v>63936</v>
      </c>
      <c r="J28" s="10">
        <f t="shared" si="8"/>
        <v>596</v>
      </c>
      <c r="K28" s="10">
        <f t="shared" si="9"/>
        <v>29.800000000000182</v>
      </c>
      <c r="L28" s="10" t="s">
        <v>12</v>
      </c>
    </row>
    <row r="29" spans="1:12" x14ac:dyDescent="0.35">
      <c r="A29" s="6">
        <v>45769</v>
      </c>
      <c r="B29" s="4">
        <v>3161.8</v>
      </c>
      <c r="C29" s="4">
        <v>40</v>
      </c>
      <c r="D29" s="4">
        <f t="shared" si="5"/>
        <v>126472</v>
      </c>
      <c r="E29" s="4"/>
      <c r="F29" s="4"/>
      <c r="G29" s="4">
        <f>$P$3</f>
        <v>3148.4</v>
      </c>
      <c r="H29" s="4">
        <f t="shared" si="7"/>
        <v>40</v>
      </c>
      <c r="I29" s="4">
        <f t="shared" ref="I29:I42" si="10">G29*H29</f>
        <v>125936</v>
      </c>
      <c r="J29" s="4">
        <f t="shared" si="8"/>
        <v>-536</v>
      </c>
      <c r="K29" s="4">
        <f t="shared" si="9"/>
        <v>-13.400000000000091</v>
      </c>
      <c r="L29" s="11"/>
    </row>
    <row r="30" spans="1:12" x14ac:dyDescent="0.35">
      <c r="A30" s="9">
        <v>45770</v>
      </c>
      <c r="B30" s="10">
        <v>3088.8</v>
      </c>
      <c r="C30" s="10">
        <v>30</v>
      </c>
      <c r="D30" s="10">
        <f t="shared" si="5"/>
        <v>92664</v>
      </c>
      <c r="E30" s="10">
        <v>5</v>
      </c>
      <c r="F30" s="9">
        <v>45849</v>
      </c>
      <c r="G30" s="10">
        <v>3136.3</v>
      </c>
      <c r="H30" s="10">
        <v>30</v>
      </c>
      <c r="I30" s="10">
        <f t="shared" si="10"/>
        <v>94089</v>
      </c>
      <c r="J30" s="10">
        <f t="shared" ref="J30:J42" si="11">I30-D30</f>
        <v>1425</v>
      </c>
      <c r="K30" s="10">
        <f>G30-B30</f>
        <v>47.5</v>
      </c>
      <c r="L30" s="10" t="s">
        <v>12</v>
      </c>
    </row>
    <row r="31" spans="1:12" x14ac:dyDescent="0.35">
      <c r="A31" s="9">
        <v>45776</v>
      </c>
      <c r="B31" s="10">
        <v>3059.7</v>
      </c>
      <c r="C31" s="10">
        <v>30</v>
      </c>
      <c r="D31" s="10">
        <f t="shared" si="5"/>
        <v>91791</v>
      </c>
      <c r="E31" s="10">
        <v>3</v>
      </c>
      <c r="F31" s="9">
        <v>45821</v>
      </c>
      <c r="G31" s="10">
        <v>3208.1</v>
      </c>
      <c r="H31" s="10">
        <v>30</v>
      </c>
      <c r="I31" s="10">
        <f t="shared" si="10"/>
        <v>96243</v>
      </c>
      <c r="J31" s="10">
        <f t="shared" si="11"/>
        <v>4452</v>
      </c>
      <c r="K31" s="10">
        <f>G31-B31</f>
        <v>148.40000000000009</v>
      </c>
      <c r="L31" s="10" t="s">
        <v>12</v>
      </c>
    </row>
    <row r="32" spans="1:12" x14ac:dyDescent="0.35">
      <c r="A32" s="9">
        <v>45799</v>
      </c>
      <c r="B32" s="10">
        <v>3092.8</v>
      </c>
      <c r="C32" s="10">
        <v>20</v>
      </c>
      <c r="D32" s="10">
        <f t="shared" si="5"/>
        <v>61856</v>
      </c>
      <c r="E32" s="10">
        <v>5</v>
      </c>
      <c r="F32" s="9">
        <v>45849</v>
      </c>
      <c r="G32" s="10">
        <v>3136.3</v>
      </c>
      <c r="H32" s="10">
        <v>20</v>
      </c>
      <c r="I32" s="10">
        <f t="shared" si="10"/>
        <v>62726</v>
      </c>
      <c r="J32" s="10">
        <f t="shared" si="11"/>
        <v>870</v>
      </c>
      <c r="K32" s="10">
        <f>G32-B32</f>
        <v>43.5</v>
      </c>
      <c r="L32" s="10" t="s">
        <v>12</v>
      </c>
    </row>
    <row r="33" spans="1:12" x14ac:dyDescent="0.35">
      <c r="A33" s="9">
        <v>45806</v>
      </c>
      <c r="B33" s="10">
        <v>3046.9</v>
      </c>
      <c r="C33" s="10">
        <v>30</v>
      </c>
      <c r="D33" s="10">
        <f t="shared" si="5"/>
        <v>91407</v>
      </c>
      <c r="E33" s="10">
        <v>1</v>
      </c>
      <c r="F33" s="9">
        <v>45810</v>
      </c>
      <c r="G33" s="10">
        <v>3135.6</v>
      </c>
      <c r="H33" s="10">
        <v>30</v>
      </c>
      <c r="I33" s="10">
        <f t="shared" si="10"/>
        <v>94068</v>
      </c>
      <c r="J33" s="10">
        <f t="shared" si="11"/>
        <v>2661</v>
      </c>
      <c r="K33" s="10">
        <f>G33-B33</f>
        <v>88.699999999999818</v>
      </c>
      <c r="L33" s="10" t="s">
        <v>12</v>
      </c>
    </row>
    <row r="34" spans="1:12" x14ac:dyDescent="0.35">
      <c r="A34" s="9">
        <v>45825</v>
      </c>
      <c r="B34" s="10">
        <v>3155.1</v>
      </c>
      <c r="C34" s="10">
        <v>20</v>
      </c>
      <c r="D34" s="10">
        <f t="shared" si="5"/>
        <v>63102</v>
      </c>
      <c r="E34" s="10">
        <v>11</v>
      </c>
      <c r="F34" s="9">
        <v>45860</v>
      </c>
      <c r="G34" s="10">
        <v>3196.8</v>
      </c>
      <c r="H34" s="10">
        <v>20</v>
      </c>
      <c r="I34" s="10">
        <f t="shared" si="10"/>
        <v>63936</v>
      </c>
      <c r="J34" s="10">
        <f t="shared" si="11"/>
        <v>834</v>
      </c>
      <c r="K34" s="10">
        <f t="shared" ref="K34:K37" si="12">G34-B34</f>
        <v>41.700000000000273</v>
      </c>
      <c r="L34" s="10" t="s">
        <v>12</v>
      </c>
    </row>
    <row r="35" spans="1:12" x14ac:dyDescent="0.35">
      <c r="A35" s="9">
        <v>45825</v>
      </c>
      <c r="B35" s="10">
        <v>3155.1</v>
      </c>
      <c r="C35" s="10">
        <v>30</v>
      </c>
      <c r="D35" s="10">
        <f t="shared" si="5"/>
        <v>94653</v>
      </c>
      <c r="E35" s="10">
        <v>10</v>
      </c>
      <c r="F35" s="9">
        <v>45860</v>
      </c>
      <c r="G35" s="10">
        <v>3198.1</v>
      </c>
      <c r="H35" s="10">
        <v>30</v>
      </c>
      <c r="I35" s="10">
        <f t="shared" ref="I35" si="13">G35*H35</f>
        <v>95943</v>
      </c>
      <c r="J35" s="10">
        <f t="shared" ref="J35" si="14">I35-D35</f>
        <v>1290</v>
      </c>
      <c r="K35" s="10">
        <f t="shared" ref="K35" si="15">G35-B35</f>
        <v>43</v>
      </c>
      <c r="L35" s="10" t="s">
        <v>12</v>
      </c>
    </row>
    <row r="36" spans="1:12" x14ac:dyDescent="0.35">
      <c r="A36" s="9">
        <v>45825</v>
      </c>
      <c r="B36" s="10">
        <v>3155.1</v>
      </c>
      <c r="C36" s="10">
        <v>40</v>
      </c>
      <c r="D36" s="10">
        <f t="shared" si="5"/>
        <v>126204</v>
      </c>
      <c r="E36" s="10">
        <v>9</v>
      </c>
      <c r="F36" s="9">
        <v>45860</v>
      </c>
      <c r="G36" s="10">
        <v>3197.7</v>
      </c>
      <c r="H36" s="10">
        <v>40</v>
      </c>
      <c r="I36" s="10">
        <f t="shared" si="10"/>
        <v>127908</v>
      </c>
      <c r="J36" s="10">
        <f t="shared" si="11"/>
        <v>1704</v>
      </c>
      <c r="K36" s="10">
        <f t="shared" si="12"/>
        <v>42.599999999999909</v>
      </c>
      <c r="L36" s="10" t="s">
        <v>12</v>
      </c>
    </row>
    <row r="37" spans="1:12" x14ac:dyDescent="0.35">
      <c r="A37" s="9">
        <v>45828</v>
      </c>
      <c r="B37" s="10">
        <v>3132.8</v>
      </c>
      <c r="C37" s="10">
        <v>25</v>
      </c>
      <c r="D37" s="10">
        <f t="shared" si="5"/>
        <v>78320</v>
      </c>
      <c r="E37" s="10">
        <v>9</v>
      </c>
      <c r="F37" s="9">
        <v>45860</v>
      </c>
      <c r="G37" s="10">
        <v>3197.7</v>
      </c>
      <c r="H37" s="10">
        <v>25</v>
      </c>
      <c r="I37" s="10">
        <f t="shared" si="10"/>
        <v>79942.5</v>
      </c>
      <c r="J37" s="10">
        <f t="shared" si="11"/>
        <v>1622.5</v>
      </c>
      <c r="K37" s="10">
        <f t="shared" si="12"/>
        <v>64.899999999999636</v>
      </c>
      <c r="L37" s="10" t="s">
        <v>12</v>
      </c>
    </row>
    <row r="38" spans="1:12" x14ac:dyDescent="0.35">
      <c r="A38" s="9">
        <v>45828</v>
      </c>
      <c r="B38" s="10">
        <v>3132.8</v>
      </c>
      <c r="C38" s="10">
        <v>20</v>
      </c>
      <c r="D38" s="10">
        <f t="shared" si="5"/>
        <v>62656</v>
      </c>
      <c r="E38" s="10">
        <v>8</v>
      </c>
      <c r="F38" s="9">
        <v>45859</v>
      </c>
      <c r="G38" s="10">
        <v>3171.1</v>
      </c>
      <c r="H38" s="10">
        <v>20</v>
      </c>
      <c r="I38" s="10">
        <f t="shared" si="10"/>
        <v>63422</v>
      </c>
      <c r="J38" s="10">
        <f t="shared" si="11"/>
        <v>766</v>
      </c>
      <c r="K38" s="10">
        <f>G38-B38</f>
        <v>38.299999999999727</v>
      </c>
      <c r="L38" s="10" t="s">
        <v>12</v>
      </c>
    </row>
    <row r="39" spans="1:12" x14ac:dyDescent="0.35">
      <c r="A39" s="9">
        <v>45828</v>
      </c>
      <c r="B39" s="10">
        <v>3132.8</v>
      </c>
      <c r="C39" s="10">
        <v>5</v>
      </c>
      <c r="D39" s="10">
        <f t="shared" si="5"/>
        <v>15664</v>
      </c>
      <c r="E39" s="10">
        <v>8</v>
      </c>
      <c r="F39" s="9">
        <v>45859</v>
      </c>
      <c r="G39" s="10">
        <v>3170.6</v>
      </c>
      <c r="H39" s="10">
        <v>5</v>
      </c>
      <c r="I39" s="10">
        <f t="shared" si="10"/>
        <v>15853</v>
      </c>
      <c r="J39" s="10">
        <f t="shared" si="11"/>
        <v>189</v>
      </c>
      <c r="K39" s="10">
        <f>G39-B39</f>
        <v>37.799999999999727</v>
      </c>
      <c r="L39" s="10" t="s">
        <v>12</v>
      </c>
    </row>
    <row r="40" spans="1:12" x14ac:dyDescent="0.35">
      <c r="A40" s="9">
        <v>45832</v>
      </c>
      <c r="B40" s="10">
        <v>3123.7</v>
      </c>
      <c r="C40" s="10">
        <v>15</v>
      </c>
      <c r="D40" s="10">
        <f t="shared" si="5"/>
        <v>46855.5</v>
      </c>
      <c r="E40" s="10">
        <v>7</v>
      </c>
      <c r="F40" s="9">
        <v>45859</v>
      </c>
      <c r="G40" s="10">
        <v>3170.6</v>
      </c>
      <c r="H40" s="10">
        <v>15</v>
      </c>
      <c r="I40" s="10">
        <f t="shared" si="10"/>
        <v>47559</v>
      </c>
      <c r="J40" s="10">
        <f t="shared" si="11"/>
        <v>703.5</v>
      </c>
      <c r="K40" s="10">
        <f>G40-B40</f>
        <v>46.900000000000091</v>
      </c>
      <c r="L40" s="10" t="s">
        <v>12</v>
      </c>
    </row>
    <row r="41" spans="1:12" x14ac:dyDescent="0.35">
      <c r="A41" s="9">
        <v>45855</v>
      </c>
      <c r="B41" s="10">
        <v>3103.2</v>
      </c>
      <c r="C41" s="10">
        <v>25</v>
      </c>
      <c r="D41" s="10">
        <f t="shared" si="5"/>
        <v>77580</v>
      </c>
      <c r="E41" s="10">
        <v>6</v>
      </c>
      <c r="F41" s="9">
        <v>45859</v>
      </c>
      <c r="G41" s="10">
        <v>3164.2</v>
      </c>
      <c r="H41" s="10">
        <v>25</v>
      </c>
      <c r="I41" s="10">
        <f t="shared" si="10"/>
        <v>79105</v>
      </c>
      <c r="J41" s="10">
        <f t="shared" si="11"/>
        <v>1525</v>
      </c>
      <c r="K41" s="10">
        <f>G41-B41</f>
        <v>61</v>
      </c>
      <c r="L41" s="10" t="s">
        <v>12</v>
      </c>
    </row>
    <row r="42" spans="1:12" x14ac:dyDescent="0.35">
      <c r="A42" s="13">
        <v>45862</v>
      </c>
      <c r="B42" s="4">
        <v>3151.7</v>
      </c>
      <c r="C42" s="4">
        <v>100</v>
      </c>
      <c r="D42" s="4">
        <f t="shared" si="5"/>
        <v>315170</v>
      </c>
      <c r="E42" s="4"/>
      <c r="F42" s="13"/>
      <c r="G42" s="4">
        <f>$P$3</f>
        <v>3148.4</v>
      </c>
      <c r="H42" s="4">
        <f t="shared" ref="H42" si="16">C42</f>
        <v>100</v>
      </c>
      <c r="I42" s="4">
        <f t="shared" si="10"/>
        <v>314840</v>
      </c>
      <c r="J42" s="4">
        <f t="shared" si="11"/>
        <v>-330</v>
      </c>
      <c r="K42" s="4">
        <f t="shared" ref="K42" si="17">G42-B42</f>
        <v>-3.2999999999997272</v>
      </c>
      <c r="L42" s="4"/>
    </row>
    <row r="43" spans="1:12" x14ac:dyDescent="0.35">
      <c r="A43" s="13">
        <v>45862</v>
      </c>
      <c r="B43" s="4">
        <v>3146.8</v>
      </c>
      <c r="C43" s="4">
        <v>20</v>
      </c>
      <c r="D43" s="4">
        <f t="shared" si="5"/>
        <v>62936</v>
      </c>
      <c r="E43" s="4"/>
      <c r="F43" s="13"/>
      <c r="G43" s="4">
        <f>$P$3</f>
        <v>3148.4</v>
      </c>
      <c r="H43" s="4">
        <f t="shared" ref="H43:H44" si="18">C43</f>
        <v>20</v>
      </c>
      <c r="I43" s="4">
        <f t="shared" ref="I43" si="19">G43*H43</f>
        <v>62968</v>
      </c>
      <c r="J43" s="4">
        <f t="shared" ref="J43" si="20">I43-D43</f>
        <v>32</v>
      </c>
      <c r="K43" s="4">
        <f t="shared" ref="K43" si="21">G43-B43</f>
        <v>1.5999999999999091</v>
      </c>
      <c r="L43" s="4"/>
    </row>
    <row r="44" spans="1:12" x14ac:dyDescent="0.35">
      <c r="A44" s="13">
        <v>45863</v>
      </c>
      <c r="B44" s="4">
        <v>3128.4</v>
      </c>
      <c r="C44" s="4">
        <v>102</v>
      </c>
      <c r="D44" s="4">
        <f t="shared" si="5"/>
        <v>319096.8</v>
      </c>
      <c r="E44" s="4"/>
      <c r="F44" s="13"/>
      <c r="G44" s="4">
        <f>$P$3</f>
        <v>3148.4</v>
      </c>
      <c r="H44" s="4">
        <f t="shared" si="18"/>
        <v>102</v>
      </c>
      <c r="I44" s="4">
        <f t="shared" ref="I44" si="22">G44*H44</f>
        <v>321136.8</v>
      </c>
      <c r="J44" s="4">
        <f t="shared" ref="J44" si="23">I44-D44</f>
        <v>2040</v>
      </c>
      <c r="K44" s="4">
        <f t="shared" ref="K44" si="24">G44-B44</f>
        <v>20</v>
      </c>
      <c r="L44" s="4"/>
    </row>
    <row r="45" spans="1:12" x14ac:dyDescent="0.35">
      <c r="A45" s="13"/>
      <c r="B45" s="4"/>
      <c r="C45" s="4"/>
      <c r="D45" s="4"/>
      <c r="E45" s="4"/>
      <c r="F45" s="13"/>
      <c r="G45" s="4"/>
      <c r="H45" s="4"/>
      <c r="I45" s="4"/>
      <c r="J45" s="4"/>
      <c r="K45" s="4"/>
      <c r="L45" s="4"/>
    </row>
    <row r="46" spans="1:12" x14ac:dyDescent="0.35">
      <c r="A46" s="13"/>
      <c r="B46" s="4"/>
      <c r="C46" s="4"/>
      <c r="D46" s="4"/>
      <c r="E46" s="4"/>
      <c r="F46" s="13"/>
      <c r="G46" s="4"/>
      <c r="H46" s="4"/>
      <c r="I46" s="4"/>
      <c r="J46" s="4"/>
      <c r="K46" s="4"/>
      <c r="L46" s="4"/>
    </row>
    <row r="47" spans="1:12" x14ac:dyDescent="0.35">
      <c r="A47" s="13"/>
      <c r="B47" s="4"/>
      <c r="C47" s="4"/>
      <c r="D47" s="4"/>
      <c r="E47" s="4"/>
      <c r="F47" s="13"/>
      <c r="G47" s="4"/>
      <c r="H47" s="4"/>
      <c r="I47" s="4"/>
      <c r="J47" s="4"/>
      <c r="K47" s="4"/>
      <c r="L47" s="4"/>
    </row>
    <row r="48" spans="1:12" x14ac:dyDescent="0.35">
      <c r="A48" s="13"/>
      <c r="B48" s="4"/>
      <c r="C48" s="4"/>
      <c r="D48" s="4"/>
      <c r="E48" s="4"/>
      <c r="F48" s="13"/>
      <c r="G48" s="4"/>
      <c r="H48" s="4"/>
      <c r="I48" s="4"/>
      <c r="J48" s="4"/>
      <c r="K48" s="4"/>
      <c r="L48" s="4"/>
    </row>
    <row r="49" spans="1:12" x14ac:dyDescent="0.35">
      <c r="A49" s="13"/>
      <c r="B49" s="4"/>
      <c r="C49" s="4"/>
      <c r="D49" s="4"/>
      <c r="E49" s="4"/>
      <c r="F49" s="13"/>
      <c r="G49" s="4"/>
      <c r="H49" s="4"/>
      <c r="I49" s="4"/>
      <c r="J49" s="4"/>
      <c r="K49" s="4"/>
      <c r="L49" s="4"/>
    </row>
    <row r="50" spans="1:12" x14ac:dyDescent="0.35">
      <c r="A50" s="13"/>
      <c r="B50" s="4"/>
      <c r="C50" s="4"/>
      <c r="D50" s="4"/>
      <c r="E50" s="4"/>
      <c r="F50" s="13"/>
      <c r="G50" s="4"/>
      <c r="H50" s="4"/>
      <c r="I50" s="4"/>
      <c r="J50" s="4"/>
      <c r="K50" s="4"/>
      <c r="L50" s="4"/>
    </row>
    <row r="51" spans="1:12" x14ac:dyDescent="0.35">
      <c r="A51" s="13"/>
      <c r="B51" s="4"/>
      <c r="C51" s="4"/>
      <c r="D51" s="4"/>
      <c r="E51" s="4"/>
      <c r="F51" s="13"/>
      <c r="G51" s="4"/>
      <c r="H51" s="4"/>
      <c r="I51" s="4"/>
      <c r="J51" s="4"/>
      <c r="K51" s="4"/>
      <c r="L51" s="4"/>
    </row>
    <row r="52" spans="1:12" x14ac:dyDescent="0.35">
      <c r="A52" s="13"/>
      <c r="B52" s="4"/>
      <c r="C52" s="4"/>
      <c r="D52" s="4"/>
      <c r="E52" s="4"/>
      <c r="F52" s="13"/>
      <c r="G52" s="4"/>
      <c r="H52" s="4"/>
      <c r="I52" s="4"/>
      <c r="J52" s="4"/>
      <c r="K52" s="4"/>
      <c r="L52" s="4"/>
    </row>
    <row r="53" spans="1:12" x14ac:dyDescent="0.35">
      <c r="A53" s="13"/>
      <c r="B53" s="4"/>
      <c r="C53" s="4"/>
      <c r="D53" s="4"/>
      <c r="E53" s="4"/>
      <c r="F53" s="13"/>
      <c r="G53" s="4"/>
      <c r="H53" s="4"/>
      <c r="I53" s="4"/>
      <c r="J53" s="4"/>
      <c r="K53" s="4"/>
      <c r="L53" s="4"/>
    </row>
    <row r="54" spans="1:12" x14ac:dyDescent="0.35">
      <c r="A54" s="13"/>
      <c r="B54" s="4"/>
      <c r="C54" s="4"/>
      <c r="D54" s="4"/>
      <c r="E54" s="4"/>
      <c r="F54" s="13"/>
      <c r="G54" s="4"/>
      <c r="H54" s="4"/>
      <c r="I54" s="4"/>
      <c r="J54" s="4"/>
      <c r="K54" s="4"/>
      <c r="L54" s="4"/>
    </row>
    <row r="55" spans="1:12" x14ac:dyDescent="0.35">
      <c r="A55" s="13"/>
      <c r="B55" s="4"/>
      <c r="C55" s="4"/>
      <c r="D55" s="4"/>
      <c r="E55" s="4"/>
      <c r="F55" s="13"/>
      <c r="G55" s="4"/>
      <c r="H55" s="4"/>
      <c r="I55" s="4"/>
      <c r="J55" s="4"/>
      <c r="K55" s="4"/>
      <c r="L55" s="4"/>
    </row>
    <row r="56" spans="1:12" x14ac:dyDescent="0.35">
      <c r="A56" s="13"/>
      <c r="B56" s="4"/>
      <c r="C56" s="4"/>
      <c r="D56" s="4"/>
      <c r="E56" s="4"/>
      <c r="F56" s="13"/>
      <c r="G56" s="4"/>
      <c r="H56" s="4"/>
      <c r="I56" s="4"/>
      <c r="J56" s="4"/>
      <c r="K56" s="4"/>
      <c r="L56" s="4"/>
    </row>
    <row r="57" spans="1:12" x14ac:dyDescent="0.35">
      <c r="A57" s="13"/>
      <c r="B57" s="4"/>
      <c r="C57" s="4"/>
      <c r="D57" s="4"/>
      <c r="E57" s="4"/>
      <c r="F57" s="13"/>
      <c r="G57" s="4"/>
      <c r="H57" s="4"/>
      <c r="I57" s="4"/>
      <c r="J57" s="4"/>
      <c r="K57" s="4"/>
      <c r="L57" s="4"/>
    </row>
    <row r="58" spans="1:12" x14ac:dyDescent="0.35">
      <c r="A58" s="13"/>
      <c r="B58" s="4"/>
      <c r="C58" s="4"/>
      <c r="D58" s="4"/>
      <c r="E58" s="4"/>
      <c r="F58" s="13"/>
      <c r="G58" s="4"/>
      <c r="H58" s="4"/>
      <c r="I58" s="4"/>
      <c r="J58" s="4"/>
      <c r="K58" s="4"/>
      <c r="L58" s="4"/>
    </row>
    <row r="59" spans="1:12" x14ac:dyDescent="0.35">
      <c r="A59" s="13"/>
      <c r="B59" s="4"/>
      <c r="C59" s="4"/>
      <c r="D59" s="4"/>
      <c r="E59" s="4"/>
      <c r="F59" s="13"/>
      <c r="G59" s="4"/>
      <c r="H59" s="4"/>
      <c r="I59" s="4"/>
      <c r="J59" s="4"/>
      <c r="K59" s="4"/>
      <c r="L59" s="4"/>
    </row>
    <row r="60" spans="1:12" x14ac:dyDescent="0.35">
      <c r="A60" s="7"/>
      <c r="B60" s="3"/>
      <c r="F60" s="8"/>
      <c r="G60" s="8"/>
      <c r="H60" s="8"/>
      <c r="I60" s="8"/>
      <c r="J60" s="8"/>
      <c r="K60" s="8"/>
      <c r="L60" s="8"/>
    </row>
    <row r="71" spans="10:10" x14ac:dyDescent="0.35">
      <c r="J71" s="2"/>
    </row>
    <row r="304" spans="12:13" x14ac:dyDescent="0.35">
      <c r="L304" s="1"/>
      <c r="M304" s="1"/>
    </row>
  </sheetData>
  <autoFilter ref="A1:L4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2025-08-04T16:10:11Z</dcterms:modified>
</cp:coreProperties>
</file>