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FD-CAN params" sheetId="2" r:id="rId1"/>
    <sheet name="RWS-MK3" sheetId="1" r:id="rId2"/>
    <sheet name="Update Rate" sheetId="3" r:id="rId3"/>
    <sheet name="PC" sheetId="4" r:id="rId4"/>
  </sheets>
  <calcPr calcId="145621"/>
</workbook>
</file>

<file path=xl/calcChain.xml><?xml version="1.0" encoding="utf-8"?>
<calcChain xmlns="http://schemas.openxmlformats.org/spreadsheetml/2006/main">
  <c r="G6" i="3" l="1"/>
  <c r="F6" i="3"/>
  <c r="G3" i="3"/>
  <c r="G4" i="3"/>
  <c r="G5" i="3"/>
  <c r="G2" i="3"/>
  <c r="F2" i="3"/>
  <c r="F3" i="3"/>
  <c r="F4" i="3"/>
  <c r="F5" i="3"/>
</calcChain>
</file>

<file path=xl/sharedStrings.xml><?xml version="1.0" encoding="utf-8"?>
<sst xmlns="http://schemas.openxmlformats.org/spreadsheetml/2006/main" count="186" uniqueCount="159">
  <si>
    <t>ID (Bit)</t>
  </si>
  <si>
    <t>011 (RWS)</t>
  </si>
  <si>
    <t>0000: Motor</t>
  </si>
  <si>
    <t>0001: PANEL</t>
  </si>
  <si>
    <t>DLC</t>
  </si>
  <si>
    <t>DATA (BYTE)</t>
  </si>
  <si>
    <t>Actual Pan Position Value ( float in ⁰)</t>
  </si>
  <si>
    <t>Actual Tilt Position Value (float in ⁰)</t>
  </si>
  <si>
    <t>Actual Pan Speed Value ( float in ⁰/s)</t>
  </si>
  <si>
    <t>Actual Tilt Speed Value ( float in ⁰/s)</t>
  </si>
  <si>
    <t>RESV</t>
  </si>
  <si>
    <t>0000: Motor &amp; Weapon Status</t>
  </si>
  <si>
    <t>bit0: PAN enable</t>
  </si>
  <si>
    <t>bit1: TILT enable</t>
  </si>
  <si>
    <t>bit0: Trigger Enable</t>
  </si>
  <si>
    <t>bit1: Kokang Moving</t>
  </si>
  <si>
    <t>bit2: Pan Zero Reached</t>
  </si>
  <si>
    <t>bit3: Tilt Upward Reached</t>
  </si>
  <si>
    <t>bit4: Tilt Downward Reached</t>
  </si>
  <si>
    <t>0000: Panel &amp; Button Command</t>
  </si>
  <si>
    <t>0010: Optronik</t>
  </si>
  <si>
    <t>0000: Optronik Status</t>
  </si>
  <si>
    <t>bit0:</t>
  </si>
  <si>
    <t>0011: IMU</t>
  </si>
  <si>
    <t>0000: IMU Value</t>
  </si>
  <si>
    <t>camera command:</t>
  </si>
  <si>
    <t>0: day camera</t>
  </si>
  <si>
    <t>1: thermal camera</t>
  </si>
  <si>
    <t>bit[2..1]:</t>
  </si>
  <si>
    <t>00: no zoom</t>
  </si>
  <si>
    <t>01: zoom in</t>
  </si>
  <si>
    <t>10: zoom out</t>
  </si>
  <si>
    <t>bit[4..3]:</t>
  </si>
  <si>
    <t>00: no focus</t>
  </si>
  <si>
    <t>01: focus far</t>
  </si>
  <si>
    <t>10: focus near</t>
  </si>
  <si>
    <t>bit[6..5]:</t>
  </si>
  <si>
    <t>00: none</t>
  </si>
  <si>
    <t>01: resv up</t>
  </si>
  <si>
    <t>10: resv down</t>
  </si>
  <si>
    <t xml:space="preserve">bit7: </t>
  </si>
  <si>
    <t>0:stabilizer OFF</t>
  </si>
  <si>
    <t>1: stabilizer ON</t>
  </si>
  <si>
    <t>Movement mode:</t>
  </si>
  <si>
    <t>bit2: Stabilize Mode</t>
  </si>
  <si>
    <t>bit3: Track Mode</t>
  </si>
  <si>
    <t>Weapon command:</t>
  </si>
  <si>
    <t>bit1: Cock Start</t>
  </si>
  <si>
    <t>bit2: Munition Counter Reset</t>
  </si>
  <si>
    <t>PAN Speed Desired (in ⁰/s)</t>
  </si>
  <si>
    <t>TILT Speed Desired (in ⁰/s)</t>
  </si>
  <si>
    <t>PAN Speed Correction (in ⁰/s)</t>
  </si>
  <si>
    <t>TILT Speed Correction (in ⁰/s)</t>
  </si>
  <si>
    <t>bit0: LRF ENABLE</t>
  </si>
  <si>
    <t>bit1: LRF START</t>
  </si>
  <si>
    <t>bit2: Continous mode</t>
  </si>
  <si>
    <t>bit3: LRF POINTER ON/OFF</t>
  </si>
  <si>
    <t>bit4: IMU fast rate</t>
  </si>
  <si>
    <t>LRF &amp; IMU command:</t>
  </si>
  <si>
    <t>Weapon Status</t>
  </si>
  <si>
    <t>Motor Status</t>
  </si>
  <si>
    <t>Motor Actual Value</t>
  </si>
  <si>
    <t>Motor Command</t>
  </si>
  <si>
    <t>camera state:</t>
  </si>
  <si>
    <t>bit0: camera selection</t>
  </si>
  <si>
    <t>0: SONY Active</t>
  </si>
  <si>
    <t>1: Thermal Active</t>
  </si>
  <si>
    <t>LRF Value:</t>
  </si>
  <si>
    <t>Distance 1 (MSB first)</t>
  </si>
  <si>
    <t>Distance 2 (MSB first)</t>
  </si>
  <si>
    <t>Distance 3 (MSB first)</t>
  </si>
  <si>
    <t>bit[1..3]: zoom value</t>
  </si>
  <si>
    <t>YAW</t>
  </si>
  <si>
    <t>PITCH</t>
  </si>
  <si>
    <t>ROLL</t>
  </si>
  <si>
    <t>-180.000f s/d 180.000f</t>
  </si>
  <si>
    <t>-90.000f s/d 90.000f</t>
  </si>
  <si>
    <t>Counter</t>
  </si>
  <si>
    <t>ID</t>
  </si>
  <si>
    <t>Name</t>
  </si>
  <si>
    <t>Motor &amp; Weapon Status</t>
  </si>
  <si>
    <t>Panel &amp; Button Command</t>
  </si>
  <si>
    <t>Optronik Status</t>
  </si>
  <si>
    <t>IMU Value</t>
  </si>
  <si>
    <t>Update Rate (ms)</t>
  </si>
  <si>
    <t>BUS LOAD (500kbps)</t>
  </si>
  <si>
    <t>BUS LOAD (250kbps)</t>
  </si>
  <si>
    <t>%=</t>
  </si>
  <si>
    <t>device characteristics</t>
  </si>
  <si>
    <t>FREQUENCY (kHz)</t>
  </si>
  <si>
    <t>TOLERANCE (ppm)</t>
  </si>
  <si>
    <t>NODE DELAY (ns)</t>
  </si>
  <si>
    <t>PRESCALER</t>
  </si>
  <si>
    <t>NOMINAL</t>
  </si>
  <si>
    <t>DATA</t>
  </si>
  <si>
    <t>5 000</t>
  </si>
  <si>
    <t>Nominal bit calculations at base frequency</t>
  </si>
  <si>
    <r>
      <t>T</t>
    </r>
    <r>
      <rPr>
        <b/>
        <sz val="10"/>
        <color theme="1"/>
        <rFont val="Calibri"/>
        <family val="2"/>
        <scheme val="minor"/>
      </rPr>
      <t xml:space="preserve"> q (ns)</t>
    </r>
  </si>
  <si>
    <r>
      <t>T</t>
    </r>
    <r>
      <rPr>
        <b/>
        <sz val="10"/>
        <color theme="1"/>
        <rFont val="Calibri"/>
        <family val="2"/>
        <scheme val="minor"/>
      </rPr>
      <t>prop_seg (ns)</t>
    </r>
  </si>
  <si>
    <r>
      <t>T</t>
    </r>
    <r>
      <rPr>
        <b/>
        <sz val="10"/>
        <color theme="1"/>
        <rFont val="Calibri"/>
        <family val="2"/>
        <scheme val="minor"/>
      </rPr>
      <t>bus_time (ns)</t>
    </r>
  </si>
  <si>
    <t>approx. cable length (m)</t>
  </si>
  <si>
    <t>Prescaler:</t>
  </si>
  <si>
    <r>
      <t>Bit time: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</si>
  <si>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sync_seg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</si>
  <si>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prop_seg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</si>
  <si>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phase_seg1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</si>
  <si>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phase_seg2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</si>
  <si>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sjw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</si>
  <si>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t>sample point %</t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</si>
  <si>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 xml:space="preserve"> (min) (ppm)</t>
    </r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</si>
  <si>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(min) (ppm)</t>
    </r>
  </si>
  <si>
    <t>-</t>
  </si>
  <si>
    <t>87.06 +</t>
  </si>
  <si>
    <t>Data bit calculations at base frequency</t>
  </si>
  <si>
    <t>sample point: %</t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</si>
  <si>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(min) (ppm)</t>
    </r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</si>
  <si>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 xml:space="preserve"> (min) (ppm)</t>
    </r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</si>
  <si>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5</t>
    </r>
    <r>
      <rPr>
        <b/>
        <sz val="10"/>
        <color theme="1"/>
        <rFont val="Calibri"/>
        <family val="2"/>
        <scheme val="minor"/>
      </rPr>
      <t xml:space="preserve"> (min) (ppm)</t>
    </r>
  </si>
  <si>
    <t>Individual Bus Timing Parameters</t>
  </si>
  <si>
    <t>Nominal (500 000 bit/s)</t>
  </si>
  <si>
    <t>Tolerance (ppm)</t>
  </si>
  <si>
    <r>
      <t>T</t>
    </r>
    <r>
      <rPr>
        <sz val="10"/>
        <color theme="1"/>
        <rFont val="Calibri"/>
        <family val="2"/>
        <scheme val="minor"/>
      </rPr>
      <t>seg1</t>
    </r>
  </si>
  <si>
    <r>
      <t>T</t>
    </r>
    <r>
      <rPr>
        <sz val="10"/>
        <color theme="1"/>
        <rFont val="Calibri"/>
        <family val="2"/>
        <scheme val="minor"/>
      </rPr>
      <t>seg2</t>
    </r>
  </si>
  <si>
    <t>SJW</t>
  </si>
  <si>
    <t>SP</t>
  </si>
  <si>
    <t>SYSTEM</t>
  </si>
  <si>
    <r>
      <t>df</t>
    </r>
    <r>
      <rPr>
        <vertAlign val="subscript"/>
        <sz val="10"/>
        <color theme="1"/>
        <rFont val="Calibri"/>
        <family val="2"/>
        <scheme val="minor"/>
      </rPr>
      <t>1</t>
    </r>
  </si>
  <si>
    <r>
      <t>df</t>
    </r>
    <r>
      <rPr>
        <vertAlign val="subscript"/>
        <sz val="10"/>
        <color theme="1"/>
        <rFont val="Calibri"/>
        <family val="2"/>
        <scheme val="minor"/>
      </rPr>
      <t>2</t>
    </r>
  </si>
  <si>
    <r>
      <t>df</t>
    </r>
    <r>
      <rPr>
        <vertAlign val="subscript"/>
        <sz val="10"/>
        <color theme="1"/>
        <rFont val="Calibri"/>
        <family val="2"/>
        <scheme val="minor"/>
      </rPr>
      <t>3</t>
    </r>
  </si>
  <si>
    <r>
      <t>df</t>
    </r>
    <r>
      <rPr>
        <vertAlign val="subscript"/>
        <sz val="10"/>
        <color theme="1"/>
        <rFont val="Calibri"/>
        <family val="2"/>
        <scheme val="minor"/>
      </rPr>
      <t>4</t>
    </r>
  </si>
  <si>
    <r>
      <t>df</t>
    </r>
    <r>
      <rPr>
        <vertAlign val="subscript"/>
        <sz val="10"/>
        <color theme="1"/>
        <rFont val="Calibri"/>
        <family val="2"/>
        <scheme val="minor"/>
      </rPr>
      <t>5</t>
    </r>
  </si>
  <si>
    <t>125 + 22 = 147</t>
  </si>
  <si>
    <t>10 000</t>
  </si>
  <si>
    <t>B</t>
  </si>
  <si>
    <t>85 000</t>
  </si>
  <si>
    <t>Delete</t>
  </si>
  <si>
    <t>52.94 +</t>
  </si>
  <si>
    <t>Data (5 000 000 bit/s)</t>
  </si>
  <si>
    <t>SEND to PC:</t>
  </si>
  <si>
    <t>state</t>
  </si>
  <si>
    <t>bit[0]: camera active (0: day camera, 1: thermal)</t>
  </si>
  <si>
    <t>bit[1..2]: zoom level (0: observe view, 1: combat view, 2: tele view)</t>
  </si>
  <si>
    <t>bit[3..4]: tracker target select (0: select stop, 1: next, 2: prev)</t>
  </si>
  <si>
    <t>bit[5..6]: tracker gate resize (0: resize stop, 1: bigger, 2: smaller)</t>
  </si>
  <si>
    <t>lrf value (m)</t>
  </si>
  <si>
    <t>rws's az angle (deg)</t>
  </si>
  <si>
    <t>rws's el angle (1/100 deg)</t>
  </si>
  <si>
    <t>RECV from PC:</t>
  </si>
  <si>
    <t>bit[0]: weapon type (0: 7.62mm, 1: 12.7mm)</t>
  </si>
  <si>
    <t>balistik offset (px)</t>
  </si>
  <si>
    <t>Munition Counter (MSB first)</t>
  </si>
  <si>
    <t>C</t>
  </si>
  <si>
    <t>Actual  Pan voltage (V)</t>
  </si>
  <si>
    <t>Actual Pan Current (0.1A)</t>
  </si>
  <si>
    <t>Actual  Tilt voltage (V)</t>
  </si>
  <si>
    <t>Actual Tilt Current (0.1A)</t>
  </si>
  <si>
    <t>bit6: TILT fault</t>
  </si>
  <si>
    <t>bit5: PAN fault</t>
  </si>
  <si>
    <t>bit7: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</si>
</sst>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6" fillId="0" borderId="17" applyNumberFormat="0" applyFill="0" applyAlignment="0" applyProtection="0"/>
    <xf numFmtId="0" fontId="7" fillId="0" borderId="18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9" applyNumberFormat="0" applyAlignment="0" applyProtection="0"/>
    <xf numFmtId="0" fontId="12" fillId="6" borderId="20" applyNumberFormat="0" applyAlignment="0" applyProtection="0"/>
    <xf numFmtId="0" fontId="13" fillId="6" borderId="19" applyNumberFormat="0" applyAlignment="0" applyProtection="0"/>
    <xf numFmtId="0" fontId="14" fillId="0" borderId="21" applyNumberFormat="0" applyFill="0" applyAlignment="0" applyProtection="0"/>
    <xf numFmtId="0" fontId="15" fillId="7" borderId="22" applyNumberFormat="0" applyAlignment="0" applyProtection="0"/>
    <xf numFmtId="0" fontId="16" fillId="0" borderId="0" applyNumberFormat="0" applyFill="0" applyBorder="0" applyAlignment="0" applyProtection="0"/>
    <xf numFmtId="0" fontId="3" fillId="8" borderId="2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Fill="1" applyBorder="1" applyAlignment="1">
      <alignment vertical="center"/>
    </xf>
    <xf numFmtId="0" fontId="0" fillId="0" borderId="15" xfId="0" applyFill="1" applyBorder="1" applyAlignment="1">
      <alignment horizontal="left" vertical="center" indent="1"/>
    </xf>
    <xf numFmtId="0" fontId="0" fillId="0" borderId="15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5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10" fontId="19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20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180" wrapText="1"/>
    </xf>
    <xf numFmtId="0" fontId="0" fillId="0" borderId="3" xfId="0" applyBorder="1" applyAlignment="1">
      <alignment horizontal="center" vertical="center" textRotation="180" wrapText="1"/>
    </xf>
    <xf numFmtId="0" fontId="0" fillId="0" borderId="0" xfId="0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3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13" zoomScale="85" zoomScaleNormal="85" workbookViewId="0">
      <selection activeCell="B22" sqref="B22:F22"/>
    </sheetView>
  </sheetViews>
  <sheetFormatPr defaultRowHeight="15" x14ac:dyDescent="0.25"/>
  <cols>
    <col min="1" max="1" width="28.42578125" customWidth="1"/>
    <col min="2" max="2" width="15.42578125" bestFit="1" customWidth="1"/>
    <col min="3" max="3" width="14.42578125" bestFit="1" customWidth="1"/>
    <col min="4" max="4" width="16.140625" customWidth="1"/>
    <col min="5" max="5" width="8" customWidth="1"/>
    <col min="6" max="6" width="8.140625" customWidth="1"/>
    <col min="7" max="7" width="13.85546875" bestFit="1" customWidth="1"/>
    <col min="8" max="8" width="11.85546875" bestFit="1" customWidth="1"/>
    <col min="9" max="9" width="13.85546875" bestFit="1" customWidth="1"/>
    <col min="11" max="11" width="7.5703125" customWidth="1"/>
    <col min="12" max="12" width="8" customWidth="1"/>
    <col min="13" max="13" width="7.5703125" customWidth="1"/>
    <col min="14" max="14" width="7.42578125" customWidth="1"/>
    <col min="15" max="17" width="6" bestFit="1" customWidth="1"/>
  </cols>
  <sheetData>
    <row r="1" spans="1:17" x14ac:dyDescent="0.25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39"/>
      <c r="P1" s="39"/>
      <c r="Q1" s="39"/>
    </row>
    <row r="2" spans="1:17" x14ac:dyDescent="0.25">
      <c r="A2" s="44" t="s">
        <v>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39"/>
      <c r="P2" s="39"/>
      <c r="Q2" s="39"/>
    </row>
    <row r="3" spans="1:17" x14ac:dyDescent="0.25">
      <c r="A3" s="43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39"/>
      <c r="P3" s="39"/>
      <c r="Q3" s="39"/>
    </row>
    <row r="4" spans="1:17" ht="25.5" x14ac:dyDescent="0.25">
      <c r="A4" s="53" t="s">
        <v>89</v>
      </c>
      <c r="B4" s="53" t="s">
        <v>90</v>
      </c>
      <c r="C4" s="53" t="s">
        <v>91</v>
      </c>
      <c r="D4" s="45" t="s">
        <v>92</v>
      </c>
      <c r="E4" s="45" t="s">
        <v>92</v>
      </c>
      <c r="F4" s="53"/>
      <c r="G4" s="42"/>
      <c r="H4" s="42"/>
      <c r="I4" s="42"/>
      <c r="J4" s="42"/>
      <c r="K4" s="42"/>
      <c r="L4" s="42"/>
      <c r="M4" s="42"/>
      <c r="N4" s="42"/>
      <c r="O4" s="39"/>
      <c r="P4" s="39"/>
      <c r="Q4" s="39"/>
    </row>
    <row r="5" spans="1:17" x14ac:dyDescent="0.25">
      <c r="A5" s="53"/>
      <c r="B5" s="53"/>
      <c r="C5" s="53"/>
      <c r="D5" s="45" t="s">
        <v>93</v>
      </c>
      <c r="E5" s="45" t="s">
        <v>94</v>
      </c>
      <c r="F5" s="53"/>
      <c r="G5" s="42"/>
      <c r="H5" s="42"/>
      <c r="I5" s="42"/>
      <c r="J5" s="42"/>
      <c r="K5" s="42"/>
      <c r="L5" s="42"/>
      <c r="M5" s="42"/>
      <c r="N5" s="42"/>
      <c r="O5" s="39"/>
      <c r="P5" s="39"/>
      <c r="Q5" s="39"/>
    </row>
    <row r="6" spans="1:17" x14ac:dyDescent="0.25">
      <c r="A6" s="44" t="s">
        <v>134</v>
      </c>
      <c r="B6" s="44" t="s">
        <v>95</v>
      </c>
      <c r="C6" s="44">
        <v>200</v>
      </c>
      <c r="D6" s="44">
        <v>1</v>
      </c>
      <c r="E6" s="44">
        <v>1</v>
      </c>
      <c r="F6" s="44" t="s">
        <v>135</v>
      </c>
      <c r="G6" s="42"/>
      <c r="H6" s="42"/>
      <c r="I6" s="42"/>
      <c r="J6" s="42"/>
      <c r="K6" s="42"/>
      <c r="L6" s="42"/>
      <c r="M6" s="42"/>
      <c r="N6" s="42"/>
      <c r="O6" s="39"/>
      <c r="P6" s="39"/>
      <c r="Q6" s="39"/>
    </row>
    <row r="7" spans="1:17" x14ac:dyDescent="0.25">
      <c r="A7" s="43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39"/>
      <c r="P7" s="39"/>
      <c r="Q7" s="39"/>
    </row>
    <row r="8" spans="1:17" ht="26.25" x14ac:dyDescent="0.25">
      <c r="A8" s="44" t="s">
        <v>96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39"/>
      <c r="P8" s="39"/>
      <c r="Q8" s="39"/>
    </row>
    <row r="9" spans="1:17" x14ac:dyDescent="0.25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9"/>
      <c r="P9" s="39"/>
      <c r="Q9" s="39"/>
    </row>
    <row r="10" spans="1:17" ht="39.75" x14ac:dyDescent="0.25">
      <c r="A10" s="46" t="s">
        <v>97</v>
      </c>
      <c r="B10" s="46" t="s">
        <v>98</v>
      </c>
      <c r="C10" s="46" t="s">
        <v>99</v>
      </c>
      <c r="D10" s="45" t="s">
        <v>100</v>
      </c>
      <c r="E10" s="45" t="s">
        <v>101</v>
      </c>
      <c r="F10" s="45" t="s">
        <v>102</v>
      </c>
      <c r="G10" s="46" t="s">
        <v>103</v>
      </c>
      <c r="H10" s="46" t="s">
        <v>104</v>
      </c>
      <c r="I10" s="46" t="s">
        <v>105</v>
      </c>
      <c r="J10" s="46" t="s">
        <v>106</v>
      </c>
      <c r="K10" s="45" t="s">
        <v>107</v>
      </c>
      <c r="L10" s="45" t="s">
        <v>108</v>
      </c>
      <c r="M10" s="45" t="s">
        <v>109</v>
      </c>
      <c r="N10" s="45" t="s">
        <v>110</v>
      </c>
      <c r="O10" s="39"/>
      <c r="P10" s="39"/>
      <c r="Q10" s="39"/>
    </row>
    <row r="11" spans="1:17" x14ac:dyDescent="0.25">
      <c r="A11" s="51">
        <v>11.764705882352899</v>
      </c>
      <c r="B11" s="51">
        <v>1470.5882352941101</v>
      </c>
      <c r="C11" s="51">
        <v>535.29411764705799</v>
      </c>
      <c r="D11" s="51">
        <v>107.058823529411</v>
      </c>
      <c r="E11" s="51">
        <v>1</v>
      </c>
      <c r="F11" s="51">
        <v>170</v>
      </c>
      <c r="G11" s="51">
        <v>1</v>
      </c>
      <c r="H11" s="51">
        <v>125</v>
      </c>
      <c r="I11" s="51">
        <v>22</v>
      </c>
      <c r="J11" s="51">
        <v>22</v>
      </c>
      <c r="K11" s="51">
        <v>22</v>
      </c>
      <c r="L11" s="44" t="s">
        <v>111</v>
      </c>
      <c r="M11" s="51">
        <v>12941</v>
      </c>
      <c r="N11" s="51">
        <v>10055</v>
      </c>
      <c r="O11" s="39"/>
      <c r="P11" s="39"/>
      <c r="Q11" s="39"/>
    </row>
    <row r="12" spans="1:17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44" t="s">
        <v>112</v>
      </c>
      <c r="M12" s="51"/>
      <c r="N12" s="51"/>
      <c r="O12" s="39"/>
      <c r="P12" s="39"/>
      <c r="Q12" s="39"/>
    </row>
    <row r="13" spans="1:17" x14ac:dyDescent="0.25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39"/>
      <c r="P13" s="39"/>
      <c r="Q13" s="39"/>
    </row>
    <row r="14" spans="1:17" ht="26.25" x14ac:dyDescent="0.25">
      <c r="A14" s="44" t="s">
        <v>113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39"/>
      <c r="P14" s="39"/>
      <c r="Q14" s="39"/>
    </row>
    <row r="15" spans="1:17" x14ac:dyDescent="0.25">
      <c r="A15" s="43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39"/>
      <c r="P15" s="39"/>
      <c r="Q15" s="39"/>
    </row>
    <row r="16" spans="1:17" ht="39.75" x14ac:dyDescent="0.25">
      <c r="A16" s="46" t="s">
        <v>97</v>
      </c>
      <c r="B16" s="45" t="s">
        <v>101</v>
      </c>
      <c r="C16" s="45" t="s">
        <v>102</v>
      </c>
      <c r="D16" s="46" t="s">
        <v>103</v>
      </c>
      <c r="E16" s="46" t="s">
        <v>104</v>
      </c>
      <c r="F16" s="46" t="s">
        <v>105</v>
      </c>
      <c r="G16" s="46" t="s">
        <v>106</v>
      </c>
      <c r="H16" s="45" t="s">
        <v>107</v>
      </c>
      <c r="I16" s="45" t="s">
        <v>114</v>
      </c>
      <c r="J16" s="45" t="s">
        <v>115</v>
      </c>
      <c r="K16" s="45" t="s">
        <v>116</v>
      </c>
      <c r="L16" s="45" t="s">
        <v>117</v>
      </c>
      <c r="M16" s="42"/>
      <c r="N16" s="42"/>
      <c r="O16" s="39"/>
      <c r="P16" s="39"/>
      <c r="Q16" s="39"/>
    </row>
    <row r="17" spans="1:17" x14ac:dyDescent="0.25">
      <c r="A17" s="51">
        <v>11.764705882352899</v>
      </c>
      <c r="B17" s="51">
        <v>1</v>
      </c>
      <c r="C17" s="51">
        <v>17</v>
      </c>
      <c r="D17" s="51">
        <v>1</v>
      </c>
      <c r="E17" s="51">
        <v>0</v>
      </c>
      <c r="F17" s="51">
        <v>8</v>
      </c>
      <c r="G17" s="51">
        <v>8</v>
      </c>
      <c r="H17" s="51">
        <v>8</v>
      </c>
      <c r="I17" s="44" t="s">
        <v>111</v>
      </c>
      <c r="J17" s="51">
        <v>47059</v>
      </c>
      <c r="K17" s="51">
        <v>17134</v>
      </c>
      <c r="L17" s="51">
        <v>20305</v>
      </c>
      <c r="M17" s="42"/>
      <c r="N17" s="42"/>
      <c r="O17" s="42"/>
      <c r="P17" s="42"/>
      <c r="Q17" s="42"/>
    </row>
    <row r="18" spans="1:17" x14ac:dyDescent="0.25">
      <c r="A18" s="51"/>
      <c r="B18" s="51"/>
      <c r="C18" s="51"/>
      <c r="D18" s="51"/>
      <c r="E18" s="51"/>
      <c r="F18" s="51"/>
      <c r="G18" s="51"/>
      <c r="H18" s="51"/>
      <c r="I18" s="44" t="s">
        <v>136</v>
      </c>
      <c r="J18" s="51"/>
      <c r="K18" s="51"/>
      <c r="L18" s="51"/>
      <c r="M18" s="42"/>
      <c r="N18" s="42"/>
      <c r="O18" s="42"/>
      <c r="P18" s="42"/>
      <c r="Q18" s="42"/>
    </row>
    <row r="19" spans="1:17" x14ac:dyDescent="0.25">
      <c r="A19" s="4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x14ac:dyDescent="0.25">
      <c r="A20" s="44" t="s">
        <v>118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x14ac:dyDescent="0.25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x14ac:dyDescent="0.25">
      <c r="A22" s="43"/>
      <c r="B22" s="52" t="s">
        <v>119</v>
      </c>
      <c r="C22" s="52"/>
      <c r="D22" s="52"/>
      <c r="E22" s="52"/>
      <c r="F22" s="52"/>
      <c r="G22" s="52" t="s">
        <v>137</v>
      </c>
      <c r="H22" s="52"/>
      <c r="I22" s="52"/>
      <c r="J22" s="52"/>
      <c r="K22" s="52"/>
      <c r="L22" s="51" t="s">
        <v>120</v>
      </c>
      <c r="M22" s="51"/>
      <c r="N22" s="51"/>
      <c r="O22" s="51"/>
      <c r="P22" s="51"/>
      <c r="Q22" s="51"/>
    </row>
    <row r="23" spans="1:17" ht="26.25" x14ac:dyDescent="0.25">
      <c r="A23" s="44" t="s">
        <v>89</v>
      </c>
      <c r="B23" s="47" t="s">
        <v>121</v>
      </c>
      <c r="C23" s="47" t="s">
        <v>122</v>
      </c>
      <c r="D23" s="44" t="s">
        <v>123</v>
      </c>
      <c r="E23" s="44" t="s">
        <v>124</v>
      </c>
      <c r="F23" s="44" t="s">
        <v>92</v>
      </c>
      <c r="G23" s="47" t="s">
        <v>121</v>
      </c>
      <c r="H23" s="47" t="s">
        <v>122</v>
      </c>
      <c r="I23" s="44" t="s">
        <v>123</v>
      </c>
      <c r="J23" s="44" t="s">
        <v>124</v>
      </c>
      <c r="K23" s="44" t="s">
        <v>92</v>
      </c>
      <c r="L23" s="44" t="s">
        <v>125</v>
      </c>
      <c r="M23" s="44" t="s">
        <v>126</v>
      </c>
      <c r="N23" s="44" t="s">
        <v>127</v>
      </c>
      <c r="O23" s="44" t="s">
        <v>128</v>
      </c>
      <c r="P23" s="44" t="s">
        <v>129</v>
      </c>
      <c r="Q23" s="44" t="s">
        <v>130</v>
      </c>
    </row>
    <row r="24" spans="1:17" x14ac:dyDescent="0.25">
      <c r="A24" s="41" t="s">
        <v>134</v>
      </c>
      <c r="B24" s="41" t="s">
        <v>131</v>
      </c>
      <c r="C24" s="41">
        <v>22</v>
      </c>
      <c r="D24" s="41">
        <v>22</v>
      </c>
      <c r="E24" s="40">
        <v>0.87060000000000004</v>
      </c>
      <c r="F24" s="41">
        <v>1</v>
      </c>
      <c r="G24" s="41">
        <v>8</v>
      </c>
      <c r="H24" s="41">
        <v>8</v>
      </c>
      <c r="I24" s="41">
        <v>8</v>
      </c>
      <c r="J24" s="40">
        <v>0.52939999999999998</v>
      </c>
      <c r="K24" s="41">
        <v>1</v>
      </c>
      <c r="L24" s="44" t="s">
        <v>132</v>
      </c>
      <c r="M24" s="44">
        <v>12941</v>
      </c>
      <c r="N24" s="44">
        <v>10055</v>
      </c>
      <c r="O24" s="44">
        <v>47059</v>
      </c>
      <c r="P24" s="44">
        <v>17134</v>
      </c>
      <c r="Q24" s="44">
        <v>20305</v>
      </c>
    </row>
  </sheetData>
  <mergeCells count="31">
    <mergeCell ref="N11:N12"/>
    <mergeCell ref="A17:A18"/>
    <mergeCell ref="B17:B18"/>
    <mergeCell ref="C17:C18"/>
    <mergeCell ref="D17:D18"/>
    <mergeCell ref="E17:E18"/>
    <mergeCell ref="F17:F18"/>
    <mergeCell ref="G17:G18"/>
    <mergeCell ref="H17:H18"/>
    <mergeCell ref="J17:J18"/>
    <mergeCell ref="G11:G12"/>
    <mergeCell ref="H11:H12"/>
    <mergeCell ref="I11:I12"/>
    <mergeCell ref="J11:J12"/>
    <mergeCell ref="K11:K12"/>
    <mergeCell ref="M11:M12"/>
    <mergeCell ref="A4:A5"/>
    <mergeCell ref="B4:B5"/>
    <mergeCell ref="C4:C5"/>
    <mergeCell ref="F4:F5"/>
    <mergeCell ref="A11:A12"/>
    <mergeCell ref="B11:B12"/>
    <mergeCell ref="C11:C12"/>
    <mergeCell ref="D11:D12"/>
    <mergeCell ref="E11:E12"/>
    <mergeCell ref="F11:F12"/>
    <mergeCell ref="K17:K18"/>
    <mergeCell ref="L17:L18"/>
    <mergeCell ref="B22:F22"/>
    <mergeCell ref="G22:K22"/>
    <mergeCell ref="L22:Q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8"/>
  <sheetViews>
    <sheetView tabSelected="1" zoomScale="70" zoomScaleNormal="7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M12" sqref="M12"/>
    </sheetView>
  </sheetViews>
  <sheetFormatPr defaultRowHeight="15" x14ac:dyDescent="0.25"/>
  <cols>
    <col min="1" max="1" width="3" style="1" bestFit="1" customWidth="1"/>
    <col min="2" max="6" width="2" style="1" bestFit="1" customWidth="1"/>
    <col min="7" max="7" width="13.28515625" style="1" customWidth="1"/>
    <col min="8" max="10" width="2" style="1" bestFit="1" customWidth="1"/>
    <col min="11" max="11" width="11.42578125" style="1" customWidth="1"/>
    <col min="12" max="12" width="4.28515625" style="16" bestFit="1" customWidth="1"/>
    <col min="13" max="13" width="26.85546875" style="1" bestFit="1" customWidth="1"/>
    <col min="14" max="14" width="19.140625" style="1" customWidth="1"/>
    <col min="15" max="15" width="15.42578125" style="1" customWidth="1"/>
    <col min="16" max="16" width="17.28515625" style="1" customWidth="1"/>
    <col min="17" max="19" width="2" style="1" bestFit="1" customWidth="1"/>
    <col min="20" max="20" width="9.140625" style="1"/>
    <col min="21" max="22" width="2" style="1" bestFit="1" customWidth="1"/>
    <col min="23" max="23" width="3" style="1" bestFit="1" customWidth="1"/>
    <col min="24" max="24" width="9.140625" style="1"/>
    <col min="25" max="27" width="3" style="1" bestFit="1" customWidth="1"/>
    <col min="28" max="28" width="9.140625" style="1"/>
    <col min="29" max="31" width="3" style="1" bestFit="1" customWidth="1"/>
    <col min="32" max="32" width="9.140625" style="1"/>
    <col min="33" max="33" width="4.28515625" style="1" customWidth="1"/>
    <col min="34" max="34" width="4" style="1" customWidth="1"/>
    <col min="35" max="35" width="3.42578125" style="1" customWidth="1"/>
    <col min="36" max="36" width="4" style="1" customWidth="1"/>
    <col min="37" max="43" width="3.85546875" style="1" bestFit="1" customWidth="1"/>
    <col min="44" max="44" width="3.42578125" style="1" bestFit="1" customWidth="1"/>
    <col min="45" max="45" width="3.85546875" style="1" bestFit="1" customWidth="1"/>
    <col min="46" max="16384" width="9.140625" style="1"/>
  </cols>
  <sheetData>
    <row r="1" spans="1:76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6"/>
      <c r="L1" s="92" t="s">
        <v>4</v>
      </c>
      <c r="M1" s="89" t="s">
        <v>5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1"/>
    </row>
    <row r="2" spans="1:76" x14ac:dyDescent="0.25">
      <c r="A2" s="3">
        <v>10</v>
      </c>
      <c r="B2" s="3">
        <v>9</v>
      </c>
      <c r="C2" s="3">
        <v>8</v>
      </c>
      <c r="D2" s="3">
        <v>7</v>
      </c>
      <c r="E2" s="3">
        <v>6</v>
      </c>
      <c r="F2" s="3">
        <v>5</v>
      </c>
      <c r="G2" s="3">
        <v>4</v>
      </c>
      <c r="H2" s="3">
        <v>3</v>
      </c>
      <c r="I2" s="3">
        <v>2</v>
      </c>
      <c r="J2" s="3">
        <v>1</v>
      </c>
      <c r="K2" s="3">
        <v>0</v>
      </c>
      <c r="L2" s="93"/>
      <c r="M2" s="18">
        <v>0</v>
      </c>
      <c r="N2" s="13">
        <v>1</v>
      </c>
      <c r="O2" s="13">
        <v>2</v>
      </c>
      <c r="P2" s="13">
        <v>3</v>
      </c>
      <c r="Q2" s="13">
        <v>4</v>
      </c>
      <c r="R2" s="13">
        <v>5</v>
      </c>
      <c r="S2" s="13">
        <v>6</v>
      </c>
      <c r="T2" s="13">
        <v>7</v>
      </c>
      <c r="U2" s="13">
        <v>8</v>
      </c>
      <c r="V2" s="13">
        <v>9</v>
      </c>
      <c r="W2" s="13">
        <v>10</v>
      </c>
      <c r="X2" s="13">
        <v>11</v>
      </c>
      <c r="Y2" s="13">
        <v>12</v>
      </c>
      <c r="Z2" s="13">
        <v>13</v>
      </c>
      <c r="AA2" s="13">
        <v>14</v>
      </c>
      <c r="AB2" s="13">
        <v>15</v>
      </c>
      <c r="AC2" s="13">
        <v>16</v>
      </c>
      <c r="AD2" s="13">
        <v>17</v>
      </c>
      <c r="AE2" s="13">
        <v>18</v>
      </c>
      <c r="AF2" s="15">
        <v>19</v>
      </c>
      <c r="AG2" s="1">
        <v>20</v>
      </c>
      <c r="AH2" s="1">
        <v>21</v>
      </c>
      <c r="AI2" s="1">
        <v>22</v>
      </c>
      <c r="AJ2" s="1">
        <v>23</v>
      </c>
      <c r="AK2" s="1">
        <v>24</v>
      </c>
      <c r="AL2" s="1">
        <v>25</v>
      </c>
      <c r="AM2" s="1">
        <v>26</v>
      </c>
      <c r="AN2" s="1">
        <v>27</v>
      </c>
      <c r="AO2" s="1">
        <v>28</v>
      </c>
      <c r="AP2" s="1">
        <v>29</v>
      </c>
      <c r="AQ2" s="1">
        <v>30</v>
      </c>
      <c r="AR2" s="1">
        <v>31</v>
      </c>
      <c r="AS2" s="1">
        <v>32</v>
      </c>
      <c r="AT2" s="1">
        <v>33</v>
      </c>
      <c r="AU2" s="1">
        <v>34</v>
      </c>
      <c r="AV2" s="1">
        <v>35</v>
      </c>
      <c r="AW2" s="1">
        <v>36</v>
      </c>
      <c r="AX2" s="1">
        <v>37</v>
      </c>
      <c r="AY2" s="1">
        <v>38</v>
      </c>
      <c r="AZ2" s="1">
        <v>39</v>
      </c>
      <c r="BA2" s="1">
        <v>40</v>
      </c>
      <c r="BB2" s="1">
        <v>41</v>
      </c>
      <c r="BC2" s="1">
        <v>42</v>
      </c>
      <c r="BD2" s="1">
        <v>43</v>
      </c>
      <c r="BE2" s="1">
        <v>44</v>
      </c>
      <c r="BF2" s="1">
        <v>45</v>
      </c>
      <c r="BG2" s="1">
        <v>46</v>
      </c>
      <c r="BH2" s="1">
        <v>47</v>
      </c>
      <c r="BI2" s="1">
        <v>48</v>
      </c>
      <c r="BJ2" s="1">
        <v>49</v>
      </c>
      <c r="BK2" s="1">
        <v>50</v>
      </c>
      <c r="BL2" s="1">
        <v>51</v>
      </c>
      <c r="BM2" s="1">
        <v>52</v>
      </c>
      <c r="BN2" s="1">
        <v>53</v>
      </c>
      <c r="BO2" s="1">
        <v>54</v>
      </c>
      <c r="BP2" s="1">
        <v>55</v>
      </c>
      <c r="BQ2" s="1">
        <v>56</v>
      </c>
      <c r="BR2" s="1">
        <v>57</v>
      </c>
      <c r="BS2" s="1">
        <v>58</v>
      </c>
      <c r="BT2" s="1">
        <v>59</v>
      </c>
      <c r="BU2" s="1">
        <v>60</v>
      </c>
      <c r="BV2" s="1">
        <v>61</v>
      </c>
      <c r="BW2" s="1">
        <v>62</v>
      </c>
      <c r="BX2" s="1">
        <v>63</v>
      </c>
    </row>
    <row r="3" spans="1:76" s="12" customFormat="1" ht="15" customHeight="1" x14ac:dyDescent="0.25">
      <c r="A3" s="79" t="s">
        <v>1</v>
      </c>
      <c r="B3" s="80"/>
      <c r="C3" s="81"/>
      <c r="D3" s="79" t="s">
        <v>2</v>
      </c>
      <c r="E3" s="80"/>
      <c r="F3" s="80"/>
      <c r="G3" s="81"/>
      <c r="H3" s="58" t="s">
        <v>11</v>
      </c>
      <c r="I3" s="58"/>
      <c r="J3" s="58"/>
      <c r="K3" s="58"/>
      <c r="L3" s="59" t="s">
        <v>151</v>
      </c>
      <c r="M3" s="32" t="s">
        <v>60</v>
      </c>
      <c r="N3" s="54" t="s">
        <v>59</v>
      </c>
      <c r="O3" s="55"/>
      <c r="P3" s="56"/>
      <c r="Q3" s="54" t="s">
        <v>61</v>
      </c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6"/>
      <c r="AS3" s="99"/>
    </row>
    <row r="4" spans="1:76" s="11" customFormat="1" ht="15" customHeight="1" x14ac:dyDescent="0.25">
      <c r="A4" s="82"/>
      <c r="B4" s="83"/>
      <c r="C4" s="84"/>
      <c r="D4" s="82"/>
      <c r="E4" s="83"/>
      <c r="F4" s="83"/>
      <c r="G4" s="84"/>
      <c r="H4" s="75"/>
      <c r="I4" s="75"/>
      <c r="J4" s="75"/>
      <c r="K4" s="75"/>
      <c r="L4" s="64"/>
      <c r="M4" s="19" t="s">
        <v>12</v>
      </c>
      <c r="N4" s="20" t="s">
        <v>14</v>
      </c>
      <c r="O4" s="66" t="s">
        <v>150</v>
      </c>
      <c r="P4" s="69"/>
      <c r="Q4" s="65" t="s">
        <v>6</v>
      </c>
      <c r="R4" s="66"/>
      <c r="S4" s="66"/>
      <c r="T4" s="66"/>
      <c r="U4" s="66" t="s">
        <v>7</v>
      </c>
      <c r="V4" s="66"/>
      <c r="W4" s="66"/>
      <c r="X4" s="66"/>
      <c r="Y4" s="66" t="s">
        <v>8</v>
      </c>
      <c r="Z4" s="66"/>
      <c r="AA4" s="66"/>
      <c r="AB4" s="66"/>
      <c r="AC4" s="66" t="s">
        <v>9</v>
      </c>
      <c r="AD4" s="66"/>
      <c r="AE4" s="66"/>
      <c r="AF4" s="69"/>
      <c r="AG4" s="98" t="s">
        <v>152</v>
      </c>
      <c r="AH4" s="58"/>
      <c r="AI4" s="58" t="s">
        <v>153</v>
      </c>
      <c r="AJ4" s="58"/>
      <c r="AK4" s="58" t="s">
        <v>154</v>
      </c>
      <c r="AL4" s="58"/>
      <c r="AM4" s="58" t="s">
        <v>155</v>
      </c>
      <c r="AN4" s="58"/>
      <c r="AO4" s="58" t="s">
        <v>10</v>
      </c>
      <c r="AP4" s="58"/>
      <c r="AQ4" s="58"/>
      <c r="AR4" s="58"/>
    </row>
    <row r="5" spans="1:76" s="11" customFormat="1" x14ac:dyDescent="0.25">
      <c r="A5" s="82"/>
      <c r="B5" s="83"/>
      <c r="C5" s="84"/>
      <c r="D5" s="82"/>
      <c r="E5" s="83"/>
      <c r="F5" s="83"/>
      <c r="G5" s="84"/>
      <c r="H5" s="75"/>
      <c r="I5" s="75"/>
      <c r="J5" s="75"/>
      <c r="K5" s="75"/>
      <c r="L5" s="64"/>
      <c r="M5" s="19" t="s">
        <v>13</v>
      </c>
      <c r="N5" s="20" t="s">
        <v>15</v>
      </c>
      <c r="O5" s="66"/>
      <c r="P5" s="69"/>
      <c r="Q5" s="65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9"/>
      <c r="AG5" s="97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</row>
    <row r="6" spans="1:76" s="11" customFormat="1" x14ac:dyDescent="0.25">
      <c r="A6" s="82"/>
      <c r="B6" s="83"/>
      <c r="C6" s="84"/>
      <c r="D6" s="82"/>
      <c r="E6" s="83"/>
      <c r="F6" s="83"/>
      <c r="G6" s="84"/>
      <c r="H6" s="75"/>
      <c r="I6" s="75"/>
      <c r="J6" s="75"/>
      <c r="K6" s="75"/>
      <c r="L6" s="64"/>
      <c r="M6" s="19" t="s">
        <v>16</v>
      </c>
      <c r="N6" s="20"/>
      <c r="O6" s="66"/>
      <c r="P6" s="69"/>
      <c r="Q6" s="65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9"/>
      <c r="AG6" s="97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</row>
    <row r="7" spans="1:76" s="11" customFormat="1" x14ac:dyDescent="0.25">
      <c r="A7" s="82"/>
      <c r="B7" s="83"/>
      <c r="C7" s="84"/>
      <c r="D7" s="82"/>
      <c r="E7" s="83"/>
      <c r="F7" s="83"/>
      <c r="G7" s="84"/>
      <c r="H7" s="75"/>
      <c r="I7" s="75"/>
      <c r="J7" s="75"/>
      <c r="K7" s="75"/>
      <c r="L7" s="64"/>
      <c r="M7" s="19" t="s">
        <v>17</v>
      </c>
      <c r="N7" s="20"/>
      <c r="O7" s="66"/>
      <c r="P7" s="69"/>
      <c r="Q7" s="65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9"/>
      <c r="AG7" s="97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</row>
    <row r="8" spans="1:76" s="11" customFormat="1" x14ac:dyDescent="0.25">
      <c r="A8" s="82"/>
      <c r="B8" s="83"/>
      <c r="C8" s="84"/>
      <c r="D8" s="82"/>
      <c r="E8" s="83"/>
      <c r="F8" s="83"/>
      <c r="G8" s="84"/>
      <c r="H8" s="75"/>
      <c r="I8" s="75"/>
      <c r="J8" s="75"/>
      <c r="K8" s="75"/>
      <c r="L8" s="64"/>
      <c r="M8" s="19" t="s">
        <v>18</v>
      </c>
      <c r="N8" s="20"/>
      <c r="O8" s="66"/>
      <c r="P8" s="69"/>
      <c r="Q8" s="65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9"/>
      <c r="AG8" s="97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</row>
    <row r="9" spans="1:76" s="11" customFormat="1" x14ac:dyDescent="0.25">
      <c r="A9" s="82"/>
      <c r="B9" s="83"/>
      <c r="C9" s="84"/>
      <c r="D9" s="82"/>
      <c r="E9" s="83"/>
      <c r="F9" s="83"/>
      <c r="G9" s="84"/>
      <c r="H9" s="75"/>
      <c r="I9" s="75"/>
      <c r="J9" s="75"/>
      <c r="K9" s="75"/>
      <c r="L9" s="64"/>
      <c r="M9" s="19" t="s">
        <v>157</v>
      </c>
      <c r="N9" s="20"/>
      <c r="O9" s="66"/>
      <c r="P9" s="69"/>
      <c r="Q9" s="65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9"/>
      <c r="AG9" s="97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</row>
    <row r="10" spans="1:76" s="50" customFormat="1" x14ac:dyDescent="0.25">
      <c r="A10" s="82"/>
      <c r="B10" s="83"/>
      <c r="C10" s="84"/>
      <c r="D10" s="82"/>
      <c r="E10" s="83"/>
      <c r="F10" s="83"/>
      <c r="G10" s="84"/>
      <c r="H10" s="75"/>
      <c r="I10" s="75"/>
      <c r="J10" s="75"/>
      <c r="K10" s="75"/>
      <c r="L10" s="64"/>
      <c r="M10" s="19" t="s">
        <v>156</v>
      </c>
      <c r="N10" s="20"/>
      <c r="O10" s="66"/>
      <c r="P10" s="69"/>
      <c r="Q10" s="65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9"/>
      <c r="AG10" s="97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</row>
    <row r="11" spans="1:76" s="11" customFormat="1" x14ac:dyDescent="0.25">
      <c r="A11" s="82"/>
      <c r="B11" s="83"/>
      <c r="C11" s="84"/>
      <c r="D11" s="82"/>
      <c r="E11" s="83"/>
      <c r="F11" s="83"/>
      <c r="G11" s="84"/>
      <c r="H11" s="75"/>
      <c r="I11" s="75"/>
      <c r="J11" s="75"/>
      <c r="K11" s="75"/>
      <c r="L11" s="64"/>
      <c r="M11" s="101" t="s">
        <v>158</v>
      </c>
      <c r="N11" s="21"/>
      <c r="O11" s="68"/>
      <c r="P11" s="70"/>
      <c r="Q11" s="67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70"/>
      <c r="AG11" s="60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</row>
    <row r="12" spans="1:76" s="13" customFormat="1" x14ac:dyDescent="0.25">
      <c r="A12" s="82"/>
      <c r="B12" s="83"/>
      <c r="C12" s="84"/>
      <c r="D12" s="85"/>
      <c r="E12" s="86"/>
      <c r="F12" s="86"/>
      <c r="G12" s="87"/>
      <c r="H12" s="88" t="s">
        <v>10</v>
      </c>
      <c r="I12" s="88"/>
      <c r="J12" s="88"/>
      <c r="K12" s="88"/>
      <c r="L12" s="15">
        <v>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</row>
    <row r="13" spans="1:76" ht="30" customHeight="1" x14ac:dyDescent="0.25">
      <c r="A13" s="82"/>
      <c r="B13" s="83"/>
      <c r="C13" s="84"/>
      <c r="D13" s="79" t="s">
        <v>3</v>
      </c>
      <c r="E13" s="80"/>
      <c r="F13" s="80"/>
      <c r="G13" s="81"/>
      <c r="H13" s="78" t="s">
        <v>19</v>
      </c>
      <c r="I13" s="78"/>
      <c r="J13" s="78"/>
      <c r="K13" s="78"/>
      <c r="L13" s="64" t="s">
        <v>133</v>
      </c>
      <c r="M13" s="29" t="s">
        <v>43</v>
      </c>
      <c r="N13" s="30" t="s">
        <v>25</v>
      </c>
      <c r="O13" s="31" t="s">
        <v>46</v>
      </c>
      <c r="P13" s="32" t="s">
        <v>58</v>
      </c>
      <c r="Q13" s="54" t="s">
        <v>62</v>
      </c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6"/>
    </row>
    <row r="14" spans="1:76" ht="30" x14ac:dyDescent="0.25">
      <c r="A14" s="82"/>
      <c r="B14" s="83"/>
      <c r="C14" s="84"/>
      <c r="D14" s="82"/>
      <c r="E14" s="83"/>
      <c r="F14" s="83"/>
      <c r="G14" s="84"/>
      <c r="H14" s="78"/>
      <c r="I14" s="78"/>
      <c r="J14" s="78"/>
      <c r="K14" s="78"/>
      <c r="L14" s="64"/>
      <c r="M14" s="4" t="s">
        <v>12</v>
      </c>
      <c r="N14" s="22" t="s">
        <v>22</v>
      </c>
      <c r="O14" s="4" t="s">
        <v>14</v>
      </c>
      <c r="P14" s="26" t="s">
        <v>53</v>
      </c>
      <c r="Q14" s="65" t="s">
        <v>49</v>
      </c>
      <c r="R14" s="66"/>
      <c r="S14" s="66"/>
      <c r="T14" s="66"/>
      <c r="U14" s="66" t="s">
        <v>50</v>
      </c>
      <c r="V14" s="66"/>
      <c r="W14" s="66"/>
      <c r="X14" s="66"/>
      <c r="Y14" s="66" t="s">
        <v>51</v>
      </c>
      <c r="Z14" s="66"/>
      <c r="AA14" s="66"/>
      <c r="AB14" s="66"/>
      <c r="AC14" s="66" t="s">
        <v>52</v>
      </c>
      <c r="AD14" s="66"/>
      <c r="AE14" s="66"/>
      <c r="AF14" s="69"/>
    </row>
    <row r="15" spans="1:76" x14ac:dyDescent="0.25">
      <c r="A15" s="82"/>
      <c r="B15" s="83"/>
      <c r="C15" s="84"/>
      <c r="D15" s="82"/>
      <c r="E15" s="83"/>
      <c r="F15" s="83"/>
      <c r="G15" s="84"/>
      <c r="H15" s="78"/>
      <c r="I15" s="78"/>
      <c r="J15" s="78"/>
      <c r="K15" s="78"/>
      <c r="L15" s="64"/>
      <c r="M15" s="4" t="s">
        <v>13</v>
      </c>
      <c r="N15" s="23" t="s">
        <v>26</v>
      </c>
      <c r="O15" s="4" t="s">
        <v>47</v>
      </c>
      <c r="P15" s="27" t="s">
        <v>54</v>
      </c>
      <c r="Q15" s="65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9"/>
      <c r="AN15" s="100"/>
    </row>
    <row r="16" spans="1:76" ht="30" x14ac:dyDescent="0.25">
      <c r="A16" s="82"/>
      <c r="B16" s="83"/>
      <c r="C16" s="84"/>
      <c r="D16" s="82"/>
      <c r="E16" s="83"/>
      <c r="F16" s="83"/>
      <c r="G16" s="84"/>
      <c r="H16" s="78"/>
      <c r="I16" s="78"/>
      <c r="J16" s="78"/>
      <c r="K16" s="78"/>
      <c r="L16" s="64"/>
      <c r="M16" s="4" t="s">
        <v>44</v>
      </c>
      <c r="N16" s="23" t="s">
        <v>27</v>
      </c>
      <c r="O16" s="4" t="s">
        <v>48</v>
      </c>
      <c r="P16" s="27" t="s">
        <v>55</v>
      </c>
      <c r="Q16" s="6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9"/>
    </row>
    <row r="17" spans="1:32" ht="30" x14ac:dyDescent="0.25">
      <c r="A17" s="82"/>
      <c r="B17" s="83"/>
      <c r="C17" s="84"/>
      <c r="D17" s="82"/>
      <c r="E17" s="83"/>
      <c r="F17" s="83"/>
      <c r="G17" s="84"/>
      <c r="H17" s="78"/>
      <c r="I17" s="78"/>
      <c r="J17" s="78"/>
      <c r="K17" s="78"/>
      <c r="L17" s="64"/>
      <c r="M17" s="4" t="s">
        <v>45</v>
      </c>
      <c r="N17" s="24" t="s">
        <v>28</v>
      </c>
      <c r="O17" s="4"/>
      <c r="P17" s="27" t="s">
        <v>56</v>
      </c>
      <c r="Q17" s="65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9"/>
    </row>
    <row r="18" spans="1:32" x14ac:dyDescent="0.25">
      <c r="A18" s="82"/>
      <c r="B18" s="83"/>
      <c r="C18" s="84"/>
      <c r="D18" s="82"/>
      <c r="E18" s="83"/>
      <c r="F18" s="83"/>
      <c r="G18" s="84"/>
      <c r="H18" s="78"/>
      <c r="I18" s="78"/>
      <c r="J18" s="78"/>
      <c r="K18" s="78"/>
      <c r="L18" s="64"/>
      <c r="N18" s="23" t="s">
        <v>29</v>
      </c>
      <c r="O18" s="4"/>
      <c r="P18" s="27" t="s">
        <v>57</v>
      </c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9"/>
    </row>
    <row r="19" spans="1:32" x14ac:dyDescent="0.25">
      <c r="A19" s="82"/>
      <c r="B19" s="83"/>
      <c r="C19" s="84"/>
      <c r="D19" s="82"/>
      <c r="E19" s="83"/>
      <c r="F19" s="83"/>
      <c r="G19" s="84"/>
      <c r="H19" s="78"/>
      <c r="I19" s="78"/>
      <c r="J19" s="78"/>
      <c r="K19" s="78"/>
      <c r="L19" s="64"/>
      <c r="N19" s="23" t="s">
        <v>30</v>
      </c>
      <c r="O19" s="4"/>
      <c r="P19" s="28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9"/>
    </row>
    <row r="20" spans="1:32" x14ac:dyDescent="0.25">
      <c r="A20" s="82"/>
      <c r="B20" s="83"/>
      <c r="C20" s="84"/>
      <c r="D20" s="82"/>
      <c r="E20" s="83"/>
      <c r="F20" s="83"/>
      <c r="G20" s="84"/>
      <c r="H20" s="78"/>
      <c r="I20" s="78"/>
      <c r="J20" s="78"/>
      <c r="K20" s="78"/>
      <c r="L20" s="64"/>
      <c r="N20" s="23" t="s">
        <v>31</v>
      </c>
      <c r="O20" s="4"/>
      <c r="P20" s="28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9"/>
    </row>
    <row r="21" spans="1:32" x14ac:dyDescent="0.25">
      <c r="A21" s="82"/>
      <c r="B21" s="83"/>
      <c r="C21" s="84"/>
      <c r="D21" s="82"/>
      <c r="E21" s="83"/>
      <c r="F21" s="83"/>
      <c r="G21" s="84"/>
      <c r="H21" s="78"/>
      <c r="I21" s="78"/>
      <c r="J21" s="78"/>
      <c r="K21" s="78"/>
      <c r="L21" s="64"/>
      <c r="N21" s="24" t="s">
        <v>32</v>
      </c>
      <c r="O21" s="4"/>
      <c r="P21" s="28"/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9"/>
    </row>
    <row r="22" spans="1:32" x14ac:dyDescent="0.25">
      <c r="A22" s="82"/>
      <c r="B22" s="83"/>
      <c r="C22" s="84"/>
      <c r="D22" s="82"/>
      <c r="E22" s="83"/>
      <c r="F22" s="83"/>
      <c r="G22" s="84"/>
      <c r="H22" s="78"/>
      <c r="I22" s="78"/>
      <c r="J22" s="78"/>
      <c r="K22" s="78"/>
      <c r="L22" s="64"/>
      <c r="N22" s="23" t="s">
        <v>33</v>
      </c>
      <c r="O22" s="4"/>
      <c r="P22" s="28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9"/>
    </row>
    <row r="23" spans="1:32" x14ac:dyDescent="0.25">
      <c r="A23" s="82"/>
      <c r="B23" s="83"/>
      <c r="C23" s="84"/>
      <c r="D23" s="82"/>
      <c r="E23" s="83"/>
      <c r="F23" s="83"/>
      <c r="G23" s="84"/>
      <c r="H23" s="78"/>
      <c r="I23" s="78"/>
      <c r="J23" s="78"/>
      <c r="K23" s="78"/>
      <c r="L23" s="64"/>
      <c r="N23" s="23" t="s">
        <v>34</v>
      </c>
      <c r="O23" s="4"/>
      <c r="P23" s="28"/>
      <c r="Q23" s="6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9"/>
    </row>
    <row r="24" spans="1:32" x14ac:dyDescent="0.25">
      <c r="A24" s="82"/>
      <c r="B24" s="83"/>
      <c r="C24" s="84"/>
      <c r="D24" s="82"/>
      <c r="E24" s="83"/>
      <c r="F24" s="83"/>
      <c r="G24" s="84"/>
      <c r="H24" s="78"/>
      <c r="I24" s="78"/>
      <c r="J24" s="78"/>
      <c r="K24" s="78"/>
      <c r="L24" s="64"/>
      <c r="N24" s="23" t="s">
        <v>35</v>
      </c>
      <c r="O24" s="4"/>
      <c r="P24" s="28"/>
      <c r="Q24" s="6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9"/>
    </row>
    <row r="25" spans="1:32" x14ac:dyDescent="0.25">
      <c r="A25" s="82"/>
      <c r="B25" s="83"/>
      <c r="C25" s="84"/>
      <c r="D25" s="82"/>
      <c r="E25" s="83"/>
      <c r="F25" s="83"/>
      <c r="G25" s="84"/>
      <c r="H25" s="78"/>
      <c r="I25" s="78"/>
      <c r="J25" s="78"/>
      <c r="K25" s="78"/>
      <c r="L25" s="64"/>
      <c r="N25" s="24" t="s">
        <v>36</v>
      </c>
      <c r="O25" s="4"/>
      <c r="P25" s="28"/>
      <c r="Q25" s="6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9"/>
    </row>
    <row r="26" spans="1:32" x14ac:dyDescent="0.25">
      <c r="A26" s="82"/>
      <c r="B26" s="83"/>
      <c r="C26" s="84"/>
      <c r="D26" s="82"/>
      <c r="E26" s="83"/>
      <c r="F26" s="83"/>
      <c r="G26" s="84"/>
      <c r="H26" s="78"/>
      <c r="I26" s="78"/>
      <c r="J26" s="78"/>
      <c r="K26" s="78"/>
      <c r="L26" s="64"/>
      <c r="N26" s="23" t="s">
        <v>37</v>
      </c>
      <c r="O26" s="4"/>
      <c r="P26" s="28"/>
      <c r="Q26" s="6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9"/>
    </row>
    <row r="27" spans="1:32" x14ac:dyDescent="0.25">
      <c r="A27" s="82"/>
      <c r="B27" s="83"/>
      <c r="C27" s="84"/>
      <c r="D27" s="82"/>
      <c r="E27" s="83"/>
      <c r="F27" s="83"/>
      <c r="G27" s="84"/>
      <c r="H27" s="78"/>
      <c r="I27" s="78"/>
      <c r="J27" s="78"/>
      <c r="K27" s="78"/>
      <c r="L27" s="64"/>
      <c r="N27" s="23" t="s">
        <v>38</v>
      </c>
      <c r="O27" s="4"/>
      <c r="P27" s="28"/>
      <c r="Q27" s="65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9"/>
    </row>
    <row r="28" spans="1:32" x14ac:dyDescent="0.25">
      <c r="A28" s="82"/>
      <c r="B28" s="83"/>
      <c r="C28" s="84"/>
      <c r="D28" s="82"/>
      <c r="E28" s="83"/>
      <c r="F28" s="83"/>
      <c r="G28" s="84"/>
      <c r="H28" s="78"/>
      <c r="I28" s="78"/>
      <c r="J28" s="78"/>
      <c r="K28" s="78"/>
      <c r="L28" s="64"/>
      <c r="N28" s="23" t="s">
        <v>39</v>
      </c>
      <c r="O28" s="4"/>
      <c r="P28" s="28"/>
      <c r="Q28" s="65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9"/>
    </row>
    <row r="29" spans="1:32" x14ac:dyDescent="0.25">
      <c r="A29" s="82"/>
      <c r="B29" s="83"/>
      <c r="C29" s="84"/>
      <c r="D29" s="82"/>
      <c r="E29" s="83"/>
      <c r="F29" s="83"/>
      <c r="G29" s="84"/>
      <c r="H29" s="78"/>
      <c r="I29" s="78"/>
      <c r="J29" s="78"/>
      <c r="K29" s="78"/>
      <c r="L29" s="64"/>
      <c r="N29" s="24" t="s">
        <v>40</v>
      </c>
      <c r="O29" s="4"/>
      <c r="P29" s="28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9"/>
    </row>
    <row r="30" spans="1:32" x14ac:dyDescent="0.25">
      <c r="A30" s="82"/>
      <c r="B30" s="83"/>
      <c r="C30" s="84"/>
      <c r="D30" s="82"/>
      <c r="E30" s="83"/>
      <c r="F30" s="83"/>
      <c r="G30" s="84"/>
      <c r="H30" s="78"/>
      <c r="I30" s="78"/>
      <c r="J30" s="78"/>
      <c r="K30" s="78"/>
      <c r="L30" s="64"/>
      <c r="N30" s="23" t="s">
        <v>41</v>
      </c>
      <c r="O30" s="4"/>
      <c r="P30" s="28"/>
      <c r="Q30" s="65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9"/>
    </row>
    <row r="31" spans="1:32" x14ac:dyDescent="0.25">
      <c r="A31" s="82"/>
      <c r="B31" s="83"/>
      <c r="C31" s="84"/>
      <c r="D31" s="82"/>
      <c r="E31" s="83"/>
      <c r="F31" s="83"/>
      <c r="G31" s="84"/>
      <c r="H31" s="78"/>
      <c r="I31" s="78"/>
      <c r="J31" s="78"/>
      <c r="K31" s="78"/>
      <c r="L31" s="64"/>
      <c r="N31" s="23" t="s">
        <v>42</v>
      </c>
      <c r="O31" s="4"/>
      <c r="P31" s="28"/>
      <c r="Q31" s="65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9"/>
    </row>
    <row r="32" spans="1:32" x14ac:dyDescent="0.25">
      <c r="A32" s="82"/>
      <c r="B32" s="83"/>
      <c r="C32" s="84"/>
      <c r="D32" s="82"/>
      <c r="E32" s="83"/>
      <c r="F32" s="83"/>
      <c r="G32" s="84"/>
      <c r="H32" s="78"/>
      <c r="I32" s="78"/>
      <c r="J32" s="78"/>
      <c r="K32" s="78"/>
      <c r="L32" s="64"/>
      <c r="M32" s="5"/>
      <c r="N32" s="25"/>
      <c r="O32" s="4"/>
      <c r="P32" s="25"/>
      <c r="Q32" s="67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70"/>
    </row>
    <row r="33" spans="1:20" s="13" customFormat="1" x14ac:dyDescent="0.25">
      <c r="A33" s="82"/>
      <c r="B33" s="83"/>
      <c r="C33" s="84"/>
      <c r="D33" s="85"/>
      <c r="E33" s="86"/>
      <c r="F33" s="86"/>
      <c r="G33" s="87"/>
      <c r="H33" s="88" t="s">
        <v>10</v>
      </c>
      <c r="I33" s="88"/>
      <c r="J33" s="88"/>
      <c r="K33" s="88"/>
      <c r="L33" s="15">
        <v>0</v>
      </c>
      <c r="M33" s="14"/>
    </row>
    <row r="34" spans="1:20" ht="15" customHeight="1" x14ac:dyDescent="0.25">
      <c r="A34" s="82"/>
      <c r="B34" s="83"/>
      <c r="C34" s="84"/>
      <c r="D34" s="79" t="s">
        <v>20</v>
      </c>
      <c r="E34" s="80"/>
      <c r="F34" s="80"/>
      <c r="G34" s="81"/>
      <c r="H34" s="58" t="s">
        <v>21</v>
      </c>
      <c r="I34" s="58"/>
      <c r="J34" s="58"/>
      <c r="K34" s="58"/>
      <c r="L34" s="64">
        <v>8</v>
      </c>
      <c r="M34" s="33" t="s">
        <v>63</v>
      </c>
      <c r="N34" s="71" t="s">
        <v>67</v>
      </c>
      <c r="O34" s="72"/>
      <c r="P34" s="72"/>
      <c r="Q34" s="72"/>
      <c r="R34" s="72"/>
      <c r="S34" s="72"/>
      <c r="T34" s="73"/>
    </row>
    <row r="35" spans="1:20" ht="15" customHeight="1" x14ac:dyDescent="0.25">
      <c r="A35" s="82"/>
      <c r="B35" s="83"/>
      <c r="C35" s="84"/>
      <c r="D35" s="82"/>
      <c r="E35" s="83"/>
      <c r="F35" s="83"/>
      <c r="G35" s="84"/>
      <c r="H35" s="75"/>
      <c r="I35" s="75"/>
      <c r="J35" s="75"/>
      <c r="K35" s="75"/>
      <c r="L35" s="64"/>
      <c r="M35" s="8" t="s">
        <v>64</v>
      </c>
      <c r="N35" s="74" t="s">
        <v>77</v>
      </c>
      <c r="O35" s="75" t="s">
        <v>68</v>
      </c>
      <c r="P35" s="75"/>
      <c r="Q35" s="76" t="s">
        <v>69</v>
      </c>
      <c r="R35" s="76"/>
      <c r="S35" s="75" t="s">
        <v>70</v>
      </c>
      <c r="T35" s="64"/>
    </row>
    <row r="36" spans="1:20" ht="15" customHeight="1" x14ac:dyDescent="0.25">
      <c r="A36" s="82"/>
      <c r="B36" s="83"/>
      <c r="C36" s="84"/>
      <c r="D36" s="82"/>
      <c r="E36" s="83"/>
      <c r="F36" s="83"/>
      <c r="G36" s="84"/>
      <c r="H36" s="75"/>
      <c r="I36" s="75"/>
      <c r="J36" s="75"/>
      <c r="K36" s="75"/>
      <c r="L36" s="64"/>
      <c r="M36" s="6" t="s">
        <v>65</v>
      </c>
      <c r="N36" s="65"/>
      <c r="O36" s="75"/>
      <c r="P36" s="75"/>
      <c r="Q36" s="76"/>
      <c r="R36" s="76"/>
      <c r="S36" s="75"/>
      <c r="T36" s="64"/>
    </row>
    <row r="37" spans="1:20" ht="15" customHeight="1" x14ac:dyDescent="0.25">
      <c r="A37" s="82"/>
      <c r="B37" s="83"/>
      <c r="C37" s="84"/>
      <c r="D37" s="82"/>
      <c r="E37" s="83"/>
      <c r="F37" s="83"/>
      <c r="G37" s="84"/>
      <c r="H37" s="75"/>
      <c r="I37" s="75"/>
      <c r="J37" s="75"/>
      <c r="K37" s="75"/>
      <c r="L37" s="64"/>
      <c r="M37" s="9" t="s">
        <v>66</v>
      </c>
      <c r="N37" s="65"/>
      <c r="O37" s="75"/>
      <c r="P37" s="75"/>
      <c r="Q37" s="76"/>
      <c r="R37" s="76"/>
      <c r="S37" s="75"/>
      <c r="T37" s="64"/>
    </row>
    <row r="38" spans="1:20" x14ac:dyDescent="0.25">
      <c r="A38" s="82"/>
      <c r="B38" s="83"/>
      <c r="C38" s="84"/>
      <c r="D38" s="82"/>
      <c r="E38" s="83"/>
      <c r="F38" s="83"/>
      <c r="G38" s="84"/>
      <c r="H38" s="75"/>
      <c r="I38" s="75"/>
      <c r="J38" s="75"/>
      <c r="K38" s="75"/>
      <c r="L38" s="64"/>
      <c r="M38" s="10" t="s">
        <v>71</v>
      </c>
      <c r="N38" s="65"/>
      <c r="O38" s="75"/>
      <c r="P38" s="75"/>
      <c r="Q38" s="76"/>
      <c r="R38" s="76"/>
      <c r="S38" s="75"/>
      <c r="T38" s="64"/>
    </row>
    <row r="39" spans="1:20" ht="15" customHeight="1" x14ac:dyDescent="0.25">
      <c r="A39" s="82"/>
      <c r="B39" s="83"/>
      <c r="C39" s="84"/>
      <c r="D39" s="82"/>
      <c r="E39" s="83"/>
      <c r="F39" s="83"/>
      <c r="G39" s="84"/>
      <c r="H39" s="75"/>
      <c r="I39" s="75"/>
      <c r="J39" s="75"/>
      <c r="K39" s="75"/>
      <c r="L39" s="64"/>
      <c r="M39" s="5"/>
      <c r="N39" s="65"/>
      <c r="O39" s="75"/>
      <c r="P39" s="75"/>
      <c r="Q39" s="76"/>
      <c r="R39" s="76"/>
      <c r="S39" s="75"/>
      <c r="T39" s="64"/>
    </row>
    <row r="40" spans="1:20" ht="15" customHeight="1" x14ac:dyDescent="0.25">
      <c r="A40" s="82"/>
      <c r="B40" s="83"/>
      <c r="C40" s="84"/>
      <c r="D40" s="82"/>
      <c r="E40" s="83"/>
      <c r="F40" s="83"/>
      <c r="G40" s="84"/>
      <c r="H40" s="75"/>
      <c r="I40" s="75"/>
      <c r="J40" s="75"/>
      <c r="K40" s="75"/>
      <c r="L40" s="64"/>
      <c r="M40" s="5"/>
      <c r="N40" s="65"/>
      <c r="O40" s="75"/>
      <c r="P40" s="75"/>
      <c r="Q40" s="76"/>
      <c r="R40" s="76"/>
      <c r="S40" s="75"/>
      <c r="T40" s="64"/>
    </row>
    <row r="41" spans="1:20" ht="15" customHeight="1" x14ac:dyDescent="0.25">
      <c r="A41" s="82"/>
      <c r="B41" s="83"/>
      <c r="C41" s="84"/>
      <c r="D41" s="82"/>
      <c r="E41" s="83"/>
      <c r="F41" s="83"/>
      <c r="G41" s="84"/>
      <c r="H41" s="75"/>
      <c r="I41" s="75"/>
      <c r="J41" s="75"/>
      <c r="K41" s="75"/>
      <c r="L41" s="64"/>
      <c r="M41" s="5"/>
      <c r="N41" s="65"/>
      <c r="O41" s="75"/>
      <c r="P41" s="75"/>
      <c r="Q41" s="76"/>
      <c r="R41" s="76"/>
      <c r="S41" s="75"/>
      <c r="T41" s="64"/>
    </row>
    <row r="42" spans="1:20" ht="15" customHeight="1" x14ac:dyDescent="0.25">
      <c r="A42" s="82"/>
      <c r="B42" s="83"/>
      <c r="C42" s="84"/>
      <c r="D42" s="82"/>
      <c r="E42" s="83"/>
      <c r="F42" s="83"/>
      <c r="G42" s="84"/>
      <c r="H42" s="75"/>
      <c r="I42" s="75"/>
      <c r="J42" s="75"/>
      <c r="K42" s="75"/>
      <c r="L42" s="64"/>
      <c r="M42" s="5"/>
      <c r="N42" s="65"/>
      <c r="O42" s="75"/>
      <c r="P42" s="75"/>
      <c r="Q42" s="76"/>
      <c r="R42" s="76"/>
      <c r="S42" s="75"/>
      <c r="T42" s="64"/>
    </row>
    <row r="43" spans="1:20" ht="15" customHeight="1" x14ac:dyDescent="0.25">
      <c r="A43" s="82"/>
      <c r="B43" s="83"/>
      <c r="C43" s="84"/>
      <c r="D43" s="82"/>
      <c r="E43" s="83"/>
      <c r="F43" s="83"/>
      <c r="G43" s="84"/>
      <c r="H43" s="75"/>
      <c r="I43" s="75"/>
      <c r="J43" s="75"/>
      <c r="K43" s="75"/>
      <c r="L43" s="64"/>
      <c r="M43" s="5"/>
      <c r="N43" s="65"/>
      <c r="O43" s="75"/>
      <c r="P43" s="75"/>
      <c r="Q43" s="76"/>
      <c r="R43" s="76"/>
      <c r="S43" s="75"/>
      <c r="T43" s="64"/>
    </row>
    <row r="44" spans="1:20" ht="15" customHeight="1" x14ac:dyDescent="0.25">
      <c r="A44" s="82"/>
      <c r="B44" s="83"/>
      <c r="C44" s="84"/>
      <c r="D44" s="82"/>
      <c r="E44" s="83"/>
      <c r="F44" s="83"/>
      <c r="G44" s="84"/>
      <c r="H44" s="75"/>
      <c r="I44" s="75"/>
      <c r="J44" s="75"/>
      <c r="K44" s="75"/>
      <c r="L44" s="64"/>
      <c r="M44" s="5"/>
      <c r="N44" s="65"/>
      <c r="O44" s="75"/>
      <c r="P44" s="75"/>
      <c r="Q44" s="76"/>
      <c r="R44" s="76"/>
      <c r="S44" s="75"/>
      <c r="T44" s="64"/>
    </row>
    <row r="45" spans="1:20" ht="15" customHeight="1" x14ac:dyDescent="0.25">
      <c r="A45" s="82"/>
      <c r="B45" s="83"/>
      <c r="C45" s="84"/>
      <c r="D45" s="82"/>
      <c r="E45" s="83"/>
      <c r="F45" s="83"/>
      <c r="G45" s="84"/>
      <c r="H45" s="75"/>
      <c r="I45" s="75"/>
      <c r="J45" s="75"/>
      <c r="K45" s="75"/>
      <c r="L45" s="64"/>
      <c r="M45" s="5"/>
      <c r="N45" s="65"/>
      <c r="O45" s="75"/>
      <c r="P45" s="75"/>
      <c r="Q45" s="76"/>
      <c r="R45" s="76"/>
      <c r="S45" s="75"/>
      <c r="T45" s="64"/>
    </row>
    <row r="46" spans="1:20" ht="15" customHeight="1" x14ac:dyDescent="0.25">
      <c r="A46" s="82"/>
      <c r="B46" s="83"/>
      <c r="C46" s="84"/>
      <c r="D46" s="82"/>
      <c r="E46" s="83"/>
      <c r="F46" s="83"/>
      <c r="G46" s="84"/>
      <c r="H46" s="75"/>
      <c r="I46" s="75"/>
      <c r="J46" s="75"/>
      <c r="K46" s="75"/>
      <c r="L46" s="64"/>
      <c r="M46" s="5"/>
      <c r="N46" s="65"/>
      <c r="O46" s="75"/>
      <c r="P46" s="75"/>
      <c r="Q46" s="76"/>
      <c r="R46" s="76"/>
      <c r="S46" s="75"/>
      <c r="T46" s="64"/>
    </row>
    <row r="47" spans="1:20" ht="15" customHeight="1" x14ac:dyDescent="0.25">
      <c r="A47" s="82"/>
      <c r="B47" s="83"/>
      <c r="C47" s="84"/>
      <c r="D47" s="82"/>
      <c r="E47" s="83"/>
      <c r="F47" s="83"/>
      <c r="G47" s="84"/>
      <c r="H47" s="75"/>
      <c r="I47" s="75"/>
      <c r="J47" s="75"/>
      <c r="K47" s="75"/>
      <c r="L47" s="64"/>
      <c r="M47" s="5"/>
      <c r="N47" s="65"/>
      <c r="O47" s="75"/>
      <c r="P47" s="75"/>
      <c r="Q47" s="76"/>
      <c r="R47" s="76"/>
      <c r="S47" s="75"/>
      <c r="T47" s="64"/>
    </row>
    <row r="48" spans="1:20" ht="15" customHeight="1" x14ac:dyDescent="0.25">
      <c r="A48" s="82"/>
      <c r="B48" s="83"/>
      <c r="C48" s="84"/>
      <c r="D48" s="82"/>
      <c r="E48" s="83"/>
      <c r="F48" s="83"/>
      <c r="G48" s="84"/>
      <c r="H48" s="75"/>
      <c r="I48" s="75"/>
      <c r="J48" s="75"/>
      <c r="K48" s="75"/>
      <c r="L48" s="64"/>
      <c r="M48" s="5"/>
      <c r="N48" s="65"/>
      <c r="O48" s="75"/>
      <c r="P48" s="75"/>
      <c r="Q48" s="76"/>
      <c r="R48" s="76"/>
      <c r="S48" s="75"/>
      <c r="T48" s="64"/>
    </row>
    <row r="49" spans="1:24" ht="15" customHeight="1" x14ac:dyDescent="0.25">
      <c r="A49" s="82"/>
      <c r="B49" s="83"/>
      <c r="C49" s="84"/>
      <c r="D49" s="82"/>
      <c r="E49" s="83"/>
      <c r="F49" s="83"/>
      <c r="G49" s="84"/>
      <c r="H49" s="75"/>
      <c r="I49" s="75"/>
      <c r="J49" s="75"/>
      <c r="K49" s="75"/>
      <c r="L49" s="64"/>
      <c r="M49" s="5"/>
      <c r="N49" s="65"/>
      <c r="O49" s="75"/>
      <c r="P49" s="75"/>
      <c r="Q49" s="76"/>
      <c r="R49" s="76"/>
      <c r="S49" s="75"/>
      <c r="T49" s="64"/>
    </row>
    <row r="50" spans="1:24" x14ac:dyDescent="0.25">
      <c r="A50" s="82"/>
      <c r="B50" s="83"/>
      <c r="C50" s="84"/>
      <c r="D50" s="82"/>
      <c r="E50" s="83"/>
      <c r="F50" s="83"/>
      <c r="G50" s="84"/>
      <c r="H50" s="75"/>
      <c r="I50" s="75"/>
      <c r="J50" s="75"/>
      <c r="K50" s="75"/>
      <c r="L50" s="64"/>
      <c r="M50" s="5"/>
      <c r="N50" s="65"/>
      <c r="O50" s="75"/>
      <c r="P50" s="75"/>
      <c r="Q50" s="76"/>
      <c r="R50" s="76"/>
      <c r="S50" s="75"/>
      <c r="T50" s="64"/>
    </row>
    <row r="51" spans="1:24" x14ac:dyDescent="0.25">
      <c r="A51" s="82"/>
      <c r="B51" s="83"/>
      <c r="C51" s="84"/>
      <c r="D51" s="82"/>
      <c r="E51" s="83"/>
      <c r="F51" s="83"/>
      <c r="G51" s="84"/>
      <c r="H51" s="61"/>
      <c r="I51" s="61"/>
      <c r="J51" s="61"/>
      <c r="K51" s="61"/>
      <c r="L51" s="64"/>
      <c r="M51" s="5"/>
      <c r="N51" s="67"/>
      <c r="O51" s="61"/>
      <c r="P51" s="61"/>
      <c r="Q51" s="77"/>
      <c r="R51" s="77"/>
      <c r="S51" s="61"/>
      <c r="T51" s="62"/>
    </row>
    <row r="52" spans="1:24" s="13" customFormat="1" x14ac:dyDescent="0.25">
      <c r="A52" s="82"/>
      <c r="B52" s="83"/>
      <c r="C52" s="84"/>
      <c r="D52" s="85"/>
      <c r="E52" s="86"/>
      <c r="F52" s="86"/>
      <c r="G52" s="87"/>
      <c r="H52" s="88" t="s">
        <v>10</v>
      </c>
      <c r="I52" s="88"/>
      <c r="J52" s="88"/>
      <c r="K52" s="88"/>
      <c r="L52" s="15"/>
      <c r="M52" s="14"/>
      <c r="N52" s="17"/>
    </row>
    <row r="53" spans="1:24" ht="15" customHeight="1" x14ac:dyDescent="0.25">
      <c r="A53" s="82"/>
      <c r="B53" s="83"/>
      <c r="C53" s="84"/>
      <c r="D53" s="79" t="s">
        <v>23</v>
      </c>
      <c r="E53" s="80"/>
      <c r="F53" s="80"/>
      <c r="G53" s="81"/>
      <c r="H53" s="58" t="s">
        <v>24</v>
      </c>
      <c r="I53" s="58"/>
      <c r="J53" s="58"/>
      <c r="K53" s="58"/>
      <c r="L53" s="64">
        <v>9</v>
      </c>
      <c r="M53" s="54" t="s">
        <v>72</v>
      </c>
      <c r="N53" s="55"/>
      <c r="O53" s="55"/>
      <c r="P53" s="56"/>
      <c r="Q53" s="54" t="s">
        <v>73</v>
      </c>
      <c r="R53" s="55"/>
      <c r="S53" s="55"/>
      <c r="T53" s="56"/>
      <c r="U53" s="55" t="s">
        <v>74</v>
      </c>
      <c r="V53" s="55"/>
      <c r="W53" s="55"/>
      <c r="X53" s="56"/>
    </row>
    <row r="54" spans="1:24" ht="15" customHeight="1" x14ac:dyDescent="0.25">
      <c r="A54" s="82"/>
      <c r="B54" s="83"/>
      <c r="C54" s="84"/>
      <c r="D54" s="82"/>
      <c r="E54" s="83"/>
      <c r="F54" s="83"/>
      <c r="G54" s="84"/>
      <c r="H54" s="75"/>
      <c r="I54" s="75"/>
      <c r="J54" s="75"/>
      <c r="K54" s="75"/>
      <c r="L54" s="64"/>
      <c r="M54" s="57" t="s">
        <v>75</v>
      </c>
      <c r="N54" s="58"/>
      <c r="O54" s="58"/>
      <c r="P54" s="59"/>
      <c r="Q54" s="57" t="s">
        <v>76</v>
      </c>
      <c r="R54" s="58"/>
      <c r="S54" s="58"/>
      <c r="T54" s="59"/>
      <c r="U54" s="63" t="s">
        <v>76</v>
      </c>
      <c r="V54" s="58"/>
      <c r="W54" s="58"/>
      <c r="X54" s="59"/>
    </row>
    <row r="55" spans="1:24" x14ac:dyDescent="0.25">
      <c r="A55" s="82"/>
      <c r="B55" s="83"/>
      <c r="C55" s="84"/>
      <c r="D55" s="82"/>
      <c r="E55" s="83"/>
      <c r="F55" s="83"/>
      <c r="G55" s="84"/>
      <c r="H55" s="61"/>
      <c r="I55" s="61"/>
      <c r="J55" s="61"/>
      <c r="K55" s="61"/>
      <c r="L55" s="64"/>
      <c r="M55" s="60"/>
      <c r="N55" s="61"/>
      <c r="O55" s="61"/>
      <c r="P55" s="62"/>
      <c r="Q55" s="60"/>
      <c r="R55" s="61"/>
      <c r="S55" s="61"/>
      <c r="T55" s="62"/>
      <c r="U55" s="61"/>
      <c r="V55" s="61"/>
      <c r="W55" s="61"/>
      <c r="X55" s="62"/>
    </row>
    <row r="56" spans="1:24" s="13" customFormat="1" x14ac:dyDescent="0.25">
      <c r="A56" s="85"/>
      <c r="B56" s="86"/>
      <c r="C56" s="87"/>
      <c r="D56" s="85"/>
      <c r="E56" s="86"/>
      <c r="F56" s="86"/>
      <c r="G56" s="87"/>
      <c r="H56" s="88" t="s">
        <v>10</v>
      </c>
      <c r="I56" s="88"/>
      <c r="J56" s="88"/>
      <c r="K56" s="88"/>
      <c r="L56" s="15">
        <v>0</v>
      </c>
      <c r="M56" s="14"/>
    </row>
    <row r="57" spans="1:24" x14ac:dyDescent="0.25">
      <c r="A57" s="2"/>
      <c r="B57" s="2"/>
      <c r="C57" s="2"/>
      <c r="D57" s="2"/>
      <c r="E57" s="2"/>
      <c r="F57" s="2"/>
      <c r="G57" s="2"/>
    </row>
    <row r="58" spans="1:24" x14ac:dyDescent="0.25">
      <c r="A58" s="2"/>
      <c r="B58" s="2"/>
      <c r="C58" s="2"/>
      <c r="D58" s="2"/>
      <c r="E58" s="2"/>
      <c r="F58" s="2"/>
      <c r="G58" s="2"/>
    </row>
  </sheetData>
  <mergeCells count="48">
    <mergeCell ref="Q3:AR3"/>
    <mergeCell ref="AO4:AR11"/>
    <mergeCell ref="AG4:AH11"/>
    <mergeCell ref="AI4:AJ11"/>
    <mergeCell ref="AK4:AL11"/>
    <mergeCell ref="AM4:AN11"/>
    <mergeCell ref="L3:L11"/>
    <mergeCell ref="D34:G52"/>
    <mergeCell ref="D53:G56"/>
    <mergeCell ref="H34:K51"/>
    <mergeCell ref="M1:BX1"/>
    <mergeCell ref="L1:L2"/>
    <mergeCell ref="A1:K1"/>
    <mergeCell ref="D3:G12"/>
    <mergeCell ref="D13:G33"/>
    <mergeCell ref="H33:K33"/>
    <mergeCell ref="L13:L32"/>
    <mergeCell ref="Q4:T11"/>
    <mergeCell ref="U4:X11"/>
    <mergeCell ref="Y4:AB11"/>
    <mergeCell ref="AC4:AF11"/>
    <mergeCell ref="O4:P11"/>
    <mergeCell ref="H13:K32"/>
    <mergeCell ref="A3:C56"/>
    <mergeCell ref="H12:K12"/>
    <mergeCell ref="H3:K11"/>
    <mergeCell ref="H52:K52"/>
    <mergeCell ref="H53:K55"/>
    <mergeCell ref="H56:K56"/>
    <mergeCell ref="L53:L55"/>
    <mergeCell ref="L34:L51"/>
    <mergeCell ref="N3:P3"/>
    <mergeCell ref="Q14:T32"/>
    <mergeCell ref="U14:X32"/>
    <mergeCell ref="Y14:AB32"/>
    <mergeCell ref="AC14:AF32"/>
    <mergeCell ref="Q13:AF13"/>
    <mergeCell ref="N34:T34"/>
    <mergeCell ref="N35:N51"/>
    <mergeCell ref="O35:P51"/>
    <mergeCell ref="Q35:R51"/>
    <mergeCell ref="S35:T51"/>
    <mergeCell ref="M53:P53"/>
    <mergeCell ref="Q53:T53"/>
    <mergeCell ref="U53:X53"/>
    <mergeCell ref="M54:P55"/>
    <mergeCell ref="Q54:T55"/>
    <mergeCell ref="U54:X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E20" sqref="E20"/>
    </sheetView>
  </sheetViews>
  <sheetFormatPr defaultRowHeight="15" x14ac:dyDescent="0.25"/>
  <cols>
    <col min="1" max="3" width="4.28515625" style="34" customWidth="1"/>
    <col min="4" max="4" width="34.28515625" customWidth="1"/>
    <col min="5" max="5" width="16.5703125" style="34" bestFit="1" customWidth="1"/>
    <col min="6" max="7" width="19" style="34" bestFit="1" customWidth="1"/>
  </cols>
  <sheetData>
    <row r="1" spans="1:7" x14ac:dyDescent="0.25">
      <c r="A1" s="94" t="s">
        <v>78</v>
      </c>
      <c r="B1" s="94"/>
      <c r="C1" s="94"/>
      <c r="D1" s="36" t="s">
        <v>79</v>
      </c>
      <c r="E1" s="7" t="s">
        <v>84</v>
      </c>
      <c r="F1" s="34" t="s">
        <v>85</v>
      </c>
      <c r="G1" s="34" t="s">
        <v>86</v>
      </c>
    </row>
    <row r="2" spans="1:7" x14ac:dyDescent="0.25">
      <c r="A2" s="95">
        <v>3</v>
      </c>
      <c r="B2" s="35">
        <v>0</v>
      </c>
      <c r="C2" s="34">
        <v>0</v>
      </c>
      <c r="D2" t="s">
        <v>80</v>
      </c>
      <c r="E2" s="34">
        <v>50</v>
      </c>
      <c r="F2" s="34">
        <f t="shared" ref="F2:F4" si="0">131*(1000/E2)</f>
        <v>2620</v>
      </c>
      <c r="G2" s="34">
        <f>131*(1000/E2)</f>
        <v>2620</v>
      </c>
    </row>
    <row r="3" spans="1:7" x14ac:dyDescent="0.25">
      <c r="A3" s="95"/>
      <c r="B3" s="34">
        <v>1</v>
      </c>
      <c r="C3" s="34">
        <v>0</v>
      </c>
      <c r="D3" t="s">
        <v>81</v>
      </c>
      <c r="E3" s="34">
        <v>50</v>
      </c>
      <c r="F3" s="34">
        <f t="shared" si="0"/>
        <v>2620</v>
      </c>
      <c r="G3" s="34">
        <f t="shared" ref="G3:G5" si="1">131*(1000/E3)</f>
        <v>2620</v>
      </c>
    </row>
    <row r="4" spans="1:7" x14ac:dyDescent="0.25">
      <c r="A4" s="95"/>
      <c r="B4" s="34">
        <v>2</v>
      </c>
      <c r="C4" s="34">
        <v>0</v>
      </c>
      <c r="D4" t="s">
        <v>82</v>
      </c>
      <c r="E4" s="34">
        <v>100</v>
      </c>
      <c r="F4" s="34">
        <f t="shared" si="0"/>
        <v>1310</v>
      </c>
      <c r="G4" s="34">
        <f t="shared" si="1"/>
        <v>1310</v>
      </c>
    </row>
    <row r="5" spans="1:7" x14ac:dyDescent="0.25">
      <c r="A5" s="95"/>
      <c r="B5" s="34">
        <v>3</v>
      </c>
      <c r="C5" s="34">
        <v>0</v>
      </c>
      <c r="D5" t="s">
        <v>83</v>
      </c>
      <c r="E5" s="34">
        <v>50</v>
      </c>
      <c r="F5" s="34">
        <f>131*(1000/E5)</f>
        <v>2620</v>
      </c>
      <c r="G5" s="34">
        <f t="shared" si="1"/>
        <v>2620</v>
      </c>
    </row>
    <row r="6" spans="1:7" x14ac:dyDescent="0.25">
      <c r="E6" s="37" t="s">
        <v>87</v>
      </c>
      <c r="F6" s="38">
        <f>SUM(F2:F5)/500000*100</f>
        <v>1.8339999999999999</v>
      </c>
      <c r="G6" s="38">
        <f>SUM(G2:G5)/250000*100</f>
        <v>3.6679999999999997</v>
      </c>
    </row>
  </sheetData>
  <mergeCells count="2">
    <mergeCell ref="A1:C1"/>
    <mergeCell ref="A2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workbookViewId="0">
      <selection activeCell="B14" sqref="B14"/>
    </sheetView>
  </sheetViews>
  <sheetFormatPr defaultRowHeight="15" x14ac:dyDescent="0.25"/>
  <cols>
    <col min="1" max="1" width="61.7109375" bestFit="1" customWidth="1"/>
    <col min="6" max="6" width="13.7109375" customWidth="1"/>
    <col min="7" max="7" width="14.28515625" customWidth="1"/>
  </cols>
  <sheetData>
    <row r="2" spans="1:12" x14ac:dyDescent="0.25">
      <c r="A2" t="s">
        <v>138</v>
      </c>
    </row>
    <row r="3" spans="1:12" s="48" customFormat="1" x14ac:dyDescent="0.25">
      <c r="A3" s="48">
        <v>0</v>
      </c>
      <c r="B3" s="48">
        <v>1</v>
      </c>
      <c r="C3" s="48">
        <v>2</v>
      </c>
      <c r="D3" s="48">
        <v>3</v>
      </c>
      <c r="E3" s="48">
        <v>4</v>
      </c>
      <c r="F3" s="48">
        <v>5</v>
      </c>
      <c r="G3" s="48">
        <v>6</v>
      </c>
    </row>
    <row r="4" spans="1:12" s="49" customFormat="1" x14ac:dyDescent="0.25">
      <c r="A4" s="49" t="s">
        <v>139</v>
      </c>
      <c r="B4" s="96" t="s">
        <v>144</v>
      </c>
      <c r="C4" s="96"/>
      <c r="D4" s="96" t="s">
        <v>145</v>
      </c>
      <c r="E4" s="96"/>
      <c r="F4" s="96" t="s">
        <v>146</v>
      </c>
      <c r="G4" s="96"/>
    </row>
    <row r="5" spans="1:12" x14ac:dyDescent="0.25">
      <c r="A5" t="s">
        <v>140</v>
      </c>
    </row>
    <row r="6" spans="1:12" x14ac:dyDescent="0.25">
      <c r="A6" t="s">
        <v>141</v>
      </c>
    </row>
    <row r="7" spans="1:12" x14ac:dyDescent="0.25">
      <c r="A7" t="s">
        <v>142</v>
      </c>
    </row>
    <row r="8" spans="1:12" x14ac:dyDescent="0.25">
      <c r="A8" t="s">
        <v>143</v>
      </c>
    </row>
    <row r="11" spans="1:12" x14ac:dyDescent="0.25">
      <c r="A11" t="s">
        <v>147</v>
      </c>
    </row>
    <row r="12" spans="1:12" s="48" customFormat="1" x14ac:dyDescent="0.25">
      <c r="A12" s="48">
        <v>0</v>
      </c>
      <c r="B12" s="48">
        <v>1</v>
      </c>
      <c r="C12" s="48">
        <v>2</v>
      </c>
      <c r="D12" s="48">
        <v>3</v>
      </c>
      <c r="E12" s="48">
        <v>4</v>
      </c>
      <c r="F12" s="48">
        <v>5</v>
      </c>
      <c r="G12" s="48">
        <v>6</v>
      </c>
      <c r="H12" s="48">
        <v>7</v>
      </c>
      <c r="I12" s="48">
        <v>8</v>
      </c>
      <c r="J12" s="48">
        <v>9</v>
      </c>
      <c r="K12" s="48">
        <v>10</v>
      </c>
      <c r="L12" s="48">
        <v>11</v>
      </c>
    </row>
    <row r="13" spans="1:12" s="48" customFormat="1" x14ac:dyDescent="0.25">
      <c r="A13" s="48" t="s">
        <v>139</v>
      </c>
      <c r="B13" s="95" t="s">
        <v>149</v>
      </c>
      <c r="C13" s="95"/>
    </row>
    <row r="14" spans="1:12" x14ac:dyDescent="0.25">
      <c r="A14" t="s">
        <v>148</v>
      </c>
    </row>
  </sheetData>
  <mergeCells count="4">
    <mergeCell ref="B4:C4"/>
    <mergeCell ref="D4:E4"/>
    <mergeCell ref="F4:G4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FD-CAN params</vt:lpstr>
      <vt:lpstr>RWS-MK3</vt:lpstr>
      <vt:lpstr>Update Rate</vt:lpstr>
      <vt:lpstr>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Miftakur Rohman</dc:creator>
  <cp:lastModifiedBy>Miftakur Rohman</cp:lastModifiedBy>
  <dcterms:created xsi:type="dcterms:W3CDTF">2021-11-02T06:21:55Z</dcterms:created>
  <dcterms:modified xsi:type="dcterms:W3CDTF">2022-02-22T11:43:01Z</dcterms:modified>
</cp:coreProperties>
</file>