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yarbaini" sheetId="4" r:id="rId1"/>
    <sheet name="LuPus" sheetId="6" r:id="rId2"/>
    <sheet name="AWy" sheetId="5" r:id="rId3"/>
  </sheets>
  <definedNames>
    <definedName name="_xlnm.Print_Area" localSheetId="2">AWy!$B$1:$L$42</definedName>
    <definedName name="_xlnm.Print_Area" localSheetId="1">LuPus!$B$1:$K$41</definedName>
    <definedName name="_xlnm.Print_Area" localSheetId="0">Syarbaini!$M$3:$V$44</definedName>
  </definedNames>
  <calcPr calcId="125725"/>
</workbook>
</file>

<file path=xl/calcChain.xml><?xml version="1.0" encoding="utf-8"?>
<calcChain xmlns="http://schemas.openxmlformats.org/spreadsheetml/2006/main">
  <c r="F9" i="6"/>
  <c r="H9"/>
  <c r="G10"/>
  <c r="G9" s="1"/>
  <c r="I10"/>
  <c r="J10"/>
  <c r="G11"/>
  <c r="J11" s="1"/>
  <c r="I11"/>
  <c r="G12"/>
  <c r="J12" s="1"/>
  <c r="I12"/>
  <c r="G13"/>
  <c r="J13" s="1"/>
  <c r="I13"/>
  <c r="I9" s="1"/>
  <c r="G14"/>
  <c r="I14"/>
  <c r="J14"/>
  <c r="G15"/>
  <c r="I15"/>
  <c r="J15" s="1"/>
  <c r="G16"/>
  <c r="J16" s="1"/>
  <c r="I16"/>
  <c r="G17"/>
  <c r="J17" s="1"/>
  <c r="I17"/>
  <c r="G18"/>
  <c r="I18"/>
  <c r="J18"/>
  <c r="G19"/>
  <c r="I19"/>
  <c r="J19" s="1"/>
  <c r="G20"/>
  <c r="J20" s="1"/>
  <c r="I20"/>
  <c r="G21"/>
  <c r="J21" s="1"/>
  <c r="I21"/>
  <c r="G22"/>
  <c r="I22"/>
  <c r="J22"/>
  <c r="G23"/>
  <c r="I23"/>
  <c r="J23" s="1"/>
  <c r="G24"/>
  <c r="J24" s="1"/>
  <c r="I24"/>
  <c r="G25"/>
  <c r="J25" s="1"/>
  <c r="I25"/>
  <c r="G26"/>
  <c r="I26"/>
  <c r="J26"/>
  <c r="G27"/>
  <c r="I27"/>
  <c r="J27" s="1"/>
  <c r="G28"/>
  <c r="J28" s="1"/>
  <c r="I28"/>
  <c r="G29"/>
  <c r="J29" s="1"/>
  <c r="I29"/>
  <c r="G30"/>
  <c r="I30"/>
  <c r="J30"/>
  <c r="G31"/>
  <c r="I31"/>
  <c r="J31" s="1"/>
  <c r="G32"/>
  <c r="J32" s="1"/>
  <c r="I32"/>
  <c r="G33"/>
  <c r="J33" s="1"/>
  <c r="I33"/>
  <c r="G34"/>
  <c r="I34"/>
  <c r="J34"/>
  <c r="G35"/>
  <c r="I35"/>
  <c r="J35" s="1"/>
  <c r="G36"/>
  <c r="J36" s="1"/>
  <c r="I36"/>
  <c r="G37"/>
  <c r="J37" s="1"/>
  <c r="I37"/>
  <c r="G38"/>
  <c r="I38"/>
  <c r="J38"/>
  <c r="G39"/>
  <c r="I39"/>
  <c r="J39" s="1"/>
  <c r="F10" i="5"/>
  <c r="H10"/>
  <c r="J10"/>
  <c r="G11"/>
  <c r="G10" s="1"/>
  <c r="I11"/>
  <c r="I10" s="1"/>
  <c r="G12"/>
  <c r="I12"/>
  <c r="K12" s="1"/>
  <c r="G13"/>
  <c r="I13"/>
  <c r="K13"/>
  <c r="G14"/>
  <c r="K14" s="1"/>
  <c r="I14"/>
  <c r="G15"/>
  <c r="K15" s="1"/>
  <c r="I15"/>
  <c r="G16"/>
  <c r="I16"/>
  <c r="K16" s="1"/>
  <c r="G17"/>
  <c r="I17"/>
  <c r="K17"/>
  <c r="G18"/>
  <c r="K18" s="1"/>
  <c r="I18"/>
  <c r="G19"/>
  <c r="K19" s="1"/>
  <c r="I19"/>
  <c r="G20"/>
  <c r="I20"/>
  <c r="K20" s="1"/>
  <c r="G21"/>
  <c r="I21"/>
  <c r="K21"/>
  <c r="G22"/>
  <c r="K22" s="1"/>
  <c r="I22"/>
  <c r="G23"/>
  <c r="K23" s="1"/>
  <c r="I23"/>
  <c r="G24"/>
  <c r="I24"/>
  <c r="K24" s="1"/>
  <c r="G25"/>
  <c r="I25"/>
  <c r="K25"/>
  <c r="G26"/>
  <c r="K26" s="1"/>
  <c r="I26"/>
  <c r="G27"/>
  <c r="K27" s="1"/>
  <c r="I27"/>
  <c r="G28"/>
  <c r="I28"/>
  <c r="K28" s="1"/>
  <c r="G29"/>
  <c r="I29"/>
  <c r="K29"/>
  <c r="G30"/>
  <c r="K30" s="1"/>
  <c r="I30"/>
  <c r="G31"/>
  <c r="K31" s="1"/>
  <c r="I31"/>
  <c r="G32"/>
  <c r="I32"/>
  <c r="K32" s="1"/>
  <c r="G33"/>
  <c r="I33"/>
  <c r="K33"/>
  <c r="G34"/>
  <c r="K34" s="1"/>
  <c r="I34"/>
  <c r="G35"/>
  <c r="K35" s="1"/>
  <c r="I35"/>
  <c r="G36"/>
  <c r="I36"/>
  <c r="K36" s="1"/>
  <c r="G37"/>
  <c r="I37"/>
  <c r="K37"/>
  <c r="G38"/>
  <c r="K38" s="1"/>
  <c r="I38"/>
  <c r="G39"/>
  <c r="K39" s="1"/>
  <c r="I39"/>
  <c r="G40"/>
  <c r="I40"/>
  <c r="K40" s="1"/>
  <c r="G41"/>
  <c r="I41"/>
  <c r="K41"/>
  <c r="F12" i="4"/>
  <c r="G12"/>
  <c r="I12"/>
  <c r="Q12"/>
  <c r="R12"/>
  <c r="S12"/>
  <c r="T12"/>
  <c r="H13"/>
  <c r="H12" s="1"/>
  <c r="S13"/>
  <c r="U13"/>
  <c r="H14"/>
  <c r="J14" s="1"/>
  <c r="S14"/>
  <c r="U14"/>
  <c r="H15"/>
  <c r="J15" s="1"/>
  <c r="S15"/>
  <c r="U15"/>
  <c r="H16"/>
  <c r="J16" s="1"/>
  <c r="S16"/>
  <c r="U16"/>
  <c r="U12" s="1"/>
  <c r="H17"/>
  <c r="J17" s="1"/>
  <c r="S17"/>
  <c r="U17"/>
  <c r="H18"/>
  <c r="J18" s="1"/>
  <c r="S18"/>
  <c r="U18"/>
  <c r="H19"/>
  <c r="J19" s="1"/>
  <c r="S19"/>
  <c r="U19"/>
  <c r="H20"/>
  <c r="J20" s="1"/>
  <c r="S20"/>
  <c r="U20"/>
  <c r="H21"/>
  <c r="J21" s="1"/>
  <c r="S21"/>
  <c r="U21"/>
  <c r="H22"/>
  <c r="J22" s="1"/>
  <c r="S22"/>
  <c r="U22"/>
  <c r="H23"/>
  <c r="J23" s="1"/>
  <c r="S23"/>
  <c r="U23"/>
  <c r="H24"/>
  <c r="J24" s="1"/>
  <c r="S24"/>
  <c r="U24"/>
  <c r="H25"/>
  <c r="J25" s="1"/>
  <c r="S25"/>
  <c r="U25"/>
  <c r="H26"/>
  <c r="J26" s="1"/>
  <c r="S26"/>
  <c r="U26"/>
  <c r="H27"/>
  <c r="J27" s="1"/>
  <c r="S27"/>
  <c r="U27"/>
  <c r="H28"/>
  <c r="J28" s="1"/>
  <c r="S28"/>
  <c r="U28"/>
  <c r="H29"/>
  <c r="J29" s="1"/>
  <c r="S29"/>
  <c r="U29"/>
  <c r="H30"/>
  <c r="J30" s="1"/>
  <c r="S30"/>
  <c r="U30"/>
  <c r="H31"/>
  <c r="J31" s="1"/>
  <c r="S31"/>
  <c r="U31"/>
  <c r="H32"/>
  <c r="J32" s="1"/>
  <c r="S32"/>
  <c r="U32"/>
  <c r="H33"/>
  <c r="J33" s="1"/>
  <c r="S33"/>
  <c r="U33"/>
  <c r="H34"/>
  <c r="J34" s="1"/>
  <c r="S34"/>
  <c r="U34"/>
  <c r="H35"/>
  <c r="J35" s="1"/>
  <c r="S35"/>
  <c r="U35"/>
  <c r="H36"/>
  <c r="J36" s="1"/>
  <c r="S36"/>
  <c r="U36"/>
  <c r="H37"/>
  <c r="J37" s="1"/>
  <c r="S37"/>
  <c r="U37"/>
  <c r="H38"/>
  <c r="J38" s="1"/>
  <c r="S38"/>
  <c r="U38"/>
  <c r="H39"/>
  <c r="J39" s="1"/>
  <c r="S39"/>
  <c r="U39"/>
  <c r="H40"/>
  <c r="J40" s="1"/>
  <c r="S40"/>
  <c r="U40"/>
  <c r="H41"/>
  <c r="J41" s="1"/>
  <c r="S41"/>
  <c r="U41"/>
  <c r="H42"/>
  <c r="J42" s="1"/>
  <c r="S42"/>
  <c r="U42"/>
  <c r="H43"/>
  <c r="J43" s="1"/>
  <c r="S43"/>
  <c r="U43"/>
  <c r="J9" i="6" l="1"/>
  <c r="K11" i="5"/>
  <c r="K10" s="1"/>
  <c r="J13" i="4"/>
  <c r="J12" s="1"/>
</calcChain>
</file>

<file path=xl/sharedStrings.xml><?xml version="1.0" encoding="utf-8"?>
<sst xmlns="http://schemas.openxmlformats.org/spreadsheetml/2006/main" count="325" uniqueCount="111">
  <si>
    <t>camp-01</t>
  </si>
  <si>
    <t>Perbaikan Mobil ( Bakar Aspal Multi Curah )</t>
  </si>
  <si>
    <t>P4E</t>
  </si>
  <si>
    <t>Prem Phacing Malampah</t>
  </si>
  <si>
    <t>Bakar Aspal + Prem Malampah</t>
  </si>
  <si>
    <t>Isi Aspal + Prem Malmpah</t>
  </si>
  <si>
    <t>Isi Aspal + Prem Malampah</t>
  </si>
  <si>
    <t>Bakar Aspal + Perbaiki Mobil</t>
  </si>
  <si>
    <t>Bakar Aspal + Prem Malampah + Bukak Ban  Mobil</t>
  </si>
  <si>
    <t>Bakar Aspal + Prem Malampah + Prem Pasbar</t>
  </si>
  <si>
    <t>Isi Aspal + prem Malampah</t>
  </si>
  <si>
    <t>Bersihkan Mobil dan Pompa</t>
  </si>
  <si>
    <t>P4C</t>
  </si>
  <si>
    <t>Bakar Aspal + Prem Kumpulan</t>
  </si>
  <si>
    <t>Bakar Aspal + Level Kantor Bupati + Batu Batindih</t>
  </si>
  <si>
    <t>Isi Aspal + Aspal Jalan Kota Lubuk Sikaping</t>
  </si>
  <si>
    <t>Bakar Aspal + Aspal Gelora + Kantor Bupati</t>
  </si>
  <si>
    <t>P4H</t>
  </si>
  <si>
    <t>Bakar Aspal + Aspal Benteng</t>
  </si>
  <si>
    <t>Bakar Aspal + Aspal Terminal Benteng</t>
  </si>
  <si>
    <t>Bakar Aspal + Standby di Lapangan</t>
  </si>
  <si>
    <t>Isi Aspal + Bakar Aspal + Aspal Terminal</t>
  </si>
  <si>
    <t>Standby di Camp M anggung</t>
  </si>
  <si>
    <t>Standby d Camp Manggung</t>
  </si>
  <si>
    <t>10=(5+7+9)</t>
  </si>
  <si>
    <t>7 = (6x10.000)</t>
  </si>
  <si>
    <t>Ket.</t>
  </si>
  <si>
    <t>JUMLAH 
[Rp.]</t>
  </si>
  <si>
    <t>MANDAH</t>
  </si>
  <si>
    <t>JUMLAH LEMBUR I
[Rp.]</t>
  </si>
  <si>
    <t>LEMBUR I
[JAM]</t>
  </si>
  <si>
    <t>HARIAN @ 65.000</t>
  </si>
  <si>
    <t>PAKET</t>
  </si>
  <si>
    <t>KEGIATAN HARIAN</t>
  </si>
  <si>
    <t>TANGGAL</t>
  </si>
  <si>
    <t>NO.</t>
  </si>
  <si>
    <t>HARIAN @ 70.000</t>
  </si>
  <si>
    <t>:  26 November- 25 Desember 2014</t>
  </si>
  <si>
    <t>PERIODE TAHUN</t>
  </si>
  <si>
    <t>:  TOYOTA DYNA (SPRAYER)</t>
  </si>
  <si>
    <t>MEREK MOBIL</t>
  </si>
  <si>
    <t>: HELVER BA 2391 XY</t>
  </si>
  <si>
    <t>NO. POLISI</t>
  </si>
  <si>
    <t>:  BA 2391 XY</t>
  </si>
  <si>
    <t>: P E N D I</t>
  </si>
  <si>
    <t xml:space="preserve">NAMA SUPIR  </t>
  </si>
  <si>
    <t>: SYARBAINI</t>
  </si>
  <si>
    <t>REKAP TIME SHEET SUPIR</t>
  </si>
  <si>
    <t>Standby di Camp Manggung</t>
  </si>
  <si>
    <t>Mengisi Bak Amp</t>
  </si>
  <si>
    <t>Mengisi Bak AMP</t>
  </si>
  <si>
    <t>Kembali ke Camp Manggung</t>
  </si>
  <si>
    <t>camp-02</t>
  </si>
  <si>
    <t>Menyiram di Malampah + Mengantar Minayk Hitam ke Simpang 3 Alin</t>
  </si>
  <si>
    <t>Menyiram di Malampah</t>
  </si>
  <si>
    <t>Menyiram di Jalan  32 + Berangkat ke Malampah</t>
  </si>
  <si>
    <t>P4D</t>
  </si>
  <si>
    <t>Menyiram di Jalan  32</t>
  </si>
  <si>
    <t>Mengisi Bak AMP + Berangkat ke Simpang 4</t>
  </si>
  <si>
    <t>Mengisi Bak AMP + Mengisi Alat pak De</t>
  </si>
  <si>
    <t>Mengisi Alat Pak De + Membantu di Lapangan</t>
  </si>
  <si>
    <t>Membantu di Lapangan</t>
  </si>
  <si>
    <t>Membersihkan Timbangan + Membantu di Lapangan</t>
  </si>
  <si>
    <t>10=(6+8+9)</t>
  </si>
  <si>
    <t>8= (7x15.000)</t>
  </si>
  <si>
    <t>6= (5x10.000)</t>
  </si>
  <si>
    <t>Ket</t>
  </si>
  <si>
    <t>Jumlah</t>
  </si>
  <si>
    <t>Kompensasi</t>
  </si>
  <si>
    <t>JUMLAH
[Rp.]</t>
  </si>
  <si>
    <t>LEMBUR II
[JAM]</t>
  </si>
  <si>
    <t>:  MITSUBISHI COLT DIESEL (Water Tank)</t>
  </si>
  <si>
    <t>JABATAN</t>
  </si>
  <si>
    <t>:  BK 8794 BI</t>
  </si>
  <si>
    <t>NO POLISI</t>
  </si>
  <si>
    <t>:  M.Syukri</t>
  </si>
  <si>
    <t>NAMA</t>
  </si>
  <si>
    <t>REKAP TIME SHEET</t>
  </si>
  <si>
    <t>Membantu di Camp Manggung + Malampah</t>
  </si>
  <si>
    <t>Malampah Antar Operator</t>
  </si>
  <si>
    <t>Malampah Bantu Aspal</t>
  </si>
  <si>
    <t>Malampah Antar Anggota Aspal</t>
  </si>
  <si>
    <t>Malampah Bantu Hamparan  Aspal</t>
  </si>
  <si>
    <t>Malampah Bantu Aspal + Pasaman Barat</t>
  </si>
  <si>
    <t>Ke Malampah Bantu Aspal + Kawal Alat dari Simpati</t>
  </si>
  <si>
    <t>Bantu di Camp Manggung + ke Tapus</t>
  </si>
  <si>
    <t>Ke Malampah Bantu Hamparan Aspal</t>
  </si>
  <si>
    <t>Ke Padang dengan Pak Zubir</t>
  </si>
  <si>
    <t>Ke Malampah + Bantu Aspal + Ke Padang</t>
  </si>
  <si>
    <t>Ke Malampah + Pengawalan Trado ke Simpang  4</t>
  </si>
  <si>
    <t>Kumpulan + Tanjung Medan +Rolling Alat aspal ke Malampah</t>
  </si>
  <si>
    <t>Ke Rao + Lembur Las Finisher</t>
  </si>
  <si>
    <t>Bawa Anggota Aspal ke Batu Batindih</t>
  </si>
  <si>
    <t>Quarry</t>
  </si>
  <si>
    <t>Bantu di Camp Manggung + Kantor Bupati</t>
  </si>
  <si>
    <t>Bantu di Camp Manggung + ke Simapng Alat Hitachi</t>
  </si>
  <si>
    <t>Bantu di Camp Manggung + Terminal Benteng Aspal</t>
  </si>
  <si>
    <t>Bantu di Camp + Terminal + bawa Ban Loader</t>
  </si>
  <si>
    <t>Membantu di Camp Manggung + Bawa Ban Loader</t>
  </si>
  <si>
    <t>Membantu di Camp Manggung + Terminal</t>
  </si>
  <si>
    <t>Bantu di Terminal Lubuk Sikaping</t>
  </si>
  <si>
    <t xml:space="preserve">Bantu di Camp Manggung </t>
  </si>
  <si>
    <t>Bantu di Camp Manggung + Ke Simpang</t>
  </si>
  <si>
    <t>Bukittinggi Beli Slang Hos + Ke Pasbar Antar Orang Crusher</t>
  </si>
  <si>
    <t>9 = (6+8)</t>
  </si>
  <si>
    <t>8 =(7x15.000)</t>
  </si>
  <si>
    <t>6 = (5x10.000)</t>
  </si>
  <si>
    <t>JUMLAH [RP.]</t>
  </si>
  <si>
    <t>LEMBUR II [JAM]</t>
  </si>
  <si>
    <t>:  SUPIR PICK UP BK 9275 BN</t>
  </si>
  <si>
    <t>:  EFRIANTO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</si>
</sst>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([$Rp-421]* #,##0_);_([$Rp-421]* \(#,##0\);_([$Rp-421]* &quot;-&quot;_);_(@_)"/>
    <numFmt numFmtId="165" formatCode="_(&quot;Rp&quot;* #,##0_);_(&quot;Rp&quot;* \(#,##0\);_(&quot;Rp&quot;* &quot;-&quot;_);_(@_)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rgb="FF7030A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b/>
      <i/>
      <sz val="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  <font>
      <b/>
      <u/>
      <sz val="16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7">
    <xf numFmtId="0" fontId="0" fillId="0" borderId="0"/>
    <xf numFmtId="0" fontId="2" fillId="0" borderId="0"/>
    <xf numFmtId="41" fontId="4" fillId="0" borderId="0" applyFont="0" applyFill="0" applyBorder="0" applyAlignment="0" applyProtection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9">
    <xf numFmtId="0" fontId="0" fillId="0" borderId="0" xfId="0"/>
    <xf numFmtId="0" fontId="0" fillId="0" borderId="1" xfId="0" applyBorder="1"/>
    <xf numFmtId="41" fontId="3" fillId="0" borderId="2" xfId="1" applyNumberFormat="1" applyFont="1" applyFill="1" applyBorder="1"/>
    <xf numFmtId="41" fontId="3" fillId="0" borderId="2" xfId="2" applyFont="1" applyFill="1" applyBorder="1"/>
    <xf numFmtId="0" fontId="0" fillId="0" borderId="2" xfId="0" applyBorder="1"/>
    <xf numFmtId="41" fontId="3" fillId="0" borderId="2" xfId="1" applyNumberFormat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2" xfId="1" applyFont="1" applyFill="1" applyBorder="1" applyAlignment="1">
      <alignment vertical="center"/>
    </xf>
    <xf numFmtId="16" fontId="6" fillId="0" borderId="2" xfId="3" applyNumberFormat="1" applyFont="1" applyFill="1" applyBorder="1" applyAlignment="1">
      <alignment horizontal="center"/>
    </xf>
    <xf numFmtId="0" fontId="3" fillId="0" borderId="3" xfId="3" applyFont="1" applyFill="1" applyBorder="1" applyAlignment="1">
      <alignment horizontal="center"/>
    </xf>
    <xf numFmtId="0" fontId="3" fillId="0" borderId="4" xfId="1" applyFont="1" applyFill="1" applyBorder="1"/>
    <xf numFmtId="41" fontId="3" fillId="0" borderId="5" xfId="1" applyNumberFormat="1" applyFont="1" applyFill="1" applyBorder="1"/>
    <xf numFmtId="41" fontId="3" fillId="0" borderId="5" xfId="2" applyFont="1" applyFill="1" applyBorder="1"/>
    <xf numFmtId="0" fontId="3" fillId="0" borderId="5" xfId="2" applyNumberFormat="1" applyFont="1" applyFill="1" applyBorder="1" applyAlignment="1">
      <alignment horizontal="center"/>
    </xf>
    <xf numFmtId="41" fontId="3" fillId="0" borderId="5" xfId="1" applyNumberFormat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  <xf numFmtId="0" fontId="3" fillId="0" borderId="5" xfId="1" applyFont="1" applyFill="1" applyBorder="1" applyAlignment="1">
      <alignment vertical="center"/>
    </xf>
    <xf numFmtId="16" fontId="6" fillId="0" borderId="5" xfId="3" applyNumberFormat="1" applyFont="1" applyFill="1" applyBorder="1" applyAlignment="1">
      <alignment horizontal="center"/>
    </xf>
    <xf numFmtId="0" fontId="3" fillId="0" borderId="6" xfId="3" applyFont="1" applyFill="1" applyBorder="1" applyAlignment="1">
      <alignment horizontal="center"/>
    </xf>
    <xf numFmtId="0" fontId="6" fillId="0" borderId="5" xfId="1" applyFont="1" applyFill="1" applyBorder="1" applyAlignment="1">
      <alignment vertical="center"/>
    </xf>
    <xf numFmtId="16" fontId="7" fillId="0" borderId="5" xfId="3" applyNumberFormat="1" applyFont="1" applyFill="1" applyBorder="1" applyAlignment="1">
      <alignment horizontal="center"/>
    </xf>
    <xf numFmtId="0" fontId="3" fillId="0" borderId="5" xfId="1" applyFont="1" applyFill="1" applyBorder="1" applyAlignment="1">
      <alignment horizontal="left"/>
    </xf>
    <xf numFmtId="0" fontId="6" fillId="0" borderId="5" xfId="1" applyFont="1" applyFill="1" applyBorder="1" applyAlignment="1">
      <alignment horizontal="left"/>
    </xf>
    <xf numFmtId="0" fontId="5" fillId="0" borderId="5" xfId="1" applyFont="1" applyFill="1" applyBorder="1" applyAlignment="1">
      <alignment horizontal="left"/>
    </xf>
    <xf numFmtId="0" fontId="3" fillId="0" borderId="7" xfId="1" applyFont="1" applyFill="1" applyBorder="1"/>
    <xf numFmtId="41" fontId="3" fillId="0" borderId="8" xfId="1" applyNumberFormat="1" applyFont="1" applyFill="1" applyBorder="1"/>
    <xf numFmtId="41" fontId="3" fillId="0" borderId="8" xfId="2" applyFont="1" applyFill="1" applyBorder="1"/>
    <xf numFmtId="0" fontId="3" fillId="0" borderId="8" xfId="2" applyNumberFormat="1" applyFont="1" applyFill="1" applyBorder="1" applyAlignment="1">
      <alignment horizontal="center"/>
    </xf>
    <xf numFmtId="41" fontId="3" fillId="0" borderId="8" xfId="1" applyNumberFormat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left"/>
    </xf>
    <xf numFmtId="16" fontId="6" fillId="0" borderId="8" xfId="3" applyNumberFormat="1" applyFont="1" applyFill="1" applyBorder="1" applyAlignment="1">
      <alignment horizontal="center"/>
    </xf>
    <xf numFmtId="0" fontId="3" fillId="0" borderId="9" xfId="3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 vertical="center"/>
    </xf>
    <xf numFmtId="41" fontId="9" fillId="2" borderId="11" xfId="1" applyNumberFormat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 wrapText="1"/>
    </xf>
    <xf numFmtId="0" fontId="1" fillId="0" borderId="0" xfId="4" applyFont="1"/>
    <xf numFmtId="0" fontId="3" fillId="0" borderId="0" xfId="4" applyFont="1"/>
    <xf numFmtId="0" fontId="12" fillId="0" borderId="0" xfId="3" applyFont="1" applyFill="1"/>
    <xf numFmtId="0" fontId="12" fillId="0" borderId="0" xfId="5" applyFont="1" applyAlignment="1">
      <alignment horizontal="center"/>
    </xf>
    <xf numFmtId="0" fontId="12" fillId="0" borderId="0" xfId="5" applyFont="1"/>
    <xf numFmtId="0" fontId="12" fillId="0" borderId="0" xfId="6" applyFont="1"/>
    <xf numFmtId="0" fontId="12" fillId="0" borderId="0" xfId="6" applyFont="1" applyAlignment="1">
      <alignment horizontal="center"/>
    </xf>
    <xf numFmtId="0" fontId="13" fillId="0" borderId="0" xfId="7" applyFont="1" applyAlignment="1">
      <alignment horizontal="center"/>
    </xf>
    <xf numFmtId="41" fontId="3" fillId="0" borderId="2" xfId="0" applyNumberFormat="1" applyFont="1" applyBorder="1"/>
    <xf numFmtId="41" fontId="3" fillId="0" borderId="2" xfId="14" applyNumberFormat="1" applyFont="1" applyFill="1" applyBorder="1"/>
    <xf numFmtId="41" fontId="3" fillId="0" borderId="2" xfId="8" applyFont="1" applyFill="1" applyBorder="1"/>
    <xf numFmtId="0" fontId="3" fillId="0" borderId="2" xfId="14" applyFont="1" applyFill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/>
    <xf numFmtId="41" fontId="3" fillId="0" borderId="5" xfId="0" applyNumberFormat="1" applyFont="1" applyBorder="1"/>
    <xf numFmtId="164" fontId="3" fillId="0" borderId="5" xfId="0" applyNumberFormat="1" applyFont="1" applyBorder="1"/>
    <xf numFmtId="41" fontId="3" fillId="0" borderId="5" xfId="14" applyNumberFormat="1" applyFont="1" applyFill="1" applyBorder="1"/>
    <xf numFmtId="41" fontId="3" fillId="0" borderId="5" xfId="14" applyNumberFormat="1" applyFont="1" applyFill="1" applyBorder="1" applyAlignment="1"/>
    <xf numFmtId="41" fontId="3" fillId="0" borderId="5" xfId="8" applyFont="1" applyFill="1" applyBorder="1"/>
    <xf numFmtId="0" fontId="3" fillId="0" borderId="5" xfId="0" applyFont="1" applyFill="1" applyBorder="1" applyAlignment="1">
      <alignment horizontal="center"/>
    </xf>
    <xf numFmtId="0" fontId="3" fillId="0" borderId="5" xfId="14" applyFont="1" applyFill="1" applyBorder="1" applyAlignment="1">
      <alignment horizontal="center"/>
    </xf>
    <xf numFmtId="0" fontId="6" fillId="0" borderId="5" xfId="0" applyFont="1" applyFill="1" applyBorder="1" applyAlignment="1">
      <alignment vertical="center"/>
    </xf>
    <xf numFmtId="0" fontId="3" fillId="0" borderId="5" xfId="0" applyFont="1" applyBorder="1" applyAlignment="1"/>
    <xf numFmtId="41" fontId="3" fillId="0" borderId="5" xfId="14" applyNumberFormat="1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3" fillId="0" borderId="4" xfId="0" applyFont="1" applyFill="1" applyBorder="1"/>
    <xf numFmtId="41" fontId="3" fillId="0" borderId="5" xfId="0" applyNumberFormat="1" applyFont="1" applyFill="1" applyBorder="1"/>
    <xf numFmtId="164" fontId="3" fillId="0" borderId="5" xfId="0" applyNumberFormat="1" applyFont="1" applyFill="1" applyBorder="1"/>
    <xf numFmtId="0" fontId="6" fillId="0" borderId="5" xfId="0" applyFont="1" applyBorder="1" applyAlignment="1"/>
    <xf numFmtId="0" fontId="3" fillId="0" borderId="7" xfId="0" applyFont="1" applyFill="1" applyBorder="1"/>
    <xf numFmtId="41" fontId="3" fillId="0" borderId="8" xfId="0" applyNumberFormat="1" applyFont="1" applyFill="1" applyBorder="1"/>
    <xf numFmtId="164" fontId="3" fillId="0" borderId="8" xfId="0" applyNumberFormat="1" applyFont="1" applyFill="1" applyBorder="1"/>
    <xf numFmtId="41" fontId="3" fillId="0" borderId="8" xfId="14" applyNumberFormat="1" applyFont="1" applyFill="1" applyBorder="1"/>
    <xf numFmtId="0" fontId="3" fillId="0" borderId="8" xfId="0" applyFont="1" applyFill="1" applyBorder="1" applyAlignment="1">
      <alignment horizontal="center"/>
    </xf>
    <xf numFmtId="41" fontId="3" fillId="0" borderId="8" xfId="8" applyFont="1" applyFill="1" applyBorder="1"/>
    <xf numFmtId="0" fontId="3" fillId="0" borderId="8" xfId="14" applyFont="1" applyFill="1" applyBorder="1" applyAlignment="1">
      <alignment horizontal="center"/>
    </xf>
    <xf numFmtId="0" fontId="6" fillId="0" borderId="8" xfId="0" applyFont="1" applyFill="1" applyBorder="1" applyAlignment="1">
      <alignment vertical="justify" wrapText="1" readingOrder="1"/>
    </xf>
    <xf numFmtId="0" fontId="0" fillId="0" borderId="14" xfId="0" applyBorder="1"/>
    <xf numFmtId="165" fontId="9" fillId="3" borderId="15" xfId="14" applyNumberFormat="1" applyFont="1" applyFill="1" applyBorder="1" applyAlignment="1">
      <alignment horizontal="center" vertical="center"/>
    </xf>
    <xf numFmtId="41" fontId="9" fillId="3" borderId="16" xfId="14" applyNumberFormat="1" applyFont="1" applyFill="1" applyBorder="1" applyAlignment="1">
      <alignment horizontal="center" vertical="center"/>
    </xf>
    <xf numFmtId="0" fontId="0" fillId="3" borderId="17" xfId="0" applyFill="1" applyBorder="1"/>
    <xf numFmtId="0" fontId="0" fillId="3" borderId="15" xfId="0" applyFill="1" applyBorder="1"/>
    <xf numFmtId="0" fontId="0" fillId="3" borderId="16" xfId="0" applyFill="1" applyBorder="1"/>
    <xf numFmtId="0" fontId="12" fillId="3" borderId="14" xfId="14" applyFont="1" applyFill="1" applyBorder="1" applyAlignment="1">
      <alignment horizontal="center" vertical="center"/>
    </xf>
    <xf numFmtId="0" fontId="12" fillId="3" borderId="15" xfId="14" applyFont="1" applyFill="1" applyBorder="1" applyAlignment="1">
      <alignment horizontal="center" vertical="center"/>
    </xf>
    <xf numFmtId="0" fontId="12" fillId="3" borderId="18" xfId="14" applyFont="1" applyFill="1" applyBorder="1" applyAlignment="1">
      <alignment horizontal="center" vertical="center"/>
    </xf>
    <xf numFmtId="0" fontId="12" fillId="3" borderId="13" xfId="14" applyFont="1" applyFill="1" applyBorder="1" applyAlignment="1">
      <alignment horizontal="center" vertical="center"/>
    </xf>
    <xf numFmtId="0" fontId="12" fillId="0" borderId="14" xfId="14" applyFont="1" applyFill="1" applyBorder="1" applyAlignment="1">
      <alignment horizontal="center" vertical="center" wrapText="1"/>
    </xf>
    <xf numFmtId="0" fontId="12" fillId="0" borderId="15" xfId="14" applyFont="1" applyFill="1" applyBorder="1" applyAlignment="1">
      <alignment horizontal="center" vertical="center" wrapText="1"/>
    </xf>
    <xf numFmtId="0" fontId="12" fillId="0" borderId="18" xfId="14" applyFont="1" applyFill="1" applyBorder="1" applyAlignment="1">
      <alignment horizontal="center" vertical="center" wrapText="1"/>
    </xf>
    <xf numFmtId="0" fontId="12" fillId="0" borderId="13" xfId="14" applyFont="1" applyFill="1" applyBorder="1" applyAlignment="1">
      <alignment horizontal="center" vertical="center" wrapText="1"/>
    </xf>
    <xf numFmtId="0" fontId="12" fillId="0" borderId="0" xfId="14" applyFont="1" applyFill="1"/>
    <xf numFmtId="0" fontId="12" fillId="0" borderId="0" xfId="14" applyFont="1" applyFill="1" applyAlignment="1">
      <alignment horizontal="center"/>
    </xf>
    <xf numFmtId="0" fontId="14" fillId="0" borderId="0" xfId="14" applyFont="1" applyFill="1" applyAlignment="1">
      <alignment horizontal="center"/>
    </xf>
    <xf numFmtId="41" fontId="15" fillId="0" borderId="2" xfId="11" applyNumberFormat="1" applyFont="1" applyFill="1" applyBorder="1"/>
    <xf numFmtId="0" fontId="3" fillId="0" borderId="2" xfId="0" applyFont="1" applyBorder="1" applyAlignment="1">
      <alignment horizontal="center"/>
    </xf>
    <xf numFmtId="0" fontId="2" fillId="0" borderId="4" xfId="11" applyBorder="1"/>
    <xf numFmtId="41" fontId="15" fillId="0" borderId="5" xfId="11" applyNumberFormat="1" applyFont="1" applyFill="1" applyBorder="1"/>
    <xf numFmtId="0" fontId="3" fillId="0" borderId="5" xfId="11" applyFont="1" applyBorder="1" applyAlignment="1">
      <alignment horizontal="center"/>
    </xf>
    <xf numFmtId="0" fontId="15" fillId="0" borderId="5" xfId="11" applyFont="1" applyFill="1" applyBorder="1" applyAlignment="1">
      <alignment horizontal="center"/>
    </xf>
    <xf numFmtId="0" fontId="6" fillId="0" borderId="5" xfId="11" applyFont="1" applyFill="1" applyBorder="1" applyAlignment="1">
      <alignment horizontal="left"/>
    </xf>
    <xf numFmtId="0" fontId="3" fillId="0" borderId="5" xfId="11" applyFont="1" applyFill="1" applyBorder="1" applyAlignment="1">
      <alignment horizontal="center"/>
    </xf>
    <xf numFmtId="0" fontId="2" fillId="0" borderId="4" xfId="11" applyFill="1" applyBorder="1"/>
    <xf numFmtId="0" fontId="16" fillId="0" borderId="4" xfId="11" applyFont="1" applyFill="1" applyBorder="1"/>
    <xf numFmtId="0" fontId="6" fillId="0" borderId="5" xfId="11" applyFont="1" applyFill="1" applyBorder="1" applyAlignment="1">
      <alignment horizontal="center"/>
    </xf>
    <xf numFmtId="0" fontId="17" fillId="0" borderId="4" xfId="11" applyFont="1" applyFill="1" applyBorder="1"/>
    <xf numFmtId="0" fontId="2" fillId="0" borderId="7" xfId="11" applyFill="1" applyBorder="1"/>
    <xf numFmtId="41" fontId="15" fillId="0" borderId="8" xfId="11" applyNumberFormat="1" applyFont="1" applyFill="1" applyBorder="1"/>
    <xf numFmtId="0" fontId="15" fillId="0" borderId="8" xfId="11" applyFont="1" applyFill="1" applyBorder="1" applyAlignment="1">
      <alignment horizontal="center"/>
    </xf>
    <xf numFmtId="0" fontId="6" fillId="0" borderId="8" xfId="11" applyFont="1" applyFill="1" applyBorder="1" applyAlignment="1">
      <alignment horizontal="left"/>
    </xf>
    <xf numFmtId="0" fontId="2" fillId="3" borderId="10" xfId="11" applyFill="1" applyBorder="1"/>
    <xf numFmtId="165" fontId="9" fillId="3" borderId="11" xfId="11" applyNumberFormat="1" applyFont="1" applyFill="1" applyBorder="1" applyAlignment="1">
      <alignment horizontal="center" vertical="center"/>
    </xf>
    <xf numFmtId="0" fontId="9" fillId="3" borderId="11" xfId="11" applyFont="1" applyFill="1" applyBorder="1" applyAlignment="1">
      <alignment horizontal="center" vertical="center"/>
    </xf>
    <xf numFmtId="0" fontId="2" fillId="3" borderId="11" xfId="11" applyFill="1" applyBorder="1"/>
    <xf numFmtId="0" fontId="2" fillId="3" borderId="12" xfId="11" applyFill="1" applyBorder="1"/>
    <xf numFmtId="0" fontId="18" fillId="3" borderId="13" xfId="11" applyFont="1" applyFill="1" applyBorder="1" applyAlignment="1">
      <alignment horizontal="center"/>
    </xf>
    <xf numFmtId="0" fontId="18" fillId="3" borderId="13" xfId="11" applyFont="1" applyFill="1" applyBorder="1" applyAlignment="1">
      <alignment horizontal="center" vertical="center"/>
    </xf>
    <xf numFmtId="0" fontId="18" fillId="3" borderId="13" xfId="11" applyFont="1" applyFill="1" applyBorder="1" applyAlignment="1">
      <alignment horizontal="center" vertical="center" wrapText="1"/>
    </xf>
    <xf numFmtId="0" fontId="15" fillId="0" borderId="0" xfId="11" applyFont="1" applyFill="1" applyBorder="1"/>
    <xf numFmtId="41" fontId="15" fillId="0" borderId="0" xfId="11" applyNumberFormat="1" applyFont="1" applyFill="1" applyBorder="1"/>
    <xf numFmtId="0" fontId="15" fillId="0" borderId="0" xfId="11" applyFont="1" applyFill="1" applyBorder="1" applyAlignment="1">
      <alignment horizontal="center"/>
    </xf>
    <xf numFmtId="16" fontId="15" fillId="0" borderId="0" xfId="11" applyNumberFormat="1" applyFont="1" applyFill="1" applyBorder="1" applyAlignment="1">
      <alignment horizontal="center"/>
    </xf>
    <xf numFmtId="0" fontId="18" fillId="0" borderId="0" xfId="11" applyFont="1" applyFill="1"/>
    <xf numFmtId="0" fontId="18" fillId="0" borderId="0" xfId="11" applyFont="1" applyFill="1" applyAlignment="1">
      <alignment horizontal="center"/>
    </xf>
    <xf numFmtId="0" fontId="15" fillId="0" borderId="0" xfId="11" applyFont="1" applyFill="1"/>
    <xf numFmtId="0" fontId="15" fillId="0" borderId="0" xfId="11" applyFont="1" applyFill="1" applyAlignment="1">
      <alignment horizontal="center"/>
    </xf>
    <xf numFmtId="0" fontId="19" fillId="0" borderId="0" xfId="11" applyFont="1" applyFill="1" applyAlignment="1">
      <alignment horizontal="center"/>
    </xf>
  </cellXfs>
  <cellStyles count="37">
    <cellStyle name="Comma [0] 2" xfId="8"/>
    <cellStyle name="Comma [0] 2 3" xfId="9"/>
    <cellStyle name="Comma [0] 4" xfId="2"/>
    <cellStyle name="Normal" xfId="0" builtinId="0"/>
    <cellStyle name="Normal 10" xfId="10"/>
    <cellStyle name="Normal 12" xfId="11"/>
    <cellStyle name="Normal 13" xfId="12"/>
    <cellStyle name="Normal 2" xfId="13"/>
    <cellStyle name="Normal 2 10" xfId="14"/>
    <cellStyle name="Normal 2 11" xfId="15"/>
    <cellStyle name="Normal 2 12" xfId="16"/>
    <cellStyle name="Normal 2 13" xfId="17"/>
    <cellStyle name="Normal 2 2" xfId="3"/>
    <cellStyle name="Normal 2 2 10" xfId="18"/>
    <cellStyle name="Normal 2 2 11" xfId="19"/>
    <cellStyle name="Normal 2 2 2" xfId="20"/>
    <cellStyle name="Normal 2 2 3" xfId="21"/>
    <cellStyle name="Normal 2 2 4" xfId="22"/>
    <cellStyle name="Normal 2 2 5" xfId="23"/>
    <cellStyle name="Normal 2 2 6" xfId="24"/>
    <cellStyle name="Normal 2 2 7" xfId="25"/>
    <cellStyle name="Normal 2 2 8" xfId="26"/>
    <cellStyle name="Normal 2 2 9" xfId="27"/>
    <cellStyle name="Normal 2 3" xfId="6"/>
    <cellStyle name="Normal 2 4" xfId="5"/>
    <cellStyle name="Normal 2 5" xfId="28"/>
    <cellStyle name="Normal 2 6" xfId="29"/>
    <cellStyle name="Normal 2 7" xfId="30"/>
    <cellStyle name="Normal 2 8" xfId="31"/>
    <cellStyle name="Normal 2 9" xfId="32"/>
    <cellStyle name="Normal 3" xfId="7"/>
    <cellStyle name="Normal 4" xfId="1"/>
    <cellStyle name="Normal 5" xfId="4"/>
    <cellStyle name="Normal 6" xfId="33"/>
    <cellStyle name="Normal 7" xfId="34"/>
    <cellStyle name="Normal 8" xfId="35"/>
    <cellStyle name="Normal 9" xfId="3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3:V43"/>
  <sheetViews>
    <sheetView tabSelected="1" topLeftCell="A4" workbookViewId="0">
      <selection activeCell="E20" sqref="E20"/>
    </sheetView>
  </sheetViews>
  <sheetFormatPr defaultRowHeight="15"/>
  <cols>
    <col min="2" max="2" width="4.5703125" customWidth="1"/>
    <col min="4" max="4" width="39.5703125" customWidth="1"/>
    <col min="6" max="6" width="12" customWidth="1"/>
    <col min="7" max="7" width="7.5703125" customWidth="1"/>
    <col min="8" max="9" width="13" customWidth="1"/>
    <col min="10" max="10" width="11.28515625" customWidth="1"/>
    <col min="13" max="13" width="5.42578125" customWidth="1"/>
    <col min="15" max="15" width="48.42578125" customWidth="1"/>
    <col min="16" max="16" width="8.42578125" customWidth="1"/>
    <col min="17" max="17" width="12.7109375" customWidth="1"/>
    <col min="18" max="18" width="7.85546875" customWidth="1"/>
    <col min="19" max="20" width="14.28515625" customWidth="1"/>
    <col min="21" max="21" width="12.5703125" customWidth="1"/>
  </cols>
  <sheetData>
    <row r="3" spans="2:22" ht="18.75">
      <c r="B3" s="47" t="s">
        <v>47</v>
      </c>
      <c r="C3" s="47"/>
      <c r="D3" s="47"/>
      <c r="E3" s="47"/>
      <c r="F3" s="47"/>
      <c r="G3" s="47"/>
      <c r="H3" s="47"/>
      <c r="I3" s="47"/>
      <c r="J3" s="47"/>
      <c r="K3" s="47"/>
      <c r="M3" s="47" t="s">
        <v>47</v>
      </c>
      <c r="N3" s="47"/>
      <c r="O3" s="47"/>
      <c r="P3" s="47"/>
      <c r="Q3" s="47"/>
      <c r="R3" s="47"/>
      <c r="S3" s="47"/>
      <c r="T3" s="47"/>
      <c r="U3" s="47"/>
      <c r="V3" s="47"/>
    </row>
    <row r="5" spans="2:22">
      <c r="B5" s="45" t="s">
        <v>45</v>
      </c>
      <c r="C5" s="46"/>
      <c r="D5" s="45" t="s">
        <v>46</v>
      </c>
      <c r="E5" s="41"/>
      <c r="F5" s="41"/>
      <c r="G5" s="40"/>
      <c r="H5" s="40"/>
      <c r="I5" s="40"/>
      <c r="J5" s="40"/>
      <c r="K5" s="40"/>
      <c r="M5" s="45" t="s">
        <v>45</v>
      </c>
      <c r="N5" s="46"/>
      <c r="O5" s="45" t="s">
        <v>44</v>
      </c>
      <c r="P5" s="41"/>
      <c r="Q5" s="41"/>
      <c r="R5" s="40"/>
      <c r="S5" s="40"/>
      <c r="T5" s="40"/>
      <c r="U5" s="40"/>
      <c r="V5" s="40"/>
    </row>
    <row r="6" spans="2:22">
      <c r="B6" s="45" t="s">
        <v>42</v>
      </c>
      <c r="C6" s="46"/>
      <c r="D6" s="45" t="s">
        <v>43</v>
      </c>
      <c r="E6" s="41"/>
      <c r="F6" s="41"/>
      <c r="G6" s="40"/>
      <c r="H6" s="40"/>
      <c r="I6" s="40"/>
      <c r="J6" s="40"/>
      <c r="K6" s="40"/>
      <c r="M6" s="45" t="s">
        <v>42</v>
      </c>
      <c r="N6" s="46"/>
      <c r="O6" s="45" t="s">
        <v>41</v>
      </c>
      <c r="P6" s="41"/>
      <c r="Q6" s="41"/>
      <c r="R6" s="40"/>
      <c r="S6" s="40"/>
      <c r="T6" s="40"/>
      <c r="U6" s="40"/>
      <c r="V6" s="40"/>
    </row>
    <row r="7" spans="2:22">
      <c r="B7" s="45" t="s">
        <v>40</v>
      </c>
      <c r="C7" s="46"/>
      <c r="D7" s="45" t="s">
        <v>39</v>
      </c>
      <c r="E7" s="41"/>
      <c r="F7" s="41"/>
      <c r="G7" s="40"/>
      <c r="H7" s="40"/>
      <c r="I7" s="40"/>
      <c r="J7" s="40"/>
      <c r="K7" s="40"/>
      <c r="M7" s="45" t="s">
        <v>40</v>
      </c>
      <c r="N7" s="46"/>
      <c r="O7" s="45" t="s">
        <v>39</v>
      </c>
      <c r="P7" s="41"/>
      <c r="Q7" s="41"/>
      <c r="R7" s="40"/>
      <c r="S7" s="40"/>
      <c r="T7" s="40"/>
      <c r="U7" s="40"/>
      <c r="V7" s="40"/>
    </row>
    <row r="8" spans="2:22">
      <c r="B8" s="44" t="s">
        <v>38</v>
      </c>
      <c r="C8" s="43"/>
      <c r="D8" s="42" t="s">
        <v>37</v>
      </c>
      <c r="E8" s="41"/>
      <c r="F8" s="41"/>
      <c r="G8" s="40"/>
      <c r="H8" s="40"/>
      <c r="I8" s="40"/>
      <c r="J8" s="40"/>
      <c r="K8" s="40"/>
      <c r="M8" s="44" t="s">
        <v>38</v>
      </c>
      <c r="N8" s="43"/>
      <c r="O8" s="42" t="s">
        <v>37</v>
      </c>
      <c r="P8" s="41"/>
      <c r="Q8" s="41"/>
      <c r="R8" s="40"/>
      <c r="S8" s="40"/>
      <c r="T8" s="40"/>
      <c r="U8" s="40"/>
      <c r="V8" s="40"/>
    </row>
    <row r="9" spans="2:22" ht="15.75" thickBot="1"/>
    <row r="10" spans="2:22" ht="39" thickBot="1">
      <c r="B10" s="39" t="s">
        <v>35</v>
      </c>
      <c r="C10" s="39" t="s">
        <v>34</v>
      </c>
      <c r="D10" s="39" t="s">
        <v>33</v>
      </c>
      <c r="E10" s="39" t="s">
        <v>32</v>
      </c>
      <c r="F10" s="39" t="s">
        <v>36</v>
      </c>
      <c r="G10" s="39" t="s">
        <v>30</v>
      </c>
      <c r="H10" s="39" t="s">
        <v>29</v>
      </c>
      <c r="I10" s="39" t="s">
        <v>28</v>
      </c>
      <c r="J10" s="39" t="s">
        <v>27</v>
      </c>
      <c r="K10" s="39" t="s">
        <v>26</v>
      </c>
      <c r="M10" s="39" t="s">
        <v>35</v>
      </c>
      <c r="N10" s="39" t="s">
        <v>34</v>
      </c>
      <c r="O10" s="39" t="s">
        <v>33</v>
      </c>
      <c r="P10" s="39" t="s">
        <v>32</v>
      </c>
      <c r="Q10" s="39" t="s">
        <v>31</v>
      </c>
      <c r="R10" s="39" t="s">
        <v>30</v>
      </c>
      <c r="S10" s="39" t="s">
        <v>29</v>
      </c>
      <c r="T10" s="39" t="s">
        <v>28</v>
      </c>
      <c r="U10" s="39" t="s">
        <v>27</v>
      </c>
      <c r="V10" s="39" t="s">
        <v>26</v>
      </c>
    </row>
    <row r="11" spans="2:22" ht="15.75" thickBot="1">
      <c r="B11" s="38">
        <v>1</v>
      </c>
      <c r="C11" s="38">
        <v>2</v>
      </c>
      <c r="D11" s="38">
        <v>3</v>
      </c>
      <c r="E11" s="38">
        <v>4</v>
      </c>
      <c r="F11" s="38"/>
      <c r="G11" s="38">
        <v>6</v>
      </c>
      <c r="H11" s="38" t="s">
        <v>25</v>
      </c>
      <c r="I11" s="38"/>
      <c r="J11" s="38" t="s">
        <v>24</v>
      </c>
      <c r="K11" s="37">
        <v>11</v>
      </c>
      <c r="M11" s="38">
        <v>1</v>
      </c>
      <c r="N11" s="38">
        <v>2</v>
      </c>
      <c r="O11" s="38">
        <v>3</v>
      </c>
      <c r="P11" s="38">
        <v>4</v>
      </c>
      <c r="Q11" s="38"/>
      <c r="R11" s="38">
        <v>6</v>
      </c>
      <c r="S11" s="38" t="s">
        <v>25</v>
      </c>
      <c r="T11" s="38"/>
      <c r="U11" s="38" t="s">
        <v>24</v>
      </c>
      <c r="V11" s="37">
        <v>11</v>
      </c>
    </row>
    <row r="12" spans="2:22" ht="16.5" thickBot="1">
      <c r="B12" s="36"/>
      <c r="C12" s="35"/>
      <c r="D12" s="35"/>
      <c r="E12" s="35"/>
      <c r="F12" s="34">
        <f>SUM(F13:F44)</f>
        <v>1890000</v>
      </c>
      <c r="G12" s="34">
        <f>SUM(G13:G44)</f>
        <v>207</v>
      </c>
      <c r="H12" s="34">
        <f>SUM(H13:H44)</f>
        <v>2070000</v>
      </c>
      <c r="I12" s="34">
        <f>SUM(I13:I44)</f>
        <v>0</v>
      </c>
      <c r="J12" s="34">
        <f>SUM(J13:J44)</f>
        <v>3960000</v>
      </c>
      <c r="K12" s="33"/>
      <c r="M12" s="36"/>
      <c r="N12" s="35"/>
      <c r="O12" s="35"/>
      <c r="P12" s="35"/>
      <c r="Q12" s="34">
        <f>SUM(Q13:Q44)</f>
        <v>1755000</v>
      </c>
      <c r="R12" s="34">
        <f>SUM(R13:R44)</f>
        <v>207</v>
      </c>
      <c r="S12" s="34">
        <f>SUM(S13:S44)</f>
        <v>2070000</v>
      </c>
      <c r="T12" s="34">
        <f>SUM(T13:T44)</f>
        <v>0</v>
      </c>
      <c r="U12" s="34">
        <f>SUM(U13:U44)</f>
        <v>3825000</v>
      </c>
      <c r="V12" s="33"/>
    </row>
    <row r="13" spans="2:22">
      <c r="B13" s="32">
        <v>1</v>
      </c>
      <c r="C13" s="31">
        <v>41969</v>
      </c>
      <c r="D13" s="30" t="s">
        <v>23</v>
      </c>
      <c r="E13" s="29" t="s">
        <v>0</v>
      </c>
      <c r="F13" s="28"/>
      <c r="G13" s="27"/>
      <c r="H13" s="26">
        <f>G13*10000</f>
        <v>0</v>
      </c>
      <c r="I13" s="26"/>
      <c r="J13" s="25">
        <f>F13+H13+I13</f>
        <v>0</v>
      </c>
      <c r="K13" s="24"/>
      <c r="M13" s="32">
        <v>1</v>
      </c>
      <c r="N13" s="31">
        <v>41969</v>
      </c>
      <c r="O13" s="30" t="s">
        <v>23</v>
      </c>
      <c r="P13" s="29" t="s">
        <v>0</v>
      </c>
      <c r="Q13" s="28"/>
      <c r="R13" s="27"/>
      <c r="S13" s="26">
        <f>R13*10000</f>
        <v>0</v>
      </c>
      <c r="T13" s="26"/>
      <c r="U13" s="25">
        <f>Q13+S13+T13</f>
        <v>0</v>
      </c>
      <c r="V13" s="24"/>
    </row>
    <row r="14" spans="2:22">
      <c r="B14" s="18">
        <v>2</v>
      </c>
      <c r="C14" s="17">
        <v>41970</v>
      </c>
      <c r="D14" s="23" t="s">
        <v>22</v>
      </c>
      <c r="E14" s="15" t="s">
        <v>0</v>
      </c>
      <c r="F14" s="14"/>
      <c r="G14" s="13"/>
      <c r="H14" s="12">
        <f>G14*10000</f>
        <v>0</v>
      </c>
      <c r="I14" s="12"/>
      <c r="J14" s="11">
        <f>F14+H14+I14</f>
        <v>0</v>
      </c>
      <c r="K14" s="10"/>
      <c r="M14" s="18">
        <v>2</v>
      </c>
      <c r="N14" s="17">
        <v>41970</v>
      </c>
      <c r="O14" s="23" t="s">
        <v>22</v>
      </c>
      <c r="P14" s="15" t="s">
        <v>0</v>
      </c>
      <c r="Q14" s="14"/>
      <c r="R14" s="13"/>
      <c r="S14" s="12">
        <f>R14*10000</f>
        <v>0</v>
      </c>
      <c r="T14" s="12"/>
      <c r="U14" s="11">
        <f>Q14+S14+T14</f>
        <v>0</v>
      </c>
      <c r="V14" s="10"/>
    </row>
    <row r="15" spans="2:22">
      <c r="B15" s="18">
        <v>3</v>
      </c>
      <c r="C15" s="17">
        <v>41971</v>
      </c>
      <c r="D15" s="23" t="s">
        <v>22</v>
      </c>
      <c r="E15" s="15" t="s">
        <v>0</v>
      </c>
      <c r="F15" s="14"/>
      <c r="G15" s="13"/>
      <c r="H15" s="12">
        <f>G15*10000</f>
        <v>0</v>
      </c>
      <c r="I15" s="12"/>
      <c r="J15" s="11">
        <f>F15+H15+I15</f>
        <v>0</v>
      </c>
      <c r="K15" s="10"/>
      <c r="M15" s="18">
        <v>3</v>
      </c>
      <c r="N15" s="17">
        <v>41971</v>
      </c>
      <c r="O15" s="23" t="s">
        <v>22</v>
      </c>
      <c r="P15" s="15" t="s">
        <v>0</v>
      </c>
      <c r="Q15" s="14"/>
      <c r="R15" s="13"/>
      <c r="S15" s="12">
        <f>R15*10000</f>
        <v>0</v>
      </c>
      <c r="T15" s="12"/>
      <c r="U15" s="11">
        <f>Q15+S15+T15</f>
        <v>0</v>
      </c>
      <c r="V15" s="10"/>
    </row>
    <row r="16" spans="2:22">
      <c r="B16" s="18">
        <v>4</v>
      </c>
      <c r="C16" s="17">
        <v>41972</v>
      </c>
      <c r="D16" s="22" t="s">
        <v>21</v>
      </c>
      <c r="E16" s="15" t="s">
        <v>17</v>
      </c>
      <c r="F16" s="14">
        <v>70000</v>
      </c>
      <c r="G16" s="13">
        <v>5</v>
      </c>
      <c r="H16" s="12">
        <f>G16*10000</f>
        <v>50000</v>
      </c>
      <c r="I16" s="12"/>
      <c r="J16" s="11">
        <f>F16+H16+I16</f>
        <v>120000</v>
      </c>
      <c r="K16" s="10"/>
      <c r="M16" s="18">
        <v>4</v>
      </c>
      <c r="N16" s="17">
        <v>41972</v>
      </c>
      <c r="O16" s="22" t="s">
        <v>21</v>
      </c>
      <c r="P16" s="15" t="s">
        <v>17</v>
      </c>
      <c r="Q16" s="14">
        <v>65000</v>
      </c>
      <c r="R16" s="13">
        <v>5</v>
      </c>
      <c r="S16" s="12">
        <f>R16*10000</f>
        <v>50000</v>
      </c>
      <c r="T16" s="12"/>
      <c r="U16" s="11">
        <f>Q16+S16+T16</f>
        <v>115000</v>
      </c>
      <c r="V16" s="10"/>
    </row>
    <row r="17" spans="2:22">
      <c r="B17" s="18">
        <v>5</v>
      </c>
      <c r="C17" s="20">
        <v>41973</v>
      </c>
      <c r="D17" s="22" t="s">
        <v>19</v>
      </c>
      <c r="E17" s="15" t="s">
        <v>17</v>
      </c>
      <c r="F17" s="14">
        <v>70000</v>
      </c>
      <c r="G17" s="13">
        <v>10</v>
      </c>
      <c r="H17" s="12">
        <f>G17*10000</f>
        <v>100000</v>
      </c>
      <c r="I17" s="12"/>
      <c r="J17" s="11">
        <f>F17+H17+I17</f>
        <v>170000</v>
      </c>
      <c r="K17" s="10"/>
      <c r="M17" s="18">
        <v>5</v>
      </c>
      <c r="N17" s="20">
        <v>41973</v>
      </c>
      <c r="O17" s="22" t="s">
        <v>19</v>
      </c>
      <c r="P17" s="15" t="s">
        <v>17</v>
      </c>
      <c r="Q17" s="14">
        <v>65000</v>
      </c>
      <c r="R17" s="13">
        <v>10</v>
      </c>
      <c r="S17" s="12">
        <f>R17*10000</f>
        <v>100000</v>
      </c>
      <c r="T17" s="12"/>
      <c r="U17" s="11">
        <f>Q17+S17+T17</f>
        <v>165000</v>
      </c>
      <c r="V17" s="10"/>
    </row>
    <row r="18" spans="2:22">
      <c r="B18" s="18">
        <v>6</v>
      </c>
      <c r="C18" s="17">
        <v>41974</v>
      </c>
      <c r="D18" s="22" t="s">
        <v>20</v>
      </c>
      <c r="E18" s="15" t="s">
        <v>17</v>
      </c>
      <c r="F18" s="14">
        <v>70000</v>
      </c>
      <c r="G18" s="13"/>
      <c r="H18" s="12">
        <f>G18*10000</f>
        <v>0</v>
      </c>
      <c r="I18" s="12"/>
      <c r="J18" s="11">
        <f>F18+H18+I18</f>
        <v>70000</v>
      </c>
      <c r="K18" s="10"/>
      <c r="M18" s="18">
        <v>6</v>
      </c>
      <c r="N18" s="17">
        <v>41974</v>
      </c>
      <c r="O18" s="22" t="s">
        <v>20</v>
      </c>
      <c r="P18" s="15" t="s">
        <v>17</v>
      </c>
      <c r="Q18" s="14">
        <v>65000</v>
      </c>
      <c r="R18" s="13"/>
      <c r="S18" s="12">
        <f>R18*10000</f>
        <v>0</v>
      </c>
      <c r="T18" s="12"/>
      <c r="U18" s="11">
        <f>Q18+S18+T18</f>
        <v>65000</v>
      </c>
      <c r="V18" s="10"/>
    </row>
    <row r="19" spans="2:22">
      <c r="B19" s="18">
        <v>7</v>
      </c>
      <c r="C19" s="17">
        <v>41975</v>
      </c>
      <c r="D19" s="22" t="s">
        <v>19</v>
      </c>
      <c r="E19" s="15" t="s">
        <v>17</v>
      </c>
      <c r="F19" s="14">
        <v>70000</v>
      </c>
      <c r="G19" s="13">
        <v>4</v>
      </c>
      <c r="H19" s="12">
        <f>G19*10000</f>
        <v>40000</v>
      </c>
      <c r="I19" s="12"/>
      <c r="J19" s="11">
        <f>F19+H19+I19</f>
        <v>110000</v>
      </c>
      <c r="K19" s="10"/>
      <c r="M19" s="18">
        <v>7</v>
      </c>
      <c r="N19" s="17">
        <v>41975</v>
      </c>
      <c r="O19" s="22" t="s">
        <v>19</v>
      </c>
      <c r="P19" s="15" t="s">
        <v>17</v>
      </c>
      <c r="Q19" s="14">
        <v>65000</v>
      </c>
      <c r="R19" s="13">
        <v>4</v>
      </c>
      <c r="S19" s="12">
        <f>R19*10000</f>
        <v>40000</v>
      </c>
      <c r="T19" s="12"/>
      <c r="U19" s="11">
        <f>Q19+S19+T19</f>
        <v>105000</v>
      </c>
      <c r="V19" s="10"/>
    </row>
    <row r="20" spans="2:22">
      <c r="B20" s="18">
        <v>8</v>
      </c>
      <c r="C20" s="17">
        <v>41976</v>
      </c>
      <c r="D20" s="22" t="s">
        <v>18</v>
      </c>
      <c r="E20" s="15" t="s">
        <v>17</v>
      </c>
      <c r="F20" s="14">
        <v>70000</v>
      </c>
      <c r="G20" s="13">
        <v>10</v>
      </c>
      <c r="H20" s="12">
        <f>G20*10000</f>
        <v>100000</v>
      </c>
      <c r="I20" s="12"/>
      <c r="J20" s="11">
        <f>F20+H20+I20</f>
        <v>170000</v>
      </c>
      <c r="K20" s="10"/>
      <c r="M20" s="18">
        <v>8</v>
      </c>
      <c r="N20" s="17">
        <v>41976</v>
      </c>
      <c r="O20" s="22" t="s">
        <v>18</v>
      </c>
      <c r="P20" s="15" t="s">
        <v>17</v>
      </c>
      <c r="Q20" s="14">
        <v>65000</v>
      </c>
      <c r="R20" s="13">
        <v>10</v>
      </c>
      <c r="S20" s="12">
        <f>R20*10000</f>
        <v>100000</v>
      </c>
      <c r="T20" s="12"/>
      <c r="U20" s="11">
        <f>Q20+S20+T20</f>
        <v>165000</v>
      </c>
      <c r="V20" s="10"/>
    </row>
    <row r="21" spans="2:22">
      <c r="B21" s="18">
        <v>9</v>
      </c>
      <c r="C21" s="17">
        <v>41977</v>
      </c>
      <c r="D21" s="22" t="s">
        <v>16</v>
      </c>
      <c r="E21" s="15" t="s">
        <v>12</v>
      </c>
      <c r="F21" s="14">
        <v>70000</v>
      </c>
      <c r="G21" s="13">
        <v>7</v>
      </c>
      <c r="H21" s="12">
        <f>G21*10000</f>
        <v>70000</v>
      </c>
      <c r="I21" s="12"/>
      <c r="J21" s="11">
        <f>F21+H21+I21</f>
        <v>140000</v>
      </c>
      <c r="K21" s="10"/>
      <c r="M21" s="18">
        <v>9</v>
      </c>
      <c r="N21" s="17">
        <v>41977</v>
      </c>
      <c r="O21" s="22" t="s">
        <v>16</v>
      </c>
      <c r="P21" s="15" t="s">
        <v>12</v>
      </c>
      <c r="Q21" s="14">
        <v>65000</v>
      </c>
      <c r="R21" s="13">
        <v>7</v>
      </c>
      <c r="S21" s="12">
        <f>R21*10000</f>
        <v>70000</v>
      </c>
      <c r="T21" s="12"/>
      <c r="U21" s="11">
        <f>Q21+S21+T21</f>
        <v>135000</v>
      </c>
      <c r="V21" s="10"/>
    </row>
    <row r="22" spans="2:22">
      <c r="B22" s="18">
        <v>10</v>
      </c>
      <c r="C22" s="17">
        <v>41978</v>
      </c>
      <c r="D22" s="22" t="s">
        <v>15</v>
      </c>
      <c r="E22" s="15" t="s">
        <v>12</v>
      </c>
      <c r="F22" s="14">
        <v>70000</v>
      </c>
      <c r="G22" s="13">
        <v>13</v>
      </c>
      <c r="H22" s="12">
        <f>G22*10000</f>
        <v>130000</v>
      </c>
      <c r="I22" s="12"/>
      <c r="J22" s="11">
        <f>F22+H22+I22</f>
        <v>200000</v>
      </c>
      <c r="K22" s="10"/>
      <c r="M22" s="18">
        <v>10</v>
      </c>
      <c r="N22" s="17">
        <v>41978</v>
      </c>
      <c r="O22" s="22" t="s">
        <v>15</v>
      </c>
      <c r="P22" s="15" t="s">
        <v>12</v>
      </c>
      <c r="Q22" s="14">
        <v>65000</v>
      </c>
      <c r="R22" s="13">
        <v>13</v>
      </c>
      <c r="S22" s="12">
        <f>R22*10000</f>
        <v>130000</v>
      </c>
      <c r="T22" s="12"/>
      <c r="U22" s="11">
        <f>Q22+S22+T22</f>
        <v>195000</v>
      </c>
      <c r="V22" s="10"/>
    </row>
    <row r="23" spans="2:22">
      <c r="B23" s="18">
        <v>11</v>
      </c>
      <c r="C23" s="17">
        <v>41979</v>
      </c>
      <c r="D23" s="22" t="s">
        <v>14</v>
      </c>
      <c r="E23" s="15" t="s">
        <v>12</v>
      </c>
      <c r="F23" s="14">
        <v>70000</v>
      </c>
      <c r="G23" s="13">
        <v>5</v>
      </c>
      <c r="H23" s="12">
        <f>G23*10000</f>
        <v>50000</v>
      </c>
      <c r="I23" s="12"/>
      <c r="J23" s="11">
        <f>F23+H23+I23</f>
        <v>120000</v>
      </c>
      <c r="K23" s="10"/>
      <c r="M23" s="18">
        <v>11</v>
      </c>
      <c r="N23" s="17">
        <v>41979</v>
      </c>
      <c r="O23" s="22" t="s">
        <v>14</v>
      </c>
      <c r="P23" s="15" t="s">
        <v>12</v>
      </c>
      <c r="Q23" s="14">
        <v>65000</v>
      </c>
      <c r="R23" s="13">
        <v>5</v>
      </c>
      <c r="S23" s="12">
        <f>R23*10000</f>
        <v>50000</v>
      </c>
      <c r="T23" s="12"/>
      <c r="U23" s="11">
        <f>Q23+S23+T23</f>
        <v>115000</v>
      </c>
      <c r="V23" s="10"/>
    </row>
    <row r="24" spans="2:22">
      <c r="B24" s="18">
        <v>12</v>
      </c>
      <c r="C24" s="20">
        <v>41980</v>
      </c>
      <c r="D24" s="22" t="s">
        <v>13</v>
      </c>
      <c r="E24" s="15" t="s">
        <v>12</v>
      </c>
      <c r="F24" s="14">
        <v>70000</v>
      </c>
      <c r="G24" s="13">
        <v>10</v>
      </c>
      <c r="H24" s="12">
        <f>G24*10000</f>
        <v>100000</v>
      </c>
      <c r="I24" s="12"/>
      <c r="J24" s="11">
        <f>F24+H24+I24</f>
        <v>170000</v>
      </c>
      <c r="K24" s="10"/>
      <c r="M24" s="18">
        <v>12</v>
      </c>
      <c r="N24" s="20">
        <v>41980</v>
      </c>
      <c r="O24" s="22" t="s">
        <v>13</v>
      </c>
      <c r="P24" s="15" t="s">
        <v>12</v>
      </c>
      <c r="Q24" s="14">
        <v>65000</v>
      </c>
      <c r="R24" s="13">
        <v>10</v>
      </c>
      <c r="S24" s="12">
        <f>R24*10000</f>
        <v>100000</v>
      </c>
      <c r="T24" s="12"/>
      <c r="U24" s="11">
        <f>Q24+S24+T24</f>
        <v>165000</v>
      </c>
      <c r="V24" s="10"/>
    </row>
    <row r="25" spans="2:22">
      <c r="B25" s="18">
        <v>13</v>
      </c>
      <c r="C25" s="17">
        <v>41981</v>
      </c>
      <c r="D25" s="22" t="s">
        <v>13</v>
      </c>
      <c r="E25" s="15" t="s">
        <v>12</v>
      </c>
      <c r="F25" s="14">
        <v>70000</v>
      </c>
      <c r="G25" s="13">
        <v>5</v>
      </c>
      <c r="H25" s="12">
        <f>G25*10000</f>
        <v>50000</v>
      </c>
      <c r="I25" s="12"/>
      <c r="J25" s="11">
        <f>F25+H25</f>
        <v>120000</v>
      </c>
      <c r="K25" s="10"/>
      <c r="M25" s="18">
        <v>13</v>
      </c>
      <c r="N25" s="17">
        <v>41981</v>
      </c>
      <c r="O25" s="22" t="s">
        <v>13</v>
      </c>
      <c r="P25" s="15" t="s">
        <v>12</v>
      </c>
      <c r="Q25" s="14">
        <v>65000</v>
      </c>
      <c r="R25" s="13">
        <v>5</v>
      </c>
      <c r="S25" s="12">
        <f>R25*10000</f>
        <v>50000</v>
      </c>
      <c r="T25" s="12"/>
      <c r="U25" s="11">
        <f>Q25+S25</f>
        <v>115000</v>
      </c>
      <c r="V25" s="10"/>
    </row>
    <row r="26" spans="2:22">
      <c r="B26" s="18">
        <v>14</v>
      </c>
      <c r="C26" s="17">
        <v>41982</v>
      </c>
      <c r="D26" s="22" t="s">
        <v>4</v>
      </c>
      <c r="E26" s="15" t="s">
        <v>2</v>
      </c>
      <c r="F26" s="14">
        <v>70000</v>
      </c>
      <c r="G26" s="13">
        <v>3</v>
      </c>
      <c r="H26" s="12">
        <f>G26*10000</f>
        <v>30000</v>
      </c>
      <c r="I26" s="12"/>
      <c r="J26" s="11">
        <f>F26+H26</f>
        <v>100000</v>
      </c>
      <c r="K26" s="10"/>
      <c r="M26" s="18">
        <v>14</v>
      </c>
      <c r="N26" s="17">
        <v>41982</v>
      </c>
      <c r="O26" s="22" t="s">
        <v>4</v>
      </c>
      <c r="P26" s="15" t="s">
        <v>2</v>
      </c>
      <c r="Q26" s="14">
        <v>65000</v>
      </c>
      <c r="R26" s="13">
        <v>3</v>
      </c>
      <c r="S26" s="12">
        <f>R26*10000</f>
        <v>30000</v>
      </c>
      <c r="T26" s="12"/>
      <c r="U26" s="11">
        <f>Q26+S26</f>
        <v>95000</v>
      </c>
      <c r="V26" s="10"/>
    </row>
    <row r="27" spans="2:22">
      <c r="B27" s="18">
        <v>15</v>
      </c>
      <c r="C27" s="17">
        <v>41983</v>
      </c>
      <c r="D27" s="21" t="s">
        <v>6</v>
      </c>
      <c r="E27" s="15" t="s">
        <v>2</v>
      </c>
      <c r="F27" s="14">
        <v>70000</v>
      </c>
      <c r="G27" s="13">
        <v>8</v>
      </c>
      <c r="H27" s="12">
        <f>G27*10000</f>
        <v>80000</v>
      </c>
      <c r="I27" s="12"/>
      <c r="J27" s="11">
        <f>F27+H27</f>
        <v>150000</v>
      </c>
      <c r="K27" s="10"/>
      <c r="M27" s="18">
        <v>15</v>
      </c>
      <c r="N27" s="17">
        <v>41983</v>
      </c>
      <c r="O27" s="21" t="s">
        <v>6</v>
      </c>
      <c r="P27" s="15" t="s">
        <v>2</v>
      </c>
      <c r="Q27" s="14">
        <v>65000</v>
      </c>
      <c r="R27" s="13">
        <v>8</v>
      </c>
      <c r="S27" s="12">
        <f>R27*10000</f>
        <v>80000</v>
      </c>
      <c r="T27" s="12"/>
      <c r="U27" s="11">
        <f>Q27+S27</f>
        <v>145000</v>
      </c>
      <c r="V27" s="10"/>
    </row>
    <row r="28" spans="2:22">
      <c r="B28" s="18">
        <v>16</v>
      </c>
      <c r="C28" s="17">
        <v>41984</v>
      </c>
      <c r="D28" s="21" t="s">
        <v>4</v>
      </c>
      <c r="E28" s="15" t="s">
        <v>2</v>
      </c>
      <c r="F28" s="14">
        <v>70000</v>
      </c>
      <c r="G28" s="13">
        <v>4</v>
      </c>
      <c r="H28" s="12">
        <f>G28*10000</f>
        <v>40000</v>
      </c>
      <c r="I28" s="12"/>
      <c r="J28" s="11">
        <f>F28+H28</f>
        <v>110000</v>
      </c>
      <c r="K28" s="10"/>
      <c r="M28" s="18">
        <v>16</v>
      </c>
      <c r="N28" s="17">
        <v>41984</v>
      </c>
      <c r="O28" s="21" t="s">
        <v>4</v>
      </c>
      <c r="P28" s="15" t="s">
        <v>2</v>
      </c>
      <c r="Q28" s="14">
        <v>65000</v>
      </c>
      <c r="R28" s="13">
        <v>4</v>
      </c>
      <c r="S28" s="12">
        <f>R28*10000</f>
        <v>40000</v>
      </c>
      <c r="T28" s="12"/>
      <c r="U28" s="11">
        <f>Q28+S28</f>
        <v>105000</v>
      </c>
      <c r="V28" s="10"/>
    </row>
    <row r="29" spans="2:22">
      <c r="B29" s="18">
        <v>17</v>
      </c>
      <c r="C29" s="17">
        <v>41985</v>
      </c>
      <c r="D29" s="21" t="s">
        <v>11</v>
      </c>
      <c r="E29" s="15" t="s">
        <v>0</v>
      </c>
      <c r="F29" s="14">
        <v>70000</v>
      </c>
      <c r="G29" s="13"/>
      <c r="H29" s="12">
        <f>G29*10000</f>
        <v>0</v>
      </c>
      <c r="I29" s="12"/>
      <c r="J29" s="11">
        <f>F29+H29</f>
        <v>70000</v>
      </c>
      <c r="K29" s="10"/>
      <c r="M29" s="18">
        <v>17</v>
      </c>
      <c r="N29" s="17">
        <v>41985</v>
      </c>
      <c r="O29" s="21" t="s">
        <v>11</v>
      </c>
      <c r="P29" s="15" t="s">
        <v>0</v>
      </c>
      <c r="Q29" s="14">
        <v>65000</v>
      </c>
      <c r="R29" s="13"/>
      <c r="S29" s="12">
        <f>R29*10000</f>
        <v>0</v>
      </c>
      <c r="T29" s="12"/>
      <c r="U29" s="11">
        <f>Q29+S29</f>
        <v>65000</v>
      </c>
      <c r="V29" s="10"/>
    </row>
    <row r="30" spans="2:22">
      <c r="B30" s="18">
        <v>18</v>
      </c>
      <c r="C30" s="17">
        <v>41986</v>
      </c>
      <c r="D30" s="16" t="s">
        <v>10</v>
      </c>
      <c r="E30" s="15" t="s">
        <v>2</v>
      </c>
      <c r="F30" s="14">
        <v>70000</v>
      </c>
      <c r="G30" s="13">
        <v>9</v>
      </c>
      <c r="H30" s="12">
        <f>G30*10000</f>
        <v>90000</v>
      </c>
      <c r="I30" s="12"/>
      <c r="J30" s="11">
        <f>F30+H30</f>
        <v>160000</v>
      </c>
      <c r="K30" s="10"/>
      <c r="M30" s="18">
        <v>18</v>
      </c>
      <c r="N30" s="17">
        <v>41986</v>
      </c>
      <c r="O30" s="16" t="s">
        <v>10</v>
      </c>
      <c r="P30" s="15" t="s">
        <v>2</v>
      </c>
      <c r="Q30" s="14">
        <v>65000</v>
      </c>
      <c r="R30" s="13">
        <v>9</v>
      </c>
      <c r="S30" s="12">
        <f>R30*10000</f>
        <v>90000</v>
      </c>
      <c r="T30" s="12"/>
      <c r="U30" s="11">
        <f>Q30+S30</f>
        <v>155000</v>
      </c>
      <c r="V30" s="10"/>
    </row>
    <row r="31" spans="2:22">
      <c r="B31" s="18">
        <v>19</v>
      </c>
      <c r="C31" s="20">
        <v>41987</v>
      </c>
      <c r="D31" s="16" t="s">
        <v>4</v>
      </c>
      <c r="E31" s="15" t="s">
        <v>2</v>
      </c>
      <c r="F31" s="14">
        <v>70000</v>
      </c>
      <c r="G31" s="13">
        <v>12</v>
      </c>
      <c r="H31" s="12">
        <f>G31*10000</f>
        <v>120000</v>
      </c>
      <c r="I31" s="12"/>
      <c r="J31" s="11">
        <f>F31+H31</f>
        <v>190000</v>
      </c>
      <c r="K31" s="10"/>
      <c r="M31" s="18">
        <v>19</v>
      </c>
      <c r="N31" s="20">
        <v>41987</v>
      </c>
      <c r="O31" s="16" t="s">
        <v>4</v>
      </c>
      <c r="P31" s="15" t="s">
        <v>2</v>
      </c>
      <c r="Q31" s="14">
        <v>65000</v>
      </c>
      <c r="R31" s="13">
        <v>12</v>
      </c>
      <c r="S31" s="12">
        <f>R31*10000</f>
        <v>120000</v>
      </c>
      <c r="T31" s="12"/>
      <c r="U31" s="11">
        <f>Q31+S31</f>
        <v>185000</v>
      </c>
      <c r="V31" s="10"/>
    </row>
    <row r="32" spans="2:22">
      <c r="B32" s="18">
        <v>20</v>
      </c>
      <c r="C32" s="17">
        <v>41988</v>
      </c>
      <c r="D32" s="21" t="s">
        <v>9</v>
      </c>
      <c r="E32" s="15" t="s">
        <v>2</v>
      </c>
      <c r="F32" s="14">
        <v>70000</v>
      </c>
      <c r="G32" s="13">
        <v>10</v>
      </c>
      <c r="H32" s="12">
        <f>G32*10000</f>
        <v>100000</v>
      </c>
      <c r="I32" s="12"/>
      <c r="J32" s="11">
        <f>F32+H32</f>
        <v>170000</v>
      </c>
      <c r="K32" s="10"/>
      <c r="M32" s="18">
        <v>20</v>
      </c>
      <c r="N32" s="17">
        <v>41988</v>
      </c>
      <c r="O32" s="21" t="s">
        <v>9</v>
      </c>
      <c r="P32" s="15" t="s">
        <v>2</v>
      </c>
      <c r="Q32" s="14">
        <v>65000</v>
      </c>
      <c r="R32" s="13">
        <v>10</v>
      </c>
      <c r="S32" s="12">
        <f>R32*10000</f>
        <v>100000</v>
      </c>
      <c r="T32" s="12"/>
      <c r="U32" s="11">
        <f>Q32+S32</f>
        <v>165000</v>
      </c>
      <c r="V32" s="10"/>
    </row>
    <row r="33" spans="2:22">
      <c r="B33" s="18">
        <v>21</v>
      </c>
      <c r="C33" s="17">
        <v>41989</v>
      </c>
      <c r="D33" s="19" t="s">
        <v>8</v>
      </c>
      <c r="E33" s="15" t="s">
        <v>2</v>
      </c>
      <c r="F33" s="14">
        <v>70000</v>
      </c>
      <c r="G33" s="13">
        <v>7</v>
      </c>
      <c r="H33" s="12">
        <f>G33*10000</f>
        <v>70000</v>
      </c>
      <c r="I33" s="12"/>
      <c r="J33" s="11">
        <f>F33+H33</f>
        <v>140000</v>
      </c>
      <c r="K33" s="10"/>
      <c r="M33" s="18">
        <v>21</v>
      </c>
      <c r="N33" s="17">
        <v>41989</v>
      </c>
      <c r="O33" s="19" t="s">
        <v>8</v>
      </c>
      <c r="P33" s="15" t="s">
        <v>2</v>
      </c>
      <c r="Q33" s="14">
        <v>65000</v>
      </c>
      <c r="R33" s="13">
        <v>7</v>
      </c>
      <c r="S33" s="12">
        <f>R33*10000</f>
        <v>70000</v>
      </c>
      <c r="T33" s="12"/>
      <c r="U33" s="11">
        <f>Q33+S33</f>
        <v>135000</v>
      </c>
      <c r="V33" s="10"/>
    </row>
    <row r="34" spans="2:22">
      <c r="B34" s="18">
        <v>22</v>
      </c>
      <c r="C34" s="17">
        <v>41990</v>
      </c>
      <c r="D34" s="19" t="s">
        <v>7</v>
      </c>
      <c r="E34" s="15" t="s">
        <v>2</v>
      </c>
      <c r="F34" s="14">
        <v>70000</v>
      </c>
      <c r="G34" s="13">
        <v>3</v>
      </c>
      <c r="H34" s="12">
        <f>G34*10000</f>
        <v>30000</v>
      </c>
      <c r="I34" s="12"/>
      <c r="J34" s="11">
        <f>F34+H34</f>
        <v>100000</v>
      </c>
      <c r="K34" s="10"/>
      <c r="M34" s="18">
        <v>22</v>
      </c>
      <c r="N34" s="17">
        <v>41990</v>
      </c>
      <c r="O34" s="19" t="s">
        <v>7</v>
      </c>
      <c r="P34" s="15" t="s">
        <v>2</v>
      </c>
      <c r="Q34" s="14">
        <v>65000</v>
      </c>
      <c r="R34" s="13">
        <v>3</v>
      </c>
      <c r="S34" s="12">
        <f>R34*10000</f>
        <v>30000</v>
      </c>
      <c r="T34" s="12"/>
      <c r="U34" s="11">
        <f>Q34+S34</f>
        <v>95000</v>
      </c>
      <c r="V34" s="10"/>
    </row>
    <row r="35" spans="2:22">
      <c r="B35" s="18">
        <v>23</v>
      </c>
      <c r="C35" s="17">
        <v>41991</v>
      </c>
      <c r="D35" s="19" t="s">
        <v>4</v>
      </c>
      <c r="E35" s="15" t="s">
        <v>2</v>
      </c>
      <c r="F35" s="14">
        <v>70000</v>
      </c>
      <c r="G35" s="13">
        <v>7</v>
      </c>
      <c r="H35" s="12">
        <f>G35*10000</f>
        <v>70000</v>
      </c>
      <c r="I35" s="12"/>
      <c r="J35" s="11">
        <f>F35+H35</f>
        <v>140000</v>
      </c>
      <c r="K35" s="10"/>
      <c r="M35" s="18">
        <v>23</v>
      </c>
      <c r="N35" s="17">
        <v>41991</v>
      </c>
      <c r="O35" s="19" t="s">
        <v>4</v>
      </c>
      <c r="P35" s="15" t="s">
        <v>2</v>
      </c>
      <c r="Q35" s="14">
        <v>65000</v>
      </c>
      <c r="R35" s="13">
        <v>7</v>
      </c>
      <c r="S35" s="12">
        <f>R35*10000</f>
        <v>70000</v>
      </c>
      <c r="T35" s="12"/>
      <c r="U35" s="11">
        <f>Q35+S35</f>
        <v>135000</v>
      </c>
      <c r="V35" s="10"/>
    </row>
    <row r="36" spans="2:22">
      <c r="B36" s="18">
        <v>24</v>
      </c>
      <c r="C36" s="17">
        <v>41992</v>
      </c>
      <c r="D36" s="19" t="s">
        <v>6</v>
      </c>
      <c r="E36" s="15" t="s">
        <v>2</v>
      </c>
      <c r="F36" s="14">
        <v>70000</v>
      </c>
      <c r="G36" s="13">
        <v>9</v>
      </c>
      <c r="H36" s="12">
        <f>G36*10000</f>
        <v>90000</v>
      </c>
      <c r="I36" s="12"/>
      <c r="J36" s="11">
        <f>F36+H36</f>
        <v>160000</v>
      </c>
      <c r="K36" s="10"/>
      <c r="M36" s="18">
        <v>24</v>
      </c>
      <c r="N36" s="17">
        <v>41992</v>
      </c>
      <c r="O36" s="19" t="s">
        <v>6</v>
      </c>
      <c r="P36" s="15" t="s">
        <v>2</v>
      </c>
      <c r="Q36" s="14">
        <v>65000</v>
      </c>
      <c r="R36" s="13">
        <v>9</v>
      </c>
      <c r="S36" s="12">
        <f>R36*10000</f>
        <v>90000</v>
      </c>
      <c r="T36" s="12"/>
      <c r="U36" s="11">
        <f>Q36+S36</f>
        <v>155000</v>
      </c>
      <c r="V36" s="10"/>
    </row>
    <row r="37" spans="2:22">
      <c r="B37" s="18">
        <v>25</v>
      </c>
      <c r="C37" s="17">
        <v>41993</v>
      </c>
      <c r="D37" s="19" t="s">
        <v>4</v>
      </c>
      <c r="E37" s="15" t="s">
        <v>2</v>
      </c>
      <c r="F37" s="14">
        <v>70000</v>
      </c>
      <c r="G37" s="13">
        <v>6</v>
      </c>
      <c r="H37" s="12">
        <f>G37*10000</f>
        <v>60000</v>
      </c>
      <c r="I37" s="12"/>
      <c r="J37" s="11">
        <f>F37+H37</f>
        <v>130000</v>
      </c>
      <c r="K37" s="10"/>
      <c r="M37" s="18">
        <v>25</v>
      </c>
      <c r="N37" s="17">
        <v>41993</v>
      </c>
      <c r="O37" s="19" t="s">
        <v>4</v>
      </c>
      <c r="P37" s="15" t="s">
        <v>2</v>
      </c>
      <c r="Q37" s="14">
        <v>65000</v>
      </c>
      <c r="R37" s="13">
        <v>6</v>
      </c>
      <c r="S37" s="12">
        <f>R37*10000</f>
        <v>60000</v>
      </c>
      <c r="T37" s="12"/>
      <c r="U37" s="11">
        <f>Q37+S37</f>
        <v>125000</v>
      </c>
      <c r="V37" s="10"/>
    </row>
    <row r="38" spans="2:22">
      <c r="B38" s="18">
        <v>26</v>
      </c>
      <c r="C38" s="20">
        <v>41994</v>
      </c>
      <c r="D38" s="19" t="s">
        <v>4</v>
      </c>
      <c r="E38" s="15" t="s">
        <v>2</v>
      </c>
      <c r="F38" s="14">
        <v>70000</v>
      </c>
      <c r="G38" s="13">
        <v>13</v>
      </c>
      <c r="H38" s="12">
        <f>G38*10000</f>
        <v>130000</v>
      </c>
      <c r="I38" s="12"/>
      <c r="J38" s="11">
        <f>F38+H38</f>
        <v>200000</v>
      </c>
      <c r="K38" s="10"/>
      <c r="M38" s="18">
        <v>26</v>
      </c>
      <c r="N38" s="20">
        <v>41994</v>
      </c>
      <c r="O38" s="19" t="s">
        <v>4</v>
      </c>
      <c r="P38" s="15" t="s">
        <v>2</v>
      </c>
      <c r="Q38" s="14">
        <v>65000</v>
      </c>
      <c r="R38" s="13">
        <v>13</v>
      </c>
      <c r="S38" s="12">
        <f>R38*10000</f>
        <v>130000</v>
      </c>
      <c r="T38" s="12"/>
      <c r="U38" s="11">
        <f>Q38+S38</f>
        <v>195000</v>
      </c>
      <c r="V38" s="10"/>
    </row>
    <row r="39" spans="2:22">
      <c r="B39" s="18">
        <v>27</v>
      </c>
      <c r="C39" s="17">
        <v>41995</v>
      </c>
      <c r="D39" s="19" t="s">
        <v>5</v>
      </c>
      <c r="E39" s="15" t="s">
        <v>2</v>
      </c>
      <c r="F39" s="14">
        <v>70000</v>
      </c>
      <c r="G39" s="13">
        <v>17</v>
      </c>
      <c r="H39" s="12">
        <f>G39*10000</f>
        <v>170000</v>
      </c>
      <c r="I39" s="12"/>
      <c r="J39" s="11">
        <f>F39+H39</f>
        <v>240000</v>
      </c>
      <c r="K39" s="10"/>
      <c r="M39" s="18">
        <v>27</v>
      </c>
      <c r="N39" s="17">
        <v>41995</v>
      </c>
      <c r="O39" s="19" t="s">
        <v>5</v>
      </c>
      <c r="P39" s="15" t="s">
        <v>2</v>
      </c>
      <c r="Q39" s="14">
        <v>65000</v>
      </c>
      <c r="R39" s="13">
        <v>17</v>
      </c>
      <c r="S39" s="12">
        <f>R39*10000</f>
        <v>170000</v>
      </c>
      <c r="T39" s="12"/>
      <c r="U39" s="11">
        <f>Q39+S39</f>
        <v>235000</v>
      </c>
      <c r="V39" s="10"/>
    </row>
    <row r="40" spans="2:22">
      <c r="B40" s="18">
        <v>28</v>
      </c>
      <c r="C40" s="17">
        <v>41996</v>
      </c>
      <c r="D40" s="19" t="s">
        <v>4</v>
      </c>
      <c r="E40" s="15" t="s">
        <v>2</v>
      </c>
      <c r="F40" s="14">
        <v>70000</v>
      </c>
      <c r="G40" s="13">
        <v>14</v>
      </c>
      <c r="H40" s="12">
        <f>G40*10000</f>
        <v>140000</v>
      </c>
      <c r="I40" s="12"/>
      <c r="J40" s="11">
        <f>F40+H40</f>
        <v>210000</v>
      </c>
      <c r="K40" s="10"/>
      <c r="M40" s="18">
        <v>28</v>
      </c>
      <c r="N40" s="17">
        <v>41996</v>
      </c>
      <c r="O40" s="19" t="s">
        <v>4</v>
      </c>
      <c r="P40" s="15" t="s">
        <v>2</v>
      </c>
      <c r="Q40" s="14">
        <v>65000</v>
      </c>
      <c r="R40" s="13">
        <v>14</v>
      </c>
      <c r="S40" s="12">
        <f>R40*10000</f>
        <v>140000</v>
      </c>
      <c r="T40" s="12"/>
      <c r="U40" s="11">
        <f>Q40+S40</f>
        <v>205000</v>
      </c>
      <c r="V40" s="10"/>
    </row>
    <row r="41" spans="2:22">
      <c r="B41" s="18">
        <v>29</v>
      </c>
      <c r="C41" s="17">
        <v>41997</v>
      </c>
      <c r="D41" s="19" t="s">
        <v>3</v>
      </c>
      <c r="E41" s="15" t="s">
        <v>2</v>
      </c>
      <c r="F41" s="14">
        <v>70000</v>
      </c>
      <c r="G41" s="13">
        <v>2</v>
      </c>
      <c r="H41" s="12">
        <f>G41*10000</f>
        <v>20000</v>
      </c>
      <c r="I41" s="12"/>
      <c r="J41" s="11">
        <f>F41+H41</f>
        <v>90000</v>
      </c>
      <c r="K41" s="10"/>
      <c r="M41" s="18">
        <v>29</v>
      </c>
      <c r="N41" s="17">
        <v>41997</v>
      </c>
      <c r="O41" s="19" t="s">
        <v>3</v>
      </c>
      <c r="P41" s="15" t="s">
        <v>2</v>
      </c>
      <c r="Q41" s="14">
        <v>65000</v>
      </c>
      <c r="R41" s="13">
        <v>2</v>
      </c>
      <c r="S41" s="12">
        <f>R41*10000</f>
        <v>20000</v>
      </c>
      <c r="T41" s="12"/>
      <c r="U41" s="11">
        <f>Q41+S41</f>
        <v>85000</v>
      </c>
      <c r="V41" s="10"/>
    </row>
    <row r="42" spans="2:22">
      <c r="B42" s="18">
        <v>30</v>
      </c>
      <c r="C42" s="17">
        <v>41998</v>
      </c>
      <c r="D42" s="16" t="s">
        <v>1</v>
      </c>
      <c r="E42" s="15" t="s">
        <v>0</v>
      </c>
      <c r="F42" s="14">
        <v>70000</v>
      </c>
      <c r="G42" s="13">
        <v>14</v>
      </c>
      <c r="H42" s="12">
        <f>G42*10000</f>
        <v>140000</v>
      </c>
      <c r="I42" s="12"/>
      <c r="J42" s="11">
        <f>F42+H42</f>
        <v>210000</v>
      </c>
      <c r="K42" s="10"/>
      <c r="M42" s="18">
        <v>30</v>
      </c>
      <c r="N42" s="17">
        <v>41998</v>
      </c>
      <c r="O42" s="16" t="s">
        <v>1</v>
      </c>
      <c r="P42" s="15" t="s">
        <v>0</v>
      </c>
      <c r="Q42" s="14">
        <v>65000</v>
      </c>
      <c r="R42" s="13">
        <v>14</v>
      </c>
      <c r="S42" s="12">
        <f>R42*10000</f>
        <v>140000</v>
      </c>
      <c r="T42" s="12"/>
      <c r="U42" s="11">
        <f>Q42+S42</f>
        <v>205000</v>
      </c>
      <c r="V42" s="10"/>
    </row>
    <row r="43" spans="2:22" ht="15.75" thickBot="1">
      <c r="B43" s="9"/>
      <c r="C43" s="8"/>
      <c r="D43" s="7"/>
      <c r="E43" s="6"/>
      <c r="F43" s="5"/>
      <c r="G43" s="4"/>
      <c r="H43" s="3">
        <f>G43*10000</f>
        <v>0</v>
      </c>
      <c r="I43" s="3"/>
      <c r="J43" s="2">
        <f>F43+H43</f>
        <v>0</v>
      </c>
      <c r="K43" s="1"/>
      <c r="M43" s="9"/>
      <c r="N43" s="8"/>
      <c r="O43" s="7"/>
      <c r="P43" s="6"/>
      <c r="Q43" s="5"/>
      <c r="R43" s="4"/>
      <c r="S43" s="3">
        <f>R43*10000</f>
        <v>0</v>
      </c>
      <c r="T43" s="3"/>
      <c r="U43" s="2">
        <f>Q43+S43</f>
        <v>0</v>
      </c>
      <c r="V43" s="1"/>
    </row>
  </sheetData>
  <mergeCells count="2">
    <mergeCell ref="B3:K3"/>
    <mergeCell ref="M3:V3"/>
  </mergeCells>
  <printOptions horizontalCentered="1"/>
  <pageMargins left="0.2" right="0.2" top="0.25" bottom="0.25" header="0.3" footer="0.3"/>
  <pageSetup paperSize="9" scale="8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B1:K40"/>
  <sheetViews>
    <sheetView workbookViewId="0">
      <selection activeCell="Q21" sqref="Q21:S26"/>
    </sheetView>
  </sheetViews>
  <sheetFormatPr defaultRowHeight="15"/>
  <cols>
    <col min="2" max="2" width="4.28515625" customWidth="1"/>
    <col min="3" max="3" width="9.140625" customWidth="1"/>
    <col min="4" max="4" width="40.28515625" customWidth="1"/>
    <col min="5" max="5" width="8.28515625" customWidth="1"/>
    <col min="6" max="6" width="7.7109375" customWidth="1"/>
    <col min="7" max="7" width="12" customWidth="1"/>
    <col min="8" max="8" width="8" customWidth="1"/>
    <col min="9" max="9" width="11.140625" customWidth="1"/>
    <col min="10" max="10" width="12.42578125" customWidth="1"/>
  </cols>
  <sheetData>
    <row r="1" spans="2:11" ht="21">
      <c r="B1" s="128" t="s">
        <v>77</v>
      </c>
      <c r="C1" s="128"/>
      <c r="D1" s="128"/>
      <c r="E1" s="128"/>
      <c r="F1" s="128"/>
      <c r="G1" s="128"/>
      <c r="H1" s="128"/>
      <c r="I1" s="128"/>
      <c r="J1" s="128"/>
      <c r="K1" s="128"/>
    </row>
    <row r="2" spans="2:11">
      <c r="B2" s="126"/>
      <c r="C2" s="127"/>
      <c r="D2" s="126"/>
      <c r="E2" s="127"/>
      <c r="F2" s="126"/>
      <c r="G2" s="126"/>
      <c r="H2" s="126"/>
      <c r="I2" s="126"/>
      <c r="J2" s="126"/>
      <c r="K2" s="126"/>
    </row>
    <row r="3" spans="2:11">
      <c r="B3" s="124" t="s">
        <v>76</v>
      </c>
      <c r="C3" s="125"/>
      <c r="D3" s="124" t="s">
        <v>110</v>
      </c>
      <c r="E3" s="125"/>
      <c r="F3" s="124"/>
      <c r="G3" s="124"/>
      <c r="H3" s="124"/>
      <c r="I3" s="124"/>
      <c r="J3" s="124"/>
      <c r="K3" s="124"/>
    </row>
    <row r="4" spans="2:11">
      <c r="B4" s="124" t="s">
        <v>72</v>
      </c>
      <c r="C4" s="125"/>
      <c r="D4" s="124" t="s">
        <v>109</v>
      </c>
      <c r="E4" s="125"/>
      <c r="F4" s="124"/>
      <c r="G4" s="124"/>
      <c r="H4" s="124"/>
      <c r="I4" s="124"/>
      <c r="J4" s="124"/>
      <c r="K4" s="124"/>
    </row>
    <row r="5" spans="2:11">
      <c r="B5" s="44" t="s">
        <v>38</v>
      </c>
      <c r="C5" s="43"/>
      <c r="D5" s="42" t="s">
        <v>37</v>
      </c>
      <c r="E5" s="125"/>
      <c r="F5" s="124"/>
      <c r="G5" s="124"/>
      <c r="H5" s="124"/>
      <c r="I5" s="124"/>
      <c r="J5" s="124"/>
      <c r="K5" s="124"/>
    </row>
    <row r="6" spans="2:11" ht="15.75" thickBot="1">
      <c r="B6" s="122"/>
      <c r="C6" s="123"/>
      <c r="D6" s="120"/>
      <c r="E6" s="122"/>
      <c r="F6" s="122"/>
      <c r="G6" s="121"/>
      <c r="H6" s="122"/>
      <c r="I6" s="121"/>
      <c r="J6" s="121"/>
      <c r="K6" s="120"/>
    </row>
    <row r="7" spans="2:11" ht="39" thickBot="1">
      <c r="B7" s="119" t="s">
        <v>35</v>
      </c>
      <c r="C7" s="119" t="s">
        <v>34</v>
      </c>
      <c r="D7" s="119" t="s">
        <v>33</v>
      </c>
      <c r="E7" s="119" t="s">
        <v>32</v>
      </c>
      <c r="F7" s="119" t="s">
        <v>30</v>
      </c>
      <c r="G7" s="119" t="s">
        <v>69</v>
      </c>
      <c r="H7" s="119" t="s">
        <v>108</v>
      </c>
      <c r="I7" s="119" t="s">
        <v>107</v>
      </c>
      <c r="J7" s="119" t="s">
        <v>27</v>
      </c>
      <c r="K7" s="119" t="s">
        <v>26</v>
      </c>
    </row>
    <row r="8" spans="2:11" ht="15.75" thickBot="1">
      <c r="B8" s="118">
        <v>1</v>
      </c>
      <c r="C8" s="118">
        <v>2</v>
      </c>
      <c r="D8" s="118">
        <v>3</v>
      </c>
      <c r="E8" s="118">
        <v>4</v>
      </c>
      <c r="F8" s="118">
        <v>5</v>
      </c>
      <c r="G8" s="118" t="s">
        <v>106</v>
      </c>
      <c r="H8" s="118">
        <v>7</v>
      </c>
      <c r="I8" s="118" t="s">
        <v>105</v>
      </c>
      <c r="J8" s="118" t="s">
        <v>104</v>
      </c>
      <c r="K8" s="117">
        <v>10</v>
      </c>
    </row>
    <row r="9" spans="2:11" ht="15.75" thickBot="1">
      <c r="B9" s="116"/>
      <c r="C9" s="115"/>
      <c r="D9" s="115"/>
      <c r="E9" s="115"/>
      <c r="F9" s="114">
        <f>SUM(F10:F41)</f>
        <v>125</v>
      </c>
      <c r="G9" s="113">
        <f>SUM(G10:G41)</f>
        <v>1250000</v>
      </c>
      <c r="H9" s="114">
        <f>SUM(H10:H41)</f>
        <v>26</v>
      </c>
      <c r="I9" s="113">
        <f>SUM(I10:I41)</f>
        <v>390000</v>
      </c>
      <c r="J9" s="113">
        <f>SUM(J10:J41)</f>
        <v>1640000</v>
      </c>
      <c r="K9" s="112"/>
    </row>
    <row r="10" spans="2:11">
      <c r="B10" s="32">
        <v>1</v>
      </c>
      <c r="C10" s="31">
        <v>41969</v>
      </c>
      <c r="D10" s="111" t="s">
        <v>103</v>
      </c>
      <c r="E10" s="101" t="s">
        <v>0</v>
      </c>
      <c r="F10" s="110">
        <v>6</v>
      </c>
      <c r="G10" s="109">
        <f>F10*10000</f>
        <v>60000</v>
      </c>
      <c r="H10" s="110">
        <v>4</v>
      </c>
      <c r="I10" s="109">
        <f>H10*15000</f>
        <v>60000</v>
      </c>
      <c r="J10" s="109">
        <f>G10+I10</f>
        <v>120000</v>
      </c>
      <c r="K10" s="108"/>
    </row>
    <row r="11" spans="2:11">
      <c r="B11" s="18">
        <v>2</v>
      </c>
      <c r="C11" s="17">
        <v>41970</v>
      </c>
      <c r="D11" s="102" t="s">
        <v>102</v>
      </c>
      <c r="E11" s="101" t="s">
        <v>0</v>
      </c>
      <c r="F11" s="101"/>
      <c r="G11" s="99">
        <f>F11*10000</f>
        <v>0</v>
      </c>
      <c r="H11" s="101"/>
      <c r="I11" s="99">
        <f>H11*15000</f>
        <v>0</v>
      </c>
      <c r="J11" s="99">
        <f>G11+I11</f>
        <v>0</v>
      </c>
      <c r="K11" s="104"/>
    </row>
    <row r="12" spans="2:11">
      <c r="B12" s="18">
        <v>3</v>
      </c>
      <c r="C12" s="17">
        <v>41971</v>
      </c>
      <c r="D12" s="102" t="s">
        <v>101</v>
      </c>
      <c r="E12" s="101" t="s">
        <v>0</v>
      </c>
      <c r="F12" s="101"/>
      <c r="G12" s="99">
        <f>F12*10000</f>
        <v>0</v>
      </c>
      <c r="H12" s="101"/>
      <c r="I12" s="99">
        <f>H12*15000</f>
        <v>0</v>
      </c>
      <c r="J12" s="99">
        <f>G12+I12</f>
        <v>0</v>
      </c>
      <c r="K12" s="104"/>
    </row>
    <row r="13" spans="2:11" ht="15.75">
      <c r="B13" s="18">
        <v>4</v>
      </c>
      <c r="C13" s="17">
        <v>41972</v>
      </c>
      <c r="D13" s="102" t="s">
        <v>100</v>
      </c>
      <c r="E13" s="101" t="s">
        <v>17</v>
      </c>
      <c r="F13" s="103"/>
      <c r="G13" s="99">
        <f>F13*10000</f>
        <v>0</v>
      </c>
      <c r="H13" s="103"/>
      <c r="I13" s="99">
        <f>H13*15000</f>
        <v>0</v>
      </c>
      <c r="J13" s="99">
        <f>G13+I13</f>
        <v>0</v>
      </c>
      <c r="K13" s="107"/>
    </row>
    <row r="14" spans="2:11" ht="15.75">
      <c r="B14" s="18">
        <v>5</v>
      </c>
      <c r="C14" s="20">
        <v>41973</v>
      </c>
      <c r="D14" s="102" t="s">
        <v>99</v>
      </c>
      <c r="E14" s="101" t="s">
        <v>17</v>
      </c>
      <c r="F14" s="103">
        <v>4</v>
      </c>
      <c r="G14" s="99">
        <f>F14*10000</f>
        <v>40000</v>
      </c>
      <c r="H14" s="103"/>
      <c r="I14" s="99">
        <f>H14*15000</f>
        <v>0</v>
      </c>
      <c r="J14" s="99">
        <f>G14+I14</f>
        <v>40000</v>
      </c>
      <c r="K14" s="107"/>
    </row>
    <row r="15" spans="2:11" ht="15.75">
      <c r="B15" s="18">
        <v>6</v>
      </c>
      <c r="C15" s="17">
        <v>41974</v>
      </c>
      <c r="D15" s="102" t="s">
        <v>98</v>
      </c>
      <c r="E15" s="101" t="s">
        <v>0</v>
      </c>
      <c r="F15" s="103"/>
      <c r="G15" s="99">
        <f>F15*10000</f>
        <v>0</v>
      </c>
      <c r="H15" s="103"/>
      <c r="I15" s="99">
        <f>H15*15000</f>
        <v>0</v>
      </c>
      <c r="J15" s="99">
        <f>G15+I15</f>
        <v>0</v>
      </c>
      <c r="K15" s="107"/>
    </row>
    <row r="16" spans="2:11" ht="15.75">
      <c r="B16" s="18">
        <v>7</v>
      </c>
      <c r="C16" s="17">
        <v>41975</v>
      </c>
      <c r="D16" s="102" t="s">
        <v>97</v>
      </c>
      <c r="E16" s="101" t="s">
        <v>17</v>
      </c>
      <c r="F16" s="103">
        <v>6</v>
      </c>
      <c r="G16" s="99">
        <f>F16*10000</f>
        <v>60000</v>
      </c>
      <c r="H16" s="103">
        <v>1</v>
      </c>
      <c r="I16" s="99">
        <f>H16*15000</f>
        <v>15000</v>
      </c>
      <c r="J16" s="99">
        <f>G16+I16</f>
        <v>75000</v>
      </c>
      <c r="K16" s="107"/>
    </row>
    <row r="17" spans="2:11">
      <c r="B17" s="18">
        <v>8</v>
      </c>
      <c r="C17" s="17">
        <v>41976</v>
      </c>
      <c r="D17" s="102" t="s">
        <v>96</v>
      </c>
      <c r="E17" s="101" t="s">
        <v>17</v>
      </c>
      <c r="F17" s="103">
        <v>6</v>
      </c>
      <c r="G17" s="99">
        <f>F17*10000</f>
        <v>60000</v>
      </c>
      <c r="H17" s="103"/>
      <c r="I17" s="99">
        <f>H17*15000</f>
        <v>0</v>
      </c>
      <c r="J17" s="99">
        <f>G17+I17</f>
        <v>60000</v>
      </c>
      <c r="K17" s="105"/>
    </row>
    <row r="18" spans="2:11">
      <c r="B18" s="18">
        <v>9</v>
      </c>
      <c r="C18" s="17">
        <v>41977</v>
      </c>
      <c r="D18" s="102" t="s">
        <v>95</v>
      </c>
      <c r="E18" s="101" t="s">
        <v>0</v>
      </c>
      <c r="F18" s="103"/>
      <c r="G18" s="99">
        <f>F18*10000</f>
        <v>0</v>
      </c>
      <c r="H18" s="103"/>
      <c r="I18" s="99">
        <f>H18*15000</f>
        <v>0</v>
      </c>
      <c r="J18" s="99">
        <f>G18+I18</f>
        <v>0</v>
      </c>
      <c r="K18" s="105"/>
    </row>
    <row r="19" spans="2:11">
      <c r="B19" s="18">
        <v>10</v>
      </c>
      <c r="C19" s="17">
        <v>41978</v>
      </c>
      <c r="D19" s="102" t="s">
        <v>94</v>
      </c>
      <c r="E19" s="106" t="s">
        <v>93</v>
      </c>
      <c r="F19" s="103"/>
      <c r="G19" s="99">
        <f>F19*10000</f>
        <v>0</v>
      </c>
      <c r="H19" s="103"/>
      <c r="I19" s="99">
        <f>H19*15000</f>
        <v>0</v>
      </c>
      <c r="J19" s="99">
        <f>G19+I19</f>
        <v>0</v>
      </c>
      <c r="K19" s="105"/>
    </row>
    <row r="20" spans="2:11">
      <c r="B20" s="18">
        <v>11</v>
      </c>
      <c r="C20" s="17">
        <v>41979</v>
      </c>
      <c r="D20" s="102" t="s">
        <v>92</v>
      </c>
      <c r="E20" s="101" t="s">
        <v>12</v>
      </c>
      <c r="F20" s="103">
        <v>4</v>
      </c>
      <c r="G20" s="99">
        <f>F20*10000</f>
        <v>40000</v>
      </c>
      <c r="H20" s="103"/>
      <c r="I20" s="99">
        <f>H20*15000</f>
        <v>0</v>
      </c>
      <c r="J20" s="99">
        <f>G20+I20</f>
        <v>40000</v>
      </c>
      <c r="K20" s="105"/>
    </row>
    <row r="21" spans="2:11">
      <c r="B21" s="18">
        <v>12</v>
      </c>
      <c r="C21" s="20">
        <v>41980</v>
      </c>
      <c r="D21" s="102" t="s">
        <v>91</v>
      </c>
      <c r="E21" s="101" t="s">
        <v>12</v>
      </c>
      <c r="F21" s="103">
        <v>11</v>
      </c>
      <c r="G21" s="99">
        <f>F21*10000</f>
        <v>110000</v>
      </c>
      <c r="H21" s="103">
        <v>1</v>
      </c>
      <c r="I21" s="99">
        <f>H21*15000</f>
        <v>15000</v>
      </c>
      <c r="J21" s="99">
        <f>G21+I21</f>
        <v>125000</v>
      </c>
      <c r="K21" s="105"/>
    </row>
    <row r="22" spans="2:11">
      <c r="B22" s="18">
        <v>13</v>
      </c>
      <c r="C22" s="17">
        <v>41981</v>
      </c>
      <c r="D22" s="102" t="s">
        <v>90</v>
      </c>
      <c r="E22" s="101" t="s">
        <v>2</v>
      </c>
      <c r="F22" s="103">
        <v>6</v>
      </c>
      <c r="G22" s="99">
        <f>F22*10000</f>
        <v>60000</v>
      </c>
      <c r="H22" s="103"/>
      <c r="I22" s="99">
        <f>H22*15000</f>
        <v>0</v>
      </c>
      <c r="J22" s="99">
        <f>G22+I22</f>
        <v>60000</v>
      </c>
      <c r="K22" s="105"/>
    </row>
    <row r="23" spans="2:11">
      <c r="B23" s="18">
        <v>14</v>
      </c>
      <c r="C23" s="17">
        <v>41982</v>
      </c>
      <c r="D23" s="102" t="s">
        <v>89</v>
      </c>
      <c r="E23" s="101" t="s">
        <v>2</v>
      </c>
      <c r="F23" s="103">
        <v>6</v>
      </c>
      <c r="G23" s="99">
        <f>F23*10000</f>
        <v>60000</v>
      </c>
      <c r="H23" s="103">
        <v>5</v>
      </c>
      <c r="I23" s="99">
        <f>H23*15000</f>
        <v>75000</v>
      </c>
      <c r="J23" s="99">
        <f>G23+I23</f>
        <v>135000</v>
      </c>
      <c r="K23" s="105"/>
    </row>
    <row r="24" spans="2:11">
      <c r="B24" s="18">
        <v>15</v>
      </c>
      <c r="C24" s="17">
        <v>41983</v>
      </c>
      <c r="D24" s="102" t="s">
        <v>80</v>
      </c>
      <c r="E24" s="101" t="s">
        <v>2</v>
      </c>
      <c r="F24" s="103">
        <v>5</v>
      </c>
      <c r="G24" s="99">
        <f>F24*10000</f>
        <v>50000</v>
      </c>
      <c r="H24" s="103"/>
      <c r="I24" s="99">
        <f>H24*15000</f>
        <v>0</v>
      </c>
      <c r="J24" s="99">
        <f>G24+I24</f>
        <v>50000</v>
      </c>
      <c r="K24" s="105"/>
    </row>
    <row r="25" spans="2:11">
      <c r="B25" s="18">
        <v>16</v>
      </c>
      <c r="C25" s="17">
        <v>41984</v>
      </c>
      <c r="D25" s="102" t="s">
        <v>88</v>
      </c>
      <c r="E25" s="101" t="s">
        <v>2</v>
      </c>
      <c r="F25" s="103">
        <v>6</v>
      </c>
      <c r="G25" s="99">
        <f>F25*10000</f>
        <v>60000</v>
      </c>
      <c r="H25" s="103">
        <v>3</v>
      </c>
      <c r="I25" s="99">
        <f>H25*15000</f>
        <v>45000</v>
      </c>
      <c r="J25" s="99">
        <f>G25+I25</f>
        <v>105000</v>
      </c>
      <c r="K25" s="105"/>
    </row>
    <row r="26" spans="2:11">
      <c r="B26" s="18">
        <v>17</v>
      </c>
      <c r="C26" s="17">
        <v>41985</v>
      </c>
      <c r="D26" s="102" t="s">
        <v>87</v>
      </c>
      <c r="E26" s="101" t="s">
        <v>0</v>
      </c>
      <c r="F26" s="103"/>
      <c r="G26" s="99">
        <f>F26*10000</f>
        <v>0</v>
      </c>
      <c r="H26" s="103"/>
      <c r="I26" s="99">
        <f>H26*15000</f>
        <v>0</v>
      </c>
      <c r="J26" s="99">
        <f>G26+I26</f>
        <v>0</v>
      </c>
      <c r="K26" s="104"/>
    </row>
    <row r="27" spans="2:11">
      <c r="B27" s="18">
        <v>18</v>
      </c>
      <c r="C27" s="17">
        <v>41986</v>
      </c>
      <c r="D27" s="102" t="s">
        <v>86</v>
      </c>
      <c r="E27" s="101" t="s">
        <v>2</v>
      </c>
      <c r="F27" s="103">
        <v>5</v>
      </c>
      <c r="G27" s="99">
        <f>F27*10000</f>
        <v>50000</v>
      </c>
      <c r="H27" s="103"/>
      <c r="I27" s="99">
        <f>H27*15000</f>
        <v>0</v>
      </c>
      <c r="J27" s="99">
        <f>G27+I27</f>
        <v>50000</v>
      </c>
      <c r="K27" s="104"/>
    </row>
    <row r="28" spans="2:11" s="65" customFormat="1">
      <c r="B28" s="18">
        <v>19</v>
      </c>
      <c r="C28" s="20">
        <v>41987</v>
      </c>
      <c r="D28" s="102" t="s">
        <v>82</v>
      </c>
      <c r="E28" s="101" t="s">
        <v>2</v>
      </c>
      <c r="F28" s="103">
        <v>9</v>
      </c>
      <c r="G28" s="99">
        <f>F28*10000</f>
        <v>90000</v>
      </c>
      <c r="H28" s="103"/>
      <c r="I28" s="99">
        <f>H28*15000</f>
        <v>0</v>
      </c>
      <c r="J28" s="99">
        <f>G28+I28</f>
        <v>90000</v>
      </c>
      <c r="K28" s="105"/>
    </row>
    <row r="29" spans="2:11">
      <c r="B29" s="18">
        <v>20</v>
      </c>
      <c r="C29" s="17">
        <v>41988</v>
      </c>
      <c r="D29" s="102" t="s">
        <v>82</v>
      </c>
      <c r="E29" s="101" t="s">
        <v>2</v>
      </c>
      <c r="F29" s="103">
        <v>5</v>
      </c>
      <c r="G29" s="99">
        <f>F29*10000</f>
        <v>50000</v>
      </c>
      <c r="H29" s="103"/>
      <c r="I29" s="99">
        <f>H29*15000</f>
        <v>0</v>
      </c>
      <c r="J29" s="99">
        <f>G29+I29</f>
        <v>50000</v>
      </c>
      <c r="K29" s="105"/>
    </row>
    <row r="30" spans="2:11">
      <c r="B30" s="18">
        <v>21</v>
      </c>
      <c r="C30" s="17">
        <v>41989</v>
      </c>
      <c r="D30" s="102" t="s">
        <v>84</v>
      </c>
      <c r="E30" s="101" t="s">
        <v>2</v>
      </c>
      <c r="F30" s="103">
        <v>8</v>
      </c>
      <c r="G30" s="99">
        <f>F30*10000</f>
        <v>80000</v>
      </c>
      <c r="H30" s="103"/>
      <c r="I30" s="99">
        <f>H30*15000</f>
        <v>0</v>
      </c>
      <c r="J30" s="99">
        <f>G30+I30</f>
        <v>80000</v>
      </c>
      <c r="K30" s="105"/>
    </row>
    <row r="31" spans="2:11">
      <c r="B31" s="18">
        <v>22</v>
      </c>
      <c r="C31" s="17">
        <v>41990</v>
      </c>
      <c r="D31" s="102" t="s">
        <v>85</v>
      </c>
      <c r="E31" s="101" t="s">
        <v>0</v>
      </c>
      <c r="F31" s="103"/>
      <c r="G31" s="99">
        <f>F31*10000</f>
        <v>0</v>
      </c>
      <c r="H31" s="103"/>
      <c r="I31" s="99">
        <f>H31*15000</f>
        <v>0</v>
      </c>
      <c r="J31" s="99">
        <f>G31+I31</f>
        <v>0</v>
      </c>
      <c r="K31" s="104"/>
    </row>
    <row r="32" spans="2:11">
      <c r="B32" s="18">
        <v>23</v>
      </c>
      <c r="C32" s="17">
        <v>41991</v>
      </c>
      <c r="D32" s="102" t="s">
        <v>84</v>
      </c>
      <c r="E32" s="101" t="s">
        <v>2</v>
      </c>
      <c r="F32" s="103">
        <v>4</v>
      </c>
      <c r="G32" s="99">
        <f>F32*10000</f>
        <v>40000</v>
      </c>
      <c r="H32" s="103"/>
      <c r="I32" s="99">
        <f>H32*15000</f>
        <v>0</v>
      </c>
      <c r="J32" s="99">
        <f>G32+I32</f>
        <v>40000</v>
      </c>
      <c r="K32" s="104"/>
    </row>
    <row r="33" spans="2:11">
      <c r="B33" s="18">
        <v>24</v>
      </c>
      <c r="C33" s="17">
        <v>41992</v>
      </c>
      <c r="D33" s="102" t="s">
        <v>83</v>
      </c>
      <c r="E33" s="101" t="s">
        <v>52</v>
      </c>
      <c r="F33" s="103">
        <v>7</v>
      </c>
      <c r="G33" s="99">
        <f>F33*10000</f>
        <v>70000</v>
      </c>
      <c r="H33" s="103">
        <v>5</v>
      </c>
      <c r="I33" s="99">
        <f>H33*15000</f>
        <v>75000</v>
      </c>
      <c r="J33" s="99">
        <f>G33+I33</f>
        <v>145000</v>
      </c>
      <c r="K33" s="104"/>
    </row>
    <row r="34" spans="2:11">
      <c r="B34" s="18">
        <v>25</v>
      </c>
      <c r="C34" s="17">
        <v>41993</v>
      </c>
      <c r="D34" s="102" t="s">
        <v>82</v>
      </c>
      <c r="E34" s="101" t="s">
        <v>2</v>
      </c>
      <c r="F34" s="103">
        <v>3</v>
      </c>
      <c r="G34" s="99">
        <f>F34*10000</f>
        <v>30000</v>
      </c>
      <c r="H34" s="103"/>
      <c r="I34" s="99">
        <f>H34*15000</f>
        <v>0</v>
      </c>
      <c r="J34" s="99">
        <f>G34+I34</f>
        <v>30000</v>
      </c>
      <c r="K34" s="104"/>
    </row>
    <row r="35" spans="2:11">
      <c r="B35" s="18">
        <v>26</v>
      </c>
      <c r="C35" s="20">
        <v>41994</v>
      </c>
      <c r="D35" s="102" t="s">
        <v>80</v>
      </c>
      <c r="E35" s="101" t="s">
        <v>2</v>
      </c>
      <c r="F35" s="103">
        <v>10</v>
      </c>
      <c r="G35" s="99">
        <f>F35*10000</f>
        <v>100000</v>
      </c>
      <c r="H35" s="103"/>
      <c r="I35" s="99">
        <f>H35*15000</f>
        <v>0</v>
      </c>
      <c r="J35" s="99">
        <f>G35+I35</f>
        <v>100000</v>
      </c>
      <c r="K35" s="104"/>
    </row>
    <row r="36" spans="2:11">
      <c r="B36" s="18">
        <v>27</v>
      </c>
      <c r="C36" s="17">
        <v>41995</v>
      </c>
      <c r="D36" s="102" t="s">
        <v>81</v>
      </c>
      <c r="E36" s="101" t="s">
        <v>2</v>
      </c>
      <c r="F36" s="103">
        <v>7</v>
      </c>
      <c r="G36" s="99">
        <f>F36*10000</f>
        <v>70000</v>
      </c>
      <c r="H36" s="103">
        <v>2</v>
      </c>
      <c r="I36" s="99">
        <f>H36*15000</f>
        <v>30000</v>
      </c>
      <c r="J36" s="99">
        <f>G36+I36</f>
        <v>100000</v>
      </c>
      <c r="K36" s="104"/>
    </row>
    <row r="37" spans="2:11">
      <c r="B37" s="18">
        <v>28</v>
      </c>
      <c r="C37" s="17">
        <v>41996</v>
      </c>
      <c r="D37" s="102" t="s">
        <v>80</v>
      </c>
      <c r="E37" s="101" t="s">
        <v>2</v>
      </c>
      <c r="F37" s="103">
        <v>7</v>
      </c>
      <c r="G37" s="99">
        <f>F37*10000</f>
        <v>70000</v>
      </c>
      <c r="H37" s="103">
        <v>5</v>
      </c>
      <c r="I37" s="99">
        <f>H37*15000</f>
        <v>75000</v>
      </c>
      <c r="J37" s="99">
        <f>G37+I37</f>
        <v>145000</v>
      </c>
      <c r="K37" s="104"/>
    </row>
    <row r="38" spans="2:11">
      <c r="B38" s="18">
        <v>29</v>
      </c>
      <c r="C38" s="17">
        <v>41997</v>
      </c>
      <c r="D38" s="102" t="s">
        <v>79</v>
      </c>
      <c r="E38" s="101" t="s">
        <v>2</v>
      </c>
      <c r="F38" s="103"/>
      <c r="G38" s="99">
        <f>F38*10000</f>
        <v>0</v>
      </c>
      <c r="H38" s="103"/>
      <c r="I38" s="99">
        <f>H38*15000</f>
        <v>0</v>
      </c>
      <c r="J38" s="99">
        <f>G38+I38</f>
        <v>0</v>
      </c>
      <c r="K38" s="98"/>
    </row>
    <row r="39" spans="2:11">
      <c r="B39" s="18">
        <v>30</v>
      </c>
      <c r="C39" s="17">
        <v>41998</v>
      </c>
      <c r="D39" s="102" t="s">
        <v>78</v>
      </c>
      <c r="E39" s="101" t="s">
        <v>2</v>
      </c>
      <c r="F39" s="100"/>
      <c r="G39" s="99">
        <f>F39*10000</f>
        <v>0</v>
      </c>
      <c r="H39" s="100"/>
      <c r="I39" s="99">
        <f>H39*15000</f>
        <v>0</v>
      </c>
      <c r="J39" s="99">
        <f>G39+I39</f>
        <v>0</v>
      </c>
      <c r="K39" s="98"/>
    </row>
    <row r="40" spans="2:11" ht="15.75" thickBot="1">
      <c r="B40" s="9"/>
      <c r="C40" s="8"/>
      <c r="D40" s="52"/>
      <c r="E40" s="97"/>
      <c r="F40" s="4"/>
      <c r="G40" s="96"/>
      <c r="H40" s="4"/>
      <c r="I40" s="96"/>
      <c r="J40" s="96"/>
      <c r="K40" s="1"/>
    </row>
  </sheetData>
  <mergeCells count="1">
    <mergeCell ref="B1:K1"/>
  </mergeCells>
  <printOptions horizontalCentered="1"/>
  <pageMargins left="0.7" right="0.7" top="0.25" bottom="0.25" header="0.3" footer="0.3"/>
  <pageSetup paperSize="9" scale="9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B1:O41"/>
  <sheetViews>
    <sheetView workbookViewId="0">
      <selection activeCell="Q26" sqref="Q26"/>
    </sheetView>
  </sheetViews>
  <sheetFormatPr defaultRowHeight="15"/>
  <cols>
    <col min="2" max="2" width="4.42578125" customWidth="1"/>
    <col min="4" max="4" width="42.28515625" customWidth="1"/>
    <col min="5" max="5" width="10.5703125" customWidth="1"/>
    <col min="6" max="6" width="10.140625" customWidth="1"/>
    <col min="7" max="7" width="14" customWidth="1"/>
    <col min="8" max="8" width="7.7109375" customWidth="1"/>
    <col min="9" max="9" width="13.140625" customWidth="1"/>
    <col min="10" max="10" width="10.42578125" customWidth="1"/>
    <col min="11" max="11" width="11.7109375" customWidth="1"/>
  </cols>
  <sheetData>
    <row r="1" spans="2:12" ht="21">
      <c r="B1" s="95" t="s">
        <v>77</v>
      </c>
      <c r="C1" s="95"/>
      <c r="D1" s="95"/>
      <c r="E1" s="95"/>
      <c r="F1" s="95"/>
      <c r="G1" s="95"/>
      <c r="H1" s="95"/>
      <c r="I1" s="95"/>
      <c r="J1" s="95"/>
      <c r="K1" s="95"/>
      <c r="L1" s="95"/>
    </row>
    <row r="3" spans="2:12">
      <c r="B3" s="93" t="s">
        <v>76</v>
      </c>
      <c r="C3" s="94"/>
      <c r="D3" s="93" t="s">
        <v>75</v>
      </c>
      <c r="E3" s="94"/>
      <c r="F3" s="93"/>
      <c r="G3" s="93"/>
      <c r="H3" s="93"/>
      <c r="I3" s="93"/>
    </row>
    <row r="4" spans="2:12">
      <c r="B4" s="93" t="s">
        <v>74</v>
      </c>
      <c r="C4" s="94"/>
      <c r="D4" s="93" t="s">
        <v>73</v>
      </c>
      <c r="E4" s="94"/>
      <c r="F4" s="93"/>
      <c r="G4" s="93"/>
      <c r="H4" s="93"/>
      <c r="I4" s="93"/>
    </row>
    <row r="5" spans="2:12">
      <c r="B5" s="93" t="s">
        <v>72</v>
      </c>
      <c r="C5" s="94"/>
      <c r="D5" s="93" t="s">
        <v>71</v>
      </c>
      <c r="E5" s="94"/>
      <c r="F5" s="93"/>
      <c r="G5" s="93"/>
      <c r="H5" s="93"/>
      <c r="I5" s="93"/>
    </row>
    <row r="6" spans="2:12">
      <c r="B6" s="93" t="s">
        <v>38</v>
      </c>
      <c r="C6" s="94"/>
      <c r="D6" s="42" t="s">
        <v>37</v>
      </c>
      <c r="E6" s="94"/>
      <c r="F6" s="93"/>
      <c r="G6" s="93"/>
      <c r="H6" s="93"/>
      <c r="I6" s="93"/>
    </row>
    <row r="7" spans="2:12" ht="15.75" thickBot="1"/>
    <row r="8" spans="2:12" ht="39" thickBot="1">
      <c r="B8" s="92" t="s">
        <v>35</v>
      </c>
      <c r="C8" s="92" t="s">
        <v>34</v>
      </c>
      <c r="D8" s="92" t="s">
        <v>33</v>
      </c>
      <c r="E8" s="92" t="s">
        <v>32</v>
      </c>
      <c r="F8" s="92" t="s">
        <v>30</v>
      </c>
      <c r="G8" s="92" t="s">
        <v>69</v>
      </c>
      <c r="H8" s="91" t="s">
        <v>70</v>
      </c>
      <c r="I8" s="90" t="s">
        <v>69</v>
      </c>
      <c r="J8" s="90" t="s">
        <v>68</v>
      </c>
      <c r="K8" s="90" t="s">
        <v>67</v>
      </c>
      <c r="L8" s="89" t="s">
        <v>66</v>
      </c>
    </row>
    <row r="9" spans="2:12" ht="15.75" thickBot="1">
      <c r="B9" s="88">
        <v>1</v>
      </c>
      <c r="C9" s="88">
        <v>2</v>
      </c>
      <c r="D9" s="88">
        <v>3</v>
      </c>
      <c r="E9" s="88">
        <v>4</v>
      </c>
      <c r="F9" s="88">
        <v>5</v>
      </c>
      <c r="G9" s="88" t="s">
        <v>65</v>
      </c>
      <c r="H9" s="87">
        <v>7</v>
      </c>
      <c r="I9" s="86" t="s">
        <v>64</v>
      </c>
      <c r="J9" s="86">
        <v>9</v>
      </c>
      <c r="K9" s="86" t="s">
        <v>63</v>
      </c>
      <c r="L9" s="85">
        <v>11</v>
      </c>
    </row>
    <row r="10" spans="2:12" ht="15.75" thickBot="1">
      <c r="B10" s="84"/>
      <c r="C10" s="83"/>
      <c r="D10" s="83"/>
      <c r="E10" s="82"/>
      <c r="F10" s="81">
        <f>SUM(F11:F41)</f>
        <v>66</v>
      </c>
      <c r="G10" s="80">
        <f>SUM(G11:G41)</f>
        <v>660000</v>
      </c>
      <c r="H10" s="81">
        <f>SUM(H11:H41)</f>
        <v>6</v>
      </c>
      <c r="I10" s="80">
        <f>SUM(I11:I41)</f>
        <v>90000</v>
      </c>
      <c r="J10" s="80">
        <f>SUM(J11:J41)</f>
        <v>70000</v>
      </c>
      <c r="K10" s="80">
        <f>SUM(K11:K41)</f>
        <v>820000</v>
      </c>
      <c r="L10" s="79"/>
    </row>
    <row r="11" spans="2:12" s="65" customFormat="1" ht="15" customHeight="1">
      <c r="B11" s="32">
        <v>1</v>
      </c>
      <c r="C11" s="31">
        <v>41969</v>
      </c>
      <c r="D11" s="78" t="s">
        <v>61</v>
      </c>
      <c r="E11" s="77" t="s">
        <v>0</v>
      </c>
      <c r="F11" s="75"/>
      <c r="G11" s="76">
        <f>F11*10000</f>
        <v>0</v>
      </c>
      <c r="H11" s="75"/>
      <c r="I11" s="74">
        <f>H11*15000</f>
        <v>0</v>
      </c>
      <c r="J11" s="73"/>
      <c r="K11" s="72">
        <f>G11+I11+J11</f>
        <v>0</v>
      </c>
      <c r="L11" s="71"/>
    </row>
    <row r="12" spans="2:12">
      <c r="B12" s="18">
        <v>2</v>
      </c>
      <c r="C12" s="17">
        <v>41970</v>
      </c>
      <c r="D12" s="62" t="s">
        <v>62</v>
      </c>
      <c r="E12" s="60" t="s">
        <v>0</v>
      </c>
      <c r="F12" s="59">
        <v>2</v>
      </c>
      <c r="G12" s="58">
        <f>F12*10000</f>
        <v>20000</v>
      </c>
      <c r="H12" s="63"/>
      <c r="I12" s="56">
        <f>H12*15000</f>
        <v>0</v>
      </c>
      <c r="J12" s="55"/>
      <c r="K12" s="54">
        <f>G12+I12+J12</f>
        <v>20000</v>
      </c>
      <c r="L12" s="53"/>
    </row>
    <row r="13" spans="2:12">
      <c r="B13" s="18">
        <v>3</v>
      </c>
      <c r="C13" s="17">
        <v>41971</v>
      </c>
      <c r="D13" s="62" t="s">
        <v>61</v>
      </c>
      <c r="E13" s="60" t="s">
        <v>0</v>
      </c>
      <c r="F13" s="59"/>
      <c r="G13" s="58">
        <f>F13*10000</f>
        <v>0</v>
      </c>
      <c r="H13" s="63"/>
      <c r="I13" s="56">
        <f>H13*15000</f>
        <v>0</v>
      </c>
      <c r="J13" s="55"/>
      <c r="K13" s="54">
        <f>G13+I13+J13</f>
        <v>0</v>
      </c>
      <c r="L13" s="53"/>
    </row>
    <row r="14" spans="2:12">
      <c r="B14" s="18">
        <v>4</v>
      </c>
      <c r="C14" s="17">
        <v>41972</v>
      </c>
      <c r="D14" s="62" t="s">
        <v>60</v>
      </c>
      <c r="E14" s="60" t="s">
        <v>12</v>
      </c>
      <c r="F14" s="59"/>
      <c r="G14" s="58">
        <f>F14*10000</f>
        <v>0</v>
      </c>
      <c r="H14" s="63"/>
      <c r="I14" s="56">
        <f>H14*15000</f>
        <v>0</v>
      </c>
      <c r="J14" s="55"/>
      <c r="K14" s="54">
        <f>G14+I14+J14</f>
        <v>0</v>
      </c>
      <c r="L14" s="53"/>
    </row>
    <row r="15" spans="2:12">
      <c r="B15" s="18">
        <v>5</v>
      </c>
      <c r="C15" s="20">
        <v>41973</v>
      </c>
      <c r="D15" s="62" t="s">
        <v>60</v>
      </c>
      <c r="E15" s="60" t="s">
        <v>12</v>
      </c>
      <c r="F15" s="59">
        <v>5</v>
      </c>
      <c r="G15" s="58">
        <f>F15*10000</f>
        <v>50000</v>
      </c>
      <c r="H15" s="63"/>
      <c r="I15" s="56">
        <f>H15*15000</f>
        <v>0</v>
      </c>
      <c r="J15" s="55"/>
      <c r="K15" s="54">
        <f>G15+I15+J15</f>
        <v>50000</v>
      </c>
      <c r="L15" s="53"/>
    </row>
    <row r="16" spans="2:12">
      <c r="B16" s="18">
        <v>6</v>
      </c>
      <c r="C16" s="17">
        <v>41974</v>
      </c>
      <c r="D16" s="62" t="s">
        <v>60</v>
      </c>
      <c r="E16" s="60" t="s">
        <v>12</v>
      </c>
      <c r="F16" s="59"/>
      <c r="G16" s="58">
        <f>F16*10000</f>
        <v>0</v>
      </c>
      <c r="H16" s="63"/>
      <c r="I16" s="56">
        <f>H16*15000</f>
        <v>0</v>
      </c>
      <c r="J16" s="55"/>
      <c r="K16" s="54">
        <f>G16+I16+J16</f>
        <v>0</v>
      </c>
      <c r="L16" s="53"/>
    </row>
    <row r="17" spans="2:15">
      <c r="B17" s="18">
        <v>7</v>
      </c>
      <c r="C17" s="17">
        <v>41975</v>
      </c>
      <c r="D17" s="62" t="s">
        <v>60</v>
      </c>
      <c r="E17" s="60" t="s">
        <v>12</v>
      </c>
      <c r="F17" s="59">
        <v>2</v>
      </c>
      <c r="G17" s="58">
        <f>F17*10000</f>
        <v>20000</v>
      </c>
      <c r="H17" s="63"/>
      <c r="I17" s="56">
        <f>H17*15000</f>
        <v>0</v>
      </c>
      <c r="J17" s="55"/>
      <c r="K17" s="54">
        <f>G17+I17+J17</f>
        <v>20000</v>
      </c>
      <c r="L17" s="53"/>
    </row>
    <row r="18" spans="2:15">
      <c r="B18" s="18">
        <v>8</v>
      </c>
      <c r="C18" s="17">
        <v>41976</v>
      </c>
      <c r="D18" s="62" t="s">
        <v>60</v>
      </c>
      <c r="E18" s="60" t="s">
        <v>12</v>
      </c>
      <c r="F18" s="59"/>
      <c r="G18" s="58">
        <f>F18*10000</f>
        <v>0</v>
      </c>
      <c r="H18" s="63"/>
      <c r="I18" s="56">
        <f>H18*15000</f>
        <v>0</v>
      </c>
      <c r="J18" s="55"/>
      <c r="K18" s="54">
        <f>G18+I18+J18</f>
        <v>0</v>
      </c>
      <c r="L18" s="53"/>
    </row>
    <row r="19" spans="2:15">
      <c r="B19" s="18">
        <v>9</v>
      </c>
      <c r="C19" s="17">
        <v>41977</v>
      </c>
      <c r="D19" s="62" t="s">
        <v>49</v>
      </c>
      <c r="E19" s="60" t="s">
        <v>0</v>
      </c>
      <c r="F19" s="59"/>
      <c r="G19" s="58">
        <f>F19*10000</f>
        <v>0</v>
      </c>
      <c r="H19" s="59"/>
      <c r="I19" s="56">
        <f>H19*15000</f>
        <v>0</v>
      </c>
      <c r="J19" s="55"/>
      <c r="K19" s="54">
        <f>G19+I19+J19</f>
        <v>0</v>
      </c>
      <c r="L19" s="53"/>
    </row>
    <row r="20" spans="2:15">
      <c r="B20" s="18">
        <v>10</v>
      </c>
      <c r="C20" s="17">
        <v>41978</v>
      </c>
      <c r="D20" s="70" t="s">
        <v>59</v>
      </c>
      <c r="E20" s="60" t="s">
        <v>12</v>
      </c>
      <c r="F20" s="59">
        <v>2</v>
      </c>
      <c r="G20" s="58">
        <f>F20*10000</f>
        <v>20000</v>
      </c>
      <c r="H20" s="63"/>
      <c r="I20" s="56">
        <f>H20*15000</f>
        <v>0</v>
      </c>
      <c r="J20" s="55"/>
      <c r="K20" s="54">
        <f>G20+I20+J20</f>
        <v>20000</v>
      </c>
      <c r="L20" s="53"/>
    </row>
    <row r="21" spans="2:15">
      <c r="B21" s="18">
        <v>11</v>
      </c>
      <c r="C21" s="17">
        <v>41979</v>
      </c>
      <c r="D21" s="70" t="s">
        <v>59</v>
      </c>
      <c r="E21" s="60" t="s">
        <v>12</v>
      </c>
      <c r="F21" s="59"/>
      <c r="G21" s="58">
        <f>F21*10000</f>
        <v>0</v>
      </c>
      <c r="H21" s="63"/>
      <c r="I21" s="56">
        <f>H21*15000</f>
        <v>0</v>
      </c>
      <c r="J21" s="55"/>
      <c r="K21" s="54">
        <f>G21+I21+J21</f>
        <v>0</v>
      </c>
      <c r="L21" s="53"/>
    </row>
    <row r="22" spans="2:15" s="65" customFormat="1">
      <c r="B22" s="18">
        <v>12</v>
      </c>
      <c r="C22" s="20">
        <v>41980</v>
      </c>
      <c r="D22" s="62" t="s">
        <v>58</v>
      </c>
      <c r="E22" s="60" t="s">
        <v>52</v>
      </c>
      <c r="F22" s="59">
        <v>11</v>
      </c>
      <c r="G22" s="58">
        <f>F22*10000</f>
        <v>110000</v>
      </c>
      <c r="H22" s="64">
        <v>2</v>
      </c>
      <c r="I22" s="56">
        <f>H22*15000</f>
        <v>30000</v>
      </c>
      <c r="J22" s="69">
        <v>35000</v>
      </c>
      <c r="K22" s="68">
        <f>G22+I22+J22</f>
        <v>175000</v>
      </c>
      <c r="L22" s="67"/>
      <c r="O22" s="66"/>
    </row>
    <row r="23" spans="2:15">
      <c r="B23" s="18">
        <v>13</v>
      </c>
      <c r="C23" s="17">
        <v>41981</v>
      </c>
      <c r="D23" s="62" t="s">
        <v>57</v>
      </c>
      <c r="E23" s="60" t="s">
        <v>56</v>
      </c>
      <c r="F23" s="59">
        <v>1</v>
      </c>
      <c r="G23" s="58">
        <f>F23*10000</f>
        <v>10000</v>
      </c>
      <c r="H23" s="63"/>
      <c r="I23" s="56">
        <f>H23*15000</f>
        <v>0</v>
      </c>
      <c r="J23" s="55">
        <v>35000</v>
      </c>
      <c r="K23" s="54">
        <f>G23+I23+J23</f>
        <v>45000</v>
      </c>
      <c r="L23" s="53"/>
    </row>
    <row r="24" spans="2:15">
      <c r="B24" s="18">
        <v>14</v>
      </c>
      <c r="C24" s="17">
        <v>41982</v>
      </c>
      <c r="D24" s="62" t="s">
        <v>55</v>
      </c>
      <c r="E24" s="60" t="s">
        <v>2</v>
      </c>
      <c r="F24" s="59">
        <v>5</v>
      </c>
      <c r="G24" s="58">
        <f>F24*10000</f>
        <v>50000</v>
      </c>
      <c r="H24" s="63"/>
      <c r="I24" s="56">
        <f>H24*15000</f>
        <v>0</v>
      </c>
      <c r="J24" s="55"/>
      <c r="K24" s="54">
        <f>G24+I24+J24</f>
        <v>50000</v>
      </c>
      <c r="L24" s="53"/>
    </row>
    <row r="25" spans="2:15">
      <c r="B25" s="18">
        <v>15</v>
      </c>
      <c r="C25" s="17">
        <v>41983</v>
      </c>
      <c r="D25" s="62" t="s">
        <v>54</v>
      </c>
      <c r="E25" s="60" t="s">
        <v>2</v>
      </c>
      <c r="F25" s="59">
        <v>1</v>
      </c>
      <c r="G25" s="58">
        <f>F25*10000</f>
        <v>10000</v>
      </c>
      <c r="H25" s="59"/>
      <c r="I25" s="56">
        <f>H25*15000</f>
        <v>0</v>
      </c>
      <c r="J25" s="55"/>
      <c r="K25" s="54">
        <f>G25+I25+J25</f>
        <v>10000</v>
      </c>
      <c r="L25" s="53"/>
    </row>
    <row r="26" spans="2:15">
      <c r="B26" s="18">
        <v>16</v>
      </c>
      <c r="C26" s="17">
        <v>41984</v>
      </c>
      <c r="D26" s="62" t="s">
        <v>54</v>
      </c>
      <c r="E26" s="60" t="s">
        <v>2</v>
      </c>
      <c r="F26" s="59">
        <v>2</v>
      </c>
      <c r="G26" s="58">
        <f>F26*10000</f>
        <v>20000</v>
      </c>
      <c r="H26" s="63"/>
      <c r="I26" s="56">
        <f>H26*15000</f>
        <v>0</v>
      </c>
      <c r="J26" s="55"/>
      <c r="K26" s="54">
        <f>G26+I26+J26</f>
        <v>20000</v>
      </c>
      <c r="L26" s="53"/>
    </row>
    <row r="27" spans="2:15">
      <c r="B27" s="18">
        <v>17</v>
      </c>
      <c r="C27" s="17">
        <v>41985</v>
      </c>
      <c r="D27" s="62" t="s">
        <v>54</v>
      </c>
      <c r="E27" s="60" t="s">
        <v>2</v>
      </c>
      <c r="F27" s="59">
        <v>1</v>
      </c>
      <c r="G27" s="58">
        <f>F27*10000</f>
        <v>10000</v>
      </c>
      <c r="H27" s="63"/>
      <c r="I27" s="56">
        <f>H27*15000</f>
        <v>0</v>
      </c>
      <c r="J27" s="55"/>
      <c r="K27" s="54">
        <f>G27+I27+J27</f>
        <v>10000</v>
      </c>
      <c r="L27" s="53"/>
    </row>
    <row r="28" spans="2:15">
      <c r="B28" s="18">
        <v>18</v>
      </c>
      <c r="C28" s="17">
        <v>41986</v>
      </c>
      <c r="D28" s="62" t="s">
        <v>53</v>
      </c>
      <c r="E28" s="60" t="s">
        <v>52</v>
      </c>
      <c r="F28" s="59">
        <v>7</v>
      </c>
      <c r="G28" s="58">
        <f>F28*10000</f>
        <v>70000</v>
      </c>
      <c r="H28" s="64">
        <v>4</v>
      </c>
      <c r="I28" s="56">
        <f>H28*15000</f>
        <v>60000</v>
      </c>
      <c r="J28" s="55"/>
      <c r="K28" s="54">
        <f>G28+I28+J28</f>
        <v>130000</v>
      </c>
      <c r="L28" s="53"/>
    </row>
    <row r="29" spans="2:15">
      <c r="B29" s="18">
        <v>19</v>
      </c>
      <c r="C29" s="20">
        <v>41987</v>
      </c>
      <c r="D29" s="62" t="s">
        <v>51</v>
      </c>
      <c r="E29" s="60" t="s">
        <v>0</v>
      </c>
      <c r="F29" s="59">
        <v>6</v>
      </c>
      <c r="G29" s="58">
        <f>F29*10000</f>
        <v>60000</v>
      </c>
      <c r="H29" s="63"/>
      <c r="I29" s="56">
        <f>H29*15000</f>
        <v>0</v>
      </c>
      <c r="J29" s="55"/>
      <c r="K29" s="54">
        <f>G29+I29+J29</f>
        <v>60000</v>
      </c>
      <c r="L29" s="53"/>
    </row>
    <row r="30" spans="2:15">
      <c r="B30" s="18">
        <v>20</v>
      </c>
      <c r="C30" s="17">
        <v>41988</v>
      </c>
      <c r="D30" s="62" t="s">
        <v>50</v>
      </c>
      <c r="E30" s="60" t="s">
        <v>0</v>
      </c>
      <c r="F30" s="59"/>
      <c r="G30" s="58">
        <f>F30*10000</f>
        <v>0</v>
      </c>
      <c r="H30" s="63"/>
      <c r="I30" s="56">
        <f>H30*15000</f>
        <v>0</v>
      </c>
      <c r="J30" s="55"/>
      <c r="K30" s="54">
        <f>G30+I30+J30</f>
        <v>0</v>
      </c>
      <c r="L30" s="53"/>
    </row>
    <row r="31" spans="2:15">
      <c r="B31" s="18">
        <v>21</v>
      </c>
      <c r="C31" s="17">
        <v>41989</v>
      </c>
      <c r="D31" s="62" t="s">
        <v>50</v>
      </c>
      <c r="E31" s="60" t="s">
        <v>0</v>
      </c>
      <c r="F31" s="59">
        <v>2</v>
      </c>
      <c r="G31" s="58">
        <f>F31*10000</f>
        <v>20000</v>
      </c>
      <c r="H31" s="63"/>
      <c r="I31" s="56">
        <f>H31*15000</f>
        <v>0</v>
      </c>
      <c r="J31" s="55"/>
      <c r="K31" s="54">
        <f>G31+I31+J31</f>
        <v>20000</v>
      </c>
      <c r="L31" s="53"/>
    </row>
    <row r="32" spans="2:15">
      <c r="B32" s="18">
        <v>22</v>
      </c>
      <c r="C32" s="17">
        <v>41990</v>
      </c>
      <c r="D32" s="62" t="s">
        <v>49</v>
      </c>
      <c r="E32" s="60" t="s">
        <v>0</v>
      </c>
      <c r="F32" s="59">
        <v>2</v>
      </c>
      <c r="G32" s="58">
        <f>F32*10000</f>
        <v>20000</v>
      </c>
      <c r="H32" s="63"/>
      <c r="I32" s="56">
        <f>H32*15000</f>
        <v>0</v>
      </c>
      <c r="J32" s="55"/>
      <c r="K32" s="54">
        <f>G32+I32+J32</f>
        <v>20000</v>
      </c>
      <c r="L32" s="53"/>
    </row>
    <row r="33" spans="2:12">
      <c r="B33" s="18">
        <v>23</v>
      </c>
      <c r="C33" s="17">
        <v>41991</v>
      </c>
      <c r="D33" s="62" t="s">
        <v>49</v>
      </c>
      <c r="E33" s="60" t="s">
        <v>0</v>
      </c>
      <c r="F33" s="59"/>
      <c r="G33" s="58">
        <f>F33*10000</f>
        <v>0</v>
      </c>
      <c r="H33" s="57"/>
      <c r="I33" s="56">
        <f>H33*15000</f>
        <v>0</v>
      </c>
      <c r="J33" s="55"/>
      <c r="K33" s="54">
        <f>G33+I33+J33</f>
        <v>0</v>
      </c>
      <c r="L33" s="53"/>
    </row>
    <row r="34" spans="2:12">
      <c r="B34" s="18">
        <v>24</v>
      </c>
      <c r="C34" s="17">
        <v>41992</v>
      </c>
      <c r="D34" s="62" t="s">
        <v>49</v>
      </c>
      <c r="E34" s="60" t="s">
        <v>0</v>
      </c>
      <c r="F34" s="59"/>
      <c r="G34" s="58">
        <f>F34*10000</f>
        <v>0</v>
      </c>
      <c r="H34" s="57"/>
      <c r="I34" s="56">
        <f>H34*15000</f>
        <v>0</v>
      </c>
      <c r="J34" s="55"/>
      <c r="K34" s="54">
        <f>G34+I34+J34</f>
        <v>0</v>
      </c>
      <c r="L34" s="53"/>
    </row>
    <row r="35" spans="2:12">
      <c r="B35" s="18">
        <v>25</v>
      </c>
      <c r="C35" s="17">
        <v>41993</v>
      </c>
      <c r="D35" s="62" t="s">
        <v>49</v>
      </c>
      <c r="E35" s="60" t="s">
        <v>0</v>
      </c>
      <c r="F35" s="59">
        <v>6</v>
      </c>
      <c r="G35" s="58">
        <f>F35*10000</f>
        <v>60000</v>
      </c>
      <c r="H35" s="57"/>
      <c r="I35" s="56">
        <f>H35*15000</f>
        <v>0</v>
      </c>
      <c r="J35" s="55"/>
      <c r="K35" s="54">
        <f>G35+I35+J35</f>
        <v>60000</v>
      </c>
      <c r="L35" s="53"/>
    </row>
    <row r="36" spans="2:12">
      <c r="B36" s="18">
        <v>26</v>
      </c>
      <c r="C36" s="20">
        <v>41994</v>
      </c>
      <c r="D36" s="62" t="s">
        <v>49</v>
      </c>
      <c r="E36" s="60" t="s">
        <v>0</v>
      </c>
      <c r="F36" s="59">
        <v>6</v>
      </c>
      <c r="G36" s="58">
        <f>F36*10000</f>
        <v>60000</v>
      </c>
      <c r="H36" s="57"/>
      <c r="I36" s="56">
        <f>H36*15000</f>
        <v>0</v>
      </c>
      <c r="J36" s="55"/>
      <c r="K36" s="54">
        <f>G36+I36+J36</f>
        <v>60000</v>
      </c>
      <c r="L36" s="53"/>
    </row>
    <row r="37" spans="2:12">
      <c r="B37" s="18">
        <v>27</v>
      </c>
      <c r="C37" s="17">
        <v>41995</v>
      </c>
      <c r="D37" s="62" t="s">
        <v>49</v>
      </c>
      <c r="E37" s="60" t="s">
        <v>0</v>
      </c>
      <c r="F37" s="59">
        <v>1</v>
      </c>
      <c r="G37" s="58">
        <f>F37*10000</f>
        <v>10000</v>
      </c>
      <c r="H37" s="57"/>
      <c r="I37" s="56">
        <f>H37*15000</f>
        <v>0</v>
      </c>
      <c r="J37" s="55"/>
      <c r="K37" s="54">
        <f>G37+I37+J37</f>
        <v>10000</v>
      </c>
      <c r="L37" s="53"/>
    </row>
    <row r="38" spans="2:12">
      <c r="B38" s="18">
        <v>28</v>
      </c>
      <c r="C38" s="17">
        <v>41996</v>
      </c>
      <c r="D38" s="62" t="s">
        <v>49</v>
      </c>
      <c r="E38" s="60" t="s">
        <v>0</v>
      </c>
      <c r="F38" s="59">
        <v>2</v>
      </c>
      <c r="G38" s="58">
        <f>F38*10000</f>
        <v>20000</v>
      </c>
      <c r="H38" s="57"/>
      <c r="I38" s="56">
        <f>H38*15000</f>
        <v>0</v>
      </c>
      <c r="J38" s="55"/>
      <c r="K38" s="54">
        <f>G38+I38+J38</f>
        <v>20000</v>
      </c>
      <c r="L38" s="53"/>
    </row>
    <row r="39" spans="2:12">
      <c r="B39" s="18">
        <v>29</v>
      </c>
      <c r="C39" s="17">
        <v>41997</v>
      </c>
      <c r="D39" s="62" t="s">
        <v>49</v>
      </c>
      <c r="E39" s="60" t="s">
        <v>0</v>
      </c>
      <c r="F39" s="59">
        <v>2</v>
      </c>
      <c r="G39" s="58">
        <f>F39*10000</f>
        <v>20000</v>
      </c>
      <c r="H39" s="57"/>
      <c r="I39" s="56">
        <f>H39*15000</f>
        <v>0</v>
      </c>
      <c r="J39" s="55"/>
      <c r="K39" s="54">
        <f>G39+I39+J39</f>
        <v>20000</v>
      </c>
      <c r="L39" s="53"/>
    </row>
    <row r="40" spans="2:12">
      <c r="B40" s="18">
        <v>30</v>
      </c>
      <c r="C40" s="17">
        <v>41998</v>
      </c>
      <c r="D40" s="61" t="s">
        <v>48</v>
      </c>
      <c r="E40" s="60" t="s">
        <v>0</v>
      </c>
      <c r="F40" s="59"/>
      <c r="G40" s="58">
        <f>F40*10000</f>
        <v>0</v>
      </c>
      <c r="H40" s="57"/>
      <c r="I40" s="56">
        <f>H40*15000</f>
        <v>0</v>
      </c>
      <c r="J40" s="55"/>
      <c r="K40" s="54">
        <f>G40+I40+J40</f>
        <v>0</v>
      </c>
      <c r="L40" s="53"/>
    </row>
    <row r="41" spans="2:12" ht="15.75" thickBot="1">
      <c r="B41" s="9"/>
      <c r="C41" s="8"/>
      <c r="D41" s="52"/>
      <c r="E41" s="51"/>
      <c r="F41" s="4"/>
      <c r="G41" s="50">
        <f>F41*10000</f>
        <v>0</v>
      </c>
      <c r="H41" s="4"/>
      <c r="I41" s="49">
        <f>H41*15000</f>
        <v>0</v>
      </c>
      <c r="J41" s="4"/>
      <c r="K41" s="48">
        <f>G41+I41+J41</f>
        <v>0</v>
      </c>
      <c r="L41" s="1"/>
    </row>
  </sheetData>
  <mergeCells count="1">
    <mergeCell ref="B1:L1"/>
  </mergeCells>
  <printOptions horizontalCentered="1"/>
  <pageMargins left="0.2" right="0.2" top="0.25" bottom="0.25" header="0.3" footer="0.3"/>
  <pageSetup paperSize="9" scale="8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Syarbaini</vt:lpstr>
      <vt:lpstr>LuPus</vt:lpstr>
      <vt:lpstr>AWy</vt:lpstr>
      <vt:lpstr>AWy!Print_Area</vt:lpstr>
      <vt:lpstr>LuPus!Print_Area</vt:lpstr>
      <vt:lpstr>Syarbaini!Print_Area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2016-02-10T07:52:06Z</dcterms:created>
  <dcterms:modified xsi:type="dcterms:W3CDTF">2016-02-10T08:35:47Z</dcterms:modified>
</cp:coreProperties>
</file>