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0730" windowHeight="11760" tabRatio="935" activeTab="8"/>
  </bookViews>
  <sheets>
    <sheet name="Syarbaini" sheetId="3" r:id="rId1"/>
    <sheet name="AWy" sheetId="9" r:id="rId2"/>
    <sheet name="LuPus" sheetId="1" r:id="rId3"/>
    <sheet name="Erwin" sheetId="2" r:id="rId4"/>
    <sheet name="Jailani" sheetId="24" r:id="rId5"/>
    <sheet name="Setu" sheetId="10" r:id="rId6"/>
    <sheet name="Indra(F)" sheetId="8" r:id="rId7"/>
    <sheet name="M.Arif" sheetId="7" r:id="rId8"/>
    <sheet name="Okta V" sheetId="11" r:id="rId9"/>
    <sheet name="Muslim" sheetId="4" r:id="rId10"/>
    <sheet name="Men Petrizal" sheetId="5" r:id="rId11"/>
    <sheet name="Dansek" sheetId="6" r:id="rId12"/>
    <sheet name="ARI" sheetId="12" r:id="rId13"/>
    <sheet name="BoY" sheetId="13" r:id="rId14"/>
    <sheet name="Pendi" sheetId="14" r:id="rId15"/>
    <sheet name="SEM" sheetId="16" r:id="rId16"/>
    <sheet name="CuExx" sheetId="17" r:id="rId17"/>
    <sheet name="Syafrial(PUA)" sheetId="18" r:id="rId18"/>
    <sheet name="KhAdri" sheetId="19" r:id="rId19"/>
    <sheet name="SyamSul" sheetId="20" r:id="rId20"/>
    <sheet name="CuN" sheetId="21" r:id="rId21"/>
    <sheet name="HendriZal" sheetId="22" r:id="rId22"/>
    <sheet name="RiZON" sheetId="23" r:id="rId23"/>
    <sheet name="Adrial(OV)" sheetId="25" r:id="rId24"/>
    <sheet name="ANtO" sheetId="26" r:id="rId25"/>
    <sheet name="UjanG" sheetId="27" r:id="rId26"/>
    <sheet name="LUBIZZ" sheetId="28" r:id="rId27"/>
  </sheets>
  <definedNames>
    <definedName name="_xlnm.Print_Area" localSheetId="23">'Adrial(OV)'!$B$1:$N$41</definedName>
    <definedName name="_xlnm.Print_Area" localSheetId="24">ANtO!$B$1:$M$40</definedName>
    <definedName name="_xlnm.Print_Area" localSheetId="12">ARI!$B$2:$N$42</definedName>
    <definedName name="_xlnm.Print_Area" localSheetId="1">AWy!$B$1:$L$42</definedName>
    <definedName name="_xlnm.Print_Area" localSheetId="13">BoY!$M$1:$V$41</definedName>
    <definedName name="_xlnm.Print_Area" localSheetId="16">CuExx!$B$1:$L$41</definedName>
    <definedName name="_xlnm.Print_Area" localSheetId="20">CuN!$B$1:$K$45</definedName>
    <definedName name="_xlnm.Print_Area" localSheetId="11">Dansek!$B$1:$K$42</definedName>
    <definedName name="_xlnm.Print_Area" localSheetId="21">HendriZal!$B$1:$N$41</definedName>
    <definedName name="_xlnm.Print_Area" localSheetId="6">'Indra(F)'!$B$1:$N$40</definedName>
    <definedName name="_xlnm.Print_Area" localSheetId="4">Jailani!$B$1:$N$41</definedName>
    <definedName name="_xlnm.Print_Area" localSheetId="18">KhAdri!$B$1:$N$41</definedName>
    <definedName name="_xlnm.Print_Area" localSheetId="26">LUBIZZ!$AD$1:$AI$45</definedName>
    <definedName name="_xlnm.Print_Area" localSheetId="2">LuPus!$B$1:$K$41</definedName>
    <definedName name="_xlnm.Print_Area" localSheetId="7">M.Arif!$B$1:$N$40</definedName>
    <definedName name="_xlnm.Print_Area" localSheetId="10">'Men Petrizal'!$B$1:$K$42</definedName>
    <definedName name="_xlnm.Print_Area" localSheetId="9">Muslim!$B$1:$M$41</definedName>
    <definedName name="_xlnm.Print_Area" localSheetId="8">'Okta V'!$B$1:$N$42</definedName>
    <definedName name="_xlnm.Print_Area" localSheetId="14">Pendi!$B$1:$L$41</definedName>
    <definedName name="_xlnm.Print_Area" localSheetId="22">RiZON!$B$1:$M$40</definedName>
    <definedName name="_xlnm.Print_Area" localSheetId="15">SEM!$B$1:$K$40</definedName>
    <definedName name="_xlnm.Print_Area" localSheetId="5">Setu!$B$1:$N$42</definedName>
    <definedName name="_xlnm.Print_Area" localSheetId="17">'Syafrial(PUA)'!$B$1:$N$41</definedName>
    <definedName name="_xlnm.Print_Area" localSheetId="19">SyamSul!$B$1:$M$41</definedName>
    <definedName name="_xlnm.Print_Area" localSheetId="0">Syarbaini!$M$3:$V$44</definedName>
    <definedName name="_xlnm.Print_Area" localSheetId="25">UjanG!$B$1:$Q$41</definedName>
  </definedNames>
  <calcPr calcId="125725"/>
</workbook>
</file>

<file path=xl/calcChain.xml><?xml version="1.0" encoding="utf-8"?>
<calcChain xmlns="http://schemas.openxmlformats.org/spreadsheetml/2006/main">
  <c r="L9" i="25"/>
  <c r="AH39" i="28"/>
  <c r="AH40"/>
  <c r="AH41"/>
  <c r="AH42"/>
  <c r="AH43"/>
  <c r="AH44"/>
  <c r="AA44"/>
  <c r="AA43"/>
  <c r="AA42"/>
  <c r="AA41"/>
  <c r="AA40"/>
  <c r="I68" i="13"/>
  <c r="G68"/>
  <c r="F68"/>
  <c r="H55"/>
  <c r="H56"/>
  <c r="J56" s="1"/>
  <c r="H57"/>
  <c r="J57" s="1"/>
  <c r="I51"/>
  <c r="G51"/>
  <c r="F51"/>
  <c r="H69"/>
  <c r="J69" s="1"/>
  <c r="I9"/>
  <c r="G9"/>
  <c r="F9"/>
  <c r="H8" i="26"/>
  <c r="L8"/>
  <c r="H52" i="13" l="1"/>
  <c r="H51" s="1"/>
  <c r="H53"/>
  <c r="J53" s="1"/>
  <c r="H54"/>
  <c r="J54" s="1"/>
  <c r="J55"/>
  <c r="H99"/>
  <c r="J99" s="1"/>
  <c r="H98"/>
  <c r="J98" s="1"/>
  <c r="H97"/>
  <c r="J97" s="1"/>
  <c r="H96"/>
  <c r="J96" s="1"/>
  <c r="H95"/>
  <c r="J95" s="1"/>
  <c r="H94"/>
  <c r="J94" s="1"/>
  <c r="H93"/>
  <c r="J93" s="1"/>
  <c r="H92"/>
  <c r="J92" s="1"/>
  <c r="H91"/>
  <c r="J91" s="1"/>
  <c r="H90"/>
  <c r="J90" s="1"/>
  <c r="H89"/>
  <c r="J89" s="1"/>
  <c r="H88"/>
  <c r="J88" s="1"/>
  <c r="H87"/>
  <c r="J87" s="1"/>
  <c r="H86"/>
  <c r="J86" s="1"/>
  <c r="H85"/>
  <c r="J85" s="1"/>
  <c r="H84"/>
  <c r="J84" s="1"/>
  <c r="H83"/>
  <c r="J83" s="1"/>
  <c r="H82"/>
  <c r="J82" s="1"/>
  <c r="H81"/>
  <c r="J81" s="1"/>
  <c r="H80"/>
  <c r="J80" s="1"/>
  <c r="H79"/>
  <c r="J79" s="1"/>
  <c r="H78"/>
  <c r="J78" s="1"/>
  <c r="H77"/>
  <c r="J77" s="1"/>
  <c r="H76"/>
  <c r="J76" s="1"/>
  <c r="H75"/>
  <c r="J75" s="1"/>
  <c r="H74"/>
  <c r="J74" s="1"/>
  <c r="H73"/>
  <c r="J73" s="1"/>
  <c r="H72"/>
  <c r="J72" s="1"/>
  <c r="H71"/>
  <c r="J71" s="1"/>
  <c r="H70"/>
  <c r="AA38" i="28"/>
  <c r="AH38"/>
  <c r="O8" i="27"/>
  <c r="M8"/>
  <c r="K8"/>
  <c r="J8"/>
  <c r="G8"/>
  <c r="F8"/>
  <c r="F9" i="25"/>
  <c r="H9"/>
  <c r="F9" i="21"/>
  <c r="Q12" i="3"/>
  <c r="R12"/>
  <c r="H49" i="27"/>
  <c r="L49"/>
  <c r="P49" s="1"/>
  <c r="N49"/>
  <c r="P47"/>
  <c r="N48"/>
  <c r="L48"/>
  <c r="P48" s="1"/>
  <c r="H46"/>
  <c r="H47"/>
  <c r="H48"/>
  <c r="N45"/>
  <c r="N46"/>
  <c r="N47"/>
  <c r="L46"/>
  <c r="P46" s="1"/>
  <c r="L47"/>
  <c r="L45"/>
  <c r="P45" s="1"/>
  <c r="H45"/>
  <c r="N44"/>
  <c r="L44"/>
  <c r="H44"/>
  <c r="AA30" i="28"/>
  <c r="H68" i="13" l="1"/>
  <c r="P44" i="27"/>
  <c r="J70" i="13"/>
  <c r="J68" s="1"/>
  <c r="J52"/>
  <c r="J51" s="1"/>
  <c r="L9" i="18"/>
  <c r="AH37" i="28" l="1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8" s="1"/>
  <c r="AH9"/>
  <c r="AA25"/>
  <c r="AA39"/>
  <c r="AA27"/>
  <c r="AA28"/>
  <c r="AA29"/>
  <c r="AA31"/>
  <c r="AA32"/>
  <c r="AA33"/>
  <c r="AA34"/>
  <c r="AA35"/>
  <c r="AA36"/>
  <c r="AA37"/>
  <c r="AA26"/>
  <c r="AG8"/>
  <c r="I17" i="21"/>
  <c r="J17" s="1"/>
  <c r="I18"/>
  <c r="I19"/>
  <c r="I20"/>
  <c r="I21"/>
  <c r="J21" s="1"/>
  <c r="I22"/>
  <c r="I23"/>
  <c r="I24"/>
  <c r="I25"/>
  <c r="I26"/>
  <c r="I27"/>
  <c r="I28"/>
  <c r="J16"/>
  <c r="J20"/>
  <c r="J24"/>
  <c r="G15"/>
  <c r="G16"/>
  <c r="G17"/>
  <c r="G18"/>
  <c r="J18" s="1"/>
  <c r="G19"/>
  <c r="J19" s="1"/>
  <c r="G20"/>
  <c r="G21"/>
  <c r="G22"/>
  <c r="J22" s="1"/>
  <c r="G23"/>
  <c r="J23" s="1"/>
  <c r="G24"/>
  <c r="G25"/>
  <c r="G26"/>
  <c r="J26" s="1"/>
  <c r="G27"/>
  <c r="J27" s="1"/>
  <c r="G28"/>
  <c r="J28" s="1"/>
  <c r="G29"/>
  <c r="G30"/>
  <c r="G31"/>
  <c r="I16"/>
  <c r="J25" l="1"/>
  <c r="AA24" i="28"/>
  <c r="AA23"/>
  <c r="AA22"/>
  <c r="AA21"/>
  <c r="AA20"/>
  <c r="AA19"/>
  <c r="AA18"/>
  <c r="AA17"/>
  <c r="AA16"/>
  <c r="AA15"/>
  <c r="AA14"/>
  <c r="AA13"/>
  <c r="AA12"/>
  <c r="AA11"/>
  <c r="AA10"/>
  <c r="AA9"/>
  <c r="AA8" s="1"/>
  <c r="Z8"/>
  <c r="T9" i="13"/>
  <c r="T11" i="28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10"/>
  <c r="T9"/>
  <c r="T8" s="1"/>
  <c r="M38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9"/>
  <c r="S8"/>
  <c r="L8"/>
  <c r="M8" l="1"/>
  <c r="J9" i="25"/>
  <c r="N11" i="27" l="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10"/>
  <c r="N9"/>
  <c r="G26" i="11"/>
  <c r="G25"/>
  <c r="G24"/>
  <c r="G23"/>
  <c r="G22"/>
  <c r="G21"/>
  <c r="G20"/>
  <c r="G19"/>
  <c r="G18"/>
  <c r="G17"/>
  <c r="G16"/>
  <c r="G15"/>
  <c r="G14"/>
  <c r="G13"/>
  <c r="G12"/>
  <c r="G11"/>
  <c r="G10"/>
  <c r="N8" i="27" l="1"/>
  <c r="L37"/>
  <c r="L38"/>
  <c r="L39"/>
  <c r="P39" s="1"/>
  <c r="H37"/>
  <c r="H38"/>
  <c r="H39"/>
  <c r="K37" i="26"/>
  <c r="K38"/>
  <c r="K39"/>
  <c r="I37"/>
  <c r="I38"/>
  <c r="I39"/>
  <c r="G36"/>
  <c r="G37"/>
  <c r="G38"/>
  <c r="G39"/>
  <c r="M39" s="1"/>
  <c r="K37" i="25"/>
  <c r="K38"/>
  <c r="K39"/>
  <c r="K40"/>
  <c r="I37"/>
  <c r="I38"/>
  <c r="I39"/>
  <c r="I40"/>
  <c r="G39"/>
  <c r="G40"/>
  <c r="K36" i="23"/>
  <c r="K37"/>
  <c r="K38"/>
  <c r="K39"/>
  <c r="I36"/>
  <c r="I37"/>
  <c r="I38"/>
  <c r="I39"/>
  <c r="G36"/>
  <c r="L36" s="1"/>
  <c r="G37"/>
  <c r="L37" s="1"/>
  <c r="G38"/>
  <c r="L38" s="1"/>
  <c r="G39"/>
  <c r="L39" s="1"/>
  <c r="K38" i="22"/>
  <c r="K39"/>
  <c r="K40"/>
  <c r="I37"/>
  <c r="I38"/>
  <c r="I39"/>
  <c r="I40"/>
  <c r="G37"/>
  <c r="G38"/>
  <c r="M38" s="1"/>
  <c r="G39"/>
  <c r="M39" s="1"/>
  <c r="G40"/>
  <c r="M40" s="1"/>
  <c r="I40" i="21"/>
  <c r="I41"/>
  <c r="I42"/>
  <c r="I43"/>
  <c r="I44"/>
  <c r="G41"/>
  <c r="J41" s="1"/>
  <c r="G42"/>
  <c r="J42" s="1"/>
  <c r="G43"/>
  <c r="J43" s="1"/>
  <c r="G44"/>
  <c r="J44" s="1"/>
  <c r="K36" i="20"/>
  <c r="K37"/>
  <c r="K38"/>
  <c r="K39"/>
  <c r="K40"/>
  <c r="I36"/>
  <c r="I37"/>
  <c r="I38"/>
  <c r="I39"/>
  <c r="I40"/>
  <c r="G33"/>
  <c r="G34"/>
  <c r="G35"/>
  <c r="G36"/>
  <c r="G37"/>
  <c r="G38"/>
  <c r="L38" s="1"/>
  <c r="G39"/>
  <c r="L39" s="1"/>
  <c r="G40"/>
  <c r="L40" s="1"/>
  <c r="K36" i="19"/>
  <c r="K37"/>
  <c r="K38"/>
  <c r="K39"/>
  <c r="K40"/>
  <c r="I37"/>
  <c r="I38"/>
  <c r="I39"/>
  <c r="I40"/>
  <c r="G36"/>
  <c r="G37"/>
  <c r="G38"/>
  <c r="M38" s="1"/>
  <c r="G39"/>
  <c r="G40"/>
  <c r="M40" s="1"/>
  <c r="K38" i="18"/>
  <c r="K39"/>
  <c r="K40"/>
  <c r="I37"/>
  <c r="I38"/>
  <c r="I39"/>
  <c r="I40"/>
  <c r="G35"/>
  <c r="G36"/>
  <c r="G37"/>
  <c r="G38"/>
  <c r="G39"/>
  <c r="G40"/>
  <c r="M40" s="1"/>
  <c r="I36" i="17"/>
  <c r="I37"/>
  <c r="I38"/>
  <c r="I39"/>
  <c r="I40"/>
  <c r="G36"/>
  <c r="G37"/>
  <c r="K37" s="1"/>
  <c r="G38"/>
  <c r="K38" s="1"/>
  <c r="G39"/>
  <c r="K39" s="1"/>
  <c r="G40"/>
  <c r="J9"/>
  <c r="H9"/>
  <c r="F9"/>
  <c r="I35" i="16"/>
  <c r="I36"/>
  <c r="I37"/>
  <c r="I38"/>
  <c r="I39"/>
  <c r="G34"/>
  <c r="G35"/>
  <c r="G36"/>
  <c r="G37"/>
  <c r="G38"/>
  <c r="J38" s="1"/>
  <c r="G39"/>
  <c r="J39" s="1"/>
  <c r="I35" i="14"/>
  <c r="I36"/>
  <c r="I37"/>
  <c r="I38"/>
  <c r="I39"/>
  <c r="I40"/>
  <c r="G37"/>
  <c r="K37" s="1"/>
  <c r="G38"/>
  <c r="K38" s="1"/>
  <c r="G39"/>
  <c r="K39" s="1"/>
  <c r="G40"/>
  <c r="K40" s="1"/>
  <c r="R9" i="13"/>
  <c r="Q9"/>
  <c r="S39"/>
  <c r="U39" s="1"/>
  <c r="S40"/>
  <c r="U40" s="1"/>
  <c r="H36"/>
  <c r="J36" s="1"/>
  <c r="H37"/>
  <c r="J37" s="1"/>
  <c r="H38"/>
  <c r="J38" s="1"/>
  <c r="H39"/>
  <c r="J39" s="1"/>
  <c r="H40"/>
  <c r="J40" s="1"/>
  <c r="K38" i="12"/>
  <c r="K39"/>
  <c r="K40"/>
  <c r="K41"/>
  <c r="I40"/>
  <c r="I41"/>
  <c r="I39"/>
  <c r="G39"/>
  <c r="M39" s="1"/>
  <c r="G40"/>
  <c r="M40" s="1"/>
  <c r="G41"/>
  <c r="K39" i="11"/>
  <c r="K40"/>
  <c r="I38"/>
  <c r="I39"/>
  <c r="I40"/>
  <c r="G38"/>
  <c r="G39"/>
  <c r="M39" s="1"/>
  <c r="G40"/>
  <c r="K38" i="10"/>
  <c r="K39"/>
  <c r="K40"/>
  <c r="I38"/>
  <c r="I39"/>
  <c r="I40"/>
  <c r="G39"/>
  <c r="M39" s="1"/>
  <c r="G40"/>
  <c r="G38"/>
  <c r="M38" s="1"/>
  <c r="J9"/>
  <c r="H9"/>
  <c r="F9"/>
  <c r="J10" i="9"/>
  <c r="H10"/>
  <c r="F10"/>
  <c r="I38"/>
  <c r="I39"/>
  <c r="I40"/>
  <c r="I41"/>
  <c r="G36"/>
  <c r="G37"/>
  <c r="G38"/>
  <c r="G39"/>
  <c r="K39" s="1"/>
  <c r="G40"/>
  <c r="G41"/>
  <c r="M39" i="7"/>
  <c r="K38"/>
  <c r="K39"/>
  <c r="K40"/>
  <c r="I39"/>
  <c r="I40"/>
  <c r="G37"/>
  <c r="G38"/>
  <c r="G39"/>
  <c r="G40"/>
  <c r="M40" s="1"/>
  <c r="K36" i="8"/>
  <c r="K37"/>
  <c r="K38"/>
  <c r="K39"/>
  <c r="K40"/>
  <c r="I38"/>
  <c r="M38" s="1"/>
  <c r="I39"/>
  <c r="I40"/>
  <c r="G39"/>
  <c r="M39" s="1"/>
  <c r="G40"/>
  <c r="M40" s="1"/>
  <c r="G34"/>
  <c r="G35"/>
  <c r="G36"/>
  <c r="G37"/>
  <c r="G38"/>
  <c r="H9" i="6"/>
  <c r="F9"/>
  <c r="I37"/>
  <c r="I38"/>
  <c r="I39"/>
  <c r="I40"/>
  <c r="G36"/>
  <c r="G37"/>
  <c r="J37" s="1"/>
  <c r="G38"/>
  <c r="J38" s="1"/>
  <c r="G39"/>
  <c r="G40"/>
  <c r="J40" s="1"/>
  <c r="G34"/>
  <c r="G35"/>
  <c r="H9" i="5"/>
  <c r="F9"/>
  <c r="I34"/>
  <c r="I35"/>
  <c r="I36"/>
  <c r="I37"/>
  <c r="I38"/>
  <c r="I39"/>
  <c r="I40"/>
  <c r="G32"/>
  <c r="G33"/>
  <c r="G34"/>
  <c r="G35"/>
  <c r="G36"/>
  <c r="G37"/>
  <c r="J37" s="1"/>
  <c r="G38"/>
  <c r="G39"/>
  <c r="J39" s="1"/>
  <c r="G40"/>
  <c r="J40" s="1"/>
  <c r="K36" i="4"/>
  <c r="K37"/>
  <c r="K38"/>
  <c r="K39"/>
  <c r="K40"/>
  <c r="I35"/>
  <c r="I36"/>
  <c r="I37"/>
  <c r="I38"/>
  <c r="I39"/>
  <c r="I40"/>
  <c r="G35"/>
  <c r="G36"/>
  <c r="L36" s="1"/>
  <c r="G37"/>
  <c r="G38"/>
  <c r="G39"/>
  <c r="L39" s="1"/>
  <c r="G40"/>
  <c r="L40" s="1"/>
  <c r="J9"/>
  <c r="H9"/>
  <c r="F9"/>
  <c r="L9" i="24"/>
  <c r="J9"/>
  <c r="H9"/>
  <c r="F9"/>
  <c r="K32"/>
  <c r="K33"/>
  <c r="K34"/>
  <c r="K35"/>
  <c r="K36"/>
  <c r="K37"/>
  <c r="K38"/>
  <c r="K39"/>
  <c r="K40"/>
  <c r="I31"/>
  <c r="I32"/>
  <c r="I33"/>
  <c r="I34"/>
  <c r="I35"/>
  <c r="I36"/>
  <c r="I37"/>
  <c r="I38"/>
  <c r="I39"/>
  <c r="I40"/>
  <c r="G30"/>
  <c r="G31"/>
  <c r="G32"/>
  <c r="G33"/>
  <c r="G34"/>
  <c r="G35"/>
  <c r="G36"/>
  <c r="G37"/>
  <c r="G38"/>
  <c r="G39"/>
  <c r="G40"/>
  <c r="N36" i="2"/>
  <c r="L34"/>
  <c r="L35"/>
  <c r="L36"/>
  <c r="L37"/>
  <c r="N37" s="1"/>
  <c r="L38"/>
  <c r="N38" s="1"/>
  <c r="L39"/>
  <c r="H31"/>
  <c r="H32"/>
  <c r="H33"/>
  <c r="H34"/>
  <c r="H35"/>
  <c r="N35" s="1"/>
  <c r="H36"/>
  <c r="H37"/>
  <c r="H38"/>
  <c r="H39"/>
  <c r="N39" s="1"/>
  <c r="I34" i="1"/>
  <c r="I35"/>
  <c r="I36"/>
  <c r="I37"/>
  <c r="I38"/>
  <c r="I39"/>
  <c r="G36"/>
  <c r="G37"/>
  <c r="J37" s="1"/>
  <c r="G38"/>
  <c r="J38" s="1"/>
  <c r="G39"/>
  <c r="J39" s="1"/>
  <c r="M8" i="2"/>
  <c r="K8"/>
  <c r="J8"/>
  <c r="G8"/>
  <c r="F8"/>
  <c r="H9" i="1"/>
  <c r="F9"/>
  <c r="I12" i="3"/>
  <c r="T12"/>
  <c r="L37" i="4" l="1"/>
  <c r="J38" i="5"/>
  <c r="J39" i="6"/>
  <c r="K40" i="9"/>
  <c r="M40" i="10"/>
  <c r="M40" i="11"/>
  <c r="M41" i="12"/>
  <c r="K40" i="17"/>
  <c r="M38" i="18"/>
  <c r="M39" i="19"/>
  <c r="L37" i="20"/>
  <c r="M39" i="25"/>
  <c r="L38" i="4"/>
  <c r="K41" i="9"/>
  <c r="J37" i="16"/>
  <c r="M39" i="18"/>
  <c r="M40" i="25"/>
  <c r="M37" i="26"/>
  <c r="M37" i="24"/>
  <c r="M33"/>
  <c r="M38" i="26"/>
  <c r="P38" i="27"/>
  <c r="P37"/>
  <c r="M37" i="19"/>
  <c r="M40" i="24"/>
  <c r="M39"/>
  <c r="M38"/>
  <c r="M36"/>
  <c r="M35"/>
  <c r="M34"/>
  <c r="S43" i="3"/>
  <c r="U43" s="1"/>
  <c r="S42"/>
  <c r="U42" s="1"/>
  <c r="S41"/>
  <c r="U41" s="1"/>
  <c r="S40"/>
  <c r="U40" s="1"/>
  <c r="S39"/>
  <c r="U39" s="1"/>
  <c r="S38"/>
  <c r="U38" s="1"/>
  <c r="S37"/>
  <c r="U37" s="1"/>
  <c r="S36"/>
  <c r="U36" s="1"/>
  <c r="S35"/>
  <c r="U35" s="1"/>
  <c r="S34"/>
  <c r="U34" s="1"/>
  <c r="S33"/>
  <c r="U33" s="1"/>
  <c r="S32"/>
  <c r="U32" s="1"/>
  <c r="S31"/>
  <c r="U31" s="1"/>
  <c r="S30"/>
  <c r="U30" s="1"/>
  <c r="S29"/>
  <c r="U29" s="1"/>
  <c r="S28"/>
  <c r="U28" s="1"/>
  <c r="S27"/>
  <c r="U27" s="1"/>
  <c r="S26"/>
  <c r="U26" s="1"/>
  <c r="S25"/>
  <c r="U25" s="1"/>
  <c r="S24"/>
  <c r="U24" s="1"/>
  <c r="S23"/>
  <c r="U23" s="1"/>
  <c r="S22"/>
  <c r="U22" s="1"/>
  <c r="S21"/>
  <c r="U21" s="1"/>
  <c r="S20"/>
  <c r="U20" s="1"/>
  <c r="S19"/>
  <c r="U19" s="1"/>
  <c r="S18"/>
  <c r="U18" s="1"/>
  <c r="S17"/>
  <c r="U17" s="1"/>
  <c r="S16"/>
  <c r="U16" s="1"/>
  <c r="S15"/>
  <c r="U15" s="1"/>
  <c r="S14"/>
  <c r="U14" s="1"/>
  <c r="S13"/>
  <c r="H40"/>
  <c r="J40" s="1"/>
  <c r="H41"/>
  <c r="J41" s="1"/>
  <c r="H42"/>
  <c r="J42" s="1"/>
  <c r="H43"/>
  <c r="J43" s="1"/>
  <c r="H39"/>
  <c r="J39" s="1"/>
  <c r="H38"/>
  <c r="J38" s="1"/>
  <c r="H37"/>
  <c r="J37" s="1"/>
  <c r="H36"/>
  <c r="J36" s="1"/>
  <c r="H35"/>
  <c r="J35" s="1"/>
  <c r="H34"/>
  <c r="J34" s="1"/>
  <c r="H33"/>
  <c r="J33" s="1"/>
  <c r="H32"/>
  <c r="J32" s="1"/>
  <c r="H31"/>
  <c r="J31" s="1"/>
  <c r="H30"/>
  <c r="J30" s="1"/>
  <c r="H29"/>
  <c r="J29" s="1"/>
  <c r="H28"/>
  <c r="J28" s="1"/>
  <c r="H27"/>
  <c r="J27" s="1"/>
  <c r="H26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H18"/>
  <c r="J18" s="1"/>
  <c r="H17"/>
  <c r="J17" s="1"/>
  <c r="H16"/>
  <c r="J16" s="1"/>
  <c r="H15"/>
  <c r="J15" s="1"/>
  <c r="H14"/>
  <c r="J14" s="1"/>
  <c r="H13"/>
  <c r="J13" s="1"/>
  <c r="J12" s="1"/>
  <c r="G12"/>
  <c r="F12"/>
  <c r="J10" i="12"/>
  <c r="H10"/>
  <c r="F10"/>
  <c r="I38"/>
  <c r="G38"/>
  <c r="M38" s="1"/>
  <c r="K37"/>
  <c r="I37"/>
  <c r="G37"/>
  <c r="K36"/>
  <c r="I36"/>
  <c r="G36"/>
  <c r="K35"/>
  <c r="I35"/>
  <c r="G35"/>
  <c r="M35" s="1"/>
  <c r="K34"/>
  <c r="I34"/>
  <c r="G34"/>
  <c r="M34" s="1"/>
  <c r="K33"/>
  <c r="I33"/>
  <c r="G33"/>
  <c r="K32"/>
  <c r="I32"/>
  <c r="G32"/>
  <c r="K31"/>
  <c r="I31"/>
  <c r="G31"/>
  <c r="M31" s="1"/>
  <c r="K30"/>
  <c r="I30"/>
  <c r="G30"/>
  <c r="M30" s="1"/>
  <c r="K29"/>
  <c r="I29"/>
  <c r="G29"/>
  <c r="K28"/>
  <c r="I28"/>
  <c r="G28"/>
  <c r="K27"/>
  <c r="I27"/>
  <c r="G27"/>
  <c r="M27" s="1"/>
  <c r="K26"/>
  <c r="I26"/>
  <c r="G26"/>
  <c r="M26" s="1"/>
  <c r="K25"/>
  <c r="I25"/>
  <c r="G25"/>
  <c r="K24"/>
  <c r="I24"/>
  <c r="G24"/>
  <c r="K23"/>
  <c r="I23"/>
  <c r="G23"/>
  <c r="M23" s="1"/>
  <c r="K22"/>
  <c r="I22"/>
  <c r="G22"/>
  <c r="M22" s="1"/>
  <c r="K21"/>
  <c r="I21"/>
  <c r="G21"/>
  <c r="K20"/>
  <c r="I20"/>
  <c r="G20"/>
  <c r="K19"/>
  <c r="I19"/>
  <c r="G19"/>
  <c r="K18"/>
  <c r="I18"/>
  <c r="G18"/>
  <c r="M18" s="1"/>
  <c r="K17"/>
  <c r="I17"/>
  <c r="G17"/>
  <c r="K16"/>
  <c r="I16"/>
  <c r="G16"/>
  <c r="K15"/>
  <c r="I15"/>
  <c r="G15"/>
  <c r="K14"/>
  <c r="I14"/>
  <c r="G14"/>
  <c r="M14" s="1"/>
  <c r="K13"/>
  <c r="I13"/>
  <c r="G13"/>
  <c r="K12"/>
  <c r="I12"/>
  <c r="G12"/>
  <c r="K11"/>
  <c r="I11"/>
  <c r="G11"/>
  <c r="U13" i="3" l="1"/>
  <c r="U12" s="1"/>
  <c r="S12"/>
  <c r="M15" i="12"/>
  <c r="M16"/>
  <c r="M20"/>
  <c r="M24"/>
  <c r="M28"/>
  <c r="M32"/>
  <c r="M36"/>
  <c r="M11"/>
  <c r="M19"/>
  <c r="M12"/>
  <c r="M13"/>
  <c r="M17"/>
  <c r="M21"/>
  <c r="M25"/>
  <c r="M29"/>
  <c r="M33"/>
  <c r="M37"/>
  <c r="I10"/>
  <c r="K10"/>
  <c r="H12" i="3"/>
  <c r="G10" i="12"/>
  <c r="M10" l="1"/>
  <c r="F11" i="28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10"/>
  <c r="F9"/>
  <c r="F8" s="1"/>
  <c r="E8"/>
  <c r="I16" i="11"/>
  <c r="K10" i="10" l="1"/>
  <c r="K11"/>
  <c r="K12"/>
  <c r="K13"/>
  <c r="K14"/>
  <c r="K15"/>
  <c r="K16"/>
  <c r="K17"/>
  <c r="K18"/>
  <c r="K19"/>
  <c r="K20"/>
  <c r="K21"/>
  <c r="K22"/>
  <c r="K23"/>
  <c r="K24"/>
  <c r="H8" i="16" l="1"/>
  <c r="F9" i="11"/>
  <c r="H9"/>
  <c r="J9"/>
  <c r="L9" i="8"/>
  <c r="J9"/>
  <c r="H9"/>
  <c r="F9"/>
  <c r="L9" i="7"/>
  <c r="J9"/>
  <c r="H9"/>
  <c r="F9"/>
  <c r="N34" i="2"/>
  <c r="L9" i="19"/>
  <c r="L36" i="27" l="1"/>
  <c r="H36"/>
  <c r="L35"/>
  <c r="H35"/>
  <c r="L34"/>
  <c r="H34"/>
  <c r="L33"/>
  <c r="H33"/>
  <c r="L32"/>
  <c r="H32"/>
  <c r="P32" s="1"/>
  <c r="L31"/>
  <c r="H31"/>
  <c r="L30"/>
  <c r="H30"/>
  <c r="P30" s="1"/>
  <c r="L29"/>
  <c r="H29"/>
  <c r="L28"/>
  <c r="H28"/>
  <c r="P28" s="1"/>
  <c r="L27"/>
  <c r="H27"/>
  <c r="L26"/>
  <c r="H26"/>
  <c r="L25"/>
  <c r="H25"/>
  <c r="L24"/>
  <c r="H24"/>
  <c r="P24" s="1"/>
  <c r="L23"/>
  <c r="H23"/>
  <c r="L22"/>
  <c r="H22"/>
  <c r="P22" s="1"/>
  <c r="L21"/>
  <c r="H21"/>
  <c r="L20"/>
  <c r="H20"/>
  <c r="L19"/>
  <c r="H19"/>
  <c r="L18"/>
  <c r="H18"/>
  <c r="L17"/>
  <c r="H17"/>
  <c r="L16"/>
  <c r="H16"/>
  <c r="P16" s="1"/>
  <c r="L15"/>
  <c r="H15"/>
  <c r="L14"/>
  <c r="H14"/>
  <c r="P14" s="1"/>
  <c r="L13"/>
  <c r="H13"/>
  <c r="L12"/>
  <c r="H12"/>
  <c r="L11"/>
  <c r="H11"/>
  <c r="L10"/>
  <c r="H10"/>
  <c r="L9"/>
  <c r="H9"/>
  <c r="H8" s="1"/>
  <c r="L8" l="1"/>
  <c r="P9"/>
  <c r="P11"/>
  <c r="P15"/>
  <c r="P21"/>
  <c r="P25"/>
  <c r="P33"/>
  <c r="P10"/>
  <c r="P19"/>
  <c r="P23"/>
  <c r="P31"/>
  <c r="P36"/>
  <c r="P35"/>
  <c r="P34"/>
  <c r="P29"/>
  <c r="P27"/>
  <c r="P26"/>
  <c r="P20"/>
  <c r="P18"/>
  <c r="P17"/>
  <c r="P13"/>
  <c r="P12"/>
  <c r="P8" l="1"/>
  <c r="L9" i="22"/>
  <c r="G15" i="7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M38" s="1"/>
  <c r="K36" i="26"/>
  <c r="I36"/>
  <c r="M36" s="1"/>
  <c r="K35"/>
  <c r="I35"/>
  <c r="G35"/>
  <c r="K34"/>
  <c r="I34"/>
  <c r="M34" s="1"/>
  <c r="G34"/>
  <c r="K33"/>
  <c r="I33"/>
  <c r="G33"/>
  <c r="M33" s="1"/>
  <c r="K32"/>
  <c r="I32"/>
  <c r="G32"/>
  <c r="M32" s="1"/>
  <c r="K31"/>
  <c r="I31"/>
  <c r="G31"/>
  <c r="K30"/>
  <c r="I30"/>
  <c r="G30"/>
  <c r="K29"/>
  <c r="I29"/>
  <c r="G29"/>
  <c r="M29" s="1"/>
  <c r="K28"/>
  <c r="I28"/>
  <c r="G28"/>
  <c r="M28" s="1"/>
  <c r="K27"/>
  <c r="I27"/>
  <c r="G27"/>
  <c r="K26"/>
  <c r="I26"/>
  <c r="G26"/>
  <c r="K25"/>
  <c r="I25"/>
  <c r="G25"/>
  <c r="M25" s="1"/>
  <c r="K24"/>
  <c r="I24"/>
  <c r="G24"/>
  <c r="M24" s="1"/>
  <c r="K23"/>
  <c r="I23"/>
  <c r="G23"/>
  <c r="K22"/>
  <c r="I22"/>
  <c r="G22"/>
  <c r="K21"/>
  <c r="I21"/>
  <c r="G21"/>
  <c r="K20"/>
  <c r="I20"/>
  <c r="G20"/>
  <c r="M20" s="1"/>
  <c r="K19"/>
  <c r="I19"/>
  <c r="G19"/>
  <c r="M19" s="1"/>
  <c r="K18"/>
  <c r="I18"/>
  <c r="G18"/>
  <c r="K17"/>
  <c r="I17"/>
  <c r="G17"/>
  <c r="K16"/>
  <c r="I16"/>
  <c r="G16"/>
  <c r="M16" s="1"/>
  <c r="K15"/>
  <c r="I15"/>
  <c r="G15"/>
  <c r="M15" s="1"/>
  <c r="K14"/>
  <c r="I14"/>
  <c r="G14"/>
  <c r="K13"/>
  <c r="I13"/>
  <c r="G13"/>
  <c r="K12"/>
  <c r="I12"/>
  <c r="G12"/>
  <c r="M12" s="1"/>
  <c r="K11"/>
  <c r="I11"/>
  <c r="G11"/>
  <c r="M11" s="1"/>
  <c r="K10"/>
  <c r="I10"/>
  <c r="G10"/>
  <c r="K9"/>
  <c r="K8" s="1"/>
  <c r="I9"/>
  <c r="I8" s="1"/>
  <c r="G9"/>
  <c r="J8"/>
  <c r="F8"/>
  <c r="M9" l="1"/>
  <c r="M13"/>
  <c r="M17"/>
  <c r="M21"/>
  <c r="M10"/>
  <c r="M14"/>
  <c r="M18"/>
  <c r="M22"/>
  <c r="M26"/>
  <c r="M30"/>
  <c r="M23"/>
  <c r="M27"/>
  <c r="M31"/>
  <c r="M35"/>
  <c r="G8"/>
  <c r="M8" l="1"/>
  <c r="F9" i="18"/>
  <c r="H9"/>
  <c r="G38" i="25" l="1"/>
  <c r="M38" s="1"/>
  <c r="G37"/>
  <c r="M37" s="1"/>
  <c r="K36"/>
  <c r="I36"/>
  <c r="G36"/>
  <c r="K35"/>
  <c r="I35"/>
  <c r="G35"/>
  <c r="K34"/>
  <c r="I34"/>
  <c r="G34"/>
  <c r="K33"/>
  <c r="I33"/>
  <c r="G33"/>
  <c r="K32"/>
  <c r="I32"/>
  <c r="G32"/>
  <c r="K31"/>
  <c r="I31"/>
  <c r="G31"/>
  <c r="K30"/>
  <c r="I30"/>
  <c r="G30"/>
  <c r="K29"/>
  <c r="I29"/>
  <c r="G29"/>
  <c r="K28"/>
  <c r="I28"/>
  <c r="G28"/>
  <c r="K27"/>
  <c r="I27"/>
  <c r="G27"/>
  <c r="K26"/>
  <c r="I26"/>
  <c r="G26"/>
  <c r="K25"/>
  <c r="I25"/>
  <c r="G25"/>
  <c r="K24"/>
  <c r="I24"/>
  <c r="G24"/>
  <c r="K23"/>
  <c r="I23"/>
  <c r="G23"/>
  <c r="K22"/>
  <c r="I22"/>
  <c r="G22"/>
  <c r="K21"/>
  <c r="I21"/>
  <c r="G21"/>
  <c r="K20"/>
  <c r="I20"/>
  <c r="G20"/>
  <c r="K19"/>
  <c r="I19"/>
  <c r="G19"/>
  <c r="K18"/>
  <c r="I18"/>
  <c r="G18"/>
  <c r="K17"/>
  <c r="I17"/>
  <c r="G17"/>
  <c r="K16"/>
  <c r="I16"/>
  <c r="G16"/>
  <c r="K15"/>
  <c r="I15"/>
  <c r="G15"/>
  <c r="K14"/>
  <c r="I14"/>
  <c r="G14"/>
  <c r="K13"/>
  <c r="I13"/>
  <c r="G13"/>
  <c r="K12"/>
  <c r="I12"/>
  <c r="G12"/>
  <c r="K11"/>
  <c r="I11"/>
  <c r="G11"/>
  <c r="K10"/>
  <c r="I10"/>
  <c r="G10"/>
  <c r="G9" s="1"/>
  <c r="K9" l="1"/>
  <c r="I9"/>
  <c r="M14"/>
  <c r="M16"/>
  <c r="M18"/>
  <c r="M20"/>
  <c r="M24"/>
  <c r="M28"/>
  <c r="M30"/>
  <c r="M34"/>
  <c r="M36"/>
  <c r="M33"/>
  <c r="M31"/>
  <c r="M26"/>
  <c r="M23"/>
  <c r="M12"/>
  <c r="M11"/>
  <c r="M13"/>
  <c r="M15"/>
  <c r="M17"/>
  <c r="M19"/>
  <c r="M21"/>
  <c r="M25"/>
  <c r="M27"/>
  <c r="M29"/>
  <c r="M35"/>
  <c r="M10"/>
  <c r="M9" s="1"/>
  <c r="M22"/>
  <c r="M32"/>
  <c r="M32" i="24"/>
  <c r="K31"/>
  <c r="K30"/>
  <c r="I30"/>
  <c r="K29"/>
  <c r="I29"/>
  <c r="G29"/>
  <c r="K28"/>
  <c r="I28"/>
  <c r="G28"/>
  <c r="M28" s="1"/>
  <c r="K27"/>
  <c r="I27"/>
  <c r="G27"/>
  <c r="K26"/>
  <c r="I26"/>
  <c r="G26"/>
  <c r="K25"/>
  <c r="I25"/>
  <c r="G25"/>
  <c r="K24"/>
  <c r="I24"/>
  <c r="G24"/>
  <c r="K23"/>
  <c r="I23"/>
  <c r="G23"/>
  <c r="K22"/>
  <c r="I22"/>
  <c r="G22"/>
  <c r="K21"/>
  <c r="I21"/>
  <c r="G21"/>
  <c r="K20"/>
  <c r="I20"/>
  <c r="G20"/>
  <c r="M20" s="1"/>
  <c r="K19"/>
  <c r="I19"/>
  <c r="G19"/>
  <c r="K18"/>
  <c r="I18"/>
  <c r="G18"/>
  <c r="K17"/>
  <c r="I17"/>
  <c r="G17"/>
  <c r="K16"/>
  <c r="I16"/>
  <c r="G16"/>
  <c r="M16" s="1"/>
  <c r="K15"/>
  <c r="I15"/>
  <c r="G15"/>
  <c r="K14"/>
  <c r="I14"/>
  <c r="G14"/>
  <c r="K13"/>
  <c r="I13"/>
  <c r="G13"/>
  <c r="K12"/>
  <c r="I12"/>
  <c r="G12"/>
  <c r="M12" s="1"/>
  <c r="K11"/>
  <c r="I11"/>
  <c r="G11"/>
  <c r="K10"/>
  <c r="K9" s="1"/>
  <c r="I10"/>
  <c r="G10"/>
  <c r="K35" i="23"/>
  <c r="I35"/>
  <c r="G35"/>
  <c r="K34"/>
  <c r="I34"/>
  <c r="G34"/>
  <c r="K33"/>
  <c r="I33"/>
  <c r="G33"/>
  <c r="K32"/>
  <c r="I32"/>
  <c r="G32"/>
  <c r="K31"/>
  <c r="I31"/>
  <c r="G31"/>
  <c r="K30"/>
  <c r="I30"/>
  <c r="G30"/>
  <c r="K29"/>
  <c r="I29"/>
  <c r="G29"/>
  <c r="K28"/>
  <c r="I28"/>
  <c r="G28"/>
  <c r="K27"/>
  <c r="I27"/>
  <c r="G27"/>
  <c r="K26"/>
  <c r="I26"/>
  <c r="G26"/>
  <c r="K25"/>
  <c r="I25"/>
  <c r="G25"/>
  <c r="K24"/>
  <c r="I24"/>
  <c r="G24"/>
  <c r="K23"/>
  <c r="I23"/>
  <c r="G23"/>
  <c r="K22"/>
  <c r="I22"/>
  <c r="G22"/>
  <c r="K21"/>
  <c r="I21"/>
  <c r="G21"/>
  <c r="K20"/>
  <c r="I20"/>
  <c r="G20"/>
  <c r="K19"/>
  <c r="I19"/>
  <c r="G19"/>
  <c r="K18"/>
  <c r="I18"/>
  <c r="G18"/>
  <c r="K17"/>
  <c r="I17"/>
  <c r="G17"/>
  <c r="K16"/>
  <c r="I16"/>
  <c r="G16"/>
  <c r="K15"/>
  <c r="I15"/>
  <c r="G15"/>
  <c r="K14"/>
  <c r="I14"/>
  <c r="G14"/>
  <c r="K13"/>
  <c r="I13"/>
  <c r="G13"/>
  <c r="K12"/>
  <c r="I12"/>
  <c r="G12"/>
  <c r="K11"/>
  <c r="I11"/>
  <c r="G11"/>
  <c r="K10"/>
  <c r="I10"/>
  <c r="G10"/>
  <c r="K9"/>
  <c r="K8" s="1"/>
  <c r="I9"/>
  <c r="G9"/>
  <c r="M8"/>
  <c r="J8"/>
  <c r="H8"/>
  <c r="F8"/>
  <c r="M26" i="24" l="1"/>
  <c r="M30"/>
  <c r="M24"/>
  <c r="M22"/>
  <c r="M18"/>
  <c r="M14"/>
  <c r="I9"/>
  <c r="G9"/>
  <c r="L12" i="23"/>
  <c r="L14"/>
  <c r="L16"/>
  <c r="L18"/>
  <c r="L20"/>
  <c r="L28"/>
  <c r="L30"/>
  <c r="M11" i="24"/>
  <c r="M13"/>
  <c r="M15"/>
  <c r="M17"/>
  <c r="M19"/>
  <c r="M27"/>
  <c r="M29"/>
  <c r="M31"/>
  <c r="M25"/>
  <c r="M23"/>
  <c r="M21"/>
  <c r="M10"/>
  <c r="M9" s="1"/>
  <c r="L10" i="23"/>
  <c r="I8"/>
  <c r="L22"/>
  <c r="L24"/>
  <c r="G8"/>
  <c r="L34"/>
  <c r="L32"/>
  <c r="L26"/>
  <c r="L9"/>
  <c r="L11"/>
  <c r="L13"/>
  <c r="L15"/>
  <c r="L17"/>
  <c r="L19"/>
  <c r="L21"/>
  <c r="L23"/>
  <c r="L25"/>
  <c r="L27"/>
  <c r="L29"/>
  <c r="L31"/>
  <c r="L33"/>
  <c r="L35"/>
  <c r="L8" l="1"/>
  <c r="K37" i="22" l="1"/>
  <c r="M37" s="1"/>
  <c r="K36"/>
  <c r="I36"/>
  <c r="G36"/>
  <c r="K35"/>
  <c r="I35"/>
  <c r="G35"/>
  <c r="K34"/>
  <c r="I34"/>
  <c r="G34"/>
  <c r="K33"/>
  <c r="I33"/>
  <c r="G33"/>
  <c r="K32"/>
  <c r="I32"/>
  <c r="G32"/>
  <c r="K31"/>
  <c r="I31"/>
  <c r="G31"/>
  <c r="K30"/>
  <c r="I30"/>
  <c r="G30"/>
  <c r="K29"/>
  <c r="I29"/>
  <c r="G29"/>
  <c r="K28"/>
  <c r="I28"/>
  <c r="G28"/>
  <c r="K27"/>
  <c r="I27"/>
  <c r="G27"/>
  <c r="K26"/>
  <c r="I26"/>
  <c r="G26"/>
  <c r="K25"/>
  <c r="I25"/>
  <c r="G25"/>
  <c r="K24"/>
  <c r="I24"/>
  <c r="G24"/>
  <c r="K23"/>
  <c r="I23"/>
  <c r="G23"/>
  <c r="K22"/>
  <c r="I22"/>
  <c r="G22"/>
  <c r="K21"/>
  <c r="I21"/>
  <c r="G21"/>
  <c r="K20"/>
  <c r="I20"/>
  <c r="G20"/>
  <c r="K19"/>
  <c r="I19"/>
  <c r="G19"/>
  <c r="K18"/>
  <c r="I18"/>
  <c r="G18"/>
  <c r="K17"/>
  <c r="I17"/>
  <c r="G17"/>
  <c r="K16"/>
  <c r="I16"/>
  <c r="G16"/>
  <c r="K15"/>
  <c r="I15"/>
  <c r="G15"/>
  <c r="K14"/>
  <c r="I14"/>
  <c r="G14"/>
  <c r="K13"/>
  <c r="I13"/>
  <c r="G13"/>
  <c r="K12"/>
  <c r="I12"/>
  <c r="G12"/>
  <c r="K11"/>
  <c r="I11"/>
  <c r="G11"/>
  <c r="K10"/>
  <c r="K9" s="1"/>
  <c r="I10"/>
  <c r="G10"/>
  <c r="J9"/>
  <c r="H9"/>
  <c r="F9"/>
  <c r="G40" i="21"/>
  <c r="J40" s="1"/>
  <c r="I39"/>
  <c r="G39"/>
  <c r="I38"/>
  <c r="G38"/>
  <c r="I37"/>
  <c r="G37"/>
  <c r="I36"/>
  <c r="G36"/>
  <c r="I35"/>
  <c r="G35"/>
  <c r="I34"/>
  <c r="G34"/>
  <c r="I33"/>
  <c r="G33"/>
  <c r="I32"/>
  <c r="G32"/>
  <c r="I31"/>
  <c r="J31" s="1"/>
  <c r="I30"/>
  <c r="J30" s="1"/>
  <c r="I29"/>
  <c r="J29" s="1"/>
  <c r="I15"/>
  <c r="I14"/>
  <c r="G14"/>
  <c r="I13"/>
  <c r="G13"/>
  <c r="I12"/>
  <c r="G12"/>
  <c r="I11"/>
  <c r="G11"/>
  <c r="I10"/>
  <c r="I9" s="1"/>
  <c r="G10"/>
  <c r="H9"/>
  <c r="K35" i="20"/>
  <c r="I35"/>
  <c r="K34"/>
  <c r="I34"/>
  <c r="K33"/>
  <c r="I33"/>
  <c r="K32"/>
  <c r="I32"/>
  <c r="G32"/>
  <c r="K31"/>
  <c r="I31"/>
  <c r="G31"/>
  <c r="K30"/>
  <c r="I30"/>
  <c r="G30"/>
  <c r="K29"/>
  <c r="I29"/>
  <c r="G29"/>
  <c r="K28"/>
  <c r="I28"/>
  <c r="G28"/>
  <c r="K27"/>
  <c r="I27"/>
  <c r="G27"/>
  <c r="K26"/>
  <c r="I26"/>
  <c r="G26"/>
  <c r="K25"/>
  <c r="I25"/>
  <c r="G25"/>
  <c r="K24"/>
  <c r="I24"/>
  <c r="G24"/>
  <c r="K23"/>
  <c r="I23"/>
  <c r="G23"/>
  <c r="K22"/>
  <c r="I22"/>
  <c r="G22"/>
  <c r="K21"/>
  <c r="I21"/>
  <c r="G21"/>
  <c r="K20"/>
  <c r="I20"/>
  <c r="G20"/>
  <c r="K19"/>
  <c r="I19"/>
  <c r="G19"/>
  <c r="K18"/>
  <c r="I18"/>
  <c r="G18"/>
  <c r="K17"/>
  <c r="I17"/>
  <c r="G17"/>
  <c r="K16"/>
  <c r="I16"/>
  <c r="G16"/>
  <c r="K15"/>
  <c r="I15"/>
  <c r="G15"/>
  <c r="K14"/>
  <c r="I14"/>
  <c r="G14"/>
  <c r="K13"/>
  <c r="I13"/>
  <c r="G13"/>
  <c r="K12"/>
  <c r="I12"/>
  <c r="G12"/>
  <c r="K11"/>
  <c r="I11"/>
  <c r="G11"/>
  <c r="K10"/>
  <c r="K9" s="1"/>
  <c r="I10"/>
  <c r="G10"/>
  <c r="J9"/>
  <c r="H9"/>
  <c r="F9"/>
  <c r="I36" i="19"/>
  <c r="K35"/>
  <c r="I35"/>
  <c r="G35"/>
  <c r="K34"/>
  <c r="I34"/>
  <c r="G34"/>
  <c r="K33"/>
  <c r="I33"/>
  <c r="G33"/>
  <c r="K32"/>
  <c r="I32"/>
  <c r="G32"/>
  <c r="K31"/>
  <c r="I31"/>
  <c r="G31"/>
  <c r="K30"/>
  <c r="I30"/>
  <c r="G30"/>
  <c r="K29"/>
  <c r="I29"/>
  <c r="G29"/>
  <c r="K28"/>
  <c r="I28"/>
  <c r="G28"/>
  <c r="K27"/>
  <c r="I27"/>
  <c r="G27"/>
  <c r="K26"/>
  <c r="I26"/>
  <c r="G26"/>
  <c r="K25"/>
  <c r="I25"/>
  <c r="G25"/>
  <c r="K24"/>
  <c r="I24"/>
  <c r="G24"/>
  <c r="K23"/>
  <c r="I23"/>
  <c r="G23"/>
  <c r="K22"/>
  <c r="I22"/>
  <c r="G22"/>
  <c r="K21"/>
  <c r="I21"/>
  <c r="G21"/>
  <c r="K20"/>
  <c r="I20"/>
  <c r="G20"/>
  <c r="K19"/>
  <c r="I19"/>
  <c r="G19"/>
  <c r="K18"/>
  <c r="I18"/>
  <c r="G18"/>
  <c r="K17"/>
  <c r="I17"/>
  <c r="G17"/>
  <c r="K16"/>
  <c r="I16"/>
  <c r="G16"/>
  <c r="K15"/>
  <c r="I15"/>
  <c r="G15"/>
  <c r="K14"/>
  <c r="I14"/>
  <c r="G14"/>
  <c r="K13"/>
  <c r="I13"/>
  <c r="G13"/>
  <c r="M13" s="1"/>
  <c r="K12"/>
  <c r="I12"/>
  <c r="G12"/>
  <c r="K11"/>
  <c r="K9" s="1"/>
  <c r="I11"/>
  <c r="G11"/>
  <c r="K10"/>
  <c r="I10"/>
  <c r="G10"/>
  <c r="J9"/>
  <c r="H9"/>
  <c r="F9"/>
  <c r="K37" i="18"/>
  <c r="M37" s="1"/>
  <c r="K36"/>
  <c r="I36"/>
  <c r="M36" s="1"/>
  <c r="K35"/>
  <c r="I35"/>
  <c r="K34"/>
  <c r="I34"/>
  <c r="G34"/>
  <c r="M34" s="1"/>
  <c r="K33"/>
  <c r="I33"/>
  <c r="G33"/>
  <c r="M33" s="1"/>
  <c r="K32"/>
  <c r="I32"/>
  <c r="G32"/>
  <c r="K31"/>
  <c r="I31"/>
  <c r="G31"/>
  <c r="K30"/>
  <c r="I30"/>
  <c r="G30"/>
  <c r="M30" s="1"/>
  <c r="K29"/>
  <c r="I29"/>
  <c r="G29"/>
  <c r="K28"/>
  <c r="I28"/>
  <c r="G28"/>
  <c r="K27"/>
  <c r="I27"/>
  <c r="G27"/>
  <c r="K26"/>
  <c r="I26"/>
  <c r="G26"/>
  <c r="M26" s="1"/>
  <c r="K25"/>
  <c r="I25"/>
  <c r="G25"/>
  <c r="K24"/>
  <c r="I24"/>
  <c r="G24"/>
  <c r="K23"/>
  <c r="I23"/>
  <c r="G23"/>
  <c r="K22"/>
  <c r="I22"/>
  <c r="G22"/>
  <c r="M22" s="1"/>
  <c r="K21"/>
  <c r="I21"/>
  <c r="G21"/>
  <c r="K20"/>
  <c r="I20"/>
  <c r="G20"/>
  <c r="K19"/>
  <c r="I19"/>
  <c r="G19"/>
  <c r="K18"/>
  <c r="I18"/>
  <c r="G18"/>
  <c r="M18" s="1"/>
  <c r="K17"/>
  <c r="I17"/>
  <c r="G17"/>
  <c r="K16"/>
  <c r="I16"/>
  <c r="G16"/>
  <c r="K15"/>
  <c r="I15"/>
  <c r="G15"/>
  <c r="K14"/>
  <c r="I14"/>
  <c r="G14"/>
  <c r="M14" s="1"/>
  <c r="K13"/>
  <c r="I13"/>
  <c r="G13"/>
  <c r="M13" s="1"/>
  <c r="K12"/>
  <c r="I12"/>
  <c r="G12"/>
  <c r="K11"/>
  <c r="K9" s="1"/>
  <c r="I11"/>
  <c r="G11"/>
  <c r="K10"/>
  <c r="I10"/>
  <c r="G10"/>
  <c r="M10" s="1"/>
  <c r="J9"/>
  <c r="K36" i="17"/>
  <c r="I35"/>
  <c r="G35"/>
  <c r="I34"/>
  <c r="G34"/>
  <c r="K34" s="1"/>
  <c r="I33"/>
  <c r="G33"/>
  <c r="I32"/>
  <c r="G32"/>
  <c r="K32" s="1"/>
  <c r="I31"/>
  <c r="G31"/>
  <c r="I30"/>
  <c r="G30"/>
  <c r="K30" s="1"/>
  <c r="I29"/>
  <c r="G29"/>
  <c r="I28"/>
  <c r="G28"/>
  <c r="K28" s="1"/>
  <c r="I27"/>
  <c r="G27"/>
  <c r="I26"/>
  <c r="G26"/>
  <c r="K26" s="1"/>
  <c r="I25"/>
  <c r="G25"/>
  <c r="I24"/>
  <c r="G24"/>
  <c r="K24" s="1"/>
  <c r="I23"/>
  <c r="G23"/>
  <c r="I22"/>
  <c r="G22"/>
  <c r="K22" s="1"/>
  <c r="I21"/>
  <c r="G21"/>
  <c r="I20"/>
  <c r="G20"/>
  <c r="I19"/>
  <c r="G19"/>
  <c r="I18"/>
  <c r="G18"/>
  <c r="I17"/>
  <c r="G17"/>
  <c r="I16"/>
  <c r="G16"/>
  <c r="I15"/>
  <c r="G15"/>
  <c r="I14"/>
  <c r="G14"/>
  <c r="I13"/>
  <c r="G13"/>
  <c r="I12"/>
  <c r="G12"/>
  <c r="I11"/>
  <c r="G11"/>
  <c r="I10"/>
  <c r="G10"/>
  <c r="J36" i="16"/>
  <c r="J35"/>
  <c r="I34"/>
  <c r="J34"/>
  <c r="I33"/>
  <c r="G33"/>
  <c r="I32"/>
  <c r="G32"/>
  <c r="J32" s="1"/>
  <c r="I31"/>
  <c r="G31"/>
  <c r="I30"/>
  <c r="G30"/>
  <c r="J30" s="1"/>
  <c r="I29"/>
  <c r="G29"/>
  <c r="I28"/>
  <c r="G28"/>
  <c r="J28" s="1"/>
  <c r="I27"/>
  <c r="G27"/>
  <c r="I26"/>
  <c r="G26"/>
  <c r="J26" s="1"/>
  <c r="I25"/>
  <c r="G25"/>
  <c r="I24"/>
  <c r="G24"/>
  <c r="J24" s="1"/>
  <c r="I23"/>
  <c r="G23"/>
  <c r="I22"/>
  <c r="G22"/>
  <c r="J22" s="1"/>
  <c r="I21"/>
  <c r="G21"/>
  <c r="I20"/>
  <c r="G20"/>
  <c r="J20" s="1"/>
  <c r="I19"/>
  <c r="G19"/>
  <c r="I18"/>
  <c r="G18"/>
  <c r="J18" s="1"/>
  <c r="I17"/>
  <c r="G17"/>
  <c r="I16"/>
  <c r="G16"/>
  <c r="J16" s="1"/>
  <c r="I15"/>
  <c r="G15"/>
  <c r="I14"/>
  <c r="G14"/>
  <c r="J14" s="1"/>
  <c r="I13"/>
  <c r="G13"/>
  <c r="I12"/>
  <c r="G12"/>
  <c r="I11"/>
  <c r="G11"/>
  <c r="I10"/>
  <c r="G10"/>
  <c r="J10" s="1"/>
  <c r="I9"/>
  <c r="I8" s="1"/>
  <c r="G9"/>
  <c r="F8"/>
  <c r="G36" i="14"/>
  <c r="K36" s="1"/>
  <c r="G35"/>
  <c r="K35" s="1"/>
  <c r="I34"/>
  <c r="G34"/>
  <c r="I33"/>
  <c r="G33"/>
  <c r="K33" s="1"/>
  <c r="I32"/>
  <c r="G32"/>
  <c r="K32" s="1"/>
  <c r="I31"/>
  <c r="G31"/>
  <c r="K31" s="1"/>
  <c r="I30"/>
  <c r="G30"/>
  <c r="K30" s="1"/>
  <c r="I29"/>
  <c r="G29"/>
  <c r="K29" s="1"/>
  <c r="I28"/>
  <c r="G28"/>
  <c r="K28" s="1"/>
  <c r="I27"/>
  <c r="G27"/>
  <c r="K27" s="1"/>
  <c r="I26"/>
  <c r="G26"/>
  <c r="K26" s="1"/>
  <c r="I25"/>
  <c r="G25"/>
  <c r="K25" s="1"/>
  <c r="I24"/>
  <c r="G24"/>
  <c r="K24" s="1"/>
  <c r="I23"/>
  <c r="G23"/>
  <c r="K23" s="1"/>
  <c r="I22"/>
  <c r="G22"/>
  <c r="K22" s="1"/>
  <c r="I21"/>
  <c r="G21"/>
  <c r="K21" s="1"/>
  <c r="I20"/>
  <c r="G20"/>
  <c r="K20" s="1"/>
  <c r="I19"/>
  <c r="G19"/>
  <c r="K19" s="1"/>
  <c r="I18"/>
  <c r="G18"/>
  <c r="K18" s="1"/>
  <c r="I17"/>
  <c r="G17"/>
  <c r="K17" s="1"/>
  <c r="I16"/>
  <c r="G16"/>
  <c r="K16" s="1"/>
  <c r="I15"/>
  <c r="G15"/>
  <c r="K15" s="1"/>
  <c r="I14"/>
  <c r="G14"/>
  <c r="K14" s="1"/>
  <c r="I13"/>
  <c r="G13"/>
  <c r="K13" s="1"/>
  <c r="I12"/>
  <c r="G12"/>
  <c r="K12" s="1"/>
  <c r="I11"/>
  <c r="G11"/>
  <c r="K11" s="1"/>
  <c r="I10"/>
  <c r="G10"/>
  <c r="J9"/>
  <c r="I9"/>
  <c r="H9"/>
  <c r="F9"/>
  <c r="G8" i="16" l="1"/>
  <c r="J11"/>
  <c r="J13"/>
  <c r="J15"/>
  <c r="J17"/>
  <c r="J19"/>
  <c r="J21"/>
  <c r="J23"/>
  <c r="J25"/>
  <c r="J27"/>
  <c r="J29"/>
  <c r="J31"/>
  <c r="J33"/>
  <c r="G9" i="17"/>
  <c r="K21"/>
  <c r="K23"/>
  <c r="K25"/>
  <c r="K27"/>
  <c r="K29"/>
  <c r="K31"/>
  <c r="K33"/>
  <c r="K35"/>
  <c r="M11" i="18"/>
  <c r="M15"/>
  <c r="M23"/>
  <c r="M31"/>
  <c r="M35"/>
  <c r="M11" i="19"/>
  <c r="M15"/>
  <c r="M19"/>
  <c r="G9" i="21"/>
  <c r="K34" i="14"/>
  <c r="I9" i="17"/>
  <c r="M12" i="18"/>
  <c r="M16"/>
  <c r="M20"/>
  <c r="M24"/>
  <c r="M32"/>
  <c r="M29"/>
  <c r="M28"/>
  <c r="M27"/>
  <c r="M25"/>
  <c r="M21"/>
  <c r="M19"/>
  <c r="M17"/>
  <c r="G9" i="20"/>
  <c r="M17" i="19"/>
  <c r="G9"/>
  <c r="G9" i="14"/>
  <c r="I9" i="20"/>
  <c r="M21" i="19"/>
  <c r="K10" i="14"/>
  <c r="K9" s="1"/>
  <c r="M23" i="19"/>
  <c r="J39" i="21"/>
  <c r="M15" i="22"/>
  <c r="M17"/>
  <c r="M13"/>
  <c r="M11"/>
  <c r="J9" i="16"/>
  <c r="M19" i="22"/>
  <c r="M21"/>
  <c r="M23"/>
  <c r="M25"/>
  <c r="M27"/>
  <c r="M29"/>
  <c r="M31"/>
  <c r="M33"/>
  <c r="M35"/>
  <c r="M12"/>
  <c r="M14"/>
  <c r="M16"/>
  <c r="M18"/>
  <c r="M20"/>
  <c r="M24"/>
  <c r="M26"/>
  <c r="M28"/>
  <c r="M30"/>
  <c r="M32"/>
  <c r="M34"/>
  <c r="M36"/>
  <c r="M10"/>
  <c r="G9"/>
  <c r="J10" i="21"/>
  <c r="J11"/>
  <c r="J12"/>
  <c r="J13"/>
  <c r="J14"/>
  <c r="J15"/>
  <c r="J33"/>
  <c r="J34"/>
  <c r="J35"/>
  <c r="J36"/>
  <c r="J37"/>
  <c r="J38"/>
  <c r="L12" i="20"/>
  <c r="L14"/>
  <c r="L16"/>
  <c r="L18"/>
  <c r="L20"/>
  <c r="L22"/>
  <c r="L24"/>
  <c r="L26"/>
  <c r="L28"/>
  <c r="L30"/>
  <c r="L32"/>
  <c r="L34"/>
  <c r="L36"/>
  <c r="M25" i="19"/>
  <c r="M27"/>
  <c r="M29"/>
  <c r="M31"/>
  <c r="M33"/>
  <c r="M35"/>
  <c r="M10"/>
  <c r="M12"/>
  <c r="M14"/>
  <c r="M16"/>
  <c r="M18"/>
  <c r="M20"/>
  <c r="M22"/>
  <c r="M24"/>
  <c r="M26"/>
  <c r="M28"/>
  <c r="M30"/>
  <c r="M32"/>
  <c r="M34"/>
  <c r="M36"/>
  <c r="I9" i="18"/>
  <c r="G9"/>
  <c r="K11" i="17"/>
  <c r="K12"/>
  <c r="K15"/>
  <c r="K16"/>
  <c r="K17"/>
  <c r="K18"/>
  <c r="K19"/>
  <c r="K20"/>
  <c r="I9" i="19"/>
  <c r="I9" i="22"/>
  <c r="M22"/>
  <c r="J12" i="16"/>
  <c r="K14" i="17"/>
  <c r="K13"/>
  <c r="K10"/>
  <c r="L11" i="20"/>
  <c r="L13"/>
  <c r="L15"/>
  <c r="L17"/>
  <c r="L19"/>
  <c r="L21"/>
  <c r="L23"/>
  <c r="L25"/>
  <c r="L27"/>
  <c r="L29"/>
  <c r="L31"/>
  <c r="L33"/>
  <c r="L35"/>
  <c r="J32" i="21"/>
  <c r="L10" i="20"/>
  <c r="K9" i="17" l="1"/>
  <c r="L9" i="20"/>
  <c r="J8" i="16"/>
  <c r="M9" i="19"/>
  <c r="M9" i="22"/>
  <c r="M9" i="18"/>
  <c r="J9" i="21"/>
  <c r="S38" i="13"/>
  <c r="U38" s="1"/>
  <c r="S37"/>
  <c r="U37" s="1"/>
  <c r="S36"/>
  <c r="U36" s="1"/>
  <c r="S35"/>
  <c r="U35" s="1"/>
  <c r="H35"/>
  <c r="J35" s="1"/>
  <c r="S34"/>
  <c r="U34" s="1"/>
  <c r="H34"/>
  <c r="J34" s="1"/>
  <c r="S33"/>
  <c r="U33" s="1"/>
  <c r="H33"/>
  <c r="J33" s="1"/>
  <c r="S32"/>
  <c r="U32" s="1"/>
  <c r="H32"/>
  <c r="J32" s="1"/>
  <c r="S31"/>
  <c r="U31" s="1"/>
  <c r="H31"/>
  <c r="J31" s="1"/>
  <c r="S30"/>
  <c r="U30" s="1"/>
  <c r="H30"/>
  <c r="J30" s="1"/>
  <c r="S29"/>
  <c r="U29" s="1"/>
  <c r="H29"/>
  <c r="J29" s="1"/>
  <c r="S28"/>
  <c r="U28" s="1"/>
  <c r="H28"/>
  <c r="J28" s="1"/>
  <c r="S27"/>
  <c r="U27" s="1"/>
  <c r="H27"/>
  <c r="J27" s="1"/>
  <c r="S26"/>
  <c r="U26" s="1"/>
  <c r="H26"/>
  <c r="J26" s="1"/>
  <c r="S25"/>
  <c r="U25" s="1"/>
  <c r="H25"/>
  <c r="J25" s="1"/>
  <c r="S24"/>
  <c r="U24" s="1"/>
  <c r="H24"/>
  <c r="J24" s="1"/>
  <c r="S23"/>
  <c r="U23" s="1"/>
  <c r="H23"/>
  <c r="J23" s="1"/>
  <c r="S22"/>
  <c r="U22" s="1"/>
  <c r="H22"/>
  <c r="J22" s="1"/>
  <c r="S21"/>
  <c r="U21" s="1"/>
  <c r="H21"/>
  <c r="J21" s="1"/>
  <c r="S20"/>
  <c r="U20" s="1"/>
  <c r="H20"/>
  <c r="J20" s="1"/>
  <c r="S19"/>
  <c r="U19" s="1"/>
  <c r="H19"/>
  <c r="J19" s="1"/>
  <c r="S18"/>
  <c r="U18" s="1"/>
  <c r="H18"/>
  <c r="J18" s="1"/>
  <c r="S17"/>
  <c r="U17" s="1"/>
  <c r="H17"/>
  <c r="J17" s="1"/>
  <c r="S16"/>
  <c r="U16" s="1"/>
  <c r="H16"/>
  <c r="J16" s="1"/>
  <c r="S15"/>
  <c r="U15" s="1"/>
  <c r="H15"/>
  <c r="J15" s="1"/>
  <c r="S14"/>
  <c r="U14" s="1"/>
  <c r="H14"/>
  <c r="J14" s="1"/>
  <c r="S13"/>
  <c r="U13" s="1"/>
  <c r="H13"/>
  <c r="J13" s="1"/>
  <c r="S12"/>
  <c r="U12" s="1"/>
  <c r="H12"/>
  <c r="J12" s="1"/>
  <c r="S11"/>
  <c r="U11" s="1"/>
  <c r="H11"/>
  <c r="J11" s="1"/>
  <c r="S10"/>
  <c r="H10"/>
  <c r="K38" i="11"/>
  <c r="M38" s="1"/>
  <c r="K37"/>
  <c r="I37"/>
  <c r="M37" s="1"/>
  <c r="G37"/>
  <c r="K36"/>
  <c r="I36"/>
  <c r="G36"/>
  <c r="M36" s="1"/>
  <c r="K35"/>
  <c r="I35"/>
  <c r="G35"/>
  <c r="M35" s="1"/>
  <c r="K34"/>
  <c r="I34"/>
  <c r="G34"/>
  <c r="K33"/>
  <c r="I33"/>
  <c r="G33"/>
  <c r="K32"/>
  <c r="I32"/>
  <c r="G32"/>
  <c r="M32" s="1"/>
  <c r="K31"/>
  <c r="I31"/>
  <c r="G31"/>
  <c r="M31" s="1"/>
  <c r="K30"/>
  <c r="I30"/>
  <c r="G30"/>
  <c r="K29"/>
  <c r="I29"/>
  <c r="G29"/>
  <c r="K28"/>
  <c r="I28"/>
  <c r="G28"/>
  <c r="M28" s="1"/>
  <c r="K27"/>
  <c r="I27"/>
  <c r="G27"/>
  <c r="M27" s="1"/>
  <c r="K26"/>
  <c r="I26"/>
  <c r="K25"/>
  <c r="I25"/>
  <c r="M25" s="1"/>
  <c r="K24"/>
  <c r="I24"/>
  <c r="K23"/>
  <c r="I23"/>
  <c r="M23" s="1"/>
  <c r="K22"/>
  <c r="I22"/>
  <c r="K21"/>
  <c r="I21"/>
  <c r="M21" s="1"/>
  <c r="K20"/>
  <c r="I20"/>
  <c r="K19"/>
  <c r="I19"/>
  <c r="M19" s="1"/>
  <c r="K18"/>
  <c r="I18"/>
  <c r="K17"/>
  <c r="I17"/>
  <c r="M17" s="1"/>
  <c r="K16"/>
  <c r="M16" s="1"/>
  <c r="K15"/>
  <c r="I15"/>
  <c r="M15" s="1"/>
  <c r="K14"/>
  <c r="I14"/>
  <c r="M14" s="1"/>
  <c r="K13"/>
  <c r="I13"/>
  <c r="M13" s="1"/>
  <c r="K12"/>
  <c r="I12"/>
  <c r="M12" s="1"/>
  <c r="K11"/>
  <c r="I11"/>
  <c r="M11" s="1"/>
  <c r="K10"/>
  <c r="I10"/>
  <c r="M10" s="1"/>
  <c r="K37" i="10"/>
  <c r="I37"/>
  <c r="G37"/>
  <c r="K36"/>
  <c r="I36"/>
  <c r="G36"/>
  <c r="K35"/>
  <c r="I35"/>
  <c r="G35"/>
  <c r="K34"/>
  <c r="I34"/>
  <c r="G34"/>
  <c r="M34" s="1"/>
  <c r="K33"/>
  <c r="I33"/>
  <c r="G33"/>
  <c r="M33" s="1"/>
  <c r="K32"/>
  <c r="I32"/>
  <c r="G32"/>
  <c r="K31"/>
  <c r="I31"/>
  <c r="G31"/>
  <c r="K30"/>
  <c r="I30"/>
  <c r="G30"/>
  <c r="M30" s="1"/>
  <c r="K29"/>
  <c r="I29"/>
  <c r="G29"/>
  <c r="M29" s="1"/>
  <c r="K28"/>
  <c r="I28"/>
  <c r="G28"/>
  <c r="K27"/>
  <c r="I27"/>
  <c r="G27"/>
  <c r="K26"/>
  <c r="I26"/>
  <c r="G26"/>
  <c r="M26" s="1"/>
  <c r="K25"/>
  <c r="I25"/>
  <c r="G25"/>
  <c r="M25" s="1"/>
  <c r="I24"/>
  <c r="G24"/>
  <c r="I23"/>
  <c r="G23"/>
  <c r="I22"/>
  <c r="G22"/>
  <c r="I21"/>
  <c r="G21"/>
  <c r="M21" s="1"/>
  <c r="I20"/>
  <c r="G20"/>
  <c r="I19"/>
  <c r="G19"/>
  <c r="M19" s="1"/>
  <c r="I18"/>
  <c r="G18"/>
  <c r="I17"/>
  <c r="G17"/>
  <c r="M17" s="1"/>
  <c r="I16"/>
  <c r="G16"/>
  <c r="I15"/>
  <c r="G15"/>
  <c r="M15" s="1"/>
  <c r="I14"/>
  <c r="G14"/>
  <c r="I13"/>
  <c r="G13"/>
  <c r="M13" s="1"/>
  <c r="I12"/>
  <c r="G12"/>
  <c r="I11"/>
  <c r="G11"/>
  <c r="M11" s="1"/>
  <c r="I10"/>
  <c r="G10"/>
  <c r="M12" l="1"/>
  <c r="M14"/>
  <c r="M18"/>
  <c r="M22"/>
  <c r="M24"/>
  <c r="K9"/>
  <c r="M27"/>
  <c r="M31"/>
  <c r="M35"/>
  <c r="M18" i="11"/>
  <c r="M20"/>
  <c r="M22"/>
  <c r="M24"/>
  <c r="M26"/>
  <c r="M29"/>
  <c r="M10" i="10"/>
  <c r="M9" s="1"/>
  <c r="M16"/>
  <c r="M20"/>
  <c r="M23"/>
  <c r="M28"/>
  <c r="M32"/>
  <c r="M36"/>
  <c r="M37"/>
  <c r="M30" i="11"/>
  <c r="M34"/>
  <c r="J10" i="13"/>
  <c r="J9" s="1"/>
  <c r="H9"/>
  <c r="M33" i="11"/>
  <c r="K9"/>
  <c r="G9" i="10"/>
  <c r="I9"/>
  <c r="U10" i="13"/>
  <c r="U9" s="1"/>
  <c r="S9"/>
  <c r="G9" i="11"/>
  <c r="I9"/>
  <c r="M9" l="1"/>
  <c r="K38" i="9"/>
  <c r="I37"/>
  <c r="K37" s="1"/>
  <c r="I36"/>
  <c r="K36" s="1"/>
  <c r="I35"/>
  <c r="G35"/>
  <c r="K35" s="1"/>
  <c r="I34"/>
  <c r="G34"/>
  <c r="I33"/>
  <c r="G33"/>
  <c r="K33" s="1"/>
  <c r="I32"/>
  <c r="G32"/>
  <c r="I31"/>
  <c r="G31"/>
  <c r="K31" s="1"/>
  <c r="I30"/>
  <c r="G30"/>
  <c r="I29"/>
  <c r="G29"/>
  <c r="I28"/>
  <c r="G28"/>
  <c r="I27"/>
  <c r="G27"/>
  <c r="I26"/>
  <c r="G26"/>
  <c r="I25"/>
  <c r="G25"/>
  <c r="I24"/>
  <c r="G24"/>
  <c r="I23"/>
  <c r="G23"/>
  <c r="I22"/>
  <c r="G22"/>
  <c r="I21"/>
  <c r="G21"/>
  <c r="I20"/>
  <c r="G20"/>
  <c r="I19"/>
  <c r="G19"/>
  <c r="I18"/>
  <c r="G18"/>
  <c r="I17"/>
  <c r="G17"/>
  <c r="I16"/>
  <c r="G16"/>
  <c r="I15"/>
  <c r="G15"/>
  <c r="I14"/>
  <c r="G14"/>
  <c r="I13"/>
  <c r="G13"/>
  <c r="I12"/>
  <c r="G12"/>
  <c r="I11"/>
  <c r="G11"/>
  <c r="I37" i="8"/>
  <c r="M37" s="1"/>
  <c r="I36"/>
  <c r="K35"/>
  <c r="I35"/>
  <c r="K34"/>
  <c r="I34"/>
  <c r="K33"/>
  <c r="I33"/>
  <c r="G33"/>
  <c r="K32"/>
  <c r="I32"/>
  <c r="G32"/>
  <c r="K31"/>
  <c r="I31"/>
  <c r="G31"/>
  <c r="K30"/>
  <c r="I30"/>
  <c r="G30"/>
  <c r="K29"/>
  <c r="I29"/>
  <c r="G29"/>
  <c r="M29" s="1"/>
  <c r="K28"/>
  <c r="I28"/>
  <c r="G28"/>
  <c r="K27"/>
  <c r="I27"/>
  <c r="G27"/>
  <c r="K26"/>
  <c r="I26"/>
  <c r="G26"/>
  <c r="K25"/>
  <c r="I25"/>
  <c r="G25"/>
  <c r="M25" s="1"/>
  <c r="K24"/>
  <c r="I24"/>
  <c r="G24"/>
  <c r="K23"/>
  <c r="I23"/>
  <c r="G23"/>
  <c r="K22"/>
  <c r="I22"/>
  <c r="G22"/>
  <c r="K21"/>
  <c r="I21"/>
  <c r="G21"/>
  <c r="M21" s="1"/>
  <c r="K20"/>
  <c r="I20"/>
  <c r="G20"/>
  <c r="K19"/>
  <c r="I19"/>
  <c r="G19"/>
  <c r="K18"/>
  <c r="I18"/>
  <c r="G18"/>
  <c r="K17"/>
  <c r="I17"/>
  <c r="G17"/>
  <c r="M17" s="1"/>
  <c r="K16"/>
  <c r="I16"/>
  <c r="G16"/>
  <c r="K15"/>
  <c r="I15"/>
  <c r="G15"/>
  <c r="K14"/>
  <c r="I14"/>
  <c r="G14"/>
  <c r="K13"/>
  <c r="I13"/>
  <c r="G13"/>
  <c r="M13" s="1"/>
  <c r="K12"/>
  <c r="I12"/>
  <c r="G12"/>
  <c r="K11"/>
  <c r="I11"/>
  <c r="G11"/>
  <c r="K10"/>
  <c r="I10"/>
  <c r="I9" s="1"/>
  <c r="G10"/>
  <c r="K37" i="7"/>
  <c r="M37" s="1"/>
  <c r="K36"/>
  <c r="M36" s="1"/>
  <c r="K35"/>
  <c r="M35" s="1"/>
  <c r="K34"/>
  <c r="M34" s="1"/>
  <c r="K33"/>
  <c r="M33" s="1"/>
  <c r="K32"/>
  <c r="M32" s="1"/>
  <c r="K31"/>
  <c r="M31" s="1"/>
  <c r="K30"/>
  <c r="M30" s="1"/>
  <c r="K29"/>
  <c r="M29" s="1"/>
  <c r="K28"/>
  <c r="M28" s="1"/>
  <c r="K27"/>
  <c r="M27" s="1"/>
  <c r="K26"/>
  <c r="M26" s="1"/>
  <c r="K25"/>
  <c r="M25" s="1"/>
  <c r="K24"/>
  <c r="M24" s="1"/>
  <c r="K23"/>
  <c r="M23" s="1"/>
  <c r="K22"/>
  <c r="M22" s="1"/>
  <c r="K21"/>
  <c r="M21" s="1"/>
  <c r="K20"/>
  <c r="M20" s="1"/>
  <c r="K19"/>
  <c r="M19" s="1"/>
  <c r="K18"/>
  <c r="M18" s="1"/>
  <c r="K17"/>
  <c r="M17" s="1"/>
  <c r="K16"/>
  <c r="M16" s="1"/>
  <c r="K15"/>
  <c r="M15" s="1"/>
  <c r="K14"/>
  <c r="G14"/>
  <c r="M14" s="1"/>
  <c r="K13"/>
  <c r="G13"/>
  <c r="K12"/>
  <c r="I12"/>
  <c r="G12"/>
  <c r="K11"/>
  <c r="I11"/>
  <c r="G11"/>
  <c r="K10"/>
  <c r="I10"/>
  <c r="I9" s="1"/>
  <c r="G10"/>
  <c r="I36" i="6"/>
  <c r="I35"/>
  <c r="I34"/>
  <c r="I33"/>
  <c r="G33"/>
  <c r="I32"/>
  <c r="G32"/>
  <c r="J32" s="1"/>
  <c r="I31"/>
  <c r="G31"/>
  <c r="J31" s="1"/>
  <c r="I30"/>
  <c r="G30"/>
  <c r="J30" s="1"/>
  <c r="I29"/>
  <c r="G29"/>
  <c r="J29" s="1"/>
  <c r="I28"/>
  <c r="G28"/>
  <c r="J28" s="1"/>
  <c r="I27"/>
  <c r="G27"/>
  <c r="J27" s="1"/>
  <c r="I26"/>
  <c r="G26"/>
  <c r="J26" s="1"/>
  <c r="I25"/>
  <c r="G25"/>
  <c r="J25" s="1"/>
  <c r="I24"/>
  <c r="G24"/>
  <c r="J24" s="1"/>
  <c r="I23"/>
  <c r="G23"/>
  <c r="J23" s="1"/>
  <c r="I22"/>
  <c r="G22"/>
  <c r="J22" s="1"/>
  <c r="I21"/>
  <c r="G21"/>
  <c r="J21" s="1"/>
  <c r="I20"/>
  <c r="G20"/>
  <c r="J20" s="1"/>
  <c r="I19"/>
  <c r="G19"/>
  <c r="J19" s="1"/>
  <c r="I18"/>
  <c r="G18"/>
  <c r="J18" s="1"/>
  <c r="I17"/>
  <c r="G17"/>
  <c r="J17" s="1"/>
  <c r="I16"/>
  <c r="G16"/>
  <c r="J16" s="1"/>
  <c r="I15"/>
  <c r="G15"/>
  <c r="J15" s="1"/>
  <c r="I14"/>
  <c r="G14"/>
  <c r="J14" s="1"/>
  <c r="I13"/>
  <c r="G13"/>
  <c r="I12"/>
  <c r="G12"/>
  <c r="J12" s="1"/>
  <c r="I11"/>
  <c r="G11"/>
  <c r="I10"/>
  <c r="G10"/>
  <c r="J36" i="5"/>
  <c r="J35"/>
  <c r="J34"/>
  <c r="I33"/>
  <c r="J33" s="1"/>
  <c r="I32"/>
  <c r="J32"/>
  <c r="I31"/>
  <c r="G31"/>
  <c r="I30"/>
  <c r="G30"/>
  <c r="J30" s="1"/>
  <c r="I29"/>
  <c r="G29"/>
  <c r="I28"/>
  <c r="G28"/>
  <c r="J28" s="1"/>
  <c r="I27"/>
  <c r="G27"/>
  <c r="I26"/>
  <c r="G26"/>
  <c r="J26" s="1"/>
  <c r="I25"/>
  <c r="G25"/>
  <c r="I24"/>
  <c r="G24"/>
  <c r="J24" s="1"/>
  <c r="I23"/>
  <c r="G23"/>
  <c r="I22"/>
  <c r="G22"/>
  <c r="J22" s="1"/>
  <c r="I21"/>
  <c r="G21"/>
  <c r="I20"/>
  <c r="G20"/>
  <c r="J20" s="1"/>
  <c r="I19"/>
  <c r="G19"/>
  <c r="I18"/>
  <c r="G18"/>
  <c r="J18" s="1"/>
  <c r="I17"/>
  <c r="G17"/>
  <c r="I16"/>
  <c r="G16"/>
  <c r="J16" s="1"/>
  <c r="I15"/>
  <c r="G15"/>
  <c r="I14"/>
  <c r="G14"/>
  <c r="J14" s="1"/>
  <c r="I13"/>
  <c r="G13"/>
  <c r="I12"/>
  <c r="G12"/>
  <c r="J12" s="1"/>
  <c r="I11"/>
  <c r="G11"/>
  <c r="I10"/>
  <c r="G10"/>
  <c r="G9" s="1"/>
  <c r="K35" i="4"/>
  <c r="K34"/>
  <c r="I34"/>
  <c r="G34"/>
  <c r="K33"/>
  <c r="I33"/>
  <c r="G33"/>
  <c r="K32"/>
  <c r="I32"/>
  <c r="G32"/>
  <c r="K31"/>
  <c r="I31"/>
  <c r="G31"/>
  <c r="K30"/>
  <c r="I30"/>
  <c r="G30"/>
  <c r="K29"/>
  <c r="I29"/>
  <c r="G29"/>
  <c r="K28"/>
  <c r="I28"/>
  <c r="G28"/>
  <c r="K27"/>
  <c r="I27"/>
  <c r="G27"/>
  <c r="K26"/>
  <c r="I26"/>
  <c r="G26"/>
  <c r="K25"/>
  <c r="I25"/>
  <c r="G25"/>
  <c r="K24"/>
  <c r="I24"/>
  <c r="G24"/>
  <c r="K23"/>
  <c r="I23"/>
  <c r="G23"/>
  <c r="K22"/>
  <c r="I22"/>
  <c r="G22"/>
  <c r="K21"/>
  <c r="I21"/>
  <c r="G21"/>
  <c r="K20"/>
  <c r="I20"/>
  <c r="G20"/>
  <c r="K19"/>
  <c r="I19"/>
  <c r="G19"/>
  <c r="K18"/>
  <c r="I18"/>
  <c r="G18"/>
  <c r="K17"/>
  <c r="I17"/>
  <c r="G17"/>
  <c r="K16"/>
  <c r="I16"/>
  <c r="G16"/>
  <c r="K15"/>
  <c r="I15"/>
  <c r="G15"/>
  <c r="K14"/>
  <c r="I14"/>
  <c r="G14"/>
  <c r="K13"/>
  <c r="I13"/>
  <c r="G13"/>
  <c r="K12"/>
  <c r="I12"/>
  <c r="G12"/>
  <c r="K11"/>
  <c r="I11"/>
  <c r="G11"/>
  <c r="K10"/>
  <c r="I10"/>
  <c r="G10"/>
  <c r="M10" i="7" l="1"/>
  <c r="G9"/>
  <c r="K9" i="4"/>
  <c r="J13" i="5"/>
  <c r="J15"/>
  <c r="J17"/>
  <c r="J19"/>
  <c r="J21"/>
  <c r="J23"/>
  <c r="J25"/>
  <c r="J27"/>
  <c r="J29"/>
  <c r="J31"/>
  <c r="G9" i="8"/>
  <c r="K12" i="9"/>
  <c r="K14"/>
  <c r="K32"/>
  <c r="K34"/>
  <c r="I9" i="5"/>
  <c r="M15" i="8"/>
  <c r="M19"/>
  <c r="M23"/>
  <c r="M27"/>
  <c r="M31"/>
  <c r="I10" i="9"/>
  <c r="I9" i="6"/>
  <c r="K9" i="7"/>
  <c r="M12"/>
  <c r="K9" i="8"/>
  <c r="I9" i="4"/>
  <c r="K11" i="9"/>
  <c r="G10"/>
  <c r="G9" i="4"/>
  <c r="J13" i="6"/>
  <c r="G9"/>
  <c r="L26" i="4"/>
  <c r="L32"/>
  <c r="L34"/>
  <c r="L28"/>
  <c r="J11" i="6"/>
  <c r="J11" i="5"/>
  <c r="K13" i="9"/>
  <c r="K15"/>
  <c r="K16"/>
  <c r="K17"/>
  <c r="K18"/>
  <c r="K20"/>
  <c r="K21"/>
  <c r="K22"/>
  <c r="K23"/>
  <c r="K24"/>
  <c r="K26"/>
  <c r="K27"/>
  <c r="K28"/>
  <c r="K29"/>
  <c r="K30"/>
  <c r="M10" i="8"/>
  <c r="M12"/>
  <c r="M14"/>
  <c r="M16"/>
  <c r="M18"/>
  <c r="M20"/>
  <c r="M22"/>
  <c r="M24"/>
  <c r="M26"/>
  <c r="M28"/>
  <c r="M30"/>
  <c r="M11"/>
  <c r="M32"/>
  <c r="M34"/>
  <c r="M9" s="1"/>
  <c r="M36"/>
  <c r="M11" i="7"/>
  <c r="M9" s="1"/>
  <c r="M13"/>
  <c r="J33" i="6"/>
  <c r="J34"/>
  <c r="J35"/>
  <c r="J36"/>
  <c r="J10"/>
  <c r="J10" i="5"/>
  <c r="J9" s="1"/>
  <c r="L10" i="4"/>
  <c r="M33" i="8"/>
  <c r="M35"/>
  <c r="L30" i="4"/>
  <c r="K25" i="9"/>
  <c r="K19"/>
  <c r="L24" i="4"/>
  <c r="L22"/>
  <c r="L20"/>
  <c r="L18"/>
  <c r="L16"/>
  <c r="L14"/>
  <c r="L12"/>
  <c r="L11"/>
  <c r="L13"/>
  <c r="L15"/>
  <c r="L17"/>
  <c r="L19"/>
  <c r="L21"/>
  <c r="L23"/>
  <c r="L25"/>
  <c r="L27"/>
  <c r="L29"/>
  <c r="L31"/>
  <c r="L33"/>
  <c r="L35"/>
  <c r="K10" i="9" l="1"/>
  <c r="J9" i="6"/>
  <c r="L9" i="4"/>
  <c r="L33" i="2"/>
  <c r="N33" s="1"/>
  <c r="L32"/>
  <c r="N32" s="1"/>
  <c r="L31"/>
  <c r="N31" s="1"/>
  <c r="L30"/>
  <c r="H30"/>
  <c r="L29"/>
  <c r="H29"/>
  <c r="L28"/>
  <c r="H28"/>
  <c r="L27"/>
  <c r="H27"/>
  <c r="L26"/>
  <c r="H26"/>
  <c r="L25"/>
  <c r="H25"/>
  <c r="L24"/>
  <c r="H24"/>
  <c r="L23"/>
  <c r="H23"/>
  <c r="L22"/>
  <c r="H22"/>
  <c r="L21"/>
  <c r="H21"/>
  <c r="L20"/>
  <c r="H20"/>
  <c r="L19"/>
  <c r="H19"/>
  <c r="L18"/>
  <c r="H18"/>
  <c r="L17"/>
  <c r="H17"/>
  <c r="L16"/>
  <c r="H16"/>
  <c r="L15"/>
  <c r="H15"/>
  <c r="L14"/>
  <c r="H14"/>
  <c r="L13"/>
  <c r="H13"/>
  <c r="L12"/>
  <c r="H12"/>
  <c r="L11"/>
  <c r="H11"/>
  <c r="L10"/>
  <c r="N10" s="1"/>
  <c r="H10"/>
  <c r="L9"/>
  <c r="L8" s="1"/>
  <c r="H9"/>
  <c r="N11" l="1"/>
  <c r="N13"/>
  <c r="N15"/>
  <c r="N17"/>
  <c r="N19"/>
  <c r="N21"/>
  <c r="N23"/>
  <c r="N25"/>
  <c r="N27"/>
  <c r="N29"/>
  <c r="N12"/>
  <c r="N14"/>
  <c r="N16"/>
  <c r="N18"/>
  <c r="N20"/>
  <c r="N22"/>
  <c r="N24"/>
  <c r="N26"/>
  <c r="N28"/>
  <c r="N30"/>
  <c r="H8"/>
  <c r="N9"/>
  <c r="N8" l="1"/>
  <c r="I12" i="1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11"/>
  <c r="I10"/>
  <c r="G12"/>
  <c r="J12" s="1"/>
  <c r="G13"/>
  <c r="J13" s="1"/>
  <c r="G14"/>
  <c r="J14" s="1"/>
  <c r="G15"/>
  <c r="J15" s="1"/>
  <c r="G16"/>
  <c r="J16" s="1"/>
  <c r="G17"/>
  <c r="G18"/>
  <c r="J18" s="1"/>
  <c r="G19"/>
  <c r="J19" s="1"/>
  <c r="G20"/>
  <c r="J20" s="1"/>
  <c r="G21"/>
  <c r="J21" s="1"/>
  <c r="G22"/>
  <c r="J22" s="1"/>
  <c r="G23"/>
  <c r="J23" s="1"/>
  <c r="G24"/>
  <c r="J24" s="1"/>
  <c r="G25"/>
  <c r="J25" s="1"/>
  <c r="G26"/>
  <c r="J26" s="1"/>
  <c r="G27"/>
  <c r="J27" s="1"/>
  <c r="G28"/>
  <c r="J28" s="1"/>
  <c r="G29"/>
  <c r="J29" s="1"/>
  <c r="G30"/>
  <c r="J30" s="1"/>
  <c r="G31"/>
  <c r="J31" s="1"/>
  <c r="G32"/>
  <c r="J32" s="1"/>
  <c r="G33"/>
  <c r="G34"/>
  <c r="J34" s="1"/>
  <c r="G35"/>
  <c r="J35" s="1"/>
  <c r="J36"/>
  <c r="G11"/>
  <c r="G10"/>
  <c r="J17" l="1"/>
  <c r="J33"/>
  <c r="I9"/>
  <c r="G9"/>
  <c r="J11"/>
  <c r="J10"/>
  <c r="J9" l="1"/>
</calcChain>
</file>

<file path=xl/sharedStrings.xml><?xml version="1.0" encoding="utf-8"?>
<sst xmlns="http://schemas.openxmlformats.org/spreadsheetml/2006/main" count="2454" uniqueCount="507">
  <si>
    <t>REKAP TIME SHEET</t>
  </si>
  <si>
    <t>NAMA</t>
  </si>
  <si>
    <t>:  EFRIANTO</t>
  </si>
  <si>
    <t>JABATAN</t>
  </si>
  <si>
    <t>:  SUPIR PICK UP BK 9275 BN</t>
  </si>
  <si>
    <t>PERIODE TAHUN</t>
  </si>
  <si>
    <t>NO.</t>
  </si>
  <si>
    <t>TANGGAL</t>
  </si>
  <si>
    <t>KEGIATAN HARIAN</t>
  </si>
  <si>
    <t>PAKET</t>
  </si>
  <si>
    <t>LEMBUR I
[JAM]</t>
  </si>
  <si>
    <t>JUMLAH
[Rp.]</t>
  </si>
  <si>
    <t>LEMBUR II [JAM]</t>
  </si>
  <si>
    <t>JUMLAH [RP.]</t>
  </si>
  <si>
    <t>JUMLAH 
[Rp.]</t>
  </si>
  <si>
    <t>Ket.</t>
  </si>
  <si>
    <t>6 = (5x10.000)</t>
  </si>
  <si>
    <t>8 =(7x15.000)</t>
  </si>
  <si>
    <t>9 = (6+8)</t>
  </si>
  <si>
    <t>REKAP TIME SHEET OPERATOR</t>
  </si>
  <si>
    <t xml:space="preserve">NAMA OPERATOR  </t>
  </si>
  <si>
    <t>:  E R W I N</t>
  </si>
  <si>
    <t>ALAT</t>
  </si>
  <si>
    <t>:  GREDER</t>
  </si>
  <si>
    <t>MEREK/TYPE</t>
  </si>
  <si>
    <t xml:space="preserve">:  </t>
  </si>
  <si>
    <t>JAM KERJA</t>
  </si>
  <si>
    <t>@ Rp.7.000</t>
  </si>
  <si>
    <t>KEGIATAN LAINNYA</t>
  </si>
  <si>
    <t>KOMPENSASI
[Rp.]</t>
  </si>
  <si>
    <t>JUMLAH LEMBUR
[JAM]</t>
  </si>
  <si>
    <t>JUMLAH LEMBUR
[Rp.]</t>
  </si>
  <si>
    <t>TOTAL
[Rp.]</t>
  </si>
  <si>
    <t xml:space="preserve">UANG MANDAH [HARI] </t>
  </si>
  <si>
    <t>KETERANGAN</t>
  </si>
  <si>
    <t>7 = (5x6)</t>
  </si>
  <si>
    <t>11 = (10x10.000)</t>
  </si>
  <si>
    <t>12 = (7+9+11)</t>
  </si>
  <si>
    <t>REKAP TIME SHEET SUPIR</t>
  </si>
  <si>
    <t xml:space="preserve">NAMA SUPIR  </t>
  </si>
  <si>
    <t>: SYARBAINI</t>
  </si>
  <si>
    <t>NO. POLISI</t>
  </si>
  <si>
    <t>:  BA 2391 XY</t>
  </si>
  <si>
    <t>: HELVER BA 2391 XY</t>
  </si>
  <si>
    <t>MEREK MOBIL</t>
  </si>
  <si>
    <t>:  TOYOTA DYNA (SPRAYER)</t>
  </si>
  <si>
    <t>HARIAN @ 70.000</t>
  </si>
  <si>
    <t>JUMLAH LEMBUR I
[Rp.]</t>
  </si>
  <si>
    <t>HARIAN @ 65.000</t>
  </si>
  <si>
    <t>7 = (6x10.000)</t>
  </si>
  <si>
    <t>10=(5+7+9)</t>
  </si>
  <si>
    <t>:  MUSLIM</t>
  </si>
  <si>
    <t>:  OPERATOR AMP</t>
  </si>
  <si>
    <t>JAM PRODUKSI</t>
  </si>
  <si>
    <t>JUMLAH [RP]</t>
  </si>
  <si>
    <t>LEMBUR II
[JAM]</t>
  </si>
  <si>
    <t>JUMLAH LEMBUR II
[Rp.]</t>
  </si>
  <si>
    <t>6=(5x8.000)</t>
  </si>
  <si>
    <t>8 = (7x10.000)</t>
  </si>
  <si>
    <t>10=(9x15.000)</t>
  </si>
  <si>
    <t>:  MEN PETRIZAL</t>
  </si>
  <si>
    <t>:  CREW AMP</t>
  </si>
  <si>
    <t>8=(7x15.000)</t>
  </si>
  <si>
    <t>9 = (5+7)</t>
  </si>
  <si>
    <t>:  EDRIZAL METRI</t>
  </si>
  <si>
    <t>:  LOGISTIK LAPANGAN</t>
  </si>
  <si>
    <t>:  M. ARIF</t>
  </si>
  <si>
    <t>:  OPERATOR VIBRO</t>
  </si>
  <si>
    <t>JAM OPERASIONAL</t>
  </si>
  <si>
    <t>UANG JAM @6.000</t>
  </si>
  <si>
    <t>JUMLAH[RP]</t>
  </si>
  <si>
    <t>6 = (5x6.000)</t>
  </si>
  <si>
    <t>10 = (6+8+10)</t>
  </si>
  <si>
    <t xml:space="preserve"> </t>
  </si>
  <si>
    <t>:  INDRA</t>
  </si>
  <si>
    <t>: OPERATOR FINISHER</t>
  </si>
  <si>
    <t>:  M.Syukri</t>
  </si>
  <si>
    <t>NO POLISI</t>
  </si>
  <si>
    <t>:  BK 8794 BI</t>
  </si>
  <si>
    <t>:  MITSUBISHI COLT DIESEL (Water Tank)</t>
  </si>
  <si>
    <t>Kompensasi</t>
  </si>
  <si>
    <t>Jumlah</t>
  </si>
  <si>
    <t>Ket</t>
  </si>
  <si>
    <t>6= (5x10.000)</t>
  </si>
  <si>
    <t>8= (7x15.000)</t>
  </si>
  <si>
    <t>10=(6+8+9)</t>
  </si>
  <si>
    <t>: SETU</t>
  </si>
  <si>
    <t>: OPERATOR PTR</t>
  </si>
  <si>
    <t>:  OKTA VRIANDI</t>
  </si>
  <si>
    <t>:  OPERATOR TANDEM</t>
  </si>
  <si>
    <t>:  OPERATOR FINISHER</t>
  </si>
  <si>
    <t>11 = (6+8+10)</t>
  </si>
  <si>
    <t>: Boy</t>
  </si>
  <si>
    <t>: Panjul</t>
  </si>
  <si>
    <t>: Kompresor</t>
  </si>
  <si>
    <t>: Kenek Kompresor</t>
  </si>
  <si>
    <t>harian @ 70.000</t>
  </si>
  <si>
    <t>harian @ 65.000</t>
  </si>
  <si>
    <t>8 = (5+7)</t>
  </si>
  <si>
    <t>:  ZULHAM EFFENDI</t>
  </si>
  <si>
    <t>:  MEKANIK</t>
  </si>
  <si>
    <t>Mandah</t>
  </si>
  <si>
    <t>: M. SAHIMI</t>
  </si>
  <si>
    <t>:  KOORDINATOR MATERIAL</t>
  </si>
  <si>
    <t>:  SYAFRIZAL METRI</t>
  </si>
  <si>
    <t>:  BANTU TUKANG LAS</t>
  </si>
  <si>
    <t>KOMPENSASI [Rp.]</t>
  </si>
  <si>
    <t>10 = (6+8+9)</t>
  </si>
  <si>
    <t>:  SYAFRIAL</t>
  </si>
  <si>
    <t>:  KHADRI</t>
  </si>
  <si>
    <t>:  OPERATOR LOADER</t>
  </si>
  <si>
    <t>:  SYAMSUL</t>
  </si>
  <si>
    <t>:  HELVER LOADER</t>
  </si>
  <si>
    <t>:  ZULFAN SHADRI</t>
  </si>
  <si>
    <t>:  TUKANG LAS</t>
  </si>
  <si>
    <t>: HENDRIZAL</t>
  </si>
  <si>
    <t>: OPERATOR LOADER/MOTOR GREDER</t>
  </si>
  <si>
    <t>UANG JAM @8.000</t>
  </si>
  <si>
    <t>LEMBUR 
I[JAM]</t>
  </si>
  <si>
    <t>6 = (5x8.000)</t>
  </si>
  <si>
    <t>JUMLAH LEMBUR II [RP]</t>
  </si>
  <si>
    <t>Mandah @ 35.000</t>
  </si>
  <si>
    <t>:  RIZON / ISON</t>
  </si>
  <si>
    <t>:  OPERATOR EXCAVATOR HITACHI</t>
  </si>
  <si>
    <t>:  JAILANI</t>
  </si>
  <si>
    <t>:  ADRIAL</t>
  </si>
  <si>
    <t>:  ANTO</t>
  </si>
  <si>
    <t>:  OPERATOR EXCAVATOR</t>
  </si>
  <si>
    <t>:  U J A N G</t>
  </si>
  <si>
    <t>:  EXCAVATOR</t>
  </si>
  <si>
    <t>:  HITACHI / ZX 210</t>
  </si>
  <si>
    <t>@ Rp.6.000</t>
  </si>
  <si>
    <t xml:space="preserve">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</si>
  <si>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</si>
  <si>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Ganti Burket</t>
  </si>
  <si>
    <t>Ngelas Tapak Dudukan Crusher</t>
  </si>
  <si>
    <t>Memperbaiki Ombeng DT</t>
  </si>
  <si>
    <t>Ngelas Dudukan Ayaan Crsher</t>
  </si>
  <si>
    <t>Ngelas Cut di Crusher</t>
  </si>
  <si>
    <t>Ngelas Dudukan Ayaan + Memperbaiki Cut Crusher</t>
  </si>
  <si>
    <t>Ngelas Dudukan Ayaan Crusher</t>
  </si>
  <si>
    <t>Ngelas Tapak Crusher</t>
  </si>
  <si>
    <t>Memperbaiki Ombeng</t>
  </si>
  <si>
    <t>Nempel Cerobong AMP</t>
  </si>
  <si>
    <t>Memperbaiki Pintu Ombeng</t>
  </si>
  <si>
    <t>Ngelas Dudukan Pompa</t>
  </si>
  <si>
    <t>Ngelas Burket Hitachi</t>
  </si>
  <si>
    <t>Ngelas di Crusher</t>
  </si>
  <si>
    <t>Bongkar Trek Hitachi</t>
  </si>
  <si>
    <t>Buat Atap di AMP</t>
  </si>
  <si>
    <t>Ngencongkan Baut Tapak SU Hitachi</t>
  </si>
  <si>
    <t>Nempel Plat di AMP</t>
  </si>
  <si>
    <t>Memperbaiki Dudukan Busing</t>
  </si>
  <si>
    <t>Ngelas Kuku Burket</t>
  </si>
  <si>
    <t>Memasang Roller Hitachi</t>
  </si>
  <si>
    <t>Pasang Roller Hitachi</t>
  </si>
  <si>
    <t>Bongkar Pasang Ajusd Pron</t>
  </si>
  <si>
    <t>Ngelas Knalpot Hitachi</t>
  </si>
  <si>
    <t>:  26 Agustus - 25 September 2014</t>
  </si>
  <si>
    <t>:  L U B I S</t>
  </si>
  <si>
    <t>5 = (4x30.000)</t>
  </si>
  <si>
    <t>:  26 Oktober - 25 November 2014</t>
  </si>
  <si>
    <t>MANDAH</t>
  </si>
  <si>
    <t>: P E N D I</t>
  </si>
  <si>
    <t>: A R I</t>
  </si>
  <si>
    <t>13 = (12x15.000)</t>
  </si>
  <si>
    <t>14 = (7+9+11+13)</t>
  </si>
  <si>
    <t>Memperbaiki Alat Kobelko</t>
  </si>
  <si>
    <t>Ngelas Duduan Tangaa Trado</t>
  </si>
  <si>
    <t>Memperbaiki Crusher</t>
  </si>
  <si>
    <t>Ngelas Sasis D.T</t>
  </si>
  <si>
    <t>Ke Malampah Ganti Alat Kobelko</t>
  </si>
  <si>
    <t>Tidak Ada Kegiatan / Libur</t>
  </si>
  <si>
    <t>Memperbaiki AMP</t>
  </si>
  <si>
    <t>Malampah Ngelas Greder</t>
  </si>
  <si>
    <t>Memperbaiki Crusher di Pasbar</t>
  </si>
  <si>
    <t>Memperbaiki Lantai Mobil DT di Pasbar</t>
  </si>
  <si>
    <t>Di Pasaman Barat</t>
  </si>
  <si>
    <t>Memperbaiki Kobelko Psanag Sporcat</t>
  </si>
  <si>
    <t>Perbaiki Crusher</t>
  </si>
  <si>
    <t>Memperbaiki Hitachi</t>
  </si>
  <si>
    <t>Memperbaiki Cat Bongkar Pasang Tapak Su</t>
  </si>
  <si>
    <t>Ngelas</t>
  </si>
  <si>
    <t>Memperbaiki Kobelko</t>
  </si>
  <si>
    <t>:  26 September - 25 Oktober 2014</t>
  </si>
  <si>
    <t>:  26 November- 25 Desember 2014</t>
  </si>
  <si>
    <t>Membantu Las</t>
  </si>
  <si>
    <t>Standby di Camp Manggung</t>
  </si>
  <si>
    <t>Bongkar Aspal</t>
  </si>
  <si>
    <t>Bakar Apal Produksi AC-WC</t>
  </si>
  <si>
    <t>Bakar Aspal Produksi AC-WC</t>
  </si>
  <si>
    <t>Servis ( Batal Produksi Hujan)</t>
  </si>
  <si>
    <t>Bakar Aspal Produksi SeendSeet</t>
  </si>
  <si>
    <t>camp-01</t>
  </si>
  <si>
    <t>Bukittinggi Beli Slang Hos + Ke Pasbar Antar Orang Crusher</t>
  </si>
  <si>
    <t>Bantu di Camp Manggung + Ke Simpang</t>
  </si>
  <si>
    <t xml:space="preserve">Bantu di Camp Manggung </t>
  </si>
  <si>
    <t>Bantu di Terminal Lubuk Sikaping</t>
  </si>
  <si>
    <t>Membantu di Camp Manggung + Terminal</t>
  </si>
  <si>
    <t>Membantu di Camp Manggung + Bawa Ban Loader</t>
  </si>
  <si>
    <t>Bantu di Camp + Terminal + bawa Ban Loader</t>
  </si>
  <si>
    <t>Bantu di Camp Manggung + Terminal Benteng Aspal</t>
  </si>
  <si>
    <t>Bantu di Camp Manggung + ke Simapng Alat Hitachi</t>
  </si>
  <si>
    <t>Bantu di Camp Manggung + Kantor Bupati</t>
  </si>
  <si>
    <t>Bawa Anggota Aspal ke Batu Batindih</t>
  </si>
  <si>
    <t>Melayani Dump Truck</t>
  </si>
  <si>
    <t>Melayani Dump Truck + Crusher</t>
  </si>
  <si>
    <t>camp-02</t>
  </si>
  <si>
    <t>DI jalur + Mobilisasi ke Tinggam</t>
  </si>
  <si>
    <t>Menggali Saluran di Talu</t>
  </si>
  <si>
    <t>P4D</t>
  </si>
  <si>
    <t>Menggali Saluran di Talu + Membuang Longsor</t>
  </si>
  <si>
    <t>Perbaikan Alat Hitachi + Perbaikan Truk Ling</t>
  </si>
  <si>
    <t>Perbaikan Ayaan Abu Batu + ke Lapangan Perbaikan Alat Hitachi</t>
  </si>
  <si>
    <t>Ganti Slang Radiator Hitachi + Ganti Saringan Minyak + Pasang Tapak Su</t>
  </si>
  <si>
    <t>Perbaikan Ayaan 2-3 + Ganti Kompos Kompayer + Pasang Dinamo Alat Lapangan</t>
  </si>
  <si>
    <t>Ganti Rol Kompayer + Pasang Dinamo, Cas alat Hitachi</t>
  </si>
  <si>
    <t>Perbaikan Mobil Tanki Air + Perbaikan Crusher + Malam Lanjut Produksi</t>
  </si>
  <si>
    <t>Persiapan Produksi + Oli Mesin Geanset + Las Shift Malam</t>
  </si>
  <si>
    <t>Siang Perbaikan Alat Hitachi + Perbaikan Slang Diesel Hitachi + Pasang Slang Radiator + Pimbel</t>
  </si>
  <si>
    <t>Shift Malam Perbaikan Crusher + Bantu Produksi</t>
  </si>
  <si>
    <t>Siang Bongkar Pasang Radiator + Pasang Slang Nosil</t>
  </si>
  <si>
    <t>Perbaikan Crusher + Persiapan Produksi + Isi BBM</t>
  </si>
  <si>
    <t>Siang Perbaikan Alat Hitachi pasang Radiator + Oli Hidrolik</t>
  </si>
  <si>
    <t>Standby d Camp Manggung</t>
  </si>
  <si>
    <t>Standby di Camp M anggung</t>
  </si>
  <si>
    <t>Isi Aspal + Bakar Aspal + Aspal Terminal</t>
  </si>
  <si>
    <t>Bakar Aspal + Aspal Terminal Benteng</t>
  </si>
  <si>
    <t>Bakar Aspal + Standby di Lapangan</t>
  </si>
  <si>
    <t>Bakar Aspal + Aspal Benteng</t>
  </si>
  <si>
    <t>Bakar Aspal + Aspal Gelora + Kantor Bupati</t>
  </si>
  <si>
    <t>Isi Aspal + Aspal Jalan Kota Lubuk Sikaping</t>
  </si>
  <si>
    <t>Bakar Aspal + Level Kantor Bupati + Batu Batindih</t>
  </si>
  <si>
    <t>Bakar Aspal + Prem Kumpulan</t>
  </si>
  <si>
    <t>Bakar Aspal + Prem Malampah</t>
  </si>
  <si>
    <t>Isi Aspal + Prem Malampah</t>
  </si>
  <si>
    <t>Bersihkan Mobil dan Pompa</t>
  </si>
  <si>
    <t>Isi Aspal + prem Malampah</t>
  </si>
  <si>
    <t>Bakar Aspal + Prem Malampah + Prem Pasbar</t>
  </si>
  <si>
    <t>Bakar Aspal + Prem Malampah + Bukak Ban  Mobil</t>
  </si>
  <si>
    <t>P4H</t>
  </si>
  <si>
    <t>P4C</t>
  </si>
  <si>
    <t>P4E</t>
  </si>
  <si>
    <t>Panasi Alat</t>
  </si>
  <si>
    <t>Mobilisasi Alat Kantor Bupati -Terminal Pasar Lama</t>
  </si>
  <si>
    <t>Pengaspalan + Rolling</t>
  </si>
  <si>
    <t>Pengaspalan Terminal Benteng</t>
  </si>
  <si>
    <t>Panaskan Alat</t>
  </si>
  <si>
    <t>Rolling Alat ke Terminal Pasar Lama</t>
  </si>
  <si>
    <t>Hotmix + Rolling ke Terminal Benteng</t>
  </si>
  <si>
    <t>Hotmix Terminal Benteng</t>
  </si>
  <si>
    <t>Hotmix Terminal Benteng + Gelora + Kantor Bupati</t>
  </si>
  <si>
    <t>Hotmix Dalam Kota Lubuk Sikaping</t>
  </si>
  <si>
    <t>Hotmix + Rolling Kumpulan</t>
  </si>
  <si>
    <t>Hotmix + Perbaikan Alat, Las Finisher</t>
  </si>
  <si>
    <t>Hotmix + Mobilisasi ke Malampah</t>
  </si>
  <si>
    <t>Bantu Perbaikan Lahan</t>
  </si>
  <si>
    <t>Hotmix Malampah</t>
  </si>
  <si>
    <t>SeendSeet + Rolling Kumpulan</t>
  </si>
  <si>
    <t>Pengaspalan Kumpulan</t>
  </si>
  <si>
    <t>Pengaspalan + Rolling ke Malampah</t>
  </si>
  <si>
    <t>Giling Base Malampah</t>
  </si>
  <si>
    <t>Pengaspalan Malampah</t>
  </si>
  <si>
    <t>Panasi Alat Terminal Benteng</t>
  </si>
  <si>
    <t>Perapian + Siram Base</t>
  </si>
  <si>
    <t>Hotmix Terminal Pasar Lama Lubuk Sikpaing</t>
  </si>
  <si>
    <t>Ke Lapangan Terminal Benteng</t>
  </si>
  <si>
    <t>Hotmix Level Kantor Bupati + Batu Batindih</t>
  </si>
  <si>
    <t>Hotmix Kumpulan</t>
  </si>
  <si>
    <t>Bikin Lahan di Malampah</t>
  </si>
  <si>
    <t xml:space="preserve">Hotmix Malampah </t>
  </si>
  <si>
    <t>Hotmix Malampah  + Bikin Lahan di Pasbar</t>
  </si>
  <si>
    <t>IZIN</t>
  </si>
  <si>
    <t>Membantu di Lapangan</t>
  </si>
  <si>
    <t>Membersihkan Timbangan + Membantu di Lapangan</t>
  </si>
  <si>
    <t>Mengisi Alat Pak De + Membantu di Lapangan</t>
  </si>
  <si>
    <t>Mengisi Bak Amp</t>
  </si>
  <si>
    <t>Mengisi Bak AMP + Mengisi Alat pak De</t>
  </si>
  <si>
    <t>Mengisi Bak AMP + Berangkat ke Simpang 4</t>
  </si>
  <si>
    <t>Menyiram di Jalan  32</t>
  </si>
  <si>
    <t>Menyiram di Jalan  32 + Berangkat ke Malampah</t>
  </si>
  <si>
    <t>Menyiram di Malampah</t>
  </si>
  <si>
    <t>Menyiram di Malampah + Mengantar Minayk Hitam ke Simpang 3 Alin</t>
  </si>
  <si>
    <t>Kembali ke Camp Manggung</t>
  </si>
  <si>
    <t>Mengisi Bak AMP</t>
  </si>
  <si>
    <t>Ke Rao + Lembur Las Finisher</t>
  </si>
  <si>
    <t>Kumpulan + Tanjung Medan +Rolling Alat aspal ke Malampah</t>
  </si>
  <si>
    <t>Ke Malampah + Pengawalan Trado ke Simpang  4</t>
  </si>
  <si>
    <t>Malampah Bantu Aspal</t>
  </si>
  <si>
    <t>Ke Malampah + Bantu Aspal + Ke Padang</t>
  </si>
  <si>
    <t>Ke Padang dengan Pak Zubir</t>
  </si>
  <si>
    <t>Ke Malampah Bantu Hamparan Aspal</t>
  </si>
  <si>
    <t>Dibendungan By Pass</t>
  </si>
  <si>
    <t>Galian By Pass</t>
  </si>
  <si>
    <t>Quarry</t>
  </si>
  <si>
    <t>Galian Pasangan Batu Malampah</t>
  </si>
  <si>
    <t>Muat Tanah Untuk Timbun Plat Deker</t>
  </si>
  <si>
    <t>Muat Tanah untuk Timbun</t>
  </si>
  <si>
    <t>Galian Malampah</t>
  </si>
  <si>
    <t>Menggali Saluran membuang Saluran</t>
  </si>
  <si>
    <t>Menggali Saluran dan Membuang Longsor</t>
  </si>
  <si>
    <t>Menggali Pasangan</t>
  </si>
  <si>
    <t>Menggali Saluran Lepas Trek dan Memasang Trek</t>
  </si>
  <si>
    <t>Standby menunggu Pentil Trek Langsung Bekerja</t>
  </si>
  <si>
    <t>Bekerja sambil menuggu Mobilisasi</t>
  </si>
  <si>
    <t>Langsung Mobilisasi ke Taluak Katapang air Bangis</t>
  </si>
  <si>
    <t>Rusak di Taluak Tapang Trek Kendur</t>
  </si>
  <si>
    <t>Memasang Siltrek Taluak Tapang</t>
  </si>
  <si>
    <t>Standby  di Camp Pasbar</t>
  </si>
  <si>
    <t>Memasang Kompayer Tong Crusher</t>
  </si>
  <si>
    <t>Mobilisasi Malampah - Simpang Empat</t>
  </si>
  <si>
    <t>Membersihkan Mobil</t>
  </si>
  <si>
    <t>Hotmix Malampah + Berangkat ke Simpang 4 / Mobil Rusak di Rimbo Panti</t>
  </si>
  <si>
    <t>Memperbaiki Mobil di Rimbo Panti ( Rusak )</t>
  </si>
  <si>
    <t>Menunggu Perintah Menunggu di Camp Untuk Aspal di Malmpah</t>
  </si>
  <si>
    <t>Berangkat ke Pasbar  + Standby di Camp Pasbar</t>
  </si>
  <si>
    <t>Servis Las Exausvan</t>
  </si>
  <si>
    <t>Bakar Aspal Produksi AC-BC</t>
  </si>
  <si>
    <t>Servis Exausvan Ganti Bering</t>
  </si>
  <si>
    <t>Bakar Aspal ( Batal Produksi )</t>
  </si>
  <si>
    <t>Bakar Aspal Produksi AC-WC Pasbar</t>
  </si>
  <si>
    <t>Servis</t>
  </si>
  <si>
    <t>Malampah Bantu Hamparan  Aspal</t>
  </si>
  <si>
    <t>Ke Malampah Bantu Aspal + Kawal Alat dari Simpati</t>
  </si>
  <si>
    <t>Bantu di Camp Manggung + ke Tapus</t>
  </si>
  <si>
    <t>Malampah Bantu Aspal + Pasaman Barat</t>
  </si>
  <si>
    <t>Malampah Antar Anggota Aspal</t>
  </si>
  <si>
    <t>Malampah Antar Operator</t>
  </si>
  <si>
    <t>Membantu di Camp Manggung + Malampah</t>
  </si>
  <si>
    <t>Perbaikan DT</t>
  </si>
  <si>
    <t>Perbaikan Excavator</t>
  </si>
  <si>
    <t>Perbaikan TR di Malampah</t>
  </si>
  <si>
    <t>Perbaikan Finisher di Malampah</t>
  </si>
  <si>
    <t>Perbaikan Geanset Crsuher</t>
  </si>
  <si>
    <t>Perbaikan Geanset Crsuher + Perbaikan DT</t>
  </si>
  <si>
    <t>Pemadatan Bahu Jalan Rao</t>
  </si>
  <si>
    <t>Pemadatan Base A Malampah</t>
  </si>
  <si>
    <t>Buat Lahan Aspal Malampah</t>
  </si>
  <si>
    <t>Bahu Jalan Malampah</t>
  </si>
  <si>
    <t>Standby Alat Rusak</t>
  </si>
  <si>
    <t>Perbaiki Alat Loader</t>
  </si>
  <si>
    <t>Melayani Dump Truck + AMP</t>
  </si>
  <si>
    <t>Melayani Crusher</t>
  </si>
  <si>
    <t>Buka Ganti Ban Loader</t>
  </si>
  <si>
    <t>Melayani AMP</t>
  </si>
  <si>
    <t>Melayani DUmp Truck</t>
  </si>
  <si>
    <t>Melayani Dump Truck + AMP + Crusher</t>
  </si>
  <si>
    <t>Melayani DUmp Truck + Crusher</t>
  </si>
  <si>
    <t>Melayani  AMP + Crusher</t>
  </si>
  <si>
    <t>Standby Camp Manggung</t>
  </si>
  <si>
    <t>Tidak Ada Kegiatan</t>
  </si>
  <si>
    <t>Melayani AMP + Loading Klas S</t>
  </si>
  <si>
    <t>Melayani Crusher + Loading Klas S</t>
  </si>
  <si>
    <t>Bakar Aspal + Perbaiki Mobil</t>
  </si>
  <si>
    <t>Isi Aspal + Prem Malmpah</t>
  </si>
  <si>
    <t>Prem Phacing Malampah</t>
  </si>
  <si>
    <t>Perbaikan Mobil ( Bakar Aspal Multi Curah )</t>
  </si>
  <si>
    <t>Ngelas + Perbaiki Alat</t>
  </si>
  <si>
    <t xml:space="preserve">Ngelas AMP </t>
  </si>
  <si>
    <t>Dari Malampah ke Ke Pasaman Barat</t>
  </si>
  <si>
    <t>Las AMP di Barat</t>
  </si>
  <si>
    <t>Las Kompor AMP Barat</t>
  </si>
  <si>
    <t>Memperbaiki Crusher Pasbar</t>
  </si>
  <si>
    <t>Memperbaiki Pintu Mobil</t>
  </si>
  <si>
    <t>Memasanag Pintu</t>
  </si>
  <si>
    <t>Las Pintu Mobil</t>
  </si>
  <si>
    <t>Ngelas Ombeng</t>
  </si>
  <si>
    <t>Kembali dari Barat</t>
  </si>
  <si>
    <t>:  BUDI (Anggota Lubiz )</t>
  </si>
  <si>
    <t>Las Ayaan + Pasang bering Jaw Skunder</t>
  </si>
  <si>
    <t>Bongkar Pasang Bering Jaw + Ke Ampang Gadang Bubut</t>
  </si>
  <si>
    <t>Pasang Radiator Alat Hitachi + Pasang Bering Jaw Skunder + Pasang Roda Gila</t>
  </si>
  <si>
    <t>Pasang Jaw Skunder + Pasang Plat Togel + Sim Jaw + Pasang Motoran</t>
  </si>
  <si>
    <t>Las Duduan Jaw Skunder + Las Bak + Tes Produksi + Tambah Sim jaw Skuder</t>
  </si>
  <si>
    <t>Tambah Sim Jaw Skunder + Perbaiki Com Bering + Bantu Produksi</t>
  </si>
  <si>
    <t>Perbaikan Crusher + Bantu Produksi + Pasang Bering</t>
  </si>
  <si>
    <t>Perbaikan Crusher +  Perbaikan Bering + bantu Produksi</t>
  </si>
  <si>
    <t>Bongkar Pasang Ayaan Split / Medium + abu Batu</t>
  </si>
  <si>
    <t>Tambah Sim Jaw Skunder + Primer + bantu Produksi + Bikin Garut 5 Buah</t>
  </si>
  <si>
    <t>Bongkar Korter Geanset Crusher + Sambung Kabel ke Panel</t>
  </si>
  <si>
    <t>Perbaikan Cut + perbaikan Sporket + Bantu Produksi</t>
  </si>
  <si>
    <t>Las Cut Jaw Skunder + Ganti Kampas Cut + Ganti Rol Kompayer</t>
  </si>
  <si>
    <t>Perbaikan Sporket Sama Rantai + Bantu Produksi Malam</t>
  </si>
  <si>
    <t>Perbaikan Sama Persiapan Produksi / Hujan</t>
  </si>
  <si>
    <t>Perbaikan Produksi + Perbaikan Kabel Ke Panel</t>
  </si>
  <si>
    <t>Pasang Kortel Genaset + Stel Rantai Kompayer II + Bantu Produksi</t>
  </si>
  <si>
    <t>Perbaikan Kompayer Limbah + Bantu Produksi + Sambung Kompayer Riten</t>
  </si>
  <si>
    <t>Perbaikan Riten + Stel Rantai + Bantu Produksi</t>
  </si>
  <si>
    <t>Tambah Oli Geanset + Stel Kompayer + Bantu Produksi + Sambung Kompayer I</t>
  </si>
  <si>
    <t>Mengatur Minyak Lapangan dan Base Camp</t>
  </si>
  <si>
    <t>Grogol + Klas S + Abu Batu + Split 1-2</t>
  </si>
  <si>
    <t>Grogol + Klas S + Split 1-2</t>
  </si>
  <si>
    <t>Aspal Curah + Grogol</t>
  </si>
  <si>
    <t>AC-WC + Grogol + Klas S</t>
  </si>
  <si>
    <t>AC-WC + Grogol + Klas S + Aspal Curah + Pasir Petok</t>
  </si>
  <si>
    <t>Split 1-2 + Grogol + Klas S</t>
  </si>
  <si>
    <t>Abu Batu - AC-WC + Klas S + Pasir Petok</t>
  </si>
  <si>
    <t>AC-WC + Klas S + Grogol + Aspal Curah</t>
  </si>
  <si>
    <t>Minyak Hitam + Grogol + AC-WC + Klas S + SeenSeet</t>
  </si>
  <si>
    <t>AC-WC + Split 1-2 + Grogol + Klas S + Pasir Petok</t>
  </si>
  <si>
    <t>Abu Batu + grogol + Sirtu + SeenSeet + Klas S</t>
  </si>
  <si>
    <t>AC-WC + Grogol + Abu Batu + Klas S</t>
  </si>
  <si>
    <t>AC-WC + Grogol + Abu Batu + Klas S + Pasir Petok</t>
  </si>
  <si>
    <t>Abu Batu + Base A + Klas S + Sirtu + Petok</t>
  </si>
  <si>
    <t>AC-BC + Grogol + Abu Batu + Pasir Petok</t>
  </si>
  <si>
    <t>Klas A + Grogol + AC-BC + Pasir Petok</t>
  </si>
  <si>
    <t>Grogol + Klas S + Pasir Petok</t>
  </si>
  <si>
    <t>AC-BC + Grogol + Split 1-2 + Klas S + Minyak Hitam</t>
  </si>
  <si>
    <t>AC-BC + Grogol + Split 1-2  + Klas S</t>
  </si>
  <si>
    <t>Hotmix AC-BC + Grogol + Split 1-2 + Abu Batu</t>
  </si>
  <si>
    <t>Klas S + AC-BC + Aspal Curah</t>
  </si>
  <si>
    <t>Klas S + Grogol + Abu Batu + Pasir Petok</t>
  </si>
  <si>
    <t xml:space="preserve">AC-BC + Grogol + Pasir Petok </t>
  </si>
  <si>
    <t>AC-BC + Grogol + AbU Batu + Pasir Petok</t>
  </si>
  <si>
    <t>AC-BC + Grogol + Abu Batu</t>
  </si>
  <si>
    <t>AC-BC + Grogol + Base A + Pasir Petok</t>
  </si>
  <si>
    <t>Base A + Grogol +Minyak Hitam + Abu Batu</t>
  </si>
  <si>
    <t>AC-BC + Klas S +  Split 1-2 + Pasir Petok</t>
  </si>
  <si>
    <t>AC-WC + AC-BC + grogol + Sirtu + Klas S</t>
  </si>
  <si>
    <t>Grogol + Klas S</t>
  </si>
  <si>
    <t>Finishing Malampah</t>
  </si>
  <si>
    <t>Giling Ulang</t>
  </si>
  <si>
    <t xml:space="preserve">Perbaikan Alat + Giling Ulang </t>
  </si>
  <si>
    <t>Finishing + Mobilisasi  Ujung Gading</t>
  </si>
  <si>
    <t>Hampar Klas A</t>
  </si>
  <si>
    <t>Keterangan</t>
  </si>
  <si>
    <t>Kompek Klas A + Mobilisasi Alat Ujung Gading - Sasak</t>
  </si>
  <si>
    <t>Kompek Kliring Pengerasan</t>
  </si>
  <si>
    <t>Kompek Klas A</t>
  </si>
  <si>
    <t>Standby di Camp Pasbar</t>
  </si>
  <si>
    <t>Kompek Sirtu</t>
  </si>
  <si>
    <t>Hampar Klas S</t>
  </si>
  <si>
    <t>Hampar Base A</t>
  </si>
  <si>
    <t>Muara Manggung</t>
  </si>
  <si>
    <t>Terminal Pasar Lama</t>
  </si>
  <si>
    <t xml:space="preserve">Terminal Benteng </t>
  </si>
  <si>
    <t>Benteng</t>
  </si>
  <si>
    <t>Kantor Bupati</t>
  </si>
  <si>
    <t>Dalam Kota</t>
  </si>
  <si>
    <t>Kumpulan</t>
  </si>
  <si>
    <t>Antar Alat Mobiliasi ke Malampah</t>
  </si>
  <si>
    <t>Malampah</t>
  </si>
  <si>
    <t>Standby + Panasi Alat</t>
  </si>
  <si>
    <t>SeendSeet Malampah + Mobilisasi ke Simpang Empat</t>
  </si>
  <si>
    <t>Standby di lapangan Sasak</t>
  </si>
  <si>
    <t>Standby di Malampah</t>
  </si>
  <si>
    <t>Pengaspalan Jalur 32</t>
  </si>
  <si>
    <t>Hotmix Jalur  32</t>
  </si>
  <si>
    <t>Pemadatan Sirtu</t>
  </si>
  <si>
    <t>Pemadatan Base</t>
  </si>
  <si>
    <t>Standby di lapangan</t>
  </si>
  <si>
    <t>Pemadatan Base + Mobilisasi Jalur 32 - Spg 3 Alin</t>
  </si>
  <si>
    <t>Mobilisasi Spg 3 Alin -Paraman + Pemadatan base</t>
  </si>
  <si>
    <t>Mobilisasi Sontang ke Jalur 32</t>
  </si>
  <si>
    <t>Mobilisasi Paraman Ampalu - Kiawai</t>
  </si>
  <si>
    <t>Pemadtan jalan Ke Polsek</t>
  </si>
  <si>
    <t>Rolling ke Lokasi Pembukaan Jalan</t>
  </si>
  <si>
    <t>Pembukaan Jalan</t>
  </si>
  <si>
    <t>Perbaikan Pembukaan</t>
  </si>
  <si>
    <t>Perbaikan Buka Pasang  Dinamo</t>
  </si>
  <si>
    <t>Perbaikan Dinamo Cas + Buka Dinamo</t>
  </si>
  <si>
    <t>Menunggu Dinamo Cas</t>
  </si>
  <si>
    <t>Perbaikan + Pembukaan Jalan Pelebaran</t>
  </si>
  <si>
    <t>Perbaikan Pasang Slang + Radiasi</t>
  </si>
  <si>
    <t>Perbaikan buka Radiator</t>
  </si>
  <si>
    <t>Menunggu Radiator</t>
  </si>
  <si>
    <t>Perbaikan Pasang Radiator</t>
  </si>
  <si>
    <t>Pembukaan Jalan + Gali Saluran</t>
  </si>
  <si>
    <t xml:space="preserve">Pembukaan Jalan </t>
  </si>
  <si>
    <t>Menunggu Slang Model</t>
  </si>
  <si>
    <t>Finishing Bahu Jalan + Gali Saluran +  Slang Nosel</t>
  </si>
  <si>
    <t>Loadn Estafet Tanah + Numbang Pohon Karet</t>
  </si>
  <si>
    <t>Gali Kolam + Gali untuk Koper Pasang + Rolling ke Aspal</t>
  </si>
  <si>
    <t>Menunggu BBM + Mobilisasi dari Malampah- Camp Manggung</t>
  </si>
  <si>
    <t>Rolling langsung mobilisasi ke Camp Spg 3 Alin</t>
  </si>
  <si>
    <t>Mengisi Koral Ke atas Mobil</t>
  </si>
  <si>
    <t>:  26 Desember 2014 - 25 Januari 2015</t>
  </si>
  <si>
    <t>Pengaspalan Sasak</t>
  </si>
  <si>
    <t>Phacing Jalur PU</t>
  </si>
  <si>
    <t>Perbaikan Kompresor</t>
  </si>
  <si>
    <t>LIBUR</t>
  </si>
  <si>
    <t>Mobilisasi Camp Manggung - Pasbar</t>
  </si>
  <si>
    <t>DI Jalan Pasbar</t>
  </si>
  <si>
    <t>Galian Tanah Untuk Jalan</t>
  </si>
  <si>
    <t>Galian Turun jalan + Buka Jalan</t>
  </si>
  <si>
    <t>Buka Jalan + Quarry Pakau + Mobilisasi ke Mapat Tunggul</t>
  </si>
  <si>
    <t>Standby di Lapangan / Alat Rusak</t>
  </si>
  <si>
    <t>Standby di Lapangan / Hujan</t>
  </si>
  <si>
    <t>Standby di Lapangan / Menunggu Mekanik</t>
  </si>
  <si>
    <t>Perbaikan Alat Rusak</t>
  </si>
  <si>
    <t>Nimbun Oprit Jemabatan</t>
  </si>
  <si>
    <t>Nimbun Oprit Jemabatan + Muat DT + Rolling ke Kampung Tongah</t>
  </si>
  <si>
    <t>Nimbun Oprit Jemabatan + Muat DT</t>
  </si>
  <si>
    <t>Nimbun Oprit Jemabatan + Lepas Track + Rolling ke Benai</t>
  </si>
  <si>
    <t>Pengaspalan Jalur 33</t>
  </si>
  <si>
    <t>Melayani Crusher dan AMP</t>
  </si>
  <si>
    <t>Melayani Crusher Loading Klas S</t>
  </si>
  <si>
    <t>Memperbaiki Alat</t>
  </si>
  <si>
    <t>Memperbaiki Alat Hitachi di Rao</t>
  </si>
  <si>
    <t>Memasang Atap AMP + memperbaiki Mesin Las</t>
  </si>
  <si>
    <t>Memperbaiki Mesin Las</t>
  </si>
  <si>
    <t>Membuat Tangki Minyak + Mengelas Crusher</t>
  </si>
  <si>
    <t>Membuat Atap AMP + Memperbaiki Mesin</t>
  </si>
  <si>
    <t>Pulang</t>
  </si>
  <si>
    <t>:  26 November- 31 Desember 2014</t>
  </si>
  <si>
    <t>Pasbar</t>
  </si>
  <si>
    <t>: KLAHAR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</si>
</sst>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&quot;Rp&quot;#,##0"/>
    <numFmt numFmtId="166" formatCode="_([$Rp-421]* #,##0_);_([$Rp-421]* \(#,##0\);_([$Rp-421]* &quot;-&quot;_);_(@_)"/>
    <numFmt numFmtId="167" formatCode="[$-409]h:mm\ AM/PM;@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charset val="1"/>
      <scheme val="minor"/>
    </font>
    <font>
      <b/>
      <u/>
      <sz val="16"/>
      <color theme="1"/>
      <name val="Calibri"/>
      <family val="2"/>
      <charset val="1"/>
      <scheme val="minor"/>
    </font>
    <font>
      <b/>
      <i/>
      <sz val="10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i/>
      <sz val="10"/>
      <color rgb="FFFF0000"/>
      <name val="Calibri"/>
      <family val="2"/>
      <charset val="1"/>
      <scheme val="minor"/>
    </font>
    <font>
      <b/>
      <u/>
      <sz val="16"/>
      <color theme="1"/>
      <name val="Calibri"/>
      <family val="2"/>
      <scheme val="minor"/>
    </font>
    <font>
      <b/>
      <i/>
      <sz val="10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rgb="FFEAEAEA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rgb="FF7030A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medium">
        <color indexed="64"/>
      </right>
      <top style="hair">
        <color auto="1"/>
      </top>
      <bottom/>
      <diagonal/>
    </border>
  </borders>
  <cellStyleXfs count="21637">
    <xf numFmtId="0" fontId="0" fillId="0" borderId="0"/>
    <xf numFmtId="0" fontId="1" fillId="0" borderId="0"/>
    <xf numFmtId="0" fontId="2" fillId="0" borderId="0"/>
    <xf numFmtId="41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1" fontId="2" fillId="0" borderId="0" applyFont="0" applyFill="0" applyBorder="0" applyAlignment="0" applyProtection="0"/>
  </cellStyleXfs>
  <cellXfs count="682">
    <xf numFmtId="0" fontId="0" fillId="0" borderId="0" xfId="0"/>
    <xf numFmtId="0" fontId="7" fillId="0" borderId="3" xfId="2" applyFont="1" applyFill="1" applyBorder="1" applyAlignment="1">
      <alignment horizontal="center"/>
    </xf>
    <xf numFmtId="0" fontId="7" fillId="0" borderId="5" xfId="2" applyFont="1" applyFill="1" applyBorder="1" applyAlignment="1">
      <alignment horizontal="center"/>
    </xf>
    <xf numFmtId="0" fontId="6" fillId="0" borderId="0" xfId="2" applyFont="1" applyFill="1"/>
    <xf numFmtId="16" fontId="8" fillId="0" borderId="8" xfId="2" applyNumberFormat="1" applyFont="1" applyFill="1" applyBorder="1" applyAlignment="1">
      <alignment horizontal="center"/>
    </xf>
    <xf numFmtId="16" fontId="8" fillId="0" borderId="1" xfId="2" applyNumberFormat="1" applyFont="1" applyFill="1" applyBorder="1" applyAlignment="1">
      <alignment horizontal="center"/>
    </xf>
    <xf numFmtId="0" fontId="7" fillId="0" borderId="9" xfId="2" applyFont="1" applyFill="1" applyBorder="1" applyAlignment="1">
      <alignment horizontal="center"/>
    </xf>
    <xf numFmtId="0" fontId="0" fillId="0" borderId="6" xfId="0" applyBorder="1"/>
    <xf numFmtId="0" fontId="5" fillId="0" borderId="0" xfId="6683" applyFont="1" applyFill="1"/>
    <xf numFmtId="0" fontId="5" fillId="0" borderId="0" xfId="6683" applyFont="1" applyFill="1" applyAlignment="1">
      <alignment horizontal="center"/>
    </xf>
    <xf numFmtId="0" fontId="10" fillId="0" borderId="0" xfId="6683" applyFont="1" applyFill="1"/>
    <xf numFmtId="0" fontId="10" fillId="0" borderId="0" xfId="6683" applyFont="1" applyFill="1" applyAlignment="1">
      <alignment horizontal="center"/>
    </xf>
    <xf numFmtId="0" fontId="6" fillId="0" borderId="0" xfId="2171" applyFont="1"/>
    <xf numFmtId="0" fontId="6" fillId="0" borderId="0" xfId="2171" applyFont="1" applyAlignment="1">
      <alignment horizontal="center"/>
    </xf>
    <xf numFmtId="0" fontId="5" fillId="0" borderId="0" xfId="6683" applyFont="1" applyFill="1" applyBorder="1" applyAlignment="1">
      <alignment horizontal="center"/>
    </xf>
    <xf numFmtId="16" fontId="5" fillId="0" borderId="0" xfId="6683" applyNumberFormat="1" applyFont="1" applyFill="1" applyBorder="1" applyAlignment="1">
      <alignment horizontal="center"/>
    </xf>
    <xf numFmtId="0" fontId="5" fillId="0" borderId="0" xfId="6683" applyFont="1" applyFill="1" applyBorder="1"/>
    <xf numFmtId="41" fontId="5" fillId="0" borderId="0" xfId="6683" applyNumberFormat="1" applyFont="1" applyFill="1" applyBorder="1"/>
    <xf numFmtId="0" fontId="10" fillId="2" borderId="2" xfId="6683" applyFont="1" applyFill="1" applyBorder="1" applyAlignment="1">
      <alignment horizontal="center" vertical="center" wrapText="1"/>
    </xf>
    <xf numFmtId="0" fontId="10" fillId="2" borderId="2" xfId="6683" applyFont="1" applyFill="1" applyBorder="1" applyAlignment="1">
      <alignment horizontal="center" vertical="center"/>
    </xf>
    <xf numFmtId="0" fontId="10" fillId="2" borderId="2" xfId="6683" applyFont="1" applyFill="1" applyBorder="1" applyAlignment="1">
      <alignment horizontal="center"/>
    </xf>
    <xf numFmtId="0" fontId="1" fillId="2" borderId="12" xfId="6683" applyFill="1" applyBorder="1"/>
    <xf numFmtId="0" fontId="1" fillId="2" borderId="11" xfId="6683" applyFill="1" applyBorder="1"/>
    <xf numFmtId="0" fontId="12" fillId="2" borderId="11" xfId="6683" applyFont="1" applyFill="1" applyBorder="1" applyAlignment="1">
      <alignment horizontal="center" vertical="center"/>
    </xf>
    <xf numFmtId="164" fontId="12" fillId="2" borderId="11" xfId="6683" applyNumberFormat="1" applyFont="1" applyFill="1" applyBorder="1" applyAlignment="1">
      <alignment horizontal="center" vertical="center"/>
    </xf>
    <xf numFmtId="0" fontId="1" fillId="2" borderId="13" xfId="6683" applyFill="1" applyBorder="1"/>
    <xf numFmtId="0" fontId="5" fillId="0" borderId="8" xfId="6683" applyFont="1" applyFill="1" applyBorder="1" applyAlignment="1">
      <alignment horizontal="center"/>
    </xf>
    <xf numFmtId="41" fontId="5" fillId="0" borderId="8" xfId="6683" applyNumberFormat="1" applyFont="1" applyFill="1" applyBorder="1"/>
    <xf numFmtId="0" fontId="1" fillId="0" borderId="10" xfId="6683" applyFill="1" applyBorder="1"/>
    <xf numFmtId="0" fontId="8" fillId="0" borderId="1" xfId="6683" applyFont="1" applyFill="1" applyBorder="1" applyAlignment="1">
      <alignment horizontal="left"/>
    </xf>
    <xf numFmtId="0" fontId="5" fillId="0" borderId="1" xfId="6683" applyFont="1" applyFill="1" applyBorder="1" applyAlignment="1">
      <alignment horizontal="center"/>
    </xf>
    <xf numFmtId="41" fontId="5" fillId="0" borderId="1" xfId="6683" applyNumberFormat="1" applyFont="1" applyFill="1" applyBorder="1"/>
    <xf numFmtId="0" fontId="1" fillId="0" borderId="4" xfId="6683" applyFill="1" applyBorder="1"/>
    <xf numFmtId="0" fontId="7" fillId="0" borderId="1" xfId="6683" applyFont="1" applyFill="1" applyBorder="1" applyAlignment="1">
      <alignment horizontal="center"/>
    </xf>
    <xf numFmtId="0" fontId="13" fillId="0" borderId="4" xfId="6683" applyFont="1" applyFill="1" applyBorder="1"/>
    <xf numFmtId="0" fontId="14" fillId="0" borderId="4" xfId="6683" applyFont="1" applyFill="1" applyBorder="1"/>
    <xf numFmtId="0" fontId="1" fillId="0" borderId="4" xfId="6683" applyBorder="1"/>
    <xf numFmtId="16" fontId="8" fillId="0" borderId="6" xfId="2" applyNumberFormat="1" applyFont="1" applyFill="1" applyBorder="1" applyAlignment="1">
      <alignment horizontal="center"/>
    </xf>
    <xf numFmtId="0" fontId="8" fillId="0" borderId="8" xfId="6683" applyFont="1" applyFill="1" applyBorder="1" applyAlignment="1">
      <alignment horizontal="left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64" fontId="6" fillId="0" borderId="2" xfId="0" quotePrefix="1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0" fillId="0" borderId="0" xfId="0" applyFont="1"/>
    <xf numFmtId="0" fontId="6" fillId="3" borderId="2" xfId="0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3" borderId="15" xfId="0" applyFont="1" applyFill="1" applyBorder="1" applyAlignment="1">
      <alignment horizontal="center" vertical="center"/>
    </xf>
    <xf numFmtId="3" fontId="12" fillId="3" borderId="2" xfId="0" applyNumberFormat="1" applyFont="1" applyFill="1" applyBorder="1" applyAlignment="1">
      <alignment horizontal="center" vertical="center"/>
    </xf>
    <xf numFmtId="164" fontId="12" fillId="3" borderId="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64" fontId="7" fillId="0" borderId="8" xfId="3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vertical="center"/>
    </xf>
    <xf numFmtId="41" fontId="7" fillId="0" borderId="8" xfId="3" applyFont="1" applyFill="1" applyBorder="1" applyAlignment="1">
      <alignment vertical="center"/>
    </xf>
    <xf numFmtId="0" fontId="7" fillId="0" borderId="8" xfId="3" applyNumberFormat="1" applyFont="1" applyFill="1" applyBorder="1" applyAlignment="1">
      <alignment horizontal="center" vertical="center"/>
    </xf>
    <xf numFmtId="164" fontId="7" fillId="0" borderId="8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64" fontId="7" fillId="0" borderId="1" xfId="3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41" fontId="7" fillId="0" borderId="1" xfId="3" applyFont="1" applyFill="1" applyBorder="1" applyAlignment="1">
      <alignment vertical="center"/>
    </xf>
    <xf numFmtId="0" fontId="7" fillId="0" borderId="1" xfId="3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4" fontId="7" fillId="0" borderId="1" xfId="3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41" fontId="7" fillId="0" borderId="1" xfId="3" applyFont="1" applyBorder="1" applyAlignment="1">
      <alignment vertical="center"/>
    </xf>
    <xf numFmtId="0" fontId="7" fillId="0" borderId="1" xfId="3" applyNumberFormat="1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164" fontId="7" fillId="0" borderId="6" xfId="3" applyNumberFormat="1" applyFont="1" applyFill="1" applyBorder="1" applyAlignment="1">
      <alignment horizontal="center" vertical="center"/>
    </xf>
    <xf numFmtId="164" fontId="7" fillId="0" borderId="6" xfId="3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NumberFormat="1" applyFont="1"/>
    <xf numFmtId="165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6" fillId="0" borderId="0" xfId="2172" applyFont="1"/>
    <xf numFmtId="0" fontId="6" fillId="0" borderId="0" xfId="2172" applyFont="1" applyAlignment="1">
      <alignment horizontal="center"/>
    </xf>
    <xf numFmtId="0" fontId="7" fillId="0" borderId="0" xfId="184" applyFont="1"/>
    <xf numFmtId="0" fontId="19" fillId="0" borderId="0" xfId="184" applyFont="1"/>
    <xf numFmtId="0" fontId="21" fillId="5" borderId="2" xfId="187" applyFont="1" applyFill="1" applyBorder="1" applyAlignment="1">
      <alignment horizontal="center" vertical="center" wrapText="1"/>
    </xf>
    <xf numFmtId="0" fontId="21" fillId="5" borderId="2" xfId="187" applyFont="1" applyFill="1" applyBorder="1" applyAlignment="1">
      <alignment horizontal="center" vertical="center"/>
    </xf>
    <xf numFmtId="0" fontId="21" fillId="5" borderId="2" xfId="187" applyFont="1" applyFill="1" applyBorder="1" applyAlignment="1">
      <alignment horizontal="center"/>
    </xf>
    <xf numFmtId="0" fontId="22" fillId="5" borderId="12" xfId="187" applyFont="1" applyFill="1" applyBorder="1" applyAlignment="1">
      <alignment horizontal="center" vertical="center"/>
    </xf>
    <xf numFmtId="0" fontId="22" fillId="5" borderId="11" xfId="187" applyFont="1" applyFill="1" applyBorder="1" applyAlignment="1">
      <alignment horizontal="center" vertical="center"/>
    </xf>
    <xf numFmtId="41" fontId="12" fillId="5" borderId="11" xfId="187" applyNumberFormat="1" applyFont="1" applyFill="1" applyBorder="1" applyAlignment="1">
      <alignment horizontal="center" vertical="center"/>
    </xf>
    <xf numFmtId="0" fontId="23" fillId="5" borderId="13" xfId="187" applyFont="1" applyFill="1" applyBorder="1" applyAlignment="1">
      <alignment horizontal="center" vertical="center"/>
    </xf>
    <xf numFmtId="0" fontId="7" fillId="0" borderId="8" xfId="187" applyFont="1" applyFill="1" applyBorder="1" applyAlignment="1">
      <alignment horizontal="center"/>
    </xf>
    <xf numFmtId="41" fontId="7" fillId="0" borderId="8" xfId="187" applyNumberFormat="1" applyFont="1" applyFill="1" applyBorder="1" applyAlignment="1">
      <alignment horizontal="center"/>
    </xf>
    <xf numFmtId="0" fontId="7" fillId="0" borderId="8" xfId="2173" applyNumberFormat="1" applyFont="1" applyFill="1" applyBorder="1" applyAlignment="1">
      <alignment horizontal="center"/>
    </xf>
    <xf numFmtId="41" fontId="7" fillId="0" borderId="8" xfId="2173" applyFont="1" applyFill="1" applyBorder="1"/>
    <xf numFmtId="41" fontId="7" fillId="0" borderId="8" xfId="187" applyNumberFormat="1" applyFont="1" applyFill="1" applyBorder="1"/>
    <xf numFmtId="0" fontId="7" fillId="0" borderId="10" xfId="187" applyFont="1" applyFill="1" applyBorder="1"/>
    <xf numFmtId="0" fontId="7" fillId="0" borderId="1" xfId="187" applyFont="1" applyFill="1" applyBorder="1" applyAlignment="1">
      <alignment horizontal="center"/>
    </xf>
    <xf numFmtId="41" fontId="7" fillId="0" borderId="1" xfId="187" applyNumberFormat="1" applyFont="1" applyFill="1" applyBorder="1" applyAlignment="1">
      <alignment horizontal="center"/>
    </xf>
    <xf numFmtId="0" fontId="7" fillId="0" borderId="1" xfId="2173" applyNumberFormat="1" applyFont="1" applyFill="1" applyBorder="1" applyAlignment="1">
      <alignment horizontal="center"/>
    </xf>
    <xf numFmtId="41" fontId="7" fillId="0" borderId="1" xfId="2173" applyFont="1" applyFill="1" applyBorder="1"/>
    <xf numFmtId="41" fontId="7" fillId="0" borderId="1" xfId="187" applyNumberFormat="1" applyFont="1" applyFill="1" applyBorder="1"/>
    <xf numFmtId="0" fontId="7" fillId="0" borderId="4" xfId="187" applyFont="1" applyFill="1" applyBorder="1"/>
    <xf numFmtId="0" fontId="0" fillId="0" borderId="4" xfId="0" applyFill="1" applyBorder="1"/>
    <xf numFmtId="0" fontId="7" fillId="0" borderId="1" xfId="187" applyFont="1" applyFill="1" applyBorder="1" applyAlignment="1">
      <alignment horizontal="left"/>
    </xf>
    <xf numFmtId="0" fontId="7" fillId="0" borderId="1" xfId="187" applyFont="1" applyFill="1" applyBorder="1" applyAlignment="1">
      <alignment vertical="center"/>
    </xf>
    <xf numFmtId="0" fontId="8" fillId="0" borderId="1" xfId="187" applyFont="1" applyFill="1" applyBorder="1" applyAlignment="1">
      <alignment vertical="center"/>
    </xf>
    <xf numFmtId="0" fontId="8" fillId="0" borderId="1" xfId="187" applyFont="1" applyFill="1" applyBorder="1" applyAlignment="1">
      <alignment horizontal="center"/>
    </xf>
    <xf numFmtId="41" fontId="7" fillId="0" borderId="6" xfId="2173" applyFont="1" applyFill="1" applyBorder="1"/>
    <xf numFmtId="41" fontId="7" fillId="0" borderId="6" xfId="187" applyNumberFormat="1" applyFont="1" applyFill="1" applyBorder="1"/>
    <xf numFmtId="0" fontId="8" fillId="0" borderId="1" xfId="187" applyFont="1" applyFill="1" applyBorder="1" applyAlignment="1">
      <alignment horizontal="left"/>
    </xf>
    <xf numFmtId="0" fontId="5" fillId="0" borderId="0" xfId="1" applyFont="1" applyFill="1"/>
    <xf numFmtId="0" fontId="5" fillId="0" borderId="0" xfId="1" applyFont="1" applyFill="1" applyAlignment="1">
      <alignment horizontal="center"/>
    </xf>
    <xf numFmtId="0" fontId="10" fillId="0" borderId="0" xfId="1" applyFont="1" applyFill="1"/>
    <xf numFmtId="0" fontId="10" fillId="0" borderId="0" xfId="1" applyFont="1" applyFill="1" applyAlignment="1">
      <alignment horizontal="center"/>
    </xf>
    <xf numFmtId="0" fontId="6" fillId="0" borderId="0" xfId="2" applyFont="1" applyFill="1" applyAlignment="1">
      <alignment horizontal="center"/>
    </xf>
    <xf numFmtId="0" fontId="5" fillId="0" borderId="0" xfId="1" applyFont="1" applyFill="1" applyBorder="1" applyAlignment="1">
      <alignment horizontal="center"/>
    </xf>
    <xf numFmtId="16" fontId="5" fillId="0" borderId="0" xfId="1" applyNumberFormat="1" applyFont="1" applyFill="1" applyBorder="1" applyAlignment="1">
      <alignment horizontal="center"/>
    </xf>
    <xf numFmtId="0" fontId="5" fillId="0" borderId="0" xfId="1" applyFont="1" applyFill="1" applyBorder="1"/>
    <xf numFmtId="1" fontId="5" fillId="0" borderId="0" xfId="1" applyNumberFormat="1" applyFont="1" applyFill="1" applyBorder="1" applyAlignment="1">
      <alignment horizontal="center"/>
    </xf>
    <xf numFmtId="41" fontId="5" fillId="0" borderId="0" xfId="1" applyNumberFormat="1" applyFont="1" applyFill="1" applyBorder="1" applyAlignment="1">
      <alignment horizontal="center"/>
    </xf>
    <xf numFmtId="0" fontId="5" fillId="0" borderId="0" xfId="3" applyNumberFormat="1" applyFont="1" applyFill="1" applyBorder="1" applyAlignment="1">
      <alignment horizontal="center"/>
    </xf>
    <xf numFmtId="41" fontId="5" fillId="0" borderId="0" xfId="3" applyFont="1" applyFill="1" applyBorder="1"/>
    <xf numFmtId="0" fontId="10" fillId="7" borderId="2" xfId="1" applyFont="1" applyFill="1" applyBorder="1" applyAlignment="1">
      <alignment horizontal="center" vertical="center" wrapText="1"/>
    </xf>
    <xf numFmtId="0" fontId="6" fillId="7" borderId="2" xfId="2" applyFont="1" applyFill="1" applyBorder="1" applyAlignment="1">
      <alignment horizontal="center" vertical="center" wrapText="1"/>
    </xf>
    <xf numFmtId="0" fontId="10" fillId="7" borderId="2" xfId="1" applyFont="1" applyFill="1" applyBorder="1" applyAlignment="1">
      <alignment horizontal="center" vertical="center"/>
    </xf>
    <xf numFmtId="0" fontId="10" fillId="7" borderId="2" xfId="1" applyFont="1" applyFill="1" applyBorder="1" applyAlignment="1">
      <alignment horizontal="center"/>
    </xf>
    <xf numFmtId="0" fontId="5" fillId="7" borderId="17" xfId="1" applyFont="1" applyFill="1" applyBorder="1" applyAlignment="1">
      <alignment horizontal="center"/>
    </xf>
    <xf numFmtId="16" fontId="5" fillId="7" borderId="18" xfId="1" applyNumberFormat="1" applyFont="1" applyFill="1" applyBorder="1" applyAlignment="1">
      <alignment horizontal="center"/>
    </xf>
    <xf numFmtId="0" fontId="1" fillId="7" borderId="18" xfId="1" applyFill="1" applyBorder="1"/>
    <xf numFmtId="41" fontId="12" fillId="7" borderId="18" xfId="1" applyNumberFormat="1" applyFont="1" applyFill="1" applyBorder="1" applyAlignment="1">
      <alignment horizontal="center" vertical="center"/>
    </xf>
    <xf numFmtId="41" fontId="24" fillId="7" borderId="18" xfId="1" applyNumberFormat="1" applyFont="1" applyFill="1" applyBorder="1"/>
    <xf numFmtId="0" fontId="1" fillId="7" borderId="19" xfId="1" applyFill="1" applyBorder="1"/>
    <xf numFmtId="0" fontId="5" fillId="0" borderId="8" xfId="1" applyFont="1" applyFill="1" applyBorder="1" applyAlignment="1">
      <alignment horizontal="center"/>
    </xf>
    <xf numFmtId="41" fontId="5" fillId="0" borderId="8" xfId="1" applyNumberFormat="1" applyFont="1" applyFill="1" applyBorder="1"/>
    <xf numFmtId="0" fontId="5" fillId="0" borderId="8" xfId="1" applyFont="1" applyFill="1" applyBorder="1"/>
    <xf numFmtId="0" fontId="5" fillId="0" borderId="10" xfId="1" applyFont="1" applyFill="1" applyBorder="1"/>
    <xf numFmtId="0" fontId="5" fillId="0" borderId="1" xfId="1" applyFont="1" applyFill="1" applyBorder="1" applyAlignment="1">
      <alignment horizontal="center"/>
    </xf>
    <xf numFmtId="41" fontId="5" fillId="0" borderId="1" xfId="1" applyNumberFormat="1" applyFont="1" applyFill="1" applyBorder="1"/>
    <xf numFmtId="0" fontId="5" fillId="0" borderId="1" xfId="1" applyFont="1" applyFill="1" applyBorder="1"/>
    <xf numFmtId="0" fontId="5" fillId="0" borderId="4" xfId="1" applyFont="1" applyFill="1" applyBorder="1"/>
    <xf numFmtId="0" fontId="5" fillId="0" borderId="1" xfId="2174" applyFont="1" applyFill="1" applyBorder="1"/>
    <xf numFmtId="41" fontId="5" fillId="0" borderId="6" xfId="1" applyNumberFormat="1" applyFont="1" applyFill="1" applyBorder="1"/>
    <xf numFmtId="0" fontId="5" fillId="0" borderId="0" xfId="2174" applyFont="1" applyFill="1"/>
    <xf numFmtId="0" fontId="5" fillId="0" borderId="0" xfId="2174" applyFont="1" applyFill="1" applyAlignment="1">
      <alignment horizontal="center"/>
    </xf>
    <xf numFmtId="0" fontId="10" fillId="0" borderId="0" xfId="2174" applyFont="1" applyFill="1"/>
    <xf numFmtId="0" fontId="10" fillId="0" borderId="0" xfId="2174" applyFont="1" applyFill="1" applyAlignment="1">
      <alignment horizontal="center"/>
    </xf>
    <xf numFmtId="0" fontId="6" fillId="0" borderId="0" xfId="2175" applyFont="1" applyFill="1"/>
    <xf numFmtId="0" fontId="6" fillId="0" borderId="0" xfId="2175" applyFont="1" applyFill="1" applyAlignment="1">
      <alignment horizontal="center"/>
    </xf>
    <xf numFmtId="0" fontId="5" fillId="0" borderId="0" xfId="2174" applyFont="1" applyFill="1" applyBorder="1" applyAlignment="1">
      <alignment horizontal="center"/>
    </xf>
    <xf numFmtId="16" fontId="5" fillId="0" borderId="0" xfId="2174" applyNumberFormat="1" applyFont="1" applyFill="1" applyBorder="1" applyAlignment="1">
      <alignment horizontal="center"/>
    </xf>
    <xf numFmtId="0" fontId="5" fillId="0" borderId="0" xfId="2174" applyFont="1" applyFill="1" applyBorder="1"/>
    <xf numFmtId="0" fontId="1" fillId="0" borderId="0" xfId="2174" applyFill="1" applyBorder="1"/>
    <xf numFmtId="41" fontId="5" fillId="0" borderId="0" xfId="2174" applyNumberFormat="1" applyFont="1" applyFill="1" applyBorder="1"/>
    <xf numFmtId="0" fontId="10" fillId="2" borderId="2" xfId="2174" applyFont="1" applyFill="1" applyBorder="1" applyAlignment="1">
      <alignment horizontal="center" vertical="center" wrapText="1"/>
    </xf>
    <xf numFmtId="0" fontId="6" fillId="2" borderId="2" xfId="2175" applyFont="1" applyFill="1" applyBorder="1" applyAlignment="1">
      <alignment horizontal="center" vertical="center" wrapText="1"/>
    </xf>
    <xf numFmtId="0" fontId="10" fillId="2" borderId="2" xfId="2174" applyFont="1" applyFill="1" applyBorder="1" applyAlignment="1">
      <alignment horizontal="center" vertical="center"/>
    </xf>
    <xf numFmtId="0" fontId="1" fillId="2" borderId="20" xfId="2174" applyFill="1" applyBorder="1"/>
    <xf numFmtId="0" fontId="1" fillId="2" borderId="21" xfId="2174" applyFill="1" applyBorder="1"/>
    <xf numFmtId="0" fontId="1" fillId="2" borderId="17" xfId="2174" applyFill="1" applyBorder="1"/>
    <xf numFmtId="0" fontId="24" fillId="2" borderId="18" xfId="2174" applyFont="1" applyFill="1" applyBorder="1" applyAlignment="1">
      <alignment horizontal="center"/>
    </xf>
    <xf numFmtId="41" fontId="24" fillId="2" borderId="18" xfId="2174" applyNumberFormat="1" applyFont="1" applyFill="1" applyBorder="1" applyAlignment="1">
      <alignment horizontal="center"/>
    </xf>
    <xf numFmtId="43" fontId="24" fillId="2" borderId="18" xfId="2174" applyNumberFormat="1" applyFont="1" applyFill="1" applyBorder="1" applyAlignment="1">
      <alignment horizontal="center"/>
    </xf>
    <xf numFmtId="41" fontId="5" fillId="0" borderId="1" xfId="3" applyFont="1" applyFill="1" applyBorder="1"/>
    <xf numFmtId="41" fontId="5" fillId="0" borderId="1" xfId="2174" applyNumberFormat="1" applyFont="1" applyFill="1" applyBorder="1"/>
    <xf numFmtId="41" fontId="5" fillId="0" borderId="6" xfId="3" applyFont="1" applyFill="1" applyBorder="1"/>
    <xf numFmtId="41" fontId="5" fillId="0" borderId="6" xfId="2174" applyNumberFormat="1" applyFont="1" applyFill="1" applyBorder="1"/>
    <xf numFmtId="0" fontId="8" fillId="0" borderId="8" xfId="1" applyFont="1" applyFill="1" applyBorder="1"/>
    <xf numFmtId="0" fontId="8" fillId="0" borderId="1" xfId="1" applyFont="1" applyFill="1" applyBorder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6" fillId="0" borderId="0" xfId="11010" applyFont="1" applyFill="1"/>
    <xf numFmtId="0" fontId="6" fillId="0" borderId="0" xfId="11010" applyFont="1" applyFill="1" applyAlignment="1">
      <alignment horizontal="center"/>
    </xf>
    <xf numFmtId="0" fontId="10" fillId="8" borderId="2" xfId="0" applyFont="1" applyFill="1" applyBorder="1" applyAlignment="1">
      <alignment horizontal="center" vertical="center" wrapText="1"/>
    </xf>
    <xf numFmtId="0" fontId="6" fillId="8" borderId="2" xfId="1101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/>
    </xf>
    <xf numFmtId="0" fontId="27" fillId="0" borderId="17" xfId="0" applyFont="1" applyFill="1" applyBorder="1"/>
    <xf numFmtId="0" fontId="27" fillId="0" borderId="18" xfId="0" applyFont="1" applyFill="1" applyBorder="1"/>
    <xf numFmtId="41" fontId="28" fillId="0" borderId="18" xfId="0" applyNumberFormat="1" applyFont="1" applyFill="1" applyBorder="1" applyAlignment="1">
      <alignment horizontal="center" vertical="center"/>
    </xf>
    <xf numFmtId="164" fontId="28" fillId="0" borderId="18" xfId="0" applyNumberFormat="1" applyFont="1" applyFill="1" applyBorder="1" applyAlignment="1">
      <alignment horizontal="center" vertical="center"/>
    </xf>
    <xf numFmtId="41" fontId="28" fillId="0" borderId="18" xfId="0" applyNumberFormat="1" applyFont="1" applyFill="1" applyBorder="1" applyAlignment="1">
      <alignment vertical="center"/>
    </xf>
    <xf numFmtId="0" fontId="27" fillId="0" borderId="19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8" xfId="3" applyNumberFormat="1" applyFont="1" applyFill="1" applyBorder="1" applyAlignment="1">
      <alignment horizontal="center"/>
    </xf>
    <xf numFmtId="41" fontId="5" fillId="0" borderId="8" xfId="3" applyFont="1" applyFill="1" applyBorder="1"/>
    <xf numFmtId="41" fontId="5" fillId="0" borderId="8" xfId="0" applyNumberFormat="1" applyFont="1" applyFill="1" applyBorder="1"/>
    <xf numFmtId="0" fontId="5" fillId="0" borderId="10" xfId="0" applyFont="1" applyFill="1" applyBorder="1"/>
    <xf numFmtId="0" fontId="5" fillId="0" borderId="1" xfId="0" applyFont="1" applyFill="1" applyBorder="1"/>
    <xf numFmtId="41" fontId="5" fillId="0" borderId="1" xfId="0" applyNumberFormat="1" applyFont="1" applyFill="1" applyBorder="1"/>
    <xf numFmtId="0" fontId="5" fillId="0" borderId="4" xfId="0" applyFont="1" applyFill="1" applyBorder="1"/>
    <xf numFmtId="0" fontId="8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4" xfId="0" applyFont="1" applyBorder="1"/>
    <xf numFmtId="41" fontId="5" fillId="0" borderId="6" xfId="0" applyNumberFormat="1" applyFont="1" applyFill="1" applyBorder="1"/>
    <xf numFmtId="0" fontId="6" fillId="0" borderId="2" xfId="11010" applyFont="1" applyFill="1" applyBorder="1" applyAlignment="1">
      <alignment horizontal="center" vertical="center" wrapText="1"/>
    </xf>
    <xf numFmtId="0" fontId="6" fillId="2" borderId="2" xfId="11010" applyFont="1" applyFill="1" applyBorder="1" applyAlignment="1">
      <alignment horizontal="center" vertical="center"/>
    </xf>
    <xf numFmtId="0" fontId="6" fillId="2" borderId="2" xfId="11010" applyFont="1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0" fillId="2" borderId="22" xfId="0" applyFill="1" applyBorder="1"/>
    <xf numFmtId="0" fontId="12" fillId="2" borderId="17" xfId="11010" applyFont="1" applyFill="1" applyBorder="1" applyAlignment="1">
      <alignment horizontal="center" vertical="center"/>
    </xf>
    <xf numFmtId="164" fontId="12" fillId="2" borderId="19" xfId="11010" applyNumberFormat="1" applyFont="1" applyFill="1" applyBorder="1" applyAlignment="1">
      <alignment horizontal="center" vertical="center"/>
    </xf>
    <xf numFmtId="0" fontId="0" fillId="2" borderId="23" xfId="0" applyFill="1" applyBorder="1"/>
    <xf numFmtId="0" fontId="7" fillId="0" borderId="8" xfId="1101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41" fontId="7" fillId="0" borderId="1" xfId="11010" applyNumberFormat="1" applyFont="1" applyFill="1" applyBorder="1" applyAlignment="1">
      <alignment horizontal="center"/>
    </xf>
    <xf numFmtId="41" fontId="7" fillId="0" borderId="1" xfId="3" applyFont="1" applyFill="1" applyBorder="1"/>
    <xf numFmtId="41" fontId="7" fillId="0" borderId="8" xfId="3" applyNumberFormat="1" applyFont="1" applyFill="1" applyBorder="1" applyAlignment="1">
      <alignment horizontal="center"/>
    </xf>
    <xf numFmtId="41" fontId="7" fillId="0" borderId="1" xfId="11010" applyNumberFormat="1" applyFont="1" applyFill="1" applyBorder="1"/>
    <xf numFmtId="0" fontId="7" fillId="0" borderId="10" xfId="11010" applyFont="1" applyFill="1" applyBorder="1"/>
    <xf numFmtId="0" fontId="7" fillId="0" borderId="1" xfId="1101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1" fontId="7" fillId="0" borderId="1" xfId="3" applyNumberFormat="1" applyFont="1" applyFill="1" applyBorder="1" applyAlignment="1">
      <alignment horizontal="center"/>
    </xf>
    <xf numFmtId="0" fontId="7" fillId="0" borderId="4" xfId="11010" applyFont="1" applyFill="1" applyBorder="1"/>
    <xf numFmtId="0" fontId="7" fillId="0" borderId="1" xfId="0" applyFont="1" applyFill="1" applyBorder="1"/>
    <xf numFmtId="0" fontId="7" fillId="0" borderId="4" xfId="0" applyFont="1" applyFill="1" applyBorder="1"/>
    <xf numFmtId="41" fontId="7" fillId="0" borderId="6" xfId="11010" applyNumberFormat="1" applyFont="1" applyFill="1" applyBorder="1" applyAlignment="1">
      <alignment horizontal="center"/>
    </xf>
    <xf numFmtId="41" fontId="7" fillId="0" borderId="6" xfId="3" applyFont="1" applyFill="1" applyBorder="1"/>
    <xf numFmtId="41" fontId="7" fillId="0" borderId="6" xfId="11010" applyNumberFormat="1" applyFont="1" applyFill="1" applyBorder="1"/>
    <xf numFmtId="0" fontId="6" fillId="6" borderId="2" xfId="1101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6" fillId="6" borderId="2" xfId="11010" applyFont="1" applyFill="1" applyBorder="1" applyAlignment="1">
      <alignment horizontal="center" vertical="center"/>
    </xf>
    <xf numFmtId="0" fontId="6" fillId="6" borderId="2" xfId="11010" applyFont="1" applyFill="1" applyBorder="1" applyAlignment="1">
      <alignment horizontal="center"/>
    </xf>
    <xf numFmtId="0" fontId="6" fillId="6" borderId="24" xfId="11010" applyFont="1" applyFill="1" applyBorder="1" applyAlignment="1">
      <alignment horizontal="center" vertical="center"/>
    </xf>
    <xf numFmtId="0" fontId="6" fillId="6" borderId="25" xfId="11010" applyFont="1" applyFill="1" applyBorder="1" applyAlignment="1">
      <alignment horizontal="center" vertical="center"/>
    </xf>
    <xf numFmtId="0" fontId="12" fillId="6" borderId="25" xfId="0" applyFont="1" applyFill="1" applyBorder="1" applyAlignment="1">
      <alignment horizontal="center" vertical="center"/>
    </xf>
    <xf numFmtId="164" fontId="12" fillId="6" borderId="25" xfId="0" applyNumberFormat="1" applyFont="1" applyFill="1" applyBorder="1" applyAlignment="1">
      <alignment horizontal="center" vertical="center"/>
    </xf>
    <xf numFmtId="41" fontId="12" fillId="6" borderId="25" xfId="0" applyNumberFormat="1" applyFont="1" applyFill="1" applyBorder="1" applyAlignment="1">
      <alignment horizontal="center" vertical="center"/>
    </xf>
    <xf numFmtId="0" fontId="6" fillId="6" borderId="26" xfId="1101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9" fillId="0" borderId="4" xfId="11010" applyFont="1" applyFill="1" applyBorder="1"/>
    <xf numFmtId="0" fontId="6" fillId="0" borderId="20" xfId="11010" applyFont="1" applyFill="1" applyBorder="1" applyAlignment="1">
      <alignment horizontal="center" vertical="center" wrapText="1"/>
    </xf>
    <xf numFmtId="0" fontId="6" fillId="0" borderId="18" xfId="11010" applyFont="1" applyFill="1" applyBorder="1" applyAlignment="1">
      <alignment horizontal="center" vertical="center" wrapText="1"/>
    </xf>
    <xf numFmtId="0" fontId="6" fillId="0" borderId="19" xfId="11010" applyFont="1" applyFill="1" applyBorder="1" applyAlignment="1">
      <alignment horizontal="center" vertical="center" wrapText="1"/>
    </xf>
    <xf numFmtId="0" fontId="6" fillId="2" borderId="20" xfId="11010" applyFont="1" applyFill="1" applyBorder="1" applyAlignment="1">
      <alignment horizontal="center" vertical="center"/>
    </xf>
    <xf numFmtId="0" fontId="6" fillId="2" borderId="18" xfId="11010" applyFont="1" applyFill="1" applyBorder="1" applyAlignment="1">
      <alignment horizontal="center" vertical="center"/>
    </xf>
    <xf numFmtId="0" fontId="6" fillId="2" borderId="19" xfId="11010" applyFont="1" applyFill="1" applyBorder="1" applyAlignment="1">
      <alignment horizontal="center" vertical="center"/>
    </xf>
    <xf numFmtId="41" fontId="12" fillId="2" borderId="17" xfId="11010" applyNumberFormat="1" applyFont="1" applyFill="1" applyBorder="1" applyAlignment="1">
      <alignment horizontal="center" vertical="center"/>
    </xf>
    <xf numFmtId="164" fontId="12" fillId="2" borderId="18" xfId="11010" applyNumberFormat="1" applyFont="1" applyFill="1" applyBorder="1" applyAlignment="1">
      <alignment horizontal="center" vertical="center"/>
    </xf>
    <xf numFmtId="0" fontId="0" fillId="0" borderId="19" xfId="0" applyBorder="1"/>
    <xf numFmtId="0" fontId="8" fillId="0" borderId="8" xfId="0" applyFont="1" applyFill="1" applyBorder="1" applyAlignment="1">
      <alignment vertical="justify" wrapText="1" readingOrder="1"/>
    </xf>
    <xf numFmtId="41" fontId="7" fillId="0" borderId="8" xfId="11010" applyNumberFormat="1" applyFont="1" applyFill="1" applyBorder="1"/>
    <xf numFmtId="0" fontId="7" fillId="0" borderId="1" xfId="0" applyFont="1" applyBorder="1" applyAlignment="1"/>
    <xf numFmtId="0" fontId="7" fillId="0" borderId="1" xfId="0" applyFont="1" applyBorder="1"/>
    <xf numFmtId="41" fontId="7" fillId="0" borderId="1" xfId="0" applyNumberFormat="1" applyFont="1" applyBorder="1"/>
    <xf numFmtId="0" fontId="7" fillId="0" borderId="4" xfId="0" applyFont="1" applyBorder="1"/>
    <xf numFmtId="41" fontId="7" fillId="0" borderId="1" xfId="0" applyNumberFormat="1" applyFont="1" applyFill="1" applyBorder="1"/>
    <xf numFmtId="0" fontId="0" fillId="0" borderId="0" xfId="0" applyFill="1"/>
    <xf numFmtId="0" fontId="8" fillId="0" borderId="1" xfId="0" applyFont="1" applyFill="1" applyBorder="1" applyAlignment="1">
      <alignment vertical="center"/>
    </xf>
    <xf numFmtId="41" fontId="7" fillId="0" borderId="6" xfId="0" applyNumberFormat="1" applyFont="1" applyBorder="1"/>
    <xf numFmtId="0" fontId="6" fillId="2" borderId="2" xfId="1101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2" xfId="11010" applyFont="1" applyFill="1" applyBorder="1" applyAlignment="1">
      <alignment horizontal="center" vertical="center"/>
    </xf>
    <xf numFmtId="0" fontId="6" fillId="2" borderId="11" xfId="11010" applyFont="1" applyFill="1" applyBorder="1" applyAlignment="1">
      <alignment horizontal="center" vertical="center"/>
    </xf>
    <xf numFmtId="41" fontId="12" fillId="2" borderId="18" xfId="0" applyNumberFormat="1" applyFont="1" applyFill="1" applyBorder="1" applyAlignment="1">
      <alignment horizontal="center" vertical="center"/>
    </xf>
    <xf numFmtId="0" fontId="6" fillId="2" borderId="19" xfId="11010" applyFont="1" applyFill="1" applyBorder="1" applyAlignment="1">
      <alignment horizontal="center"/>
    </xf>
    <xf numFmtId="41" fontId="7" fillId="0" borderId="8" xfId="0" applyNumberFormat="1" applyFont="1" applyFill="1" applyBorder="1"/>
    <xf numFmtId="0" fontId="7" fillId="0" borderId="10" xfId="0" applyFont="1" applyFill="1" applyBorder="1"/>
    <xf numFmtId="0" fontId="7" fillId="0" borderId="1" xfId="0" applyFont="1" applyFill="1" applyBorder="1" applyAlignment="1">
      <alignment horizontal="left"/>
    </xf>
    <xf numFmtId="41" fontId="7" fillId="0" borderId="6" xfId="0" applyNumberFormat="1" applyFont="1" applyFill="1" applyBorder="1"/>
    <xf numFmtId="0" fontId="6" fillId="2" borderId="17" xfId="1101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164" fontId="12" fillId="2" borderId="18" xfId="0" applyNumberFormat="1" applyFont="1" applyFill="1" applyBorder="1" applyAlignment="1">
      <alignment horizontal="center" vertical="center"/>
    </xf>
    <xf numFmtId="0" fontId="6" fillId="9" borderId="2" xfId="1101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6" fillId="0" borderId="12" xfId="11010" applyFont="1" applyFill="1" applyBorder="1" applyAlignment="1">
      <alignment horizontal="center" vertical="center"/>
    </xf>
    <xf numFmtId="0" fontId="6" fillId="0" borderId="11" xfId="1101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164" fontId="12" fillId="0" borderId="18" xfId="0" applyNumberFormat="1" applyFont="1" applyFill="1" applyBorder="1" applyAlignment="1">
      <alignment horizontal="center" vertical="center"/>
    </xf>
    <xf numFmtId="0" fontId="6" fillId="0" borderId="19" xfId="11010" applyFont="1" applyFill="1" applyBorder="1" applyAlignment="1">
      <alignment horizontal="center"/>
    </xf>
    <xf numFmtId="0" fontId="7" fillId="0" borderId="8" xfId="0" applyFont="1" applyFill="1" applyBorder="1"/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1" fontId="12" fillId="2" borderId="11" xfId="0" applyNumberFormat="1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41" fontId="5" fillId="0" borderId="8" xfId="0" applyNumberFormat="1" applyFont="1" applyFill="1" applyBorder="1" applyAlignment="1">
      <alignment horizontal="center"/>
    </xf>
    <xf numFmtId="41" fontId="5" fillId="0" borderId="1" xfId="0" applyNumberFormat="1" applyFont="1" applyFill="1" applyBorder="1" applyAlignment="1">
      <alignment horizontal="center"/>
    </xf>
    <xf numFmtId="0" fontId="5" fillId="0" borderId="1" xfId="3" applyNumberFormat="1" applyFont="1" applyFill="1" applyBorder="1" applyAlignment="1">
      <alignment horizontal="center"/>
    </xf>
    <xf numFmtId="0" fontId="8" fillId="0" borderId="1" xfId="0" applyFont="1" applyFill="1" applyBorder="1"/>
    <xf numFmtId="0" fontId="8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vertical="center"/>
    </xf>
    <xf numFmtId="0" fontId="8" fillId="0" borderId="8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16" fontId="5" fillId="0" borderId="0" xfId="0" applyNumberFormat="1" applyFont="1" applyFill="1" applyBorder="1" applyAlignment="1">
      <alignment horizontal="center"/>
    </xf>
    <xf numFmtId="0" fontId="26" fillId="0" borderId="0" xfId="0" applyFont="1" applyFill="1" applyBorder="1"/>
    <xf numFmtId="0" fontId="7" fillId="0" borderId="0" xfId="0" applyFont="1" applyFill="1" applyBorder="1" applyAlignment="1">
      <alignment horizontal="center" vertical="center"/>
    </xf>
    <xf numFmtId="41" fontId="5" fillId="0" borderId="0" xfId="0" applyNumberFormat="1" applyFont="1" applyFill="1" applyBorder="1"/>
    <xf numFmtId="0" fontId="5" fillId="0" borderId="0" xfId="0" applyFont="1" applyFill="1" applyBorder="1"/>
    <xf numFmtId="0" fontId="10" fillId="7" borderId="2" xfId="0" applyFont="1" applyFill="1" applyBorder="1" applyAlignment="1">
      <alignment horizontal="center" vertical="center" wrapText="1"/>
    </xf>
    <xf numFmtId="0" fontId="6" fillId="7" borderId="2" xfId="1101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 vertical="center"/>
    </xf>
    <xf numFmtId="41" fontId="12" fillId="7" borderId="18" xfId="0" applyNumberFormat="1" applyFont="1" applyFill="1" applyBorder="1" applyAlignment="1">
      <alignment horizontal="center" vertical="center"/>
    </xf>
    <xf numFmtId="164" fontId="12" fillId="7" borderId="18" xfId="0" applyNumberFormat="1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 vertical="center"/>
    </xf>
    <xf numFmtId="0" fontId="0" fillId="0" borderId="10" xfId="0" applyFill="1" applyBorder="1"/>
    <xf numFmtId="0" fontId="12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3" fillId="0" borderId="4" xfId="0" applyFont="1" applyFill="1" applyBorder="1"/>
    <xf numFmtId="0" fontId="7" fillId="0" borderId="1" xfId="0" applyFont="1" applyBorder="1" applyAlignment="1">
      <alignment horizontal="center"/>
    </xf>
    <xf numFmtId="0" fontId="10" fillId="10" borderId="2" xfId="0" applyFont="1" applyFill="1" applyBorder="1" applyAlignment="1">
      <alignment horizontal="center" vertical="center" wrapText="1"/>
    </xf>
    <xf numFmtId="0" fontId="6" fillId="10" borderId="2" xfId="1101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/>
    </xf>
    <xf numFmtId="0" fontId="5" fillId="0" borderId="8" xfId="0" applyFont="1" applyFill="1" applyBorder="1"/>
    <xf numFmtId="0" fontId="0" fillId="0" borderId="0" xfId="0" applyFill="1" applyBorder="1"/>
    <xf numFmtId="0" fontId="10" fillId="5" borderId="2" xfId="0" applyFont="1" applyFill="1" applyBorder="1" applyAlignment="1">
      <alignment horizontal="center" vertical="center" wrapText="1"/>
    </xf>
    <xf numFmtId="0" fontId="6" fillId="5" borderId="2" xfId="1101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/>
    </xf>
    <xf numFmtId="0" fontId="27" fillId="0" borderId="24" xfId="0" applyFont="1" applyFill="1" applyBorder="1"/>
    <xf numFmtId="0" fontId="27" fillId="0" borderId="25" xfId="0" applyFont="1" applyFill="1" applyBorder="1"/>
    <xf numFmtId="41" fontId="28" fillId="0" borderId="25" xfId="0" applyNumberFormat="1" applyFont="1" applyFill="1" applyBorder="1" applyAlignment="1">
      <alignment vertical="center"/>
    </xf>
    <xf numFmtId="166" fontId="28" fillId="0" borderId="25" xfId="0" applyNumberFormat="1" applyFont="1" applyFill="1" applyBorder="1"/>
    <xf numFmtId="0" fontId="27" fillId="0" borderId="26" xfId="0" applyFont="1" applyFill="1" applyBorder="1"/>
    <xf numFmtId="0" fontId="26" fillId="0" borderId="8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10" fillId="10" borderId="27" xfId="0" applyFont="1" applyFill="1" applyBorder="1" applyAlignment="1">
      <alignment horizontal="center" vertical="center"/>
    </xf>
    <xf numFmtId="0" fontId="10" fillId="10" borderId="28" xfId="0" applyFont="1" applyFill="1" applyBorder="1" applyAlignment="1">
      <alignment horizontal="center" vertical="center"/>
    </xf>
    <xf numFmtId="41" fontId="12" fillId="0" borderId="28" xfId="0" applyNumberFormat="1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0" fontId="25" fillId="0" borderId="29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0" borderId="8" xfId="2173" applyNumberFormat="1" applyFont="1" applyFill="1" applyBorder="1" applyAlignment="1">
      <alignment horizontal="center"/>
    </xf>
    <xf numFmtId="0" fontId="8" fillId="0" borderId="1" xfId="2173" applyNumberFormat="1" applyFont="1" applyFill="1" applyBorder="1" applyAlignment="1">
      <alignment horizontal="center"/>
    </xf>
    <xf numFmtId="0" fontId="8" fillId="0" borderId="1" xfId="187" applyFont="1" applyFill="1" applyBorder="1"/>
    <xf numFmtId="0" fontId="32" fillId="0" borderId="1" xfId="0" applyFont="1" applyFill="1" applyBorder="1" applyAlignment="1">
      <alignment horizontal="center"/>
    </xf>
    <xf numFmtId="0" fontId="31" fillId="2" borderId="23" xfId="0" applyFont="1" applyFill="1" applyBorder="1"/>
    <xf numFmtId="41" fontId="7" fillId="0" borderId="8" xfId="11010" applyNumberFormat="1" applyFont="1" applyFill="1" applyBorder="1" applyAlignment="1">
      <alignment horizontal="center"/>
    </xf>
    <xf numFmtId="41" fontId="7" fillId="0" borderId="8" xfId="3" applyFont="1" applyFill="1" applyBorder="1"/>
    <xf numFmtId="0" fontId="0" fillId="0" borderId="0" xfId="0" applyAlignment="1">
      <alignment horizontal="center"/>
    </xf>
    <xf numFmtId="0" fontId="8" fillId="0" borderId="8" xfId="11010" applyFont="1" applyFill="1" applyBorder="1" applyAlignment="1">
      <alignment horizontal="center"/>
    </xf>
    <xf numFmtId="16" fontId="26" fillId="0" borderId="0" xfId="0" applyNumberFormat="1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41" fontId="12" fillId="8" borderId="11" xfId="0" applyNumberFormat="1" applyFont="1" applyFill="1" applyBorder="1" applyAlignment="1">
      <alignment horizontal="center" vertical="center"/>
    </xf>
    <xf numFmtId="164" fontId="12" fillId="8" borderId="11" xfId="0" applyNumberFormat="1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/>
    </xf>
    <xf numFmtId="41" fontId="5" fillId="0" borderId="8" xfId="3" applyFont="1" applyFill="1" applyBorder="1" applyAlignment="1"/>
    <xf numFmtId="41" fontId="5" fillId="0" borderId="1" xfId="3" applyFont="1" applyFill="1" applyBorder="1" applyAlignment="1"/>
    <xf numFmtId="0" fontId="6" fillId="5" borderId="30" xfId="11010" applyFont="1" applyFill="1" applyBorder="1" applyAlignment="1">
      <alignment horizontal="center" vertical="center" wrapText="1"/>
    </xf>
    <xf numFmtId="0" fontId="6" fillId="5" borderId="31" xfId="11010" applyFont="1" applyFill="1" applyBorder="1" applyAlignment="1">
      <alignment horizontal="center" vertical="center" wrapText="1"/>
    </xf>
    <xf numFmtId="0" fontId="6" fillId="5" borderId="32" xfId="11010" applyFont="1" applyFill="1" applyBorder="1" applyAlignment="1">
      <alignment horizontal="center" vertical="center" wrapText="1"/>
    </xf>
    <xf numFmtId="0" fontId="6" fillId="5" borderId="33" xfId="11010" applyFont="1" applyFill="1" applyBorder="1" applyAlignment="1">
      <alignment horizontal="center" vertical="center"/>
    </xf>
    <xf numFmtId="0" fontId="6" fillId="5" borderId="34" xfId="11010" applyFont="1" applyFill="1" applyBorder="1" applyAlignment="1">
      <alignment horizontal="center" vertical="center"/>
    </xf>
    <xf numFmtId="0" fontId="6" fillId="5" borderId="35" xfId="11010" applyFont="1" applyFill="1" applyBorder="1" applyAlignment="1">
      <alignment horizontal="center"/>
    </xf>
    <xf numFmtId="0" fontId="6" fillId="5" borderId="36" xfId="11010" applyFont="1" applyFill="1" applyBorder="1" applyAlignment="1">
      <alignment horizontal="center" vertical="center"/>
    </xf>
    <xf numFmtId="0" fontId="6" fillId="5" borderId="37" xfId="11010" applyFont="1" applyFill="1" applyBorder="1" applyAlignment="1">
      <alignment horizontal="center" vertical="center"/>
    </xf>
    <xf numFmtId="0" fontId="12" fillId="5" borderId="37" xfId="11010" applyFont="1" applyFill="1" applyBorder="1" applyAlignment="1">
      <alignment horizontal="center" vertical="center"/>
    </xf>
    <xf numFmtId="164" fontId="12" fillId="5" borderId="37" xfId="11010" applyNumberFormat="1" applyFont="1" applyFill="1" applyBorder="1" applyAlignment="1">
      <alignment horizontal="center" vertical="center"/>
    </xf>
    <xf numFmtId="0" fontId="6" fillId="5" borderId="38" xfId="11010" applyFont="1" applyFill="1" applyBorder="1" applyAlignment="1">
      <alignment horizontal="center"/>
    </xf>
    <xf numFmtId="0" fontId="8" fillId="0" borderId="8" xfId="0" applyFont="1" applyFill="1" applyBorder="1"/>
    <xf numFmtId="0" fontId="0" fillId="0" borderId="0" xfId="0" applyFont="1" applyFill="1" applyAlignment="1">
      <alignment vertical="center"/>
    </xf>
    <xf numFmtId="0" fontId="1" fillId="0" borderId="0" xfId="4338"/>
    <xf numFmtId="0" fontId="6" fillId="0" borderId="0" xfId="2176" applyFont="1" applyFill="1"/>
    <xf numFmtId="0" fontId="6" fillId="0" borderId="0" xfId="2176" applyFont="1" applyFill="1" applyAlignment="1">
      <alignment horizontal="center"/>
    </xf>
    <xf numFmtId="0" fontId="6" fillId="8" borderId="2" xfId="2176" applyFont="1" applyFill="1" applyBorder="1" applyAlignment="1">
      <alignment horizontal="center" vertical="center" wrapText="1"/>
    </xf>
    <xf numFmtId="0" fontId="1" fillId="8" borderId="27" xfId="4338" applyFill="1" applyBorder="1"/>
    <xf numFmtId="0" fontId="1" fillId="8" borderId="28" xfId="4338" applyFill="1" applyBorder="1"/>
    <xf numFmtId="41" fontId="12" fillId="8" borderId="28" xfId="4522" applyNumberFormat="1" applyFont="1" applyFill="1" applyBorder="1" applyAlignment="1">
      <alignment horizontal="center" vertical="center"/>
    </xf>
    <xf numFmtId="166" fontId="12" fillId="8" borderId="28" xfId="4522" applyNumberFormat="1" applyFont="1" applyFill="1" applyBorder="1" applyAlignment="1">
      <alignment horizontal="center" vertical="center"/>
    </xf>
    <xf numFmtId="0" fontId="7" fillId="0" borderId="8" xfId="2176" applyFont="1" applyFill="1" applyBorder="1" applyAlignment="1">
      <alignment horizontal="center"/>
    </xf>
    <xf numFmtId="0" fontId="7" fillId="0" borderId="8" xfId="4338" applyFont="1" applyFill="1" applyBorder="1" applyAlignment="1">
      <alignment horizontal="center"/>
    </xf>
    <xf numFmtId="41" fontId="7" fillId="0" borderId="8" xfId="2176" applyNumberFormat="1" applyFont="1" applyFill="1" applyBorder="1" applyAlignment="1">
      <alignment horizontal="center"/>
    </xf>
    <xf numFmtId="41" fontId="7" fillId="0" borderId="8" xfId="2176" applyNumberFormat="1" applyFont="1" applyFill="1" applyBorder="1"/>
    <xf numFmtId="41" fontId="7" fillId="0" borderId="10" xfId="2176" applyNumberFormat="1" applyFont="1" applyFill="1" applyBorder="1"/>
    <xf numFmtId="0" fontId="7" fillId="0" borderId="1" xfId="4338" applyFont="1" applyFill="1" applyBorder="1" applyAlignment="1">
      <alignment horizontal="center"/>
    </xf>
    <xf numFmtId="41" fontId="7" fillId="0" borderId="1" xfId="2176" applyNumberFormat="1" applyFont="1" applyFill="1" applyBorder="1" applyAlignment="1">
      <alignment horizontal="center"/>
    </xf>
    <xf numFmtId="41" fontId="7" fillId="0" borderId="1" xfId="2176" applyNumberFormat="1" applyFont="1" applyFill="1" applyBorder="1"/>
    <xf numFmtId="41" fontId="7" fillId="0" borderId="4" xfId="2176" applyNumberFormat="1" applyFont="1" applyFill="1" applyBorder="1"/>
    <xf numFmtId="0" fontId="7" fillId="0" borderId="1" xfId="4338" applyFont="1" applyFill="1" applyBorder="1"/>
    <xf numFmtId="0" fontId="7" fillId="0" borderId="4" xfId="4338" applyFont="1" applyFill="1" applyBorder="1"/>
    <xf numFmtId="0" fontId="8" fillId="0" borderId="1" xfId="4338" applyFont="1" applyFill="1" applyBorder="1" applyAlignment="1">
      <alignment horizontal="left" vertical="center"/>
    </xf>
    <xf numFmtId="0" fontId="8" fillId="0" borderId="1" xfId="2176" applyFont="1" applyFill="1" applyBorder="1" applyAlignment="1">
      <alignment horizontal="center"/>
    </xf>
    <xf numFmtId="0" fontId="7" fillId="0" borderId="1" xfId="4338" applyFont="1" applyBorder="1" applyAlignment="1">
      <alignment horizontal="center"/>
    </xf>
    <xf numFmtId="41" fontId="7" fillId="0" borderId="6" xfId="2176" applyNumberFormat="1" applyFont="1" applyFill="1" applyBorder="1" applyAlignment="1">
      <alignment horizontal="center"/>
    </xf>
    <xf numFmtId="41" fontId="7" fillId="0" borderId="6" xfId="2176" applyNumberFormat="1" applyFont="1" applyFill="1" applyBorder="1"/>
    <xf numFmtId="0" fontId="30" fillId="0" borderId="1" xfId="187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 vertical="center"/>
    </xf>
    <xf numFmtId="41" fontId="8" fillId="0" borderId="1" xfId="0" applyNumberFormat="1" applyFont="1" applyFill="1" applyBorder="1" applyAlignment="1">
      <alignment horizontal="center" vertical="center"/>
    </xf>
    <xf numFmtId="41" fontId="8" fillId="0" borderId="1" xfId="3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left"/>
    </xf>
    <xf numFmtId="0" fontId="8" fillId="0" borderId="8" xfId="4338" applyFont="1" applyFill="1" applyBorder="1" applyAlignment="1">
      <alignment horizontal="left" vertical="center"/>
    </xf>
    <xf numFmtId="41" fontId="28" fillId="0" borderId="25" xfId="0" applyNumberFormat="1" applyFont="1" applyFill="1" applyBorder="1" applyAlignment="1">
      <alignment horizontal="center" vertical="center"/>
    </xf>
    <xf numFmtId="0" fontId="17" fillId="0" borderId="1" xfId="11010" applyFont="1" applyFill="1" applyBorder="1" applyAlignment="1">
      <alignment horizontal="center"/>
    </xf>
    <xf numFmtId="164" fontId="12" fillId="3" borderId="15" xfId="0" applyNumberFormat="1" applyFont="1" applyFill="1" applyBorder="1" applyAlignment="1">
      <alignment horizontal="center" vertical="center"/>
    </xf>
    <xf numFmtId="3" fontId="12" fillId="3" borderId="15" xfId="0" applyNumberFormat="1" applyFont="1" applyFill="1" applyBorder="1" applyAlignment="1">
      <alignment horizontal="center" vertical="center"/>
    </xf>
    <xf numFmtId="0" fontId="35" fillId="0" borderId="0" xfId="0" applyFont="1"/>
    <xf numFmtId="164" fontId="7" fillId="0" borderId="8" xfId="3" applyNumberFormat="1" applyFont="1" applyFill="1" applyBorder="1" applyAlignment="1">
      <alignment vertical="center"/>
    </xf>
    <xf numFmtId="164" fontId="7" fillId="0" borderId="1" xfId="3" applyNumberFormat="1" applyFont="1" applyFill="1" applyBorder="1" applyAlignment="1">
      <alignment vertical="center"/>
    </xf>
    <xf numFmtId="164" fontId="8" fillId="0" borderId="1" xfId="3" applyNumberFormat="1" applyFont="1" applyFill="1" applyBorder="1" applyAlignment="1">
      <alignment horizontal="center" vertical="center"/>
    </xf>
    <xf numFmtId="41" fontId="8" fillId="0" borderId="1" xfId="3" applyFont="1" applyFill="1" applyBorder="1" applyAlignment="1">
      <alignment vertical="center"/>
    </xf>
    <xf numFmtId="0" fontId="8" fillId="0" borderId="1" xfId="3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7" fillId="0" borderId="6" xfId="0" applyNumberFormat="1" applyFont="1" applyFill="1" applyBorder="1" applyAlignment="1">
      <alignment horizontal="center" vertical="center"/>
    </xf>
    <xf numFmtId="41" fontId="7" fillId="0" borderId="4" xfId="0" applyNumberFormat="1" applyFont="1" applyFill="1" applyBorder="1"/>
    <xf numFmtId="16" fontId="25" fillId="0" borderId="1" xfId="2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center"/>
    </xf>
    <xf numFmtId="41" fontId="7" fillId="0" borderId="1" xfId="11010" applyNumberFormat="1" applyFont="1" applyFill="1" applyBorder="1" applyAlignment="1"/>
    <xf numFmtId="0" fontId="8" fillId="0" borderId="8" xfId="4338" applyFont="1" applyFill="1" applyBorder="1" applyAlignment="1">
      <alignment vertical="center"/>
    </xf>
    <xf numFmtId="0" fontId="8" fillId="0" borderId="1" xfId="4338" applyFont="1" applyFill="1" applyBorder="1" applyAlignment="1">
      <alignment vertical="center"/>
    </xf>
    <xf numFmtId="0" fontId="7" fillId="0" borderId="1" xfId="0" applyFont="1" applyFill="1" applyBorder="1" applyAlignment="1"/>
    <xf numFmtId="16" fontId="19" fillId="0" borderId="1" xfId="2" applyNumberFormat="1" applyFont="1" applyFill="1" applyBorder="1" applyAlignment="1">
      <alignment horizontal="center"/>
    </xf>
    <xf numFmtId="0" fontId="0" fillId="0" borderId="7" xfId="0" applyBorder="1"/>
    <xf numFmtId="41" fontId="7" fillId="0" borderId="8" xfId="3" applyFont="1" applyFill="1" applyBorder="1" applyAlignment="1"/>
    <xf numFmtId="0" fontId="30" fillId="0" borderId="1" xfId="187" applyFont="1" applyFill="1" applyBorder="1"/>
    <xf numFmtId="0" fontId="30" fillId="0" borderId="1" xfId="0" applyFont="1" applyFill="1" applyBorder="1" applyAlignment="1">
      <alignment vertical="center"/>
    </xf>
    <xf numFmtId="0" fontId="30" fillId="0" borderId="1" xfId="0" applyFont="1" applyFill="1" applyBorder="1" applyAlignment="1">
      <alignment horizontal="center"/>
    </xf>
    <xf numFmtId="41" fontId="5" fillId="0" borderId="6" xfId="6683" applyNumberFormat="1" applyFont="1" applyFill="1" applyBorder="1"/>
    <xf numFmtId="0" fontId="36" fillId="0" borderId="4" xfId="187" applyFont="1" applyFill="1" applyBorder="1"/>
    <xf numFmtId="16" fontId="34" fillId="0" borderId="1" xfId="2" applyNumberFormat="1" applyFont="1" applyFill="1" applyBorder="1" applyAlignment="1">
      <alignment horizontal="center"/>
    </xf>
    <xf numFmtId="16" fontId="37" fillId="0" borderId="8" xfId="2" applyNumberFormat="1" applyFont="1" applyFill="1" applyBorder="1" applyAlignment="1">
      <alignment horizontal="center"/>
    </xf>
    <xf numFmtId="16" fontId="37" fillId="0" borderId="1" xfId="2" applyNumberFormat="1" applyFont="1" applyFill="1" applyBorder="1" applyAlignment="1">
      <alignment horizontal="center"/>
    </xf>
    <xf numFmtId="0" fontId="8" fillId="0" borderId="1" xfId="11010" applyFont="1" applyFill="1" applyBorder="1" applyAlignment="1">
      <alignment horizontal="center"/>
    </xf>
    <xf numFmtId="0" fontId="7" fillId="0" borderId="1" xfId="6683" applyFont="1" applyBorder="1" applyAlignment="1">
      <alignment horizontal="center"/>
    </xf>
    <xf numFmtId="0" fontId="0" fillId="0" borderId="6" xfId="0" applyFont="1" applyBorder="1"/>
    <xf numFmtId="164" fontId="0" fillId="0" borderId="6" xfId="0" applyNumberFormat="1" applyFont="1" applyBorder="1" applyAlignment="1">
      <alignment horizontal="center"/>
    </xf>
    <xf numFmtId="0" fontId="0" fillId="0" borderId="6" xfId="0" applyNumberFormat="1" applyFont="1" applyBorder="1"/>
    <xf numFmtId="165" fontId="0" fillId="0" borderId="6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43" fontId="5" fillId="0" borderId="8" xfId="2174" applyNumberFormat="1" applyFont="1" applyFill="1" applyBorder="1" applyAlignment="1"/>
    <xf numFmtId="41" fontId="5" fillId="0" borderId="8" xfId="2174" applyNumberFormat="1" applyFont="1" applyFill="1" applyBorder="1"/>
    <xf numFmtId="0" fontId="8" fillId="0" borderId="8" xfId="11010" applyFont="1" applyFill="1" applyBorder="1" applyAlignment="1">
      <alignment horizontal="center" vertical="center"/>
    </xf>
    <xf numFmtId="0" fontId="6" fillId="0" borderId="10" xfId="11010" applyFont="1" applyFill="1" applyBorder="1" applyAlignment="1">
      <alignment horizontal="center"/>
    </xf>
    <xf numFmtId="41" fontId="12" fillId="2" borderId="28" xfId="0" applyNumberFormat="1" applyFont="1" applyFill="1" applyBorder="1" applyAlignment="1">
      <alignment horizontal="center" vertical="center"/>
    </xf>
    <xf numFmtId="0" fontId="6" fillId="2" borderId="29" xfId="11010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8" xfId="187" applyFont="1" applyFill="1" applyBorder="1"/>
    <xf numFmtId="0" fontId="7" fillId="0" borderId="8" xfId="11010" applyFont="1" applyFill="1" applyBorder="1"/>
    <xf numFmtId="0" fontId="0" fillId="0" borderId="1" xfId="0" applyBorder="1" applyAlignment="1">
      <alignment horizontal="center"/>
    </xf>
    <xf numFmtId="0" fontId="7" fillId="0" borderId="1" xfId="11010" applyFont="1" applyFill="1" applyBorder="1"/>
    <xf numFmtId="0" fontId="33" fillId="0" borderId="1" xfId="0" applyFont="1" applyFill="1" applyBorder="1"/>
    <xf numFmtId="0" fontId="8" fillId="0" borderId="8" xfId="0" applyFont="1" applyFill="1" applyBorder="1" applyAlignment="1">
      <alignment horizontal="center" vertical="center" wrapText="1"/>
    </xf>
    <xf numFmtId="0" fontId="8" fillId="0" borderId="8" xfId="2176" applyFont="1" applyFill="1" applyBorder="1" applyAlignment="1">
      <alignment horizontal="center"/>
    </xf>
    <xf numFmtId="0" fontId="7" fillId="0" borderId="1" xfId="4338" applyFont="1" applyBorder="1" applyAlignment="1"/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41" fontId="2" fillId="0" borderId="6" xfId="3" applyFont="1" applyBorder="1" applyAlignment="1">
      <alignment vertical="center"/>
    </xf>
    <xf numFmtId="0" fontId="2" fillId="0" borderId="6" xfId="3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top"/>
    </xf>
    <xf numFmtId="167" fontId="0" fillId="0" borderId="0" xfId="0" applyNumberFormat="1"/>
    <xf numFmtId="0" fontId="8" fillId="0" borderId="1" xfId="6683" applyFont="1" applyFill="1" applyBorder="1" applyAlignment="1">
      <alignment horizontal="center"/>
    </xf>
    <xf numFmtId="0" fontId="8" fillId="0" borderId="6" xfId="0" applyFont="1" applyFill="1" applyBorder="1"/>
    <xf numFmtId="0" fontId="7" fillId="0" borderId="6" xfId="0" applyFont="1" applyFill="1" applyBorder="1" applyAlignment="1">
      <alignment horizontal="center" vertical="center"/>
    </xf>
    <xf numFmtId="0" fontId="30" fillId="0" borderId="6" xfId="187" applyFont="1" applyFill="1" applyBorder="1" applyAlignment="1">
      <alignment vertical="center"/>
    </xf>
    <xf numFmtId="0" fontId="30" fillId="0" borderId="6" xfId="187" applyFont="1" applyFill="1" applyBorder="1" applyAlignment="1">
      <alignment horizontal="center"/>
    </xf>
    <xf numFmtId="41" fontId="7" fillId="0" borderId="6" xfId="187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41" fontId="5" fillId="0" borderId="6" xfId="0" applyNumberFormat="1" applyFont="1" applyFill="1" applyBorder="1" applyAlignment="1">
      <alignment horizontal="center"/>
    </xf>
    <xf numFmtId="0" fontId="30" fillId="0" borderId="6" xfId="0" applyFont="1" applyFill="1" applyBorder="1" applyAlignment="1">
      <alignment vertical="center"/>
    </xf>
    <xf numFmtId="0" fontId="30" fillId="0" borderId="6" xfId="0" applyFont="1" applyFill="1" applyBorder="1" applyAlignment="1">
      <alignment horizontal="center"/>
    </xf>
    <xf numFmtId="0" fontId="7" fillId="0" borderId="6" xfId="1101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/>
    </xf>
    <xf numFmtId="0" fontId="8" fillId="0" borderId="6" xfId="187" applyFont="1" applyFill="1" applyBorder="1"/>
    <xf numFmtId="0" fontId="8" fillId="0" borderId="6" xfId="187" applyFont="1" applyFill="1" applyBorder="1" applyAlignment="1">
      <alignment horizontal="center"/>
    </xf>
    <xf numFmtId="0" fontId="7" fillId="0" borderId="6" xfId="0" applyFont="1" applyBorder="1"/>
    <xf numFmtId="0" fontId="5" fillId="0" borderId="6" xfId="0" applyFont="1" applyFill="1" applyBorder="1" applyAlignment="1">
      <alignment horizontal="center"/>
    </xf>
    <xf numFmtId="0" fontId="8" fillId="0" borderId="6" xfId="2176" applyFont="1" applyFill="1" applyBorder="1" applyAlignment="1">
      <alignment horizontal="center"/>
    </xf>
    <xf numFmtId="0" fontId="7" fillId="0" borderId="6" xfId="4338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0" fontId="8" fillId="0" borderId="0" xfId="187" applyFont="1" applyFill="1" applyBorder="1" applyAlignment="1">
      <alignment vertical="center"/>
    </xf>
    <xf numFmtId="0" fontId="8" fillId="0" borderId="0" xfId="187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41" fontId="7" fillId="0" borderId="0" xfId="11010" applyNumberFormat="1" applyFont="1" applyFill="1" applyBorder="1" applyAlignment="1">
      <alignment horizontal="center"/>
    </xf>
    <xf numFmtId="0" fontId="0" fillId="0" borderId="0" xfId="0" applyBorder="1"/>
    <xf numFmtId="41" fontId="7" fillId="0" borderId="0" xfId="3" applyFont="1" applyFill="1" applyBorder="1"/>
    <xf numFmtId="41" fontId="7" fillId="0" borderId="0" xfId="11010" applyNumberFormat="1" applyFont="1" applyFill="1" applyBorder="1"/>
    <xf numFmtId="0" fontId="8" fillId="0" borderId="6" xfId="187" applyFont="1" applyFill="1" applyBorder="1" applyAlignment="1">
      <alignment vertical="center"/>
    </xf>
    <xf numFmtId="16" fontId="8" fillId="0" borderId="16" xfId="2" applyNumberFormat="1" applyFont="1" applyFill="1" applyBorder="1" applyAlignment="1">
      <alignment horizontal="center"/>
    </xf>
    <xf numFmtId="16" fontId="8" fillId="0" borderId="39" xfId="2" applyNumberFormat="1" applyFont="1" applyFill="1" applyBorder="1" applyAlignment="1">
      <alignment horizontal="center"/>
    </xf>
    <xf numFmtId="16" fontId="8" fillId="0" borderId="0" xfId="2" applyNumberFormat="1" applyFont="1" applyFill="1" applyBorder="1" applyAlignment="1">
      <alignment horizontal="center"/>
    </xf>
    <xf numFmtId="0" fontId="8" fillId="0" borderId="6" xfId="1" applyFont="1" applyFill="1" applyBorder="1"/>
    <xf numFmtId="0" fontId="5" fillId="0" borderId="6" xfId="1" applyFont="1" applyFill="1" applyBorder="1" applyAlignment="1">
      <alignment horizontal="center"/>
    </xf>
    <xf numFmtId="0" fontId="8" fillId="0" borderId="6" xfId="1101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1" xfId="0" applyFont="1" applyBorder="1" applyAlignment="1"/>
    <xf numFmtId="0" fontId="7" fillId="0" borderId="6" xfId="0" applyFont="1" applyBorder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164" fontId="7" fillId="0" borderId="6" xfId="3" applyNumberFormat="1" applyFont="1" applyFill="1" applyBorder="1" applyAlignment="1">
      <alignment vertical="center"/>
    </xf>
    <xf numFmtId="0" fontId="0" fillId="0" borderId="10" xfId="0" applyBorder="1"/>
    <xf numFmtId="0" fontId="0" fillId="0" borderId="4" xfId="0" applyBorder="1"/>
    <xf numFmtId="16" fontId="38" fillId="0" borderId="1" xfId="2" applyNumberFormat="1" applyFont="1" applyFill="1" applyBorder="1" applyAlignment="1">
      <alignment horizontal="center"/>
    </xf>
    <xf numFmtId="16" fontId="38" fillId="0" borderId="6" xfId="2" applyNumberFormat="1" applyFont="1" applyFill="1" applyBorder="1" applyAlignment="1">
      <alignment horizontal="center"/>
    </xf>
    <xf numFmtId="16" fontId="39" fillId="0" borderId="1" xfId="2" applyNumberFormat="1" applyFont="1" applyFill="1" applyBorder="1" applyAlignment="1">
      <alignment horizontal="center"/>
    </xf>
    <xf numFmtId="0" fontId="7" fillId="0" borderId="8" xfId="0" applyFont="1" applyBorder="1"/>
    <xf numFmtId="0" fontId="7" fillId="0" borderId="8" xfId="0" applyFont="1" applyBorder="1" applyAlignment="1">
      <alignment horizontal="center"/>
    </xf>
    <xf numFmtId="0" fontId="30" fillId="0" borderId="1" xfId="11010" applyFont="1" applyFill="1" applyBorder="1" applyAlignment="1">
      <alignment horizontal="center"/>
    </xf>
    <xf numFmtId="0" fontId="30" fillId="0" borderId="8" xfId="187" applyFont="1" applyFill="1" applyBorder="1" applyAlignment="1">
      <alignment horizontal="left"/>
    </xf>
    <xf numFmtId="0" fontId="30" fillId="0" borderId="1" xfId="187" applyFont="1" applyFill="1" applyBorder="1" applyAlignment="1">
      <alignment horizontal="left"/>
    </xf>
    <xf numFmtId="0" fontId="25" fillId="0" borderId="1" xfId="0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8" xfId="0" applyNumberFormat="1" applyFont="1" applyFill="1" applyBorder="1"/>
    <xf numFmtId="166" fontId="7" fillId="0" borderId="1" xfId="0" applyNumberFormat="1" applyFont="1" applyBorder="1"/>
    <xf numFmtId="166" fontId="7" fillId="0" borderId="1" xfId="0" applyNumberFormat="1" applyFont="1" applyFill="1" applyBorder="1"/>
    <xf numFmtId="0" fontId="5" fillId="0" borderId="42" xfId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16" xfId="0" applyFont="1" applyBorder="1"/>
    <xf numFmtId="0" fontId="25" fillId="0" borderId="1" xfId="0" applyFont="1" applyBorder="1"/>
    <xf numFmtId="0" fontId="40" fillId="0" borderId="4" xfId="0" applyFont="1" applyBorder="1"/>
    <xf numFmtId="0" fontId="7" fillId="0" borderId="1" xfId="0" applyFont="1" applyFill="1" applyBorder="1" applyAlignment="1">
      <alignment horizontal="left" vertical="center"/>
    </xf>
    <xf numFmtId="0" fontId="7" fillId="0" borderId="43" xfId="2" applyFont="1" applyFill="1" applyBorder="1" applyAlignment="1">
      <alignment horizontal="center"/>
    </xf>
    <xf numFmtId="16" fontId="8" fillId="0" borderId="44" xfId="2" applyNumberFormat="1" applyFont="1" applyFill="1" applyBorder="1" applyAlignment="1">
      <alignment horizontal="center"/>
    </xf>
    <xf numFmtId="0" fontId="8" fillId="0" borderId="44" xfId="0" applyFont="1" applyFill="1" applyBorder="1" applyAlignment="1">
      <alignment horizontal="left" vertical="center"/>
    </xf>
    <xf numFmtId="0" fontId="8" fillId="0" borderId="44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164" fontId="7" fillId="0" borderId="44" xfId="3" applyNumberFormat="1" applyFont="1" applyFill="1" applyBorder="1" applyAlignment="1">
      <alignment vertical="center"/>
    </xf>
    <xf numFmtId="164" fontId="7" fillId="0" borderId="44" xfId="3" applyNumberFormat="1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vertical="center"/>
    </xf>
    <xf numFmtId="41" fontId="7" fillId="0" borderId="44" xfId="3" applyFont="1" applyFill="1" applyBorder="1" applyAlignment="1">
      <alignment vertical="center"/>
    </xf>
    <xf numFmtId="0" fontId="7" fillId="0" borderId="44" xfId="3" applyNumberFormat="1" applyFont="1" applyFill="1" applyBorder="1" applyAlignment="1">
      <alignment horizontal="center" vertical="center"/>
    </xf>
    <xf numFmtId="164" fontId="7" fillId="0" borderId="44" xfId="0" applyNumberFormat="1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46" xfId="2" applyFont="1" applyFill="1" applyBorder="1" applyAlignment="1">
      <alignment horizontal="center"/>
    </xf>
    <xf numFmtId="0" fontId="7" fillId="0" borderId="47" xfId="0" applyFont="1" applyFill="1" applyBorder="1" applyAlignment="1">
      <alignment horizontal="center" vertical="center"/>
    </xf>
    <xf numFmtId="0" fontId="0" fillId="0" borderId="1" xfId="0" applyFont="1" applyBorder="1"/>
    <xf numFmtId="165" fontId="0" fillId="0" borderId="1" xfId="0" applyNumberFormat="1" applyFont="1" applyBorder="1" applyAlignment="1">
      <alignment horizontal="center" vertical="center"/>
    </xf>
    <xf numFmtId="0" fontId="0" fillId="0" borderId="47" xfId="0" applyFont="1" applyBorder="1" applyAlignment="1">
      <alignment horizontal="center"/>
    </xf>
    <xf numFmtId="0" fontId="7" fillId="0" borderId="48" xfId="2" applyFont="1" applyFill="1" applyBorder="1" applyAlignment="1">
      <alignment horizontal="center"/>
    </xf>
    <xf numFmtId="16" fontId="8" fillId="0" borderId="49" xfId="2" applyNumberFormat="1" applyFont="1" applyFill="1" applyBorder="1" applyAlignment="1">
      <alignment horizontal="center"/>
    </xf>
    <xf numFmtId="0" fontId="8" fillId="0" borderId="49" xfId="0" applyFont="1" applyFill="1" applyBorder="1" applyAlignment="1">
      <alignment horizontal="left" vertical="center"/>
    </xf>
    <xf numFmtId="0" fontId="8" fillId="0" borderId="49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4" fontId="7" fillId="0" borderId="49" xfId="3" applyNumberFormat="1" applyFont="1" applyFill="1" applyBorder="1" applyAlignment="1">
      <alignment vertical="center"/>
    </xf>
    <xf numFmtId="164" fontId="7" fillId="0" borderId="49" xfId="3" applyNumberFormat="1" applyFont="1" applyFill="1" applyBorder="1" applyAlignment="1">
      <alignment horizontal="center" vertical="center"/>
    </xf>
    <xf numFmtId="0" fontId="0" fillId="0" borderId="49" xfId="0" applyFont="1" applyBorder="1"/>
    <xf numFmtId="0" fontId="0" fillId="0" borderId="49" xfId="0" applyNumberFormat="1" applyFont="1" applyBorder="1"/>
    <xf numFmtId="165" fontId="0" fillId="0" borderId="49" xfId="0" applyNumberFormat="1" applyFont="1" applyBorder="1" applyAlignment="1">
      <alignment horizontal="center" vertical="center"/>
    </xf>
    <xf numFmtId="164" fontId="7" fillId="0" borderId="49" xfId="0" applyNumberFormat="1" applyFont="1" applyFill="1" applyBorder="1" applyAlignment="1">
      <alignment horizontal="center" vertical="center"/>
    </xf>
    <xf numFmtId="0" fontId="0" fillId="0" borderId="50" xfId="0" applyFont="1" applyBorder="1" applyAlignment="1">
      <alignment horizontal="center"/>
    </xf>
    <xf numFmtId="0" fontId="0" fillId="0" borderId="1" xfId="0" applyNumberFormat="1" applyFont="1" applyBorder="1"/>
    <xf numFmtId="0" fontId="6" fillId="11" borderId="2" xfId="11010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left"/>
    </xf>
    <xf numFmtId="0" fontId="41" fillId="0" borderId="1" xfId="11010" applyFont="1" applyFill="1" applyBorder="1" applyAlignment="1">
      <alignment horizontal="center"/>
    </xf>
    <xf numFmtId="0" fontId="41" fillId="0" borderId="28" xfId="0" applyFont="1" applyFill="1" applyBorder="1"/>
    <xf numFmtId="0" fontId="41" fillId="0" borderId="8" xfId="11010" applyFont="1" applyFill="1" applyBorder="1" applyAlignment="1">
      <alignment horizontal="center"/>
    </xf>
    <xf numFmtId="0" fontId="41" fillId="0" borderId="1" xfId="0" applyFont="1" applyFill="1" applyBorder="1"/>
    <xf numFmtId="0" fontId="9" fillId="0" borderId="1" xfId="0" applyFont="1" applyFill="1" applyBorder="1"/>
    <xf numFmtId="16" fontId="25" fillId="0" borderId="6" xfId="2" applyNumberFormat="1" applyFont="1" applyFill="1" applyBorder="1" applyAlignment="1">
      <alignment horizontal="center"/>
    </xf>
    <xf numFmtId="0" fontId="7" fillId="0" borderId="41" xfId="2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41" fontId="12" fillId="0" borderId="18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/>
    </xf>
    <xf numFmtId="0" fontId="8" fillId="0" borderId="6" xfId="0" applyFont="1" applyBorder="1"/>
    <xf numFmtId="41" fontId="7" fillId="0" borderId="51" xfId="2176" applyNumberFormat="1" applyFont="1" applyFill="1" applyBorder="1"/>
    <xf numFmtId="41" fontId="7" fillId="0" borderId="4" xfId="3" applyFont="1" applyFill="1" applyBorder="1"/>
    <xf numFmtId="0" fontId="7" fillId="0" borderId="8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center" vertical="center"/>
    </xf>
    <xf numFmtId="0" fontId="7" fillId="0" borderId="52" xfId="2" applyFont="1" applyFill="1" applyBorder="1" applyAlignment="1">
      <alignment horizontal="center"/>
    </xf>
    <xf numFmtId="0" fontId="7" fillId="0" borderId="49" xfId="0" applyFont="1" applyFill="1" applyBorder="1" applyAlignment="1">
      <alignment horizontal="left" vertical="center"/>
    </xf>
    <xf numFmtId="0" fontId="10" fillId="0" borderId="49" xfId="0" applyFont="1" applyFill="1" applyBorder="1" applyAlignment="1">
      <alignment horizontal="center" vertical="center"/>
    </xf>
    <xf numFmtId="41" fontId="5" fillId="0" borderId="49" xfId="0" applyNumberFormat="1" applyFont="1" applyFill="1" applyBorder="1" applyAlignment="1">
      <alignment horizontal="center"/>
    </xf>
    <xf numFmtId="0" fontId="5" fillId="0" borderId="49" xfId="0" applyFont="1" applyFill="1" applyBorder="1" applyAlignment="1">
      <alignment horizontal="center"/>
    </xf>
    <xf numFmtId="41" fontId="5" fillId="0" borderId="49" xfId="3" applyFont="1" applyFill="1" applyBorder="1"/>
    <xf numFmtId="41" fontId="5" fillId="0" borderId="49" xfId="0" applyNumberFormat="1" applyFont="1" applyFill="1" applyBorder="1"/>
    <xf numFmtId="0" fontId="5" fillId="0" borderId="53" xfId="0" applyFont="1" applyFill="1" applyBorder="1"/>
    <xf numFmtId="0" fontId="7" fillId="0" borderId="54" xfId="2" applyFont="1" applyFill="1" applyBorder="1" applyAlignment="1">
      <alignment horizontal="center"/>
    </xf>
    <xf numFmtId="16" fontId="8" fillId="0" borderId="54" xfId="2" applyNumberFormat="1" applyFont="1" applyFill="1" applyBorder="1" applyAlignment="1">
      <alignment horizontal="center"/>
    </xf>
    <xf numFmtId="0" fontId="7" fillId="0" borderId="54" xfId="0" applyFont="1" applyFill="1" applyBorder="1" applyAlignment="1">
      <alignment horizontal="left" vertical="center"/>
    </xf>
    <xf numFmtId="0" fontId="10" fillId="0" borderId="54" xfId="0" applyFont="1" applyFill="1" applyBorder="1" applyAlignment="1">
      <alignment horizontal="center" vertical="center"/>
    </xf>
    <xf numFmtId="41" fontId="5" fillId="0" borderId="54" xfId="0" applyNumberFormat="1" applyFont="1" applyFill="1" applyBorder="1" applyAlignment="1">
      <alignment horizontal="center"/>
    </xf>
    <xf numFmtId="0" fontId="5" fillId="0" borderId="54" xfId="0" applyFont="1" applyFill="1" applyBorder="1" applyAlignment="1">
      <alignment horizontal="center"/>
    </xf>
    <xf numFmtId="41" fontId="5" fillId="0" borderId="54" xfId="3" applyFont="1" applyFill="1" applyBorder="1"/>
    <xf numFmtId="41" fontId="5" fillId="0" borderId="54" xfId="0" applyNumberFormat="1" applyFont="1" applyFill="1" applyBorder="1"/>
    <xf numFmtId="0" fontId="5" fillId="0" borderId="54" xfId="0" applyFont="1" applyFill="1" applyBorder="1"/>
    <xf numFmtId="0" fontId="7" fillId="0" borderId="40" xfId="2" applyFont="1" applyFill="1" applyBorder="1" applyAlignment="1">
      <alignment horizontal="center"/>
    </xf>
    <xf numFmtId="16" fontId="8" fillId="0" borderId="42" xfId="2" applyNumberFormat="1" applyFont="1" applyFill="1" applyBorder="1" applyAlignment="1">
      <alignment horizontal="center"/>
    </xf>
    <xf numFmtId="164" fontId="7" fillId="0" borderId="42" xfId="3" applyNumberFormat="1" applyFont="1" applyFill="1" applyBorder="1" applyAlignment="1">
      <alignment horizontal="center" vertical="center"/>
    </xf>
    <xf numFmtId="0" fontId="0" fillId="0" borderId="55" xfId="0" applyBorder="1"/>
    <xf numFmtId="16" fontId="8" fillId="12" borderId="1" xfId="2" applyNumberFormat="1" applyFont="1" applyFill="1" applyBorder="1" applyAlignment="1">
      <alignment horizontal="center"/>
    </xf>
    <xf numFmtId="0" fontId="7" fillId="12" borderId="1" xfId="0" applyFont="1" applyFill="1" applyBorder="1"/>
    <xf numFmtId="0" fontId="7" fillId="12" borderId="1" xfId="0" applyFont="1" applyFill="1" applyBorder="1" applyAlignment="1">
      <alignment horizontal="center"/>
    </xf>
    <xf numFmtId="16" fontId="8" fillId="12" borderId="42" xfId="2" applyNumberFormat="1" applyFont="1" applyFill="1" applyBorder="1" applyAlignment="1">
      <alignment horizontal="center"/>
    </xf>
    <xf numFmtId="0" fontId="7" fillId="12" borderId="42" xfId="0" applyFont="1" applyFill="1" applyBorder="1"/>
    <xf numFmtId="0" fontId="7" fillId="12" borderId="42" xfId="0" applyFont="1" applyFill="1" applyBorder="1" applyAlignment="1">
      <alignment horizontal="center"/>
    </xf>
    <xf numFmtId="0" fontId="25" fillId="12" borderId="1" xfId="0" applyFont="1" applyFill="1" applyBorder="1"/>
    <xf numFmtId="16" fontId="25" fillId="12" borderId="1" xfId="2" applyNumberFormat="1" applyFont="1" applyFill="1" applyBorder="1" applyAlignment="1">
      <alignment horizontal="center"/>
    </xf>
    <xf numFmtId="0" fontId="0" fillId="12" borderId="1" xfId="0" applyFill="1" applyBorder="1"/>
    <xf numFmtId="16" fontId="8" fillId="12" borderId="6" xfId="2" applyNumberFormat="1" applyFont="1" applyFill="1" applyBorder="1" applyAlignment="1">
      <alignment horizontal="center"/>
    </xf>
    <xf numFmtId="0" fontId="25" fillId="12" borderId="6" xfId="0" applyFont="1" applyFill="1" applyBorder="1"/>
    <xf numFmtId="0" fontId="0" fillId="12" borderId="6" xfId="0" applyFill="1" applyBorder="1"/>
    <xf numFmtId="0" fontId="7" fillId="12" borderId="6" xfId="0" applyFont="1" applyFill="1" applyBorder="1"/>
    <xf numFmtId="0" fontId="7" fillId="12" borderId="6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164" fontId="7" fillId="12" borderId="1" xfId="3" applyNumberFormat="1" applyFont="1" applyFill="1" applyBorder="1" applyAlignment="1">
      <alignment vertical="center"/>
    </xf>
    <xf numFmtId="164" fontId="7" fillId="12" borderId="1" xfId="3" applyNumberFormat="1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vertical="center"/>
    </xf>
    <xf numFmtId="41" fontId="7" fillId="12" borderId="1" xfId="3" applyFont="1" applyFill="1" applyBorder="1" applyAlignment="1">
      <alignment vertical="center"/>
    </xf>
    <xf numFmtId="0" fontId="7" fillId="12" borderId="1" xfId="3" applyNumberFormat="1" applyFont="1" applyFill="1" applyBorder="1" applyAlignment="1">
      <alignment horizontal="center" vertical="center"/>
    </xf>
    <xf numFmtId="164" fontId="7" fillId="12" borderId="1" xfId="0" applyNumberFormat="1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left" vertical="center"/>
    </xf>
    <xf numFmtId="0" fontId="8" fillId="12" borderId="1" xfId="4338" applyFont="1" applyFill="1" applyBorder="1" applyAlignment="1">
      <alignment horizontal="left" vertical="center"/>
    </xf>
    <xf numFmtId="0" fontId="8" fillId="12" borderId="1" xfId="2176" applyFont="1" applyFill="1" applyBorder="1" applyAlignment="1">
      <alignment horizontal="center"/>
    </xf>
    <xf numFmtId="0" fontId="7" fillId="12" borderId="1" xfId="4338" applyFont="1" applyFill="1" applyBorder="1" applyAlignment="1">
      <alignment horizontal="center"/>
    </xf>
    <xf numFmtId="41" fontId="7" fillId="12" borderId="1" xfId="2176" applyNumberFormat="1" applyFont="1" applyFill="1" applyBorder="1" applyAlignment="1">
      <alignment horizontal="center"/>
    </xf>
    <xf numFmtId="41" fontId="7" fillId="12" borderId="1" xfId="3" applyFont="1" applyFill="1" applyBorder="1"/>
    <xf numFmtId="41" fontId="7" fillId="12" borderId="1" xfId="2176" applyNumberFormat="1" applyFont="1" applyFill="1" applyBorder="1"/>
    <xf numFmtId="0" fontId="7" fillId="12" borderId="4" xfId="4338" applyFont="1" applyFill="1" applyBorder="1"/>
    <xf numFmtId="0" fontId="1" fillId="12" borderId="1" xfId="4338" applyFill="1" applyBorder="1" applyAlignment="1">
      <alignment horizontal="center"/>
    </xf>
    <xf numFmtId="0" fontId="1" fillId="12" borderId="4" xfId="4338" applyFill="1" applyBorder="1"/>
    <xf numFmtId="0" fontId="17" fillId="12" borderId="6" xfId="4338" applyFont="1" applyFill="1" applyBorder="1" applyAlignment="1">
      <alignment horizontal="left" vertical="center"/>
    </xf>
    <xf numFmtId="0" fontId="17" fillId="12" borderId="6" xfId="2176" applyFont="1" applyFill="1" applyBorder="1" applyAlignment="1">
      <alignment horizontal="center"/>
    </xf>
    <xf numFmtId="41" fontId="7" fillId="12" borderId="6" xfId="2176" applyNumberFormat="1" applyFont="1" applyFill="1" applyBorder="1" applyAlignment="1">
      <alignment horizontal="center"/>
    </xf>
    <xf numFmtId="41" fontId="7" fillId="12" borderId="6" xfId="3" applyFont="1" applyFill="1" applyBorder="1"/>
    <xf numFmtId="41" fontId="7" fillId="12" borderId="6" xfId="2176" applyNumberFormat="1" applyFont="1" applyFill="1" applyBorder="1"/>
    <xf numFmtId="0" fontId="0" fillId="12" borderId="7" xfId="0" applyFill="1" applyBorder="1"/>
    <xf numFmtId="0" fontId="8" fillId="12" borderId="1" xfId="0" applyFont="1" applyFill="1" applyBorder="1"/>
    <xf numFmtId="0" fontId="8" fillId="12" borderId="1" xfId="11010" applyFont="1" applyFill="1" applyBorder="1" applyAlignment="1">
      <alignment horizontal="center"/>
    </xf>
    <xf numFmtId="41" fontId="7" fillId="12" borderId="1" xfId="11010" applyNumberFormat="1" applyFont="1" applyFill="1" applyBorder="1" applyAlignment="1">
      <alignment horizontal="center"/>
    </xf>
    <xf numFmtId="41" fontId="7" fillId="12" borderId="1" xfId="11010" applyNumberFormat="1" applyFont="1" applyFill="1" applyBorder="1"/>
    <xf numFmtId="0" fontId="7" fillId="12" borderId="4" xfId="0" applyFont="1" applyFill="1" applyBorder="1"/>
    <xf numFmtId="0" fontId="41" fillId="12" borderId="1" xfId="0" applyFont="1" applyFill="1" applyBorder="1"/>
    <xf numFmtId="0" fontId="41" fillId="12" borderId="1" xfId="11010" applyFont="1" applyFill="1" applyBorder="1" applyAlignment="1">
      <alignment horizontal="center"/>
    </xf>
    <xf numFmtId="0" fontId="0" fillId="12" borderId="4" xfId="0" applyFill="1" applyBorder="1"/>
    <xf numFmtId="0" fontId="30" fillId="12" borderId="6" xfId="0" applyFont="1" applyFill="1" applyBorder="1"/>
    <xf numFmtId="0" fontId="30" fillId="12" borderId="6" xfId="11010" applyFont="1" applyFill="1" applyBorder="1" applyAlignment="1">
      <alignment horizontal="center"/>
    </xf>
    <xf numFmtId="41" fontId="7" fillId="12" borderId="6" xfId="11010" applyNumberFormat="1" applyFont="1" applyFill="1" applyBorder="1" applyAlignment="1">
      <alignment horizontal="center"/>
    </xf>
    <xf numFmtId="41" fontId="7" fillId="12" borderId="6" xfId="11010" applyNumberFormat="1" applyFont="1" applyFill="1" applyBorder="1"/>
    <xf numFmtId="0" fontId="8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horizontal="center"/>
    </xf>
    <xf numFmtId="41" fontId="5" fillId="12" borderId="1" xfId="0" applyNumberFormat="1" applyFont="1" applyFill="1" applyBorder="1" applyAlignment="1">
      <alignment horizontal="center"/>
    </xf>
    <xf numFmtId="0" fontId="5" fillId="12" borderId="1" xfId="3" applyNumberFormat="1" applyFont="1" applyFill="1" applyBorder="1" applyAlignment="1">
      <alignment horizontal="center"/>
    </xf>
    <xf numFmtId="41" fontId="5" fillId="12" borderId="1" xfId="3" applyFont="1" applyFill="1" applyBorder="1"/>
    <xf numFmtId="41" fontId="5" fillId="12" borderId="1" xfId="0" applyNumberFormat="1" applyFont="1" applyFill="1" applyBorder="1"/>
    <xf numFmtId="0" fontId="5" fillId="12" borderId="4" xfId="0" applyFont="1" applyFill="1" applyBorder="1"/>
    <xf numFmtId="0" fontId="30" fillId="12" borderId="1" xfId="0" applyFont="1" applyFill="1" applyBorder="1" applyAlignment="1">
      <alignment vertical="center"/>
    </xf>
    <xf numFmtId="0" fontId="30" fillId="12" borderId="1" xfId="0" applyFont="1" applyFill="1" applyBorder="1" applyAlignment="1">
      <alignment horizontal="center"/>
    </xf>
    <xf numFmtId="0" fontId="11" fillId="0" borderId="0" xfId="6683" applyFont="1" applyFill="1" applyAlignment="1">
      <alignment horizontal="center"/>
    </xf>
    <xf numFmtId="0" fontId="17" fillId="0" borderId="28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29" fillId="0" borderId="0" xfId="11010" applyFont="1" applyFill="1" applyAlignment="1">
      <alignment horizontal="center"/>
    </xf>
    <xf numFmtId="0" fontId="20" fillId="0" borderId="0" xfId="185" applyFont="1" applyAlignment="1">
      <alignment horizontal="center"/>
    </xf>
    <xf numFmtId="0" fontId="11" fillId="0" borderId="0" xfId="1" applyFont="1" applyFill="1" applyAlignment="1">
      <alignment horizontal="center"/>
    </xf>
    <xf numFmtId="0" fontId="11" fillId="0" borderId="0" xfId="2174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7" fillId="0" borderId="40" xfId="2" applyFont="1" applyFill="1" applyBorder="1" applyAlignment="1">
      <alignment horizontal="center" vertical="center"/>
    </xf>
    <xf numFmtId="0" fontId="7" fillId="0" borderId="41" xfId="2" applyFont="1" applyFill="1" applyBorder="1" applyAlignment="1">
      <alignment horizontal="center" vertical="center"/>
    </xf>
    <xf numFmtId="0" fontId="29" fillId="0" borderId="0" xfId="2176" applyFont="1" applyFill="1" applyAlignment="1">
      <alignment horizontal="center"/>
    </xf>
  </cellXfs>
  <cellStyles count="21637">
    <cellStyle name="Comma [0] 2" xfId="3"/>
    <cellStyle name="Comma [0] 2 3" xfId="21636"/>
    <cellStyle name="Comma [0] 4" xfId="217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192" builtinId="9" hidden="1"/>
    <cellStyle name="Followed Hyperlink" xfId="378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7" builtinId="9" hidden="1"/>
    <cellStyle name="Followed Hyperlink" xfId="559" builtinId="9" hidden="1"/>
    <cellStyle name="Followed Hyperlink" xfId="374" builtinId="9" hidden="1"/>
    <cellStyle name="Followed Hyperlink" xfId="375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560" builtinId="9" hidden="1"/>
    <cellStyle name="Followed Hyperlink" xfId="735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6" builtinId="9" hidden="1"/>
    <cellStyle name="Followed Hyperlink" xfId="1097" builtinId="9" hidden="1"/>
    <cellStyle name="Followed Hyperlink" xfId="911" builtinId="9" hidden="1"/>
    <cellStyle name="Followed Hyperlink" xfId="913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7" builtinId="9" hidden="1"/>
    <cellStyle name="Followed Hyperlink" xfId="1459" builtinId="9" hidden="1"/>
    <cellStyle name="Followed Hyperlink" xfId="1271" builtinId="9" hidden="1"/>
    <cellStyle name="Followed Hyperlink" xfId="1273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7" builtinId="9" hidden="1"/>
    <cellStyle name="Followed Hyperlink" xfId="1639" builtinId="9" hidden="1"/>
    <cellStyle name="Followed Hyperlink" xfId="1458" builtinId="9" hidden="1"/>
    <cellStyle name="Followed Hyperlink" xfId="1456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4" builtinId="9" hidden="1"/>
    <cellStyle name="Followed Hyperlink" xfId="1640" builtinId="9" hidden="1"/>
    <cellStyle name="Followed Hyperlink" xfId="1817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359" builtinId="9" hidden="1"/>
    <cellStyle name="Followed Hyperlink" xfId="2545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4" builtinId="9" hidden="1"/>
    <cellStyle name="Followed Hyperlink" xfId="2726" builtinId="9" hidden="1"/>
    <cellStyle name="Followed Hyperlink" xfId="2541" builtinId="9" hidden="1"/>
    <cellStyle name="Followed Hyperlink" xfId="2542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727" builtinId="9" hidden="1"/>
    <cellStyle name="Followed Hyperlink" xfId="2902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3" builtinId="9" hidden="1"/>
    <cellStyle name="Followed Hyperlink" xfId="3264" builtinId="9" hidden="1"/>
    <cellStyle name="Followed Hyperlink" xfId="3078" builtinId="9" hidden="1"/>
    <cellStyle name="Followed Hyperlink" xfId="3080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4" builtinId="9" hidden="1"/>
    <cellStyle name="Followed Hyperlink" xfId="3626" builtinId="9" hidden="1"/>
    <cellStyle name="Followed Hyperlink" xfId="3438" builtinId="9" hidden="1"/>
    <cellStyle name="Followed Hyperlink" xfId="3440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4" builtinId="9" hidden="1"/>
    <cellStyle name="Followed Hyperlink" xfId="3806" builtinId="9" hidden="1"/>
    <cellStyle name="Followed Hyperlink" xfId="3625" builtinId="9" hidden="1"/>
    <cellStyle name="Followed Hyperlink" xfId="3623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1" builtinId="9" hidden="1"/>
    <cellStyle name="Followed Hyperlink" xfId="3807" builtinId="9" hidden="1"/>
    <cellStyle name="Followed Hyperlink" xfId="3984" builtinId="9" hidden="1"/>
    <cellStyle name="Followed Hyperlink" xfId="3985" builtinId="9" hidden="1"/>
    <cellStyle name="Followed Hyperlink" xfId="3987" builtinId="9" hidden="1"/>
    <cellStyle name="Followed Hyperlink" xfId="3989" builtinId="9" hidden="1"/>
    <cellStyle name="Followed Hyperlink" xfId="3991" builtinId="9" hidden="1"/>
    <cellStyle name="Followed Hyperlink" xfId="3993" builtinId="9" hidden="1"/>
    <cellStyle name="Followed Hyperlink" xfId="3995" builtinId="9" hidden="1"/>
    <cellStyle name="Followed Hyperlink" xfId="3997" builtinId="9" hidden="1"/>
    <cellStyle name="Followed Hyperlink" xfId="3999" builtinId="9" hidden="1"/>
    <cellStyle name="Followed Hyperlink" xfId="4001" builtinId="9" hidden="1"/>
    <cellStyle name="Followed Hyperlink" xfId="4003" builtinId="9" hidden="1"/>
    <cellStyle name="Followed Hyperlink" xfId="4005" builtinId="9" hidden="1"/>
    <cellStyle name="Followed Hyperlink" xfId="4007" builtinId="9" hidden="1"/>
    <cellStyle name="Followed Hyperlink" xfId="4009" builtinId="9" hidden="1"/>
    <cellStyle name="Followed Hyperlink" xfId="4011" builtinId="9" hidden="1"/>
    <cellStyle name="Followed Hyperlink" xfId="4013" builtinId="9" hidden="1"/>
    <cellStyle name="Followed Hyperlink" xfId="4015" builtinId="9" hidden="1"/>
    <cellStyle name="Followed Hyperlink" xfId="4017" builtinId="9" hidden="1"/>
    <cellStyle name="Followed Hyperlink" xfId="4019" builtinId="9" hidden="1"/>
    <cellStyle name="Followed Hyperlink" xfId="4021" builtinId="9" hidden="1"/>
    <cellStyle name="Followed Hyperlink" xfId="4023" builtinId="9" hidden="1"/>
    <cellStyle name="Followed Hyperlink" xfId="4025" builtinId="9" hidden="1"/>
    <cellStyle name="Followed Hyperlink" xfId="4027" builtinId="9" hidden="1"/>
    <cellStyle name="Followed Hyperlink" xfId="4029" builtinId="9" hidden="1"/>
    <cellStyle name="Followed Hyperlink" xfId="4031" builtinId="9" hidden="1"/>
    <cellStyle name="Followed Hyperlink" xfId="4033" builtinId="9" hidden="1"/>
    <cellStyle name="Followed Hyperlink" xfId="4035" builtinId="9" hidden="1"/>
    <cellStyle name="Followed Hyperlink" xfId="4037" builtinId="9" hidden="1"/>
    <cellStyle name="Followed Hyperlink" xfId="4039" builtinId="9" hidden="1"/>
    <cellStyle name="Followed Hyperlink" xfId="4041" builtinId="9" hidden="1"/>
    <cellStyle name="Followed Hyperlink" xfId="4043" builtinId="9" hidden="1"/>
    <cellStyle name="Followed Hyperlink" xfId="4045" builtinId="9" hidden="1"/>
    <cellStyle name="Followed Hyperlink" xfId="4047" builtinId="9" hidden="1"/>
    <cellStyle name="Followed Hyperlink" xfId="4049" builtinId="9" hidden="1"/>
    <cellStyle name="Followed Hyperlink" xfId="4051" builtinId="9" hidden="1"/>
    <cellStyle name="Followed Hyperlink" xfId="4053" builtinId="9" hidden="1"/>
    <cellStyle name="Followed Hyperlink" xfId="4055" builtinId="9" hidden="1"/>
    <cellStyle name="Followed Hyperlink" xfId="4057" builtinId="9" hidden="1"/>
    <cellStyle name="Followed Hyperlink" xfId="4059" builtinId="9" hidden="1"/>
    <cellStyle name="Followed Hyperlink" xfId="4061" builtinId="9" hidden="1"/>
    <cellStyle name="Followed Hyperlink" xfId="4063" builtinId="9" hidden="1"/>
    <cellStyle name="Followed Hyperlink" xfId="4065" builtinId="9" hidden="1"/>
    <cellStyle name="Followed Hyperlink" xfId="4067" builtinId="9" hidden="1"/>
    <cellStyle name="Followed Hyperlink" xfId="4069" builtinId="9" hidden="1"/>
    <cellStyle name="Followed Hyperlink" xfId="4071" builtinId="9" hidden="1"/>
    <cellStyle name="Followed Hyperlink" xfId="4073" builtinId="9" hidden="1"/>
    <cellStyle name="Followed Hyperlink" xfId="4075" builtinId="9" hidden="1"/>
    <cellStyle name="Followed Hyperlink" xfId="4077" builtinId="9" hidden="1"/>
    <cellStyle name="Followed Hyperlink" xfId="4079" builtinId="9" hidden="1"/>
    <cellStyle name="Followed Hyperlink" xfId="4081" builtinId="9" hidden="1"/>
    <cellStyle name="Followed Hyperlink" xfId="4083" builtinId="9" hidden="1"/>
    <cellStyle name="Followed Hyperlink" xfId="4085" builtinId="9" hidden="1"/>
    <cellStyle name="Followed Hyperlink" xfId="4087" builtinId="9" hidden="1"/>
    <cellStyle name="Followed Hyperlink" xfId="4089" builtinId="9" hidden="1"/>
    <cellStyle name="Followed Hyperlink" xfId="4091" builtinId="9" hidden="1"/>
    <cellStyle name="Followed Hyperlink" xfId="4093" builtinId="9" hidden="1"/>
    <cellStyle name="Followed Hyperlink" xfId="4095" builtinId="9" hidden="1"/>
    <cellStyle name="Followed Hyperlink" xfId="4097" builtinId="9" hidden="1"/>
    <cellStyle name="Followed Hyperlink" xfId="4099" builtinId="9" hidden="1"/>
    <cellStyle name="Followed Hyperlink" xfId="4101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1" builtinId="9" hidden="1"/>
    <cellStyle name="Followed Hyperlink" xfId="4113" builtinId="9" hidden="1"/>
    <cellStyle name="Followed Hyperlink" xfId="4115" builtinId="9" hidden="1"/>
    <cellStyle name="Followed Hyperlink" xfId="4117" builtinId="9" hidden="1"/>
    <cellStyle name="Followed Hyperlink" xfId="4119" builtinId="9" hidden="1"/>
    <cellStyle name="Followed Hyperlink" xfId="4121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3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1" builtinId="9" hidden="1"/>
    <cellStyle name="Followed Hyperlink" xfId="4143" builtinId="9" hidden="1"/>
    <cellStyle name="Followed Hyperlink" xfId="4145" builtinId="9" hidden="1"/>
    <cellStyle name="Followed Hyperlink" xfId="4147" builtinId="9" hidden="1"/>
    <cellStyle name="Followed Hyperlink" xfId="4149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81" builtinId="9" hidden="1"/>
    <cellStyle name="Followed Hyperlink" xfId="4183" builtinId="9" hidden="1"/>
    <cellStyle name="Followed Hyperlink" xfId="4185" builtinId="9" hidden="1"/>
    <cellStyle name="Followed Hyperlink" xfId="4187" builtinId="9" hidden="1"/>
    <cellStyle name="Followed Hyperlink" xfId="4189" builtinId="9" hidden="1"/>
    <cellStyle name="Followed Hyperlink" xfId="4191" builtinId="9" hidden="1"/>
    <cellStyle name="Followed Hyperlink" xfId="4193" builtinId="9" hidden="1"/>
    <cellStyle name="Followed Hyperlink" xfId="4195" builtinId="9" hidden="1"/>
    <cellStyle name="Followed Hyperlink" xfId="4197" builtinId="9" hidden="1"/>
    <cellStyle name="Followed Hyperlink" xfId="4199" builtinId="9" hidden="1"/>
    <cellStyle name="Followed Hyperlink" xfId="4201" builtinId="9" hidden="1"/>
    <cellStyle name="Followed Hyperlink" xfId="4203" builtinId="9" hidden="1"/>
    <cellStyle name="Followed Hyperlink" xfId="4205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5" builtinId="9" hidden="1"/>
    <cellStyle name="Followed Hyperlink" xfId="4217" builtinId="9" hidden="1"/>
    <cellStyle name="Followed Hyperlink" xfId="4219" builtinId="9" hidden="1"/>
    <cellStyle name="Followed Hyperlink" xfId="4221" builtinId="9" hidden="1"/>
    <cellStyle name="Followed Hyperlink" xfId="4223" builtinId="9" hidden="1"/>
    <cellStyle name="Followed Hyperlink" xfId="4225" builtinId="9" hidden="1"/>
    <cellStyle name="Followed Hyperlink" xfId="4227" builtinId="9" hidden="1"/>
    <cellStyle name="Followed Hyperlink" xfId="4229" builtinId="9" hidden="1"/>
    <cellStyle name="Followed Hyperlink" xfId="4231" builtinId="9" hidden="1"/>
    <cellStyle name="Followed Hyperlink" xfId="4233" builtinId="9" hidden="1"/>
    <cellStyle name="Followed Hyperlink" xfId="4235" builtinId="9" hidden="1"/>
    <cellStyle name="Followed Hyperlink" xfId="4237" builtinId="9" hidden="1"/>
    <cellStyle name="Followed Hyperlink" xfId="4239" builtinId="9" hidden="1"/>
    <cellStyle name="Followed Hyperlink" xfId="4241" builtinId="9" hidden="1"/>
    <cellStyle name="Followed Hyperlink" xfId="4243" builtinId="9" hidden="1"/>
    <cellStyle name="Followed Hyperlink" xfId="4245" builtinId="9" hidden="1"/>
    <cellStyle name="Followed Hyperlink" xfId="4247" builtinId="9" hidden="1"/>
    <cellStyle name="Followed Hyperlink" xfId="4249" builtinId="9" hidden="1"/>
    <cellStyle name="Followed Hyperlink" xfId="4251" builtinId="9" hidden="1"/>
    <cellStyle name="Followed Hyperlink" xfId="4253" builtinId="9" hidden="1"/>
    <cellStyle name="Followed Hyperlink" xfId="4255" builtinId="9" hidden="1"/>
    <cellStyle name="Followed Hyperlink" xfId="4257" builtinId="9" hidden="1"/>
    <cellStyle name="Followed Hyperlink" xfId="4259" builtinId="9" hidden="1"/>
    <cellStyle name="Followed Hyperlink" xfId="4261" builtinId="9" hidden="1"/>
    <cellStyle name="Followed Hyperlink" xfId="4263" builtinId="9" hidden="1"/>
    <cellStyle name="Followed Hyperlink" xfId="4265" builtinId="9" hidden="1"/>
    <cellStyle name="Followed Hyperlink" xfId="4267" builtinId="9" hidden="1"/>
    <cellStyle name="Followed Hyperlink" xfId="4269" builtinId="9" hidden="1"/>
    <cellStyle name="Followed Hyperlink" xfId="4271" builtinId="9" hidden="1"/>
    <cellStyle name="Followed Hyperlink" xfId="4273" builtinId="9" hidden="1"/>
    <cellStyle name="Followed Hyperlink" xfId="4275" builtinId="9" hidden="1"/>
    <cellStyle name="Followed Hyperlink" xfId="4277" builtinId="9" hidden="1"/>
    <cellStyle name="Followed Hyperlink" xfId="4279" builtinId="9" hidden="1"/>
    <cellStyle name="Followed Hyperlink" xfId="4281" builtinId="9" hidden="1"/>
    <cellStyle name="Followed Hyperlink" xfId="4283" builtinId="9" hidden="1"/>
    <cellStyle name="Followed Hyperlink" xfId="4285" builtinId="9" hidden="1"/>
    <cellStyle name="Followed Hyperlink" xfId="4287" builtinId="9" hidden="1"/>
    <cellStyle name="Followed Hyperlink" xfId="4289" builtinId="9" hidden="1"/>
    <cellStyle name="Followed Hyperlink" xfId="4291" builtinId="9" hidden="1"/>
    <cellStyle name="Followed Hyperlink" xfId="4293" builtinId="9" hidden="1"/>
    <cellStyle name="Followed Hyperlink" xfId="4295" builtinId="9" hidden="1"/>
    <cellStyle name="Followed Hyperlink" xfId="4297" builtinId="9" hidden="1"/>
    <cellStyle name="Followed Hyperlink" xfId="4299" builtinId="9" hidden="1"/>
    <cellStyle name="Followed Hyperlink" xfId="4301" builtinId="9" hidden="1"/>
    <cellStyle name="Followed Hyperlink" xfId="4303" builtinId="9" hidden="1"/>
    <cellStyle name="Followed Hyperlink" xfId="4305" builtinId="9" hidden="1"/>
    <cellStyle name="Followed Hyperlink" xfId="4307" builtinId="9" hidden="1"/>
    <cellStyle name="Followed Hyperlink" xfId="4309" builtinId="9" hidden="1"/>
    <cellStyle name="Followed Hyperlink" xfId="4311" builtinId="9" hidden="1"/>
    <cellStyle name="Followed Hyperlink" xfId="4313" builtinId="9" hidden="1"/>
    <cellStyle name="Followed Hyperlink" xfId="4315" builtinId="9" hidden="1"/>
    <cellStyle name="Followed Hyperlink" xfId="4317" builtinId="9" hidden="1"/>
    <cellStyle name="Followed Hyperlink" xfId="4319" builtinId="9" hidden="1"/>
    <cellStyle name="Followed Hyperlink" xfId="4321" builtinId="9" hidden="1"/>
    <cellStyle name="Followed Hyperlink" xfId="4323" builtinId="9" hidden="1"/>
    <cellStyle name="Followed Hyperlink" xfId="4325" builtinId="9" hidden="1"/>
    <cellStyle name="Followed Hyperlink" xfId="4327" builtinId="9" hidden="1"/>
    <cellStyle name="Followed Hyperlink" xfId="4329" builtinId="9" hidden="1"/>
    <cellStyle name="Followed Hyperlink" xfId="4331" builtinId="9" hidden="1"/>
    <cellStyle name="Followed Hyperlink" xfId="4333" builtinId="9" hidden="1"/>
    <cellStyle name="Followed Hyperlink" xfId="4335" builtinId="9" hidden="1"/>
    <cellStyle name="Followed Hyperlink" xfId="4337" builtinId="9" hidden="1"/>
    <cellStyle name="Followed Hyperlink" xfId="4341" builtinId="9" hidden="1"/>
    <cellStyle name="Followed Hyperlink" xfId="4343" builtinId="9" hidden="1"/>
    <cellStyle name="Followed Hyperlink" xfId="4345" builtinId="9" hidden="1"/>
    <cellStyle name="Followed Hyperlink" xfId="4347" builtinId="9" hidden="1"/>
    <cellStyle name="Followed Hyperlink" xfId="4349" builtinId="9" hidden="1"/>
    <cellStyle name="Followed Hyperlink" xfId="4351" builtinId="9" hidden="1"/>
    <cellStyle name="Followed Hyperlink" xfId="4353" builtinId="9" hidden="1"/>
    <cellStyle name="Followed Hyperlink" xfId="4355" builtinId="9" hidden="1"/>
    <cellStyle name="Followed Hyperlink" xfId="4357" builtinId="9" hidden="1"/>
    <cellStyle name="Followed Hyperlink" xfId="4359" builtinId="9" hidden="1"/>
    <cellStyle name="Followed Hyperlink" xfId="4361" builtinId="9" hidden="1"/>
    <cellStyle name="Followed Hyperlink" xfId="4363" builtinId="9" hidden="1"/>
    <cellStyle name="Followed Hyperlink" xfId="4365" builtinId="9" hidden="1"/>
    <cellStyle name="Followed Hyperlink" xfId="4367" builtinId="9" hidden="1"/>
    <cellStyle name="Followed Hyperlink" xfId="4369" builtinId="9" hidden="1"/>
    <cellStyle name="Followed Hyperlink" xfId="4371" builtinId="9" hidden="1"/>
    <cellStyle name="Followed Hyperlink" xfId="4373" builtinId="9" hidden="1"/>
    <cellStyle name="Followed Hyperlink" xfId="4375" builtinId="9" hidden="1"/>
    <cellStyle name="Followed Hyperlink" xfId="4377" builtinId="9" hidden="1"/>
    <cellStyle name="Followed Hyperlink" xfId="4379" builtinId="9" hidden="1"/>
    <cellStyle name="Followed Hyperlink" xfId="4381" builtinId="9" hidden="1"/>
    <cellStyle name="Followed Hyperlink" xfId="4383" builtinId="9" hidden="1"/>
    <cellStyle name="Followed Hyperlink" xfId="4385" builtinId="9" hidden="1"/>
    <cellStyle name="Followed Hyperlink" xfId="4387" builtinId="9" hidden="1"/>
    <cellStyle name="Followed Hyperlink" xfId="4389" builtinId="9" hidden="1"/>
    <cellStyle name="Followed Hyperlink" xfId="4391" builtinId="9" hidden="1"/>
    <cellStyle name="Followed Hyperlink" xfId="4393" builtinId="9" hidden="1"/>
    <cellStyle name="Followed Hyperlink" xfId="4395" builtinId="9" hidden="1"/>
    <cellStyle name="Followed Hyperlink" xfId="4397" builtinId="9" hidden="1"/>
    <cellStyle name="Followed Hyperlink" xfId="4399" builtinId="9" hidden="1"/>
    <cellStyle name="Followed Hyperlink" xfId="4401" builtinId="9" hidden="1"/>
    <cellStyle name="Followed Hyperlink" xfId="4403" builtinId="9" hidden="1"/>
    <cellStyle name="Followed Hyperlink" xfId="4405" builtinId="9" hidden="1"/>
    <cellStyle name="Followed Hyperlink" xfId="4407" builtinId="9" hidden="1"/>
    <cellStyle name="Followed Hyperlink" xfId="4409" builtinId="9" hidden="1"/>
    <cellStyle name="Followed Hyperlink" xfId="4411" builtinId="9" hidden="1"/>
    <cellStyle name="Followed Hyperlink" xfId="4413" builtinId="9" hidden="1"/>
    <cellStyle name="Followed Hyperlink" xfId="4415" builtinId="9" hidden="1"/>
    <cellStyle name="Followed Hyperlink" xfId="4417" builtinId="9" hidden="1"/>
    <cellStyle name="Followed Hyperlink" xfId="4419" builtinId="9" hidden="1"/>
    <cellStyle name="Followed Hyperlink" xfId="4421" builtinId="9" hidden="1"/>
    <cellStyle name="Followed Hyperlink" xfId="4423" builtinId="9" hidden="1"/>
    <cellStyle name="Followed Hyperlink" xfId="4425" builtinId="9" hidden="1"/>
    <cellStyle name="Followed Hyperlink" xfId="4427" builtinId="9" hidden="1"/>
    <cellStyle name="Followed Hyperlink" xfId="4429" builtinId="9" hidden="1"/>
    <cellStyle name="Followed Hyperlink" xfId="4431" builtinId="9" hidden="1"/>
    <cellStyle name="Followed Hyperlink" xfId="4433" builtinId="9" hidden="1"/>
    <cellStyle name="Followed Hyperlink" xfId="4435" builtinId="9" hidden="1"/>
    <cellStyle name="Followed Hyperlink" xfId="4437" builtinId="9" hidden="1"/>
    <cellStyle name="Followed Hyperlink" xfId="4439" builtinId="9" hidden="1"/>
    <cellStyle name="Followed Hyperlink" xfId="4441" builtinId="9" hidden="1"/>
    <cellStyle name="Followed Hyperlink" xfId="4443" builtinId="9" hidden="1"/>
    <cellStyle name="Followed Hyperlink" xfId="4445" builtinId="9" hidden="1"/>
    <cellStyle name="Followed Hyperlink" xfId="4447" builtinId="9" hidden="1"/>
    <cellStyle name="Followed Hyperlink" xfId="4449" builtinId="9" hidden="1"/>
    <cellStyle name="Followed Hyperlink" xfId="4451" builtinId="9" hidden="1"/>
    <cellStyle name="Followed Hyperlink" xfId="4453" builtinId="9" hidden="1"/>
    <cellStyle name="Followed Hyperlink" xfId="4455" builtinId="9" hidden="1"/>
    <cellStyle name="Followed Hyperlink" xfId="4457" builtinId="9" hidden="1"/>
    <cellStyle name="Followed Hyperlink" xfId="4459" builtinId="9" hidden="1"/>
    <cellStyle name="Followed Hyperlink" xfId="4461" builtinId="9" hidden="1"/>
    <cellStyle name="Followed Hyperlink" xfId="4463" builtinId="9" hidden="1"/>
    <cellStyle name="Followed Hyperlink" xfId="4465" builtinId="9" hidden="1"/>
    <cellStyle name="Followed Hyperlink" xfId="4467" builtinId="9" hidden="1"/>
    <cellStyle name="Followed Hyperlink" xfId="4469" builtinId="9" hidden="1"/>
    <cellStyle name="Followed Hyperlink" xfId="4471" builtinId="9" hidden="1"/>
    <cellStyle name="Followed Hyperlink" xfId="4473" builtinId="9" hidden="1"/>
    <cellStyle name="Followed Hyperlink" xfId="4475" builtinId="9" hidden="1"/>
    <cellStyle name="Followed Hyperlink" xfId="4477" builtinId="9" hidden="1"/>
    <cellStyle name="Followed Hyperlink" xfId="4479" builtinId="9" hidden="1"/>
    <cellStyle name="Followed Hyperlink" xfId="4481" builtinId="9" hidden="1"/>
    <cellStyle name="Followed Hyperlink" xfId="4483" builtinId="9" hidden="1"/>
    <cellStyle name="Followed Hyperlink" xfId="4485" builtinId="9" hidden="1"/>
    <cellStyle name="Followed Hyperlink" xfId="4487" builtinId="9" hidden="1"/>
    <cellStyle name="Followed Hyperlink" xfId="4489" builtinId="9" hidden="1"/>
    <cellStyle name="Followed Hyperlink" xfId="4491" builtinId="9" hidden="1"/>
    <cellStyle name="Followed Hyperlink" xfId="4493" builtinId="9" hidden="1"/>
    <cellStyle name="Followed Hyperlink" xfId="4495" builtinId="9" hidden="1"/>
    <cellStyle name="Followed Hyperlink" xfId="4497" builtinId="9" hidden="1"/>
    <cellStyle name="Followed Hyperlink" xfId="4499" builtinId="9" hidden="1"/>
    <cellStyle name="Followed Hyperlink" xfId="4501" builtinId="9" hidden="1"/>
    <cellStyle name="Followed Hyperlink" xfId="4503" builtinId="9" hidden="1"/>
    <cellStyle name="Followed Hyperlink" xfId="4505" builtinId="9" hidden="1"/>
    <cellStyle name="Followed Hyperlink" xfId="4507" builtinId="9" hidden="1"/>
    <cellStyle name="Followed Hyperlink" xfId="4509" builtinId="9" hidden="1"/>
    <cellStyle name="Followed Hyperlink" xfId="4511" builtinId="9" hidden="1"/>
    <cellStyle name="Followed Hyperlink" xfId="4513" builtinId="9" hidden="1"/>
    <cellStyle name="Followed Hyperlink" xfId="4515" builtinId="9" hidden="1"/>
    <cellStyle name="Followed Hyperlink" xfId="4517" builtinId="9" hidden="1"/>
    <cellStyle name="Followed Hyperlink" xfId="4519" builtinId="9" hidden="1"/>
    <cellStyle name="Followed Hyperlink" xfId="4529" builtinId="9" hidden="1"/>
    <cellStyle name="Followed Hyperlink" xfId="4531" builtinId="9" hidden="1"/>
    <cellStyle name="Followed Hyperlink" xfId="4533" builtinId="9" hidden="1"/>
    <cellStyle name="Followed Hyperlink" xfId="4535" builtinId="9" hidden="1"/>
    <cellStyle name="Followed Hyperlink" xfId="4537" builtinId="9" hidden="1"/>
    <cellStyle name="Followed Hyperlink" xfId="4539" builtinId="9" hidden="1"/>
    <cellStyle name="Followed Hyperlink" xfId="4541" builtinId="9" hidden="1"/>
    <cellStyle name="Followed Hyperlink" xfId="4543" builtinId="9" hidden="1"/>
    <cellStyle name="Followed Hyperlink" xfId="4545" builtinId="9" hidden="1"/>
    <cellStyle name="Followed Hyperlink" xfId="4547" builtinId="9" hidden="1"/>
    <cellStyle name="Followed Hyperlink" xfId="4549" builtinId="9" hidden="1"/>
    <cellStyle name="Followed Hyperlink" xfId="4551" builtinId="9" hidden="1"/>
    <cellStyle name="Followed Hyperlink" xfId="4553" builtinId="9" hidden="1"/>
    <cellStyle name="Followed Hyperlink" xfId="4555" builtinId="9" hidden="1"/>
    <cellStyle name="Followed Hyperlink" xfId="4557" builtinId="9" hidden="1"/>
    <cellStyle name="Followed Hyperlink" xfId="4559" builtinId="9" hidden="1"/>
    <cellStyle name="Followed Hyperlink" xfId="4561" builtinId="9" hidden="1"/>
    <cellStyle name="Followed Hyperlink" xfId="4563" builtinId="9" hidden="1"/>
    <cellStyle name="Followed Hyperlink" xfId="4565" builtinId="9" hidden="1"/>
    <cellStyle name="Followed Hyperlink" xfId="4567" builtinId="9" hidden="1"/>
    <cellStyle name="Followed Hyperlink" xfId="4569" builtinId="9" hidden="1"/>
    <cellStyle name="Followed Hyperlink" xfId="4571" builtinId="9" hidden="1"/>
    <cellStyle name="Followed Hyperlink" xfId="4573" builtinId="9" hidden="1"/>
    <cellStyle name="Followed Hyperlink" xfId="4575" builtinId="9" hidden="1"/>
    <cellStyle name="Followed Hyperlink" xfId="4577" builtinId="9" hidden="1"/>
    <cellStyle name="Followed Hyperlink" xfId="4579" builtinId="9" hidden="1"/>
    <cellStyle name="Followed Hyperlink" xfId="4581" builtinId="9" hidden="1"/>
    <cellStyle name="Followed Hyperlink" xfId="4583" builtinId="9" hidden="1"/>
    <cellStyle name="Followed Hyperlink" xfId="4585" builtinId="9" hidden="1"/>
    <cellStyle name="Followed Hyperlink" xfId="4587" builtinId="9" hidden="1"/>
    <cellStyle name="Followed Hyperlink" xfId="4589" builtinId="9" hidden="1"/>
    <cellStyle name="Followed Hyperlink" xfId="4591" builtinId="9" hidden="1"/>
    <cellStyle name="Followed Hyperlink" xfId="4593" builtinId="9" hidden="1"/>
    <cellStyle name="Followed Hyperlink" xfId="4595" builtinId="9" hidden="1"/>
    <cellStyle name="Followed Hyperlink" xfId="4597" builtinId="9" hidden="1"/>
    <cellStyle name="Followed Hyperlink" xfId="4599" builtinId="9" hidden="1"/>
    <cellStyle name="Followed Hyperlink" xfId="4601" builtinId="9" hidden="1"/>
    <cellStyle name="Followed Hyperlink" xfId="4603" builtinId="9" hidden="1"/>
    <cellStyle name="Followed Hyperlink" xfId="4605" builtinId="9" hidden="1"/>
    <cellStyle name="Followed Hyperlink" xfId="4607" builtinId="9" hidden="1"/>
    <cellStyle name="Followed Hyperlink" xfId="4609" builtinId="9" hidden="1"/>
    <cellStyle name="Followed Hyperlink" xfId="4611" builtinId="9" hidden="1"/>
    <cellStyle name="Followed Hyperlink" xfId="4613" builtinId="9" hidden="1"/>
    <cellStyle name="Followed Hyperlink" xfId="4615" builtinId="9" hidden="1"/>
    <cellStyle name="Followed Hyperlink" xfId="4617" builtinId="9" hidden="1"/>
    <cellStyle name="Followed Hyperlink" xfId="4619" builtinId="9" hidden="1"/>
    <cellStyle name="Followed Hyperlink" xfId="4621" builtinId="9" hidden="1"/>
    <cellStyle name="Followed Hyperlink" xfId="4623" builtinId="9" hidden="1"/>
    <cellStyle name="Followed Hyperlink" xfId="4625" builtinId="9" hidden="1"/>
    <cellStyle name="Followed Hyperlink" xfId="4627" builtinId="9" hidden="1"/>
    <cellStyle name="Followed Hyperlink" xfId="4629" builtinId="9" hidden="1"/>
    <cellStyle name="Followed Hyperlink" xfId="4631" builtinId="9" hidden="1"/>
    <cellStyle name="Followed Hyperlink" xfId="4633" builtinId="9" hidden="1"/>
    <cellStyle name="Followed Hyperlink" xfId="4635" builtinId="9" hidden="1"/>
    <cellStyle name="Followed Hyperlink" xfId="4637" builtinId="9" hidden="1"/>
    <cellStyle name="Followed Hyperlink" xfId="4639" builtinId="9" hidden="1"/>
    <cellStyle name="Followed Hyperlink" xfId="4641" builtinId="9" hidden="1"/>
    <cellStyle name="Followed Hyperlink" xfId="4643" builtinId="9" hidden="1"/>
    <cellStyle name="Followed Hyperlink" xfId="4645" builtinId="9" hidden="1"/>
    <cellStyle name="Followed Hyperlink" xfId="4647" builtinId="9" hidden="1"/>
    <cellStyle name="Followed Hyperlink" xfId="4649" builtinId="9" hidden="1"/>
    <cellStyle name="Followed Hyperlink" xfId="4651" builtinId="9" hidden="1"/>
    <cellStyle name="Followed Hyperlink" xfId="4653" builtinId="9" hidden="1"/>
    <cellStyle name="Followed Hyperlink" xfId="4655" builtinId="9" hidden="1"/>
    <cellStyle name="Followed Hyperlink" xfId="4657" builtinId="9" hidden="1"/>
    <cellStyle name="Followed Hyperlink" xfId="4659" builtinId="9" hidden="1"/>
    <cellStyle name="Followed Hyperlink" xfId="4661" builtinId="9" hidden="1"/>
    <cellStyle name="Followed Hyperlink" xfId="4663" builtinId="9" hidden="1"/>
    <cellStyle name="Followed Hyperlink" xfId="4665" builtinId="9" hidden="1"/>
    <cellStyle name="Followed Hyperlink" xfId="4667" builtinId="9" hidden="1"/>
    <cellStyle name="Followed Hyperlink" xfId="4669" builtinId="9" hidden="1"/>
    <cellStyle name="Followed Hyperlink" xfId="4671" builtinId="9" hidden="1"/>
    <cellStyle name="Followed Hyperlink" xfId="4673" builtinId="9" hidden="1"/>
    <cellStyle name="Followed Hyperlink" xfId="4675" builtinId="9" hidden="1"/>
    <cellStyle name="Followed Hyperlink" xfId="4677" builtinId="9" hidden="1"/>
    <cellStyle name="Followed Hyperlink" xfId="4679" builtinId="9" hidden="1"/>
    <cellStyle name="Followed Hyperlink" xfId="4681" builtinId="9" hidden="1"/>
    <cellStyle name="Followed Hyperlink" xfId="4683" builtinId="9" hidden="1"/>
    <cellStyle name="Followed Hyperlink" xfId="4685" builtinId="9" hidden="1"/>
    <cellStyle name="Followed Hyperlink" xfId="4687" builtinId="9" hidden="1"/>
    <cellStyle name="Followed Hyperlink" xfId="4689" builtinId="9" hidden="1"/>
    <cellStyle name="Followed Hyperlink" xfId="4691" builtinId="9" hidden="1"/>
    <cellStyle name="Followed Hyperlink" xfId="4693" builtinId="9" hidden="1"/>
    <cellStyle name="Followed Hyperlink" xfId="4695" builtinId="9" hidden="1"/>
    <cellStyle name="Followed Hyperlink" xfId="4697" builtinId="9" hidden="1"/>
    <cellStyle name="Followed Hyperlink" xfId="4699" builtinId="9" hidden="1"/>
    <cellStyle name="Followed Hyperlink" xfId="4701" builtinId="9" hidden="1"/>
    <cellStyle name="Followed Hyperlink" xfId="4703" builtinId="9" hidden="1"/>
    <cellStyle name="Followed Hyperlink" xfId="4705" builtinId="9" hidden="1"/>
    <cellStyle name="Followed Hyperlink" xfId="4707" builtinId="9" hidden="1"/>
    <cellStyle name="Followed Hyperlink" xfId="4526" builtinId="9" hidden="1"/>
    <cellStyle name="Followed Hyperlink" xfId="4712" builtinId="9" hidden="1"/>
    <cellStyle name="Followed Hyperlink" xfId="4713" builtinId="9" hidden="1"/>
    <cellStyle name="Followed Hyperlink" xfId="4715" builtinId="9" hidden="1"/>
    <cellStyle name="Followed Hyperlink" xfId="4717" builtinId="9" hidden="1"/>
    <cellStyle name="Followed Hyperlink" xfId="4719" builtinId="9" hidden="1"/>
    <cellStyle name="Followed Hyperlink" xfId="4721" builtinId="9" hidden="1"/>
    <cellStyle name="Followed Hyperlink" xfId="4723" builtinId="9" hidden="1"/>
    <cellStyle name="Followed Hyperlink" xfId="4725" builtinId="9" hidden="1"/>
    <cellStyle name="Followed Hyperlink" xfId="4727" builtinId="9" hidden="1"/>
    <cellStyle name="Followed Hyperlink" xfId="4729" builtinId="9" hidden="1"/>
    <cellStyle name="Followed Hyperlink" xfId="4731" builtinId="9" hidden="1"/>
    <cellStyle name="Followed Hyperlink" xfId="4733" builtinId="9" hidden="1"/>
    <cellStyle name="Followed Hyperlink" xfId="4735" builtinId="9" hidden="1"/>
    <cellStyle name="Followed Hyperlink" xfId="4737" builtinId="9" hidden="1"/>
    <cellStyle name="Followed Hyperlink" xfId="4739" builtinId="9" hidden="1"/>
    <cellStyle name="Followed Hyperlink" xfId="4741" builtinId="9" hidden="1"/>
    <cellStyle name="Followed Hyperlink" xfId="4743" builtinId="9" hidden="1"/>
    <cellStyle name="Followed Hyperlink" xfId="4745" builtinId="9" hidden="1"/>
    <cellStyle name="Followed Hyperlink" xfId="4747" builtinId="9" hidden="1"/>
    <cellStyle name="Followed Hyperlink" xfId="4749" builtinId="9" hidden="1"/>
    <cellStyle name="Followed Hyperlink" xfId="4751" builtinId="9" hidden="1"/>
    <cellStyle name="Followed Hyperlink" xfId="4753" builtinId="9" hidden="1"/>
    <cellStyle name="Followed Hyperlink" xfId="4755" builtinId="9" hidden="1"/>
    <cellStyle name="Followed Hyperlink" xfId="4757" builtinId="9" hidden="1"/>
    <cellStyle name="Followed Hyperlink" xfId="4759" builtinId="9" hidden="1"/>
    <cellStyle name="Followed Hyperlink" xfId="4761" builtinId="9" hidden="1"/>
    <cellStyle name="Followed Hyperlink" xfId="4763" builtinId="9" hidden="1"/>
    <cellStyle name="Followed Hyperlink" xfId="4765" builtinId="9" hidden="1"/>
    <cellStyle name="Followed Hyperlink" xfId="4767" builtinId="9" hidden="1"/>
    <cellStyle name="Followed Hyperlink" xfId="4769" builtinId="9" hidden="1"/>
    <cellStyle name="Followed Hyperlink" xfId="4771" builtinId="9" hidden="1"/>
    <cellStyle name="Followed Hyperlink" xfId="4773" builtinId="9" hidden="1"/>
    <cellStyle name="Followed Hyperlink" xfId="4775" builtinId="9" hidden="1"/>
    <cellStyle name="Followed Hyperlink" xfId="4777" builtinId="9" hidden="1"/>
    <cellStyle name="Followed Hyperlink" xfId="4779" builtinId="9" hidden="1"/>
    <cellStyle name="Followed Hyperlink" xfId="4781" builtinId="9" hidden="1"/>
    <cellStyle name="Followed Hyperlink" xfId="4783" builtinId="9" hidden="1"/>
    <cellStyle name="Followed Hyperlink" xfId="4785" builtinId="9" hidden="1"/>
    <cellStyle name="Followed Hyperlink" xfId="4787" builtinId="9" hidden="1"/>
    <cellStyle name="Followed Hyperlink" xfId="4789" builtinId="9" hidden="1"/>
    <cellStyle name="Followed Hyperlink" xfId="4791" builtinId="9" hidden="1"/>
    <cellStyle name="Followed Hyperlink" xfId="4793" builtinId="9" hidden="1"/>
    <cellStyle name="Followed Hyperlink" xfId="4795" builtinId="9" hidden="1"/>
    <cellStyle name="Followed Hyperlink" xfId="4797" builtinId="9" hidden="1"/>
    <cellStyle name="Followed Hyperlink" xfId="4799" builtinId="9" hidden="1"/>
    <cellStyle name="Followed Hyperlink" xfId="4801" builtinId="9" hidden="1"/>
    <cellStyle name="Followed Hyperlink" xfId="4803" builtinId="9" hidden="1"/>
    <cellStyle name="Followed Hyperlink" xfId="4805" builtinId="9" hidden="1"/>
    <cellStyle name="Followed Hyperlink" xfId="4807" builtinId="9" hidden="1"/>
    <cellStyle name="Followed Hyperlink" xfId="4809" builtinId="9" hidden="1"/>
    <cellStyle name="Followed Hyperlink" xfId="4811" builtinId="9" hidden="1"/>
    <cellStyle name="Followed Hyperlink" xfId="4813" builtinId="9" hidden="1"/>
    <cellStyle name="Followed Hyperlink" xfId="4815" builtinId="9" hidden="1"/>
    <cellStyle name="Followed Hyperlink" xfId="4817" builtinId="9" hidden="1"/>
    <cellStyle name="Followed Hyperlink" xfId="4819" builtinId="9" hidden="1"/>
    <cellStyle name="Followed Hyperlink" xfId="4821" builtinId="9" hidden="1"/>
    <cellStyle name="Followed Hyperlink" xfId="4823" builtinId="9" hidden="1"/>
    <cellStyle name="Followed Hyperlink" xfId="4825" builtinId="9" hidden="1"/>
    <cellStyle name="Followed Hyperlink" xfId="4827" builtinId="9" hidden="1"/>
    <cellStyle name="Followed Hyperlink" xfId="4829" builtinId="9" hidden="1"/>
    <cellStyle name="Followed Hyperlink" xfId="4831" builtinId="9" hidden="1"/>
    <cellStyle name="Followed Hyperlink" xfId="4833" builtinId="9" hidden="1"/>
    <cellStyle name="Followed Hyperlink" xfId="4835" builtinId="9" hidden="1"/>
    <cellStyle name="Followed Hyperlink" xfId="4837" builtinId="9" hidden="1"/>
    <cellStyle name="Followed Hyperlink" xfId="4839" builtinId="9" hidden="1"/>
    <cellStyle name="Followed Hyperlink" xfId="4841" builtinId="9" hidden="1"/>
    <cellStyle name="Followed Hyperlink" xfId="4843" builtinId="9" hidden="1"/>
    <cellStyle name="Followed Hyperlink" xfId="4845" builtinId="9" hidden="1"/>
    <cellStyle name="Followed Hyperlink" xfId="4847" builtinId="9" hidden="1"/>
    <cellStyle name="Followed Hyperlink" xfId="4849" builtinId="9" hidden="1"/>
    <cellStyle name="Followed Hyperlink" xfId="4851" builtinId="9" hidden="1"/>
    <cellStyle name="Followed Hyperlink" xfId="4853" builtinId="9" hidden="1"/>
    <cellStyle name="Followed Hyperlink" xfId="4855" builtinId="9" hidden="1"/>
    <cellStyle name="Followed Hyperlink" xfId="4857" builtinId="9" hidden="1"/>
    <cellStyle name="Followed Hyperlink" xfId="4859" builtinId="9" hidden="1"/>
    <cellStyle name="Followed Hyperlink" xfId="4861" builtinId="9" hidden="1"/>
    <cellStyle name="Followed Hyperlink" xfId="4863" builtinId="9" hidden="1"/>
    <cellStyle name="Followed Hyperlink" xfId="4865" builtinId="9" hidden="1"/>
    <cellStyle name="Followed Hyperlink" xfId="4867" builtinId="9" hidden="1"/>
    <cellStyle name="Followed Hyperlink" xfId="4869" builtinId="9" hidden="1"/>
    <cellStyle name="Followed Hyperlink" xfId="4871" builtinId="9" hidden="1"/>
    <cellStyle name="Followed Hyperlink" xfId="4873" builtinId="9" hidden="1"/>
    <cellStyle name="Followed Hyperlink" xfId="4875" builtinId="9" hidden="1"/>
    <cellStyle name="Followed Hyperlink" xfId="4877" builtinId="9" hidden="1"/>
    <cellStyle name="Followed Hyperlink" xfId="4879" builtinId="9" hidden="1"/>
    <cellStyle name="Followed Hyperlink" xfId="4881" builtinId="9" hidden="1"/>
    <cellStyle name="Followed Hyperlink" xfId="4883" builtinId="9" hidden="1"/>
    <cellStyle name="Followed Hyperlink" xfId="4885" builtinId="9" hidden="1"/>
    <cellStyle name="Followed Hyperlink" xfId="4887" builtinId="9" hidden="1"/>
    <cellStyle name="Followed Hyperlink" xfId="4891" builtinId="9" hidden="1"/>
    <cellStyle name="Followed Hyperlink" xfId="4893" builtinId="9" hidden="1"/>
    <cellStyle name="Followed Hyperlink" xfId="4708" builtinId="9" hidden="1"/>
    <cellStyle name="Followed Hyperlink" xfId="4709" builtinId="9" hidden="1"/>
    <cellStyle name="Followed Hyperlink" xfId="4897" builtinId="9" hidden="1"/>
    <cellStyle name="Followed Hyperlink" xfId="4899" builtinId="9" hidden="1"/>
    <cellStyle name="Followed Hyperlink" xfId="4901" builtinId="9" hidden="1"/>
    <cellStyle name="Followed Hyperlink" xfId="4903" builtinId="9" hidden="1"/>
    <cellStyle name="Followed Hyperlink" xfId="4905" builtinId="9" hidden="1"/>
    <cellStyle name="Followed Hyperlink" xfId="4907" builtinId="9" hidden="1"/>
    <cellStyle name="Followed Hyperlink" xfId="4909" builtinId="9" hidden="1"/>
    <cellStyle name="Followed Hyperlink" xfId="4911" builtinId="9" hidden="1"/>
    <cellStyle name="Followed Hyperlink" xfId="4913" builtinId="9" hidden="1"/>
    <cellStyle name="Followed Hyperlink" xfId="4915" builtinId="9" hidden="1"/>
    <cellStyle name="Followed Hyperlink" xfId="4917" builtinId="9" hidden="1"/>
    <cellStyle name="Followed Hyperlink" xfId="4919" builtinId="9" hidden="1"/>
    <cellStyle name="Followed Hyperlink" xfId="4921" builtinId="9" hidden="1"/>
    <cellStyle name="Followed Hyperlink" xfId="4923" builtinId="9" hidden="1"/>
    <cellStyle name="Followed Hyperlink" xfId="4925" builtinId="9" hidden="1"/>
    <cellStyle name="Followed Hyperlink" xfId="4927" builtinId="9" hidden="1"/>
    <cellStyle name="Followed Hyperlink" xfId="4929" builtinId="9" hidden="1"/>
    <cellStyle name="Followed Hyperlink" xfId="4931" builtinId="9" hidden="1"/>
    <cellStyle name="Followed Hyperlink" xfId="4933" builtinId="9" hidden="1"/>
    <cellStyle name="Followed Hyperlink" xfId="4935" builtinId="9" hidden="1"/>
    <cellStyle name="Followed Hyperlink" xfId="4937" builtinId="9" hidden="1"/>
    <cellStyle name="Followed Hyperlink" xfId="4939" builtinId="9" hidden="1"/>
    <cellStyle name="Followed Hyperlink" xfId="4941" builtinId="9" hidden="1"/>
    <cellStyle name="Followed Hyperlink" xfId="4943" builtinId="9" hidden="1"/>
    <cellStyle name="Followed Hyperlink" xfId="4945" builtinId="9" hidden="1"/>
    <cellStyle name="Followed Hyperlink" xfId="4947" builtinId="9" hidden="1"/>
    <cellStyle name="Followed Hyperlink" xfId="4949" builtinId="9" hidden="1"/>
    <cellStyle name="Followed Hyperlink" xfId="4951" builtinId="9" hidden="1"/>
    <cellStyle name="Followed Hyperlink" xfId="4953" builtinId="9" hidden="1"/>
    <cellStyle name="Followed Hyperlink" xfId="4955" builtinId="9" hidden="1"/>
    <cellStyle name="Followed Hyperlink" xfId="4957" builtinId="9" hidden="1"/>
    <cellStyle name="Followed Hyperlink" xfId="4959" builtinId="9" hidden="1"/>
    <cellStyle name="Followed Hyperlink" xfId="4961" builtinId="9" hidden="1"/>
    <cellStyle name="Followed Hyperlink" xfId="4963" builtinId="9" hidden="1"/>
    <cellStyle name="Followed Hyperlink" xfId="4965" builtinId="9" hidden="1"/>
    <cellStyle name="Followed Hyperlink" xfId="4967" builtinId="9" hidden="1"/>
    <cellStyle name="Followed Hyperlink" xfId="4969" builtinId="9" hidden="1"/>
    <cellStyle name="Followed Hyperlink" xfId="4971" builtinId="9" hidden="1"/>
    <cellStyle name="Followed Hyperlink" xfId="4973" builtinId="9" hidden="1"/>
    <cellStyle name="Followed Hyperlink" xfId="4975" builtinId="9" hidden="1"/>
    <cellStyle name="Followed Hyperlink" xfId="4977" builtinId="9" hidden="1"/>
    <cellStyle name="Followed Hyperlink" xfId="4979" builtinId="9" hidden="1"/>
    <cellStyle name="Followed Hyperlink" xfId="4981" builtinId="9" hidden="1"/>
    <cellStyle name="Followed Hyperlink" xfId="4983" builtinId="9" hidden="1"/>
    <cellStyle name="Followed Hyperlink" xfId="4985" builtinId="9" hidden="1"/>
    <cellStyle name="Followed Hyperlink" xfId="4987" builtinId="9" hidden="1"/>
    <cellStyle name="Followed Hyperlink" xfId="4989" builtinId="9" hidden="1"/>
    <cellStyle name="Followed Hyperlink" xfId="4991" builtinId="9" hidden="1"/>
    <cellStyle name="Followed Hyperlink" xfId="4993" builtinId="9" hidden="1"/>
    <cellStyle name="Followed Hyperlink" xfId="4995" builtinId="9" hidden="1"/>
    <cellStyle name="Followed Hyperlink" xfId="4997" builtinId="9" hidden="1"/>
    <cellStyle name="Followed Hyperlink" xfId="4999" builtinId="9" hidden="1"/>
    <cellStyle name="Followed Hyperlink" xfId="5001" builtinId="9" hidden="1"/>
    <cellStyle name="Followed Hyperlink" xfId="5003" builtinId="9" hidden="1"/>
    <cellStyle name="Followed Hyperlink" xfId="5005" builtinId="9" hidden="1"/>
    <cellStyle name="Followed Hyperlink" xfId="5007" builtinId="9" hidden="1"/>
    <cellStyle name="Followed Hyperlink" xfId="5009" builtinId="9" hidden="1"/>
    <cellStyle name="Followed Hyperlink" xfId="5011" builtinId="9" hidden="1"/>
    <cellStyle name="Followed Hyperlink" xfId="5013" builtinId="9" hidden="1"/>
    <cellStyle name="Followed Hyperlink" xfId="5015" builtinId="9" hidden="1"/>
    <cellStyle name="Followed Hyperlink" xfId="5017" builtinId="9" hidden="1"/>
    <cellStyle name="Followed Hyperlink" xfId="5019" builtinId="9" hidden="1"/>
    <cellStyle name="Followed Hyperlink" xfId="5021" builtinId="9" hidden="1"/>
    <cellStyle name="Followed Hyperlink" xfId="5023" builtinId="9" hidden="1"/>
    <cellStyle name="Followed Hyperlink" xfId="5025" builtinId="9" hidden="1"/>
    <cellStyle name="Followed Hyperlink" xfId="5027" builtinId="9" hidden="1"/>
    <cellStyle name="Followed Hyperlink" xfId="5029" builtinId="9" hidden="1"/>
    <cellStyle name="Followed Hyperlink" xfId="5031" builtinId="9" hidden="1"/>
    <cellStyle name="Followed Hyperlink" xfId="5033" builtinId="9" hidden="1"/>
    <cellStyle name="Followed Hyperlink" xfId="5035" builtinId="9" hidden="1"/>
    <cellStyle name="Followed Hyperlink" xfId="5037" builtinId="9" hidden="1"/>
    <cellStyle name="Followed Hyperlink" xfId="5039" builtinId="9" hidden="1"/>
    <cellStyle name="Followed Hyperlink" xfId="5041" builtinId="9" hidden="1"/>
    <cellStyle name="Followed Hyperlink" xfId="5043" builtinId="9" hidden="1"/>
    <cellStyle name="Followed Hyperlink" xfId="5045" builtinId="9" hidden="1"/>
    <cellStyle name="Followed Hyperlink" xfId="5047" builtinId="9" hidden="1"/>
    <cellStyle name="Followed Hyperlink" xfId="5049" builtinId="9" hidden="1"/>
    <cellStyle name="Followed Hyperlink" xfId="5051" builtinId="9" hidden="1"/>
    <cellStyle name="Followed Hyperlink" xfId="5053" builtinId="9" hidden="1"/>
    <cellStyle name="Followed Hyperlink" xfId="5055" builtinId="9" hidden="1"/>
    <cellStyle name="Followed Hyperlink" xfId="5057" builtinId="9" hidden="1"/>
    <cellStyle name="Followed Hyperlink" xfId="5059" builtinId="9" hidden="1"/>
    <cellStyle name="Followed Hyperlink" xfId="5061" builtinId="9" hidden="1"/>
    <cellStyle name="Followed Hyperlink" xfId="5063" builtinId="9" hidden="1"/>
    <cellStyle name="Followed Hyperlink" xfId="5065" builtinId="9" hidden="1"/>
    <cellStyle name="Followed Hyperlink" xfId="5067" builtinId="9" hidden="1"/>
    <cellStyle name="Followed Hyperlink" xfId="4894" builtinId="9" hidden="1"/>
    <cellStyle name="Followed Hyperlink" xfId="5069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9" builtinId="9" hidden="1"/>
    <cellStyle name="Followed Hyperlink" xfId="5251" builtinId="9" hidden="1"/>
    <cellStyle name="Followed Hyperlink" xfId="5253" builtinId="9" hidden="1"/>
    <cellStyle name="Followed Hyperlink" xfId="5255" builtinId="9" hidden="1"/>
    <cellStyle name="Followed Hyperlink" xfId="5257" builtinId="9" hidden="1"/>
    <cellStyle name="Followed Hyperlink" xfId="5259" builtinId="9" hidden="1"/>
    <cellStyle name="Followed Hyperlink" xfId="5261" builtinId="9" hidden="1"/>
    <cellStyle name="Followed Hyperlink" xfId="5263" builtinId="9" hidden="1"/>
    <cellStyle name="Followed Hyperlink" xfId="5265" builtinId="9" hidden="1"/>
    <cellStyle name="Followed Hyperlink" xfId="5267" builtinId="9" hidden="1"/>
    <cellStyle name="Followed Hyperlink" xfId="5269" builtinId="9" hidden="1"/>
    <cellStyle name="Followed Hyperlink" xfId="5271" builtinId="9" hidden="1"/>
    <cellStyle name="Followed Hyperlink" xfId="5273" builtinId="9" hidden="1"/>
    <cellStyle name="Followed Hyperlink" xfId="5275" builtinId="9" hidden="1"/>
    <cellStyle name="Followed Hyperlink" xfId="5277" builtinId="9" hidden="1"/>
    <cellStyle name="Followed Hyperlink" xfId="5279" builtinId="9" hidden="1"/>
    <cellStyle name="Followed Hyperlink" xfId="5281" builtinId="9" hidden="1"/>
    <cellStyle name="Followed Hyperlink" xfId="5283" builtinId="9" hidden="1"/>
    <cellStyle name="Followed Hyperlink" xfId="5285" builtinId="9" hidden="1"/>
    <cellStyle name="Followed Hyperlink" xfId="5287" builtinId="9" hidden="1"/>
    <cellStyle name="Followed Hyperlink" xfId="5289" builtinId="9" hidden="1"/>
    <cellStyle name="Followed Hyperlink" xfId="5291" builtinId="9" hidden="1"/>
    <cellStyle name="Followed Hyperlink" xfId="5293" builtinId="9" hidden="1"/>
    <cellStyle name="Followed Hyperlink" xfId="5295" builtinId="9" hidden="1"/>
    <cellStyle name="Followed Hyperlink" xfId="5297" builtinId="9" hidden="1"/>
    <cellStyle name="Followed Hyperlink" xfId="5299" builtinId="9" hidden="1"/>
    <cellStyle name="Followed Hyperlink" xfId="5301" builtinId="9" hidden="1"/>
    <cellStyle name="Followed Hyperlink" xfId="5303" builtinId="9" hidden="1"/>
    <cellStyle name="Followed Hyperlink" xfId="5305" builtinId="9" hidden="1"/>
    <cellStyle name="Followed Hyperlink" xfId="5307" builtinId="9" hidden="1"/>
    <cellStyle name="Followed Hyperlink" xfId="5309" builtinId="9" hidden="1"/>
    <cellStyle name="Followed Hyperlink" xfId="5311" builtinId="9" hidden="1"/>
    <cellStyle name="Followed Hyperlink" xfId="5313" builtinId="9" hidden="1"/>
    <cellStyle name="Followed Hyperlink" xfId="5315" builtinId="9" hidden="1"/>
    <cellStyle name="Followed Hyperlink" xfId="5317" builtinId="9" hidden="1"/>
    <cellStyle name="Followed Hyperlink" xfId="5319" builtinId="9" hidden="1"/>
    <cellStyle name="Followed Hyperlink" xfId="5321" builtinId="9" hidden="1"/>
    <cellStyle name="Followed Hyperlink" xfId="5323" builtinId="9" hidden="1"/>
    <cellStyle name="Followed Hyperlink" xfId="5325" builtinId="9" hidden="1"/>
    <cellStyle name="Followed Hyperlink" xfId="5327" builtinId="9" hidden="1"/>
    <cellStyle name="Followed Hyperlink" xfId="5329" builtinId="9" hidden="1"/>
    <cellStyle name="Followed Hyperlink" xfId="5331" builtinId="9" hidden="1"/>
    <cellStyle name="Followed Hyperlink" xfId="5333" builtinId="9" hidden="1"/>
    <cellStyle name="Followed Hyperlink" xfId="5335" builtinId="9" hidden="1"/>
    <cellStyle name="Followed Hyperlink" xfId="5337" builtinId="9" hidden="1"/>
    <cellStyle name="Followed Hyperlink" xfId="5339" builtinId="9" hidden="1"/>
    <cellStyle name="Followed Hyperlink" xfId="5341" builtinId="9" hidden="1"/>
    <cellStyle name="Followed Hyperlink" xfId="5343" builtinId="9" hidden="1"/>
    <cellStyle name="Followed Hyperlink" xfId="5345" builtinId="9" hidden="1"/>
    <cellStyle name="Followed Hyperlink" xfId="5347" builtinId="9" hidden="1"/>
    <cellStyle name="Followed Hyperlink" xfId="5349" builtinId="9" hidden="1"/>
    <cellStyle name="Followed Hyperlink" xfId="5351" builtinId="9" hidden="1"/>
    <cellStyle name="Followed Hyperlink" xfId="5353" builtinId="9" hidden="1"/>
    <cellStyle name="Followed Hyperlink" xfId="5355" builtinId="9" hidden="1"/>
    <cellStyle name="Followed Hyperlink" xfId="5357" builtinId="9" hidden="1"/>
    <cellStyle name="Followed Hyperlink" xfId="5359" builtinId="9" hidden="1"/>
    <cellStyle name="Followed Hyperlink" xfId="5361" builtinId="9" hidden="1"/>
    <cellStyle name="Followed Hyperlink" xfId="5363" builtinId="9" hidden="1"/>
    <cellStyle name="Followed Hyperlink" xfId="5365" builtinId="9" hidden="1"/>
    <cellStyle name="Followed Hyperlink" xfId="5367" builtinId="9" hidden="1"/>
    <cellStyle name="Followed Hyperlink" xfId="5369" builtinId="9" hidden="1"/>
    <cellStyle name="Followed Hyperlink" xfId="5371" builtinId="9" hidden="1"/>
    <cellStyle name="Followed Hyperlink" xfId="5373" builtinId="9" hidden="1"/>
    <cellStyle name="Followed Hyperlink" xfId="5375" builtinId="9" hidden="1"/>
    <cellStyle name="Followed Hyperlink" xfId="5377" builtinId="9" hidden="1"/>
    <cellStyle name="Followed Hyperlink" xfId="5379" builtinId="9" hidden="1"/>
    <cellStyle name="Followed Hyperlink" xfId="5381" builtinId="9" hidden="1"/>
    <cellStyle name="Followed Hyperlink" xfId="5383" builtinId="9" hidden="1"/>
    <cellStyle name="Followed Hyperlink" xfId="5385" builtinId="9" hidden="1"/>
    <cellStyle name="Followed Hyperlink" xfId="5387" builtinId="9" hidden="1"/>
    <cellStyle name="Followed Hyperlink" xfId="5389" builtinId="9" hidden="1"/>
    <cellStyle name="Followed Hyperlink" xfId="5391" builtinId="9" hidden="1"/>
    <cellStyle name="Followed Hyperlink" xfId="5393" builtinId="9" hidden="1"/>
    <cellStyle name="Followed Hyperlink" xfId="5395" builtinId="9" hidden="1"/>
    <cellStyle name="Followed Hyperlink" xfId="5397" builtinId="9" hidden="1"/>
    <cellStyle name="Followed Hyperlink" xfId="5399" builtinId="9" hidden="1"/>
    <cellStyle name="Followed Hyperlink" xfId="5401" builtinId="9" hidden="1"/>
    <cellStyle name="Followed Hyperlink" xfId="5403" builtinId="9" hidden="1"/>
    <cellStyle name="Followed Hyperlink" xfId="5405" builtinId="9" hidden="1"/>
    <cellStyle name="Followed Hyperlink" xfId="5407" builtinId="9" hidden="1"/>
    <cellStyle name="Followed Hyperlink" xfId="5409" builtinId="9" hidden="1"/>
    <cellStyle name="Followed Hyperlink" xfId="5411" builtinId="9" hidden="1"/>
    <cellStyle name="Followed Hyperlink" xfId="5413" builtinId="9" hidden="1"/>
    <cellStyle name="Followed Hyperlink" xfId="5415" builtinId="9" hidden="1"/>
    <cellStyle name="Followed Hyperlink" xfId="5417" builtinId="9" hidden="1"/>
    <cellStyle name="Followed Hyperlink" xfId="5419" builtinId="9" hidden="1"/>
    <cellStyle name="Followed Hyperlink" xfId="5421" builtinId="9" hidden="1"/>
    <cellStyle name="Followed Hyperlink" xfId="5423" builtinId="9" hidden="1"/>
    <cellStyle name="Followed Hyperlink" xfId="5425" builtinId="9" hidden="1"/>
    <cellStyle name="Followed Hyperlink" xfId="5427" builtinId="9" hidden="1"/>
    <cellStyle name="Followed Hyperlink" xfId="5430" builtinId="9" hidden="1"/>
    <cellStyle name="Followed Hyperlink" xfId="5431" builtinId="9" hidden="1"/>
    <cellStyle name="Followed Hyperlink" xfId="5245" builtinId="9" hidden="1"/>
    <cellStyle name="Followed Hyperlink" xfId="5247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9" builtinId="9" hidden="1"/>
    <cellStyle name="Followed Hyperlink" xfId="5611" builtinId="9" hidden="1"/>
    <cellStyle name="Followed Hyperlink" xfId="5613" builtinId="9" hidden="1"/>
    <cellStyle name="Followed Hyperlink" xfId="5615" builtinId="9" hidden="1"/>
    <cellStyle name="Followed Hyperlink" xfId="5617" builtinId="9" hidden="1"/>
    <cellStyle name="Followed Hyperlink" xfId="5619" builtinId="9" hidden="1"/>
    <cellStyle name="Followed Hyperlink" xfId="5621" builtinId="9" hidden="1"/>
    <cellStyle name="Followed Hyperlink" xfId="5623" builtinId="9" hidden="1"/>
    <cellStyle name="Followed Hyperlink" xfId="5625" builtinId="9" hidden="1"/>
    <cellStyle name="Followed Hyperlink" xfId="5627" builtinId="9" hidden="1"/>
    <cellStyle name="Followed Hyperlink" xfId="5629" builtinId="9" hidden="1"/>
    <cellStyle name="Followed Hyperlink" xfId="5631" builtinId="9" hidden="1"/>
    <cellStyle name="Followed Hyperlink" xfId="5633" builtinId="9" hidden="1"/>
    <cellStyle name="Followed Hyperlink" xfId="5635" builtinId="9" hidden="1"/>
    <cellStyle name="Followed Hyperlink" xfId="5637" builtinId="9" hidden="1"/>
    <cellStyle name="Followed Hyperlink" xfId="5639" builtinId="9" hidden="1"/>
    <cellStyle name="Followed Hyperlink" xfId="5641" builtinId="9" hidden="1"/>
    <cellStyle name="Followed Hyperlink" xfId="5643" builtinId="9" hidden="1"/>
    <cellStyle name="Followed Hyperlink" xfId="5645" builtinId="9" hidden="1"/>
    <cellStyle name="Followed Hyperlink" xfId="5647" builtinId="9" hidden="1"/>
    <cellStyle name="Followed Hyperlink" xfId="5649" builtinId="9" hidden="1"/>
    <cellStyle name="Followed Hyperlink" xfId="5651" builtinId="9" hidden="1"/>
    <cellStyle name="Followed Hyperlink" xfId="5653" builtinId="9" hidden="1"/>
    <cellStyle name="Followed Hyperlink" xfId="5655" builtinId="9" hidden="1"/>
    <cellStyle name="Followed Hyperlink" xfId="5657" builtinId="9" hidden="1"/>
    <cellStyle name="Followed Hyperlink" xfId="5659" builtinId="9" hidden="1"/>
    <cellStyle name="Followed Hyperlink" xfId="5661" builtinId="9" hidden="1"/>
    <cellStyle name="Followed Hyperlink" xfId="5663" builtinId="9" hidden="1"/>
    <cellStyle name="Followed Hyperlink" xfId="5665" builtinId="9" hidden="1"/>
    <cellStyle name="Followed Hyperlink" xfId="5667" builtinId="9" hidden="1"/>
    <cellStyle name="Followed Hyperlink" xfId="5669" builtinId="9" hidden="1"/>
    <cellStyle name="Followed Hyperlink" xfId="5671" builtinId="9" hidden="1"/>
    <cellStyle name="Followed Hyperlink" xfId="5673" builtinId="9" hidden="1"/>
    <cellStyle name="Followed Hyperlink" xfId="5675" builtinId="9" hidden="1"/>
    <cellStyle name="Followed Hyperlink" xfId="5677" builtinId="9" hidden="1"/>
    <cellStyle name="Followed Hyperlink" xfId="5679" builtinId="9" hidden="1"/>
    <cellStyle name="Followed Hyperlink" xfId="5681" builtinId="9" hidden="1"/>
    <cellStyle name="Followed Hyperlink" xfId="5683" builtinId="9" hidden="1"/>
    <cellStyle name="Followed Hyperlink" xfId="5685" builtinId="9" hidden="1"/>
    <cellStyle name="Followed Hyperlink" xfId="5687" builtinId="9" hidden="1"/>
    <cellStyle name="Followed Hyperlink" xfId="5689" builtinId="9" hidden="1"/>
    <cellStyle name="Followed Hyperlink" xfId="5691" builtinId="9" hidden="1"/>
    <cellStyle name="Followed Hyperlink" xfId="5693" builtinId="9" hidden="1"/>
    <cellStyle name="Followed Hyperlink" xfId="5695" builtinId="9" hidden="1"/>
    <cellStyle name="Followed Hyperlink" xfId="5697" builtinId="9" hidden="1"/>
    <cellStyle name="Followed Hyperlink" xfId="5699" builtinId="9" hidden="1"/>
    <cellStyle name="Followed Hyperlink" xfId="5701" builtinId="9" hidden="1"/>
    <cellStyle name="Followed Hyperlink" xfId="5703" builtinId="9" hidden="1"/>
    <cellStyle name="Followed Hyperlink" xfId="5705" builtinId="9" hidden="1"/>
    <cellStyle name="Followed Hyperlink" xfId="5707" builtinId="9" hidden="1"/>
    <cellStyle name="Followed Hyperlink" xfId="5709" builtinId="9" hidden="1"/>
    <cellStyle name="Followed Hyperlink" xfId="5711" builtinId="9" hidden="1"/>
    <cellStyle name="Followed Hyperlink" xfId="5713" builtinId="9" hidden="1"/>
    <cellStyle name="Followed Hyperlink" xfId="5715" builtinId="9" hidden="1"/>
    <cellStyle name="Followed Hyperlink" xfId="5717" builtinId="9" hidden="1"/>
    <cellStyle name="Followed Hyperlink" xfId="5719" builtinId="9" hidden="1"/>
    <cellStyle name="Followed Hyperlink" xfId="5721" builtinId="9" hidden="1"/>
    <cellStyle name="Followed Hyperlink" xfId="5723" builtinId="9" hidden="1"/>
    <cellStyle name="Followed Hyperlink" xfId="5725" builtinId="9" hidden="1"/>
    <cellStyle name="Followed Hyperlink" xfId="5727" builtinId="9" hidden="1"/>
    <cellStyle name="Followed Hyperlink" xfId="5729" builtinId="9" hidden="1"/>
    <cellStyle name="Followed Hyperlink" xfId="5731" builtinId="9" hidden="1"/>
    <cellStyle name="Followed Hyperlink" xfId="5733" builtinId="9" hidden="1"/>
    <cellStyle name="Followed Hyperlink" xfId="5735" builtinId="9" hidden="1"/>
    <cellStyle name="Followed Hyperlink" xfId="5737" builtinId="9" hidden="1"/>
    <cellStyle name="Followed Hyperlink" xfId="5739" builtinId="9" hidden="1"/>
    <cellStyle name="Followed Hyperlink" xfId="5741" builtinId="9" hidden="1"/>
    <cellStyle name="Followed Hyperlink" xfId="5743" builtinId="9" hidden="1"/>
    <cellStyle name="Followed Hyperlink" xfId="5745" builtinId="9" hidden="1"/>
    <cellStyle name="Followed Hyperlink" xfId="5747" builtinId="9" hidden="1"/>
    <cellStyle name="Followed Hyperlink" xfId="5749" builtinId="9" hidden="1"/>
    <cellStyle name="Followed Hyperlink" xfId="5751" builtinId="9" hidden="1"/>
    <cellStyle name="Followed Hyperlink" xfId="5753" builtinId="9" hidden="1"/>
    <cellStyle name="Followed Hyperlink" xfId="5755" builtinId="9" hidden="1"/>
    <cellStyle name="Followed Hyperlink" xfId="5757" builtinId="9" hidden="1"/>
    <cellStyle name="Followed Hyperlink" xfId="5759" builtinId="9" hidden="1"/>
    <cellStyle name="Followed Hyperlink" xfId="5761" builtinId="9" hidden="1"/>
    <cellStyle name="Followed Hyperlink" xfId="5763" builtinId="9" hidden="1"/>
    <cellStyle name="Followed Hyperlink" xfId="5765" builtinId="9" hidden="1"/>
    <cellStyle name="Followed Hyperlink" xfId="5767" builtinId="9" hidden="1"/>
    <cellStyle name="Followed Hyperlink" xfId="5769" builtinId="9" hidden="1"/>
    <cellStyle name="Followed Hyperlink" xfId="5771" builtinId="9" hidden="1"/>
    <cellStyle name="Followed Hyperlink" xfId="5773" builtinId="9" hidden="1"/>
    <cellStyle name="Followed Hyperlink" xfId="5775" builtinId="9" hidden="1"/>
    <cellStyle name="Followed Hyperlink" xfId="5777" builtinId="9" hidden="1"/>
    <cellStyle name="Followed Hyperlink" xfId="5779" builtinId="9" hidden="1"/>
    <cellStyle name="Followed Hyperlink" xfId="5781" builtinId="9" hidden="1"/>
    <cellStyle name="Followed Hyperlink" xfId="5783" builtinId="9" hidden="1"/>
    <cellStyle name="Followed Hyperlink" xfId="5785" builtinId="9" hidden="1"/>
    <cellStyle name="Followed Hyperlink" xfId="5787" builtinId="9" hidden="1"/>
    <cellStyle name="Followed Hyperlink" xfId="5791" builtinId="9" hidden="1"/>
    <cellStyle name="Followed Hyperlink" xfId="5793" builtinId="9" hidden="1"/>
    <cellStyle name="Followed Hyperlink" xfId="5605" builtinId="9" hidden="1"/>
    <cellStyle name="Followed Hyperlink" xfId="5607" builtinId="9" hidden="1"/>
    <cellStyle name="Followed Hyperlink" xfId="5797" builtinId="9" hidden="1"/>
    <cellStyle name="Followed Hyperlink" xfId="5799" builtinId="9" hidden="1"/>
    <cellStyle name="Followed Hyperlink" xfId="5801" builtinId="9" hidden="1"/>
    <cellStyle name="Followed Hyperlink" xfId="5803" builtinId="9" hidden="1"/>
    <cellStyle name="Followed Hyperlink" xfId="5805" builtinId="9" hidden="1"/>
    <cellStyle name="Followed Hyperlink" xfId="5807" builtinId="9" hidden="1"/>
    <cellStyle name="Followed Hyperlink" xfId="5809" builtinId="9" hidden="1"/>
    <cellStyle name="Followed Hyperlink" xfId="5811" builtinId="9" hidden="1"/>
    <cellStyle name="Followed Hyperlink" xfId="5813" builtinId="9" hidden="1"/>
    <cellStyle name="Followed Hyperlink" xfId="5815" builtinId="9" hidden="1"/>
    <cellStyle name="Followed Hyperlink" xfId="5817" builtinId="9" hidden="1"/>
    <cellStyle name="Followed Hyperlink" xfId="5819" builtinId="9" hidden="1"/>
    <cellStyle name="Followed Hyperlink" xfId="5821" builtinId="9" hidden="1"/>
    <cellStyle name="Followed Hyperlink" xfId="5823" builtinId="9" hidden="1"/>
    <cellStyle name="Followed Hyperlink" xfId="5825" builtinId="9" hidden="1"/>
    <cellStyle name="Followed Hyperlink" xfId="5827" builtinId="9" hidden="1"/>
    <cellStyle name="Followed Hyperlink" xfId="5829" builtinId="9" hidden="1"/>
    <cellStyle name="Followed Hyperlink" xfId="5831" builtinId="9" hidden="1"/>
    <cellStyle name="Followed Hyperlink" xfId="5833" builtinId="9" hidden="1"/>
    <cellStyle name="Followed Hyperlink" xfId="5835" builtinId="9" hidden="1"/>
    <cellStyle name="Followed Hyperlink" xfId="5837" builtinId="9" hidden="1"/>
    <cellStyle name="Followed Hyperlink" xfId="5839" builtinId="9" hidden="1"/>
    <cellStyle name="Followed Hyperlink" xfId="5841" builtinId="9" hidden="1"/>
    <cellStyle name="Followed Hyperlink" xfId="5843" builtinId="9" hidden="1"/>
    <cellStyle name="Followed Hyperlink" xfId="5845" builtinId="9" hidden="1"/>
    <cellStyle name="Followed Hyperlink" xfId="5847" builtinId="9" hidden="1"/>
    <cellStyle name="Followed Hyperlink" xfId="5849" builtinId="9" hidden="1"/>
    <cellStyle name="Followed Hyperlink" xfId="5851" builtinId="9" hidden="1"/>
    <cellStyle name="Followed Hyperlink" xfId="5853" builtinId="9" hidden="1"/>
    <cellStyle name="Followed Hyperlink" xfId="5855" builtinId="9" hidden="1"/>
    <cellStyle name="Followed Hyperlink" xfId="5857" builtinId="9" hidden="1"/>
    <cellStyle name="Followed Hyperlink" xfId="5859" builtinId="9" hidden="1"/>
    <cellStyle name="Followed Hyperlink" xfId="5861" builtinId="9" hidden="1"/>
    <cellStyle name="Followed Hyperlink" xfId="5863" builtinId="9" hidden="1"/>
    <cellStyle name="Followed Hyperlink" xfId="5865" builtinId="9" hidden="1"/>
    <cellStyle name="Followed Hyperlink" xfId="5867" builtinId="9" hidden="1"/>
    <cellStyle name="Followed Hyperlink" xfId="5869" builtinId="9" hidden="1"/>
    <cellStyle name="Followed Hyperlink" xfId="5871" builtinId="9" hidden="1"/>
    <cellStyle name="Followed Hyperlink" xfId="5873" builtinId="9" hidden="1"/>
    <cellStyle name="Followed Hyperlink" xfId="5875" builtinId="9" hidden="1"/>
    <cellStyle name="Followed Hyperlink" xfId="5877" builtinId="9" hidden="1"/>
    <cellStyle name="Followed Hyperlink" xfId="5879" builtinId="9" hidden="1"/>
    <cellStyle name="Followed Hyperlink" xfId="5881" builtinId="9" hidden="1"/>
    <cellStyle name="Followed Hyperlink" xfId="5883" builtinId="9" hidden="1"/>
    <cellStyle name="Followed Hyperlink" xfId="5885" builtinId="9" hidden="1"/>
    <cellStyle name="Followed Hyperlink" xfId="5887" builtinId="9" hidden="1"/>
    <cellStyle name="Followed Hyperlink" xfId="5889" builtinId="9" hidden="1"/>
    <cellStyle name="Followed Hyperlink" xfId="5891" builtinId="9" hidden="1"/>
    <cellStyle name="Followed Hyperlink" xfId="5893" builtinId="9" hidden="1"/>
    <cellStyle name="Followed Hyperlink" xfId="5895" builtinId="9" hidden="1"/>
    <cellStyle name="Followed Hyperlink" xfId="5897" builtinId="9" hidden="1"/>
    <cellStyle name="Followed Hyperlink" xfId="5899" builtinId="9" hidden="1"/>
    <cellStyle name="Followed Hyperlink" xfId="5901" builtinId="9" hidden="1"/>
    <cellStyle name="Followed Hyperlink" xfId="5903" builtinId="9" hidden="1"/>
    <cellStyle name="Followed Hyperlink" xfId="5905" builtinId="9" hidden="1"/>
    <cellStyle name="Followed Hyperlink" xfId="5907" builtinId="9" hidden="1"/>
    <cellStyle name="Followed Hyperlink" xfId="5909" builtinId="9" hidden="1"/>
    <cellStyle name="Followed Hyperlink" xfId="5911" builtinId="9" hidden="1"/>
    <cellStyle name="Followed Hyperlink" xfId="5913" builtinId="9" hidden="1"/>
    <cellStyle name="Followed Hyperlink" xfId="5915" builtinId="9" hidden="1"/>
    <cellStyle name="Followed Hyperlink" xfId="5917" builtinId="9" hidden="1"/>
    <cellStyle name="Followed Hyperlink" xfId="5919" builtinId="9" hidden="1"/>
    <cellStyle name="Followed Hyperlink" xfId="5921" builtinId="9" hidden="1"/>
    <cellStyle name="Followed Hyperlink" xfId="5923" builtinId="9" hidden="1"/>
    <cellStyle name="Followed Hyperlink" xfId="5925" builtinId="9" hidden="1"/>
    <cellStyle name="Followed Hyperlink" xfId="5927" builtinId="9" hidden="1"/>
    <cellStyle name="Followed Hyperlink" xfId="5929" builtinId="9" hidden="1"/>
    <cellStyle name="Followed Hyperlink" xfId="5931" builtinId="9" hidden="1"/>
    <cellStyle name="Followed Hyperlink" xfId="5933" builtinId="9" hidden="1"/>
    <cellStyle name="Followed Hyperlink" xfId="5935" builtinId="9" hidden="1"/>
    <cellStyle name="Followed Hyperlink" xfId="5937" builtinId="9" hidden="1"/>
    <cellStyle name="Followed Hyperlink" xfId="5939" builtinId="9" hidden="1"/>
    <cellStyle name="Followed Hyperlink" xfId="5941" builtinId="9" hidden="1"/>
    <cellStyle name="Followed Hyperlink" xfId="5943" builtinId="9" hidden="1"/>
    <cellStyle name="Followed Hyperlink" xfId="5945" builtinId="9" hidden="1"/>
    <cellStyle name="Followed Hyperlink" xfId="5947" builtinId="9" hidden="1"/>
    <cellStyle name="Followed Hyperlink" xfId="5949" builtinId="9" hidden="1"/>
    <cellStyle name="Followed Hyperlink" xfId="5951" builtinId="9" hidden="1"/>
    <cellStyle name="Followed Hyperlink" xfId="5953" builtinId="9" hidden="1"/>
    <cellStyle name="Followed Hyperlink" xfId="5955" builtinId="9" hidden="1"/>
    <cellStyle name="Followed Hyperlink" xfId="5957" builtinId="9" hidden="1"/>
    <cellStyle name="Followed Hyperlink" xfId="5959" builtinId="9" hidden="1"/>
    <cellStyle name="Followed Hyperlink" xfId="5961" builtinId="9" hidden="1"/>
    <cellStyle name="Followed Hyperlink" xfId="5963" builtinId="9" hidden="1"/>
    <cellStyle name="Followed Hyperlink" xfId="5965" builtinId="9" hidden="1"/>
    <cellStyle name="Followed Hyperlink" xfId="5967" builtinId="9" hidden="1"/>
    <cellStyle name="Followed Hyperlink" xfId="5971" builtinId="9" hidden="1"/>
    <cellStyle name="Followed Hyperlink" xfId="5973" builtinId="9" hidden="1"/>
    <cellStyle name="Followed Hyperlink" xfId="5792" builtinId="9" hidden="1"/>
    <cellStyle name="Followed Hyperlink" xfId="5790" builtinId="9" hidden="1"/>
    <cellStyle name="Followed Hyperlink" xfId="5977" builtinId="9" hidden="1"/>
    <cellStyle name="Followed Hyperlink" xfId="5979" builtinId="9" hidden="1"/>
    <cellStyle name="Followed Hyperlink" xfId="5981" builtinId="9" hidden="1"/>
    <cellStyle name="Followed Hyperlink" xfId="5983" builtinId="9" hidden="1"/>
    <cellStyle name="Followed Hyperlink" xfId="5985" builtinId="9" hidden="1"/>
    <cellStyle name="Followed Hyperlink" xfId="5987" builtinId="9" hidden="1"/>
    <cellStyle name="Followed Hyperlink" xfId="5989" builtinId="9" hidden="1"/>
    <cellStyle name="Followed Hyperlink" xfId="5991" builtinId="9" hidden="1"/>
    <cellStyle name="Followed Hyperlink" xfId="5993" builtinId="9" hidden="1"/>
    <cellStyle name="Followed Hyperlink" xfId="5995" builtinId="9" hidden="1"/>
    <cellStyle name="Followed Hyperlink" xfId="5997" builtinId="9" hidden="1"/>
    <cellStyle name="Followed Hyperlink" xfId="5999" builtinId="9" hidden="1"/>
    <cellStyle name="Followed Hyperlink" xfId="6001" builtinId="9" hidden="1"/>
    <cellStyle name="Followed Hyperlink" xfId="6003" builtinId="9" hidden="1"/>
    <cellStyle name="Followed Hyperlink" xfId="6005" builtinId="9" hidden="1"/>
    <cellStyle name="Followed Hyperlink" xfId="6007" builtinId="9" hidden="1"/>
    <cellStyle name="Followed Hyperlink" xfId="6009" builtinId="9" hidden="1"/>
    <cellStyle name="Followed Hyperlink" xfId="6011" builtinId="9" hidden="1"/>
    <cellStyle name="Followed Hyperlink" xfId="6013" builtinId="9" hidden="1"/>
    <cellStyle name="Followed Hyperlink" xfId="6015" builtinId="9" hidden="1"/>
    <cellStyle name="Followed Hyperlink" xfId="6017" builtinId="9" hidden="1"/>
    <cellStyle name="Followed Hyperlink" xfId="6019" builtinId="9" hidden="1"/>
    <cellStyle name="Followed Hyperlink" xfId="6021" builtinId="9" hidden="1"/>
    <cellStyle name="Followed Hyperlink" xfId="6023" builtinId="9" hidden="1"/>
    <cellStyle name="Followed Hyperlink" xfId="6025" builtinId="9" hidden="1"/>
    <cellStyle name="Followed Hyperlink" xfId="6027" builtinId="9" hidden="1"/>
    <cellStyle name="Followed Hyperlink" xfId="6029" builtinId="9" hidden="1"/>
    <cellStyle name="Followed Hyperlink" xfId="6031" builtinId="9" hidden="1"/>
    <cellStyle name="Followed Hyperlink" xfId="6033" builtinId="9" hidden="1"/>
    <cellStyle name="Followed Hyperlink" xfId="6035" builtinId="9" hidden="1"/>
    <cellStyle name="Followed Hyperlink" xfId="6037" builtinId="9" hidden="1"/>
    <cellStyle name="Followed Hyperlink" xfId="6039" builtinId="9" hidden="1"/>
    <cellStyle name="Followed Hyperlink" xfId="6041" builtinId="9" hidden="1"/>
    <cellStyle name="Followed Hyperlink" xfId="6043" builtinId="9" hidden="1"/>
    <cellStyle name="Followed Hyperlink" xfId="6045" builtinId="9" hidden="1"/>
    <cellStyle name="Followed Hyperlink" xfId="6047" builtinId="9" hidden="1"/>
    <cellStyle name="Followed Hyperlink" xfId="6049" builtinId="9" hidden="1"/>
    <cellStyle name="Followed Hyperlink" xfId="6051" builtinId="9" hidden="1"/>
    <cellStyle name="Followed Hyperlink" xfId="6053" builtinId="9" hidden="1"/>
    <cellStyle name="Followed Hyperlink" xfId="6055" builtinId="9" hidden="1"/>
    <cellStyle name="Followed Hyperlink" xfId="6057" builtinId="9" hidden="1"/>
    <cellStyle name="Followed Hyperlink" xfId="6059" builtinId="9" hidden="1"/>
    <cellStyle name="Followed Hyperlink" xfId="6061" builtinId="9" hidden="1"/>
    <cellStyle name="Followed Hyperlink" xfId="6063" builtinId="9" hidden="1"/>
    <cellStyle name="Followed Hyperlink" xfId="6065" builtinId="9" hidden="1"/>
    <cellStyle name="Followed Hyperlink" xfId="6067" builtinId="9" hidden="1"/>
    <cellStyle name="Followed Hyperlink" xfId="6069" builtinId="9" hidden="1"/>
    <cellStyle name="Followed Hyperlink" xfId="6071" builtinId="9" hidden="1"/>
    <cellStyle name="Followed Hyperlink" xfId="6073" builtinId="9" hidden="1"/>
    <cellStyle name="Followed Hyperlink" xfId="6075" builtinId="9" hidden="1"/>
    <cellStyle name="Followed Hyperlink" xfId="6077" builtinId="9" hidden="1"/>
    <cellStyle name="Followed Hyperlink" xfId="6079" builtinId="9" hidden="1"/>
    <cellStyle name="Followed Hyperlink" xfId="6081" builtinId="9" hidden="1"/>
    <cellStyle name="Followed Hyperlink" xfId="6083" builtinId="9" hidden="1"/>
    <cellStyle name="Followed Hyperlink" xfId="6085" builtinId="9" hidden="1"/>
    <cellStyle name="Followed Hyperlink" xfId="6087" builtinId="9" hidden="1"/>
    <cellStyle name="Followed Hyperlink" xfId="6089" builtinId="9" hidden="1"/>
    <cellStyle name="Followed Hyperlink" xfId="6091" builtinId="9" hidden="1"/>
    <cellStyle name="Followed Hyperlink" xfId="6093" builtinId="9" hidden="1"/>
    <cellStyle name="Followed Hyperlink" xfId="6095" builtinId="9" hidden="1"/>
    <cellStyle name="Followed Hyperlink" xfId="6097" builtinId="9" hidden="1"/>
    <cellStyle name="Followed Hyperlink" xfId="6099" builtinId="9" hidden="1"/>
    <cellStyle name="Followed Hyperlink" xfId="6101" builtinId="9" hidden="1"/>
    <cellStyle name="Followed Hyperlink" xfId="6103" builtinId="9" hidden="1"/>
    <cellStyle name="Followed Hyperlink" xfId="6105" builtinId="9" hidden="1"/>
    <cellStyle name="Followed Hyperlink" xfId="6107" builtinId="9" hidden="1"/>
    <cellStyle name="Followed Hyperlink" xfId="6109" builtinId="9" hidden="1"/>
    <cellStyle name="Followed Hyperlink" xfId="6111" builtinId="9" hidden="1"/>
    <cellStyle name="Followed Hyperlink" xfId="6113" builtinId="9" hidden="1"/>
    <cellStyle name="Followed Hyperlink" xfId="6115" builtinId="9" hidden="1"/>
    <cellStyle name="Followed Hyperlink" xfId="6117" builtinId="9" hidden="1"/>
    <cellStyle name="Followed Hyperlink" xfId="6119" builtinId="9" hidden="1"/>
    <cellStyle name="Followed Hyperlink" xfId="6121" builtinId="9" hidden="1"/>
    <cellStyle name="Followed Hyperlink" xfId="6123" builtinId="9" hidden="1"/>
    <cellStyle name="Followed Hyperlink" xfId="6125" builtinId="9" hidden="1"/>
    <cellStyle name="Followed Hyperlink" xfId="6127" builtinId="9" hidden="1"/>
    <cellStyle name="Followed Hyperlink" xfId="6129" builtinId="9" hidden="1"/>
    <cellStyle name="Followed Hyperlink" xfId="6131" builtinId="9" hidden="1"/>
    <cellStyle name="Followed Hyperlink" xfId="6133" builtinId="9" hidden="1"/>
    <cellStyle name="Followed Hyperlink" xfId="6135" builtinId="9" hidden="1"/>
    <cellStyle name="Followed Hyperlink" xfId="6137" builtinId="9" hidden="1"/>
    <cellStyle name="Followed Hyperlink" xfId="6139" builtinId="9" hidden="1"/>
    <cellStyle name="Followed Hyperlink" xfId="6141" builtinId="9" hidden="1"/>
    <cellStyle name="Followed Hyperlink" xfId="6143" builtinId="9" hidden="1"/>
    <cellStyle name="Followed Hyperlink" xfId="6145" builtinId="9" hidden="1"/>
    <cellStyle name="Followed Hyperlink" xfId="6147" builtinId="9" hidden="1"/>
    <cellStyle name="Followed Hyperlink" xfId="6148" builtinId="9" hidden="1"/>
    <cellStyle name="Followed Hyperlink" xfId="5974" builtinId="9" hidden="1"/>
    <cellStyle name="Followed Hyperlink" xfId="6151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4521" builtinId="9" hidden="1"/>
    <cellStyle name="Followed Hyperlink" xfId="6506" builtinId="9" hidden="1"/>
    <cellStyle name="Followed Hyperlink" xfId="4339" builtinId="9" hidden="1"/>
    <cellStyle name="Followed Hyperlink" xfId="6509" builtinId="9" hidden="1"/>
    <cellStyle name="Followed Hyperlink" xfId="6511" builtinId="9" hidden="1"/>
    <cellStyle name="Followed Hyperlink" xfId="6513" builtinId="9" hidden="1"/>
    <cellStyle name="Followed Hyperlink" xfId="6515" builtinId="9" hidden="1"/>
    <cellStyle name="Followed Hyperlink" xfId="6517" builtinId="9" hidden="1"/>
    <cellStyle name="Followed Hyperlink" xfId="6519" builtinId="9" hidden="1"/>
    <cellStyle name="Followed Hyperlink" xfId="6521" builtinId="9" hidden="1"/>
    <cellStyle name="Followed Hyperlink" xfId="6523" builtinId="9" hidden="1"/>
    <cellStyle name="Followed Hyperlink" xfId="6525" builtinId="9" hidden="1"/>
    <cellStyle name="Followed Hyperlink" xfId="6527" builtinId="9" hidden="1"/>
    <cellStyle name="Followed Hyperlink" xfId="6529" builtinId="9" hidden="1"/>
    <cellStyle name="Followed Hyperlink" xfId="6531" builtinId="9" hidden="1"/>
    <cellStyle name="Followed Hyperlink" xfId="6533" builtinId="9" hidden="1"/>
    <cellStyle name="Followed Hyperlink" xfId="6535" builtinId="9" hidden="1"/>
    <cellStyle name="Followed Hyperlink" xfId="6537" builtinId="9" hidden="1"/>
    <cellStyle name="Followed Hyperlink" xfId="6539" builtinId="9" hidden="1"/>
    <cellStyle name="Followed Hyperlink" xfId="6541" builtinId="9" hidden="1"/>
    <cellStyle name="Followed Hyperlink" xfId="6543" builtinId="9" hidden="1"/>
    <cellStyle name="Followed Hyperlink" xfId="6545" builtinId="9" hidden="1"/>
    <cellStyle name="Followed Hyperlink" xfId="6547" builtinId="9" hidden="1"/>
    <cellStyle name="Followed Hyperlink" xfId="6549" builtinId="9" hidden="1"/>
    <cellStyle name="Followed Hyperlink" xfId="6551" builtinId="9" hidden="1"/>
    <cellStyle name="Followed Hyperlink" xfId="6553" builtinId="9" hidden="1"/>
    <cellStyle name="Followed Hyperlink" xfId="6555" builtinId="9" hidden="1"/>
    <cellStyle name="Followed Hyperlink" xfId="6557" builtinId="9" hidden="1"/>
    <cellStyle name="Followed Hyperlink" xfId="6559" builtinId="9" hidden="1"/>
    <cellStyle name="Followed Hyperlink" xfId="6561" builtinId="9" hidden="1"/>
    <cellStyle name="Followed Hyperlink" xfId="6563" builtinId="9" hidden="1"/>
    <cellStyle name="Followed Hyperlink" xfId="6565" builtinId="9" hidden="1"/>
    <cellStyle name="Followed Hyperlink" xfId="6567" builtinId="9" hidden="1"/>
    <cellStyle name="Followed Hyperlink" xfId="6569" builtinId="9" hidden="1"/>
    <cellStyle name="Followed Hyperlink" xfId="6571" builtinId="9" hidden="1"/>
    <cellStyle name="Followed Hyperlink" xfId="6573" builtinId="9" hidden="1"/>
    <cellStyle name="Followed Hyperlink" xfId="6575" builtinId="9" hidden="1"/>
    <cellStyle name="Followed Hyperlink" xfId="6577" builtinId="9" hidden="1"/>
    <cellStyle name="Followed Hyperlink" xfId="6579" builtinId="9" hidden="1"/>
    <cellStyle name="Followed Hyperlink" xfId="6581" builtinId="9" hidden="1"/>
    <cellStyle name="Followed Hyperlink" xfId="6583" builtinId="9" hidden="1"/>
    <cellStyle name="Followed Hyperlink" xfId="6585" builtinId="9" hidden="1"/>
    <cellStyle name="Followed Hyperlink" xfId="6587" builtinId="9" hidden="1"/>
    <cellStyle name="Followed Hyperlink" xfId="6589" builtinId="9" hidden="1"/>
    <cellStyle name="Followed Hyperlink" xfId="6591" builtinId="9" hidden="1"/>
    <cellStyle name="Followed Hyperlink" xfId="6593" builtinId="9" hidden="1"/>
    <cellStyle name="Followed Hyperlink" xfId="6595" builtinId="9" hidden="1"/>
    <cellStyle name="Followed Hyperlink" xfId="6597" builtinId="9" hidden="1"/>
    <cellStyle name="Followed Hyperlink" xfId="6599" builtinId="9" hidden="1"/>
    <cellStyle name="Followed Hyperlink" xfId="6601" builtinId="9" hidden="1"/>
    <cellStyle name="Followed Hyperlink" xfId="6603" builtinId="9" hidden="1"/>
    <cellStyle name="Followed Hyperlink" xfId="6605" builtinId="9" hidden="1"/>
    <cellStyle name="Followed Hyperlink" xfId="6607" builtinId="9" hidden="1"/>
    <cellStyle name="Followed Hyperlink" xfId="6609" builtinId="9" hidden="1"/>
    <cellStyle name="Followed Hyperlink" xfId="6611" builtinId="9" hidden="1"/>
    <cellStyle name="Followed Hyperlink" xfId="6613" builtinId="9" hidden="1"/>
    <cellStyle name="Followed Hyperlink" xfId="6615" builtinId="9" hidden="1"/>
    <cellStyle name="Followed Hyperlink" xfId="6617" builtinId="9" hidden="1"/>
    <cellStyle name="Followed Hyperlink" xfId="6619" builtinId="9" hidden="1"/>
    <cellStyle name="Followed Hyperlink" xfId="6621" builtinId="9" hidden="1"/>
    <cellStyle name="Followed Hyperlink" xfId="6623" builtinId="9" hidden="1"/>
    <cellStyle name="Followed Hyperlink" xfId="6625" builtinId="9" hidden="1"/>
    <cellStyle name="Followed Hyperlink" xfId="6627" builtinId="9" hidden="1"/>
    <cellStyle name="Followed Hyperlink" xfId="6629" builtinId="9" hidden="1"/>
    <cellStyle name="Followed Hyperlink" xfId="6631" builtinId="9" hidden="1"/>
    <cellStyle name="Followed Hyperlink" xfId="6633" builtinId="9" hidden="1"/>
    <cellStyle name="Followed Hyperlink" xfId="6635" builtinId="9" hidden="1"/>
    <cellStyle name="Followed Hyperlink" xfId="6637" builtinId="9" hidden="1"/>
    <cellStyle name="Followed Hyperlink" xfId="6639" builtinId="9" hidden="1"/>
    <cellStyle name="Followed Hyperlink" xfId="6641" builtinId="9" hidden="1"/>
    <cellStyle name="Followed Hyperlink" xfId="6643" builtinId="9" hidden="1"/>
    <cellStyle name="Followed Hyperlink" xfId="6645" builtinId="9" hidden="1"/>
    <cellStyle name="Followed Hyperlink" xfId="6647" builtinId="9" hidden="1"/>
    <cellStyle name="Followed Hyperlink" xfId="6649" builtinId="9" hidden="1"/>
    <cellStyle name="Followed Hyperlink" xfId="6651" builtinId="9" hidden="1"/>
    <cellStyle name="Followed Hyperlink" xfId="6653" builtinId="9" hidden="1"/>
    <cellStyle name="Followed Hyperlink" xfId="6655" builtinId="9" hidden="1"/>
    <cellStyle name="Followed Hyperlink" xfId="6657" builtinId="9" hidden="1"/>
    <cellStyle name="Followed Hyperlink" xfId="6659" builtinId="9" hidden="1"/>
    <cellStyle name="Followed Hyperlink" xfId="6661" builtinId="9" hidden="1"/>
    <cellStyle name="Followed Hyperlink" xfId="6663" builtinId="9" hidden="1"/>
    <cellStyle name="Followed Hyperlink" xfId="6665" builtinId="9" hidden="1"/>
    <cellStyle name="Followed Hyperlink" xfId="6667" builtinId="9" hidden="1"/>
    <cellStyle name="Followed Hyperlink" xfId="6669" builtinId="9" hidden="1"/>
    <cellStyle name="Followed Hyperlink" xfId="6671" builtinId="9" hidden="1"/>
    <cellStyle name="Followed Hyperlink" xfId="6673" builtinId="9" hidden="1"/>
    <cellStyle name="Followed Hyperlink" xfId="6675" builtinId="9" hidden="1"/>
    <cellStyle name="Followed Hyperlink" xfId="6677" builtinId="9" hidden="1"/>
    <cellStyle name="Followed Hyperlink" xfId="6679" builtinId="9" hidden="1"/>
    <cellStyle name="Followed Hyperlink" xfId="6681" builtinId="9" hidden="1"/>
    <cellStyle name="Followed Hyperlink" xfId="6689" builtinId="9" hidden="1"/>
    <cellStyle name="Followed Hyperlink" xfId="6691" builtinId="9" hidden="1"/>
    <cellStyle name="Followed Hyperlink" xfId="6693" builtinId="9" hidden="1"/>
    <cellStyle name="Followed Hyperlink" xfId="6695" builtinId="9" hidden="1"/>
    <cellStyle name="Followed Hyperlink" xfId="6697" builtinId="9" hidden="1"/>
    <cellStyle name="Followed Hyperlink" xfId="6699" builtinId="9" hidden="1"/>
    <cellStyle name="Followed Hyperlink" xfId="6701" builtinId="9" hidden="1"/>
    <cellStyle name="Followed Hyperlink" xfId="6703" builtinId="9" hidden="1"/>
    <cellStyle name="Followed Hyperlink" xfId="6705" builtinId="9" hidden="1"/>
    <cellStyle name="Followed Hyperlink" xfId="6707" builtinId="9" hidden="1"/>
    <cellStyle name="Followed Hyperlink" xfId="6709" builtinId="9" hidden="1"/>
    <cellStyle name="Followed Hyperlink" xfId="6711" builtinId="9" hidden="1"/>
    <cellStyle name="Followed Hyperlink" xfId="6713" builtinId="9" hidden="1"/>
    <cellStyle name="Followed Hyperlink" xfId="6715" builtinId="9" hidden="1"/>
    <cellStyle name="Followed Hyperlink" xfId="6717" builtinId="9" hidden="1"/>
    <cellStyle name="Followed Hyperlink" xfId="6719" builtinId="9" hidden="1"/>
    <cellStyle name="Followed Hyperlink" xfId="6721" builtinId="9" hidden="1"/>
    <cellStyle name="Followed Hyperlink" xfId="6723" builtinId="9" hidden="1"/>
    <cellStyle name="Followed Hyperlink" xfId="6725" builtinId="9" hidden="1"/>
    <cellStyle name="Followed Hyperlink" xfId="6727" builtinId="9" hidden="1"/>
    <cellStyle name="Followed Hyperlink" xfId="6729" builtinId="9" hidden="1"/>
    <cellStyle name="Followed Hyperlink" xfId="6731" builtinId="9" hidden="1"/>
    <cellStyle name="Followed Hyperlink" xfId="6733" builtinId="9" hidden="1"/>
    <cellStyle name="Followed Hyperlink" xfId="6735" builtinId="9" hidden="1"/>
    <cellStyle name="Followed Hyperlink" xfId="6737" builtinId="9" hidden="1"/>
    <cellStyle name="Followed Hyperlink" xfId="6739" builtinId="9" hidden="1"/>
    <cellStyle name="Followed Hyperlink" xfId="6741" builtinId="9" hidden="1"/>
    <cellStyle name="Followed Hyperlink" xfId="6743" builtinId="9" hidden="1"/>
    <cellStyle name="Followed Hyperlink" xfId="6745" builtinId="9" hidden="1"/>
    <cellStyle name="Followed Hyperlink" xfId="6747" builtinId="9" hidden="1"/>
    <cellStyle name="Followed Hyperlink" xfId="6749" builtinId="9" hidden="1"/>
    <cellStyle name="Followed Hyperlink" xfId="6751" builtinId="9" hidden="1"/>
    <cellStyle name="Followed Hyperlink" xfId="6753" builtinId="9" hidden="1"/>
    <cellStyle name="Followed Hyperlink" xfId="6755" builtinId="9" hidden="1"/>
    <cellStyle name="Followed Hyperlink" xfId="6757" builtinId="9" hidden="1"/>
    <cellStyle name="Followed Hyperlink" xfId="6759" builtinId="9" hidden="1"/>
    <cellStyle name="Followed Hyperlink" xfId="6761" builtinId="9" hidden="1"/>
    <cellStyle name="Followed Hyperlink" xfId="6763" builtinId="9" hidden="1"/>
    <cellStyle name="Followed Hyperlink" xfId="6765" builtinId="9" hidden="1"/>
    <cellStyle name="Followed Hyperlink" xfId="6767" builtinId="9" hidden="1"/>
    <cellStyle name="Followed Hyperlink" xfId="6769" builtinId="9" hidden="1"/>
    <cellStyle name="Followed Hyperlink" xfId="6771" builtinId="9" hidden="1"/>
    <cellStyle name="Followed Hyperlink" xfId="6773" builtinId="9" hidden="1"/>
    <cellStyle name="Followed Hyperlink" xfId="6775" builtinId="9" hidden="1"/>
    <cellStyle name="Followed Hyperlink" xfId="6777" builtinId="9" hidden="1"/>
    <cellStyle name="Followed Hyperlink" xfId="6779" builtinId="9" hidden="1"/>
    <cellStyle name="Followed Hyperlink" xfId="6781" builtinId="9" hidden="1"/>
    <cellStyle name="Followed Hyperlink" xfId="6783" builtinId="9" hidden="1"/>
    <cellStyle name="Followed Hyperlink" xfId="6785" builtinId="9" hidden="1"/>
    <cellStyle name="Followed Hyperlink" xfId="6787" builtinId="9" hidden="1"/>
    <cellStyle name="Followed Hyperlink" xfId="6789" builtinId="9" hidden="1"/>
    <cellStyle name="Followed Hyperlink" xfId="6791" builtinId="9" hidden="1"/>
    <cellStyle name="Followed Hyperlink" xfId="6793" builtinId="9" hidden="1"/>
    <cellStyle name="Followed Hyperlink" xfId="6795" builtinId="9" hidden="1"/>
    <cellStyle name="Followed Hyperlink" xfId="6797" builtinId="9" hidden="1"/>
    <cellStyle name="Followed Hyperlink" xfId="6799" builtinId="9" hidden="1"/>
    <cellStyle name="Followed Hyperlink" xfId="6801" builtinId="9" hidden="1"/>
    <cellStyle name="Followed Hyperlink" xfId="6803" builtinId="9" hidden="1"/>
    <cellStyle name="Followed Hyperlink" xfId="6805" builtinId="9" hidden="1"/>
    <cellStyle name="Followed Hyperlink" xfId="6807" builtinId="9" hidden="1"/>
    <cellStyle name="Followed Hyperlink" xfId="6809" builtinId="9" hidden="1"/>
    <cellStyle name="Followed Hyperlink" xfId="6811" builtinId="9" hidden="1"/>
    <cellStyle name="Followed Hyperlink" xfId="6813" builtinId="9" hidden="1"/>
    <cellStyle name="Followed Hyperlink" xfId="6815" builtinId="9" hidden="1"/>
    <cellStyle name="Followed Hyperlink" xfId="6817" builtinId="9" hidden="1"/>
    <cellStyle name="Followed Hyperlink" xfId="6819" builtinId="9" hidden="1"/>
    <cellStyle name="Followed Hyperlink" xfId="6821" builtinId="9" hidden="1"/>
    <cellStyle name="Followed Hyperlink" xfId="6823" builtinId="9" hidden="1"/>
    <cellStyle name="Followed Hyperlink" xfId="6825" builtinId="9" hidden="1"/>
    <cellStyle name="Followed Hyperlink" xfId="6827" builtinId="9" hidden="1"/>
    <cellStyle name="Followed Hyperlink" xfId="6829" builtinId="9" hidden="1"/>
    <cellStyle name="Followed Hyperlink" xfId="6831" builtinId="9" hidden="1"/>
    <cellStyle name="Followed Hyperlink" xfId="6833" builtinId="9" hidden="1"/>
    <cellStyle name="Followed Hyperlink" xfId="6835" builtinId="9" hidden="1"/>
    <cellStyle name="Followed Hyperlink" xfId="6837" builtinId="9" hidden="1"/>
    <cellStyle name="Followed Hyperlink" xfId="6839" builtinId="9" hidden="1"/>
    <cellStyle name="Followed Hyperlink" xfId="6841" builtinId="9" hidden="1"/>
    <cellStyle name="Followed Hyperlink" xfId="6843" builtinId="9" hidden="1"/>
    <cellStyle name="Followed Hyperlink" xfId="6845" builtinId="9" hidden="1"/>
    <cellStyle name="Followed Hyperlink" xfId="6847" builtinId="9" hidden="1"/>
    <cellStyle name="Followed Hyperlink" xfId="6849" builtinId="9" hidden="1"/>
    <cellStyle name="Followed Hyperlink" xfId="6851" builtinId="9" hidden="1"/>
    <cellStyle name="Followed Hyperlink" xfId="6853" builtinId="9" hidden="1"/>
    <cellStyle name="Followed Hyperlink" xfId="6855" builtinId="9" hidden="1"/>
    <cellStyle name="Followed Hyperlink" xfId="6857" builtinId="9" hidden="1"/>
    <cellStyle name="Followed Hyperlink" xfId="6859" builtinId="9" hidden="1"/>
    <cellStyle name="Followed Hyperlink" xfId="6861" builtinId="9" hidden="1"/>
    <cellStyle name="Followed Hyperlink" xfId="6863" builtinId="9" hidden="1"/>
    <cellStyle name="Followed Hyperlink" xfId="6865" builtinId="9" hidden="1"/>
    <cellStyle name="Followed Hyperlink" xfId="6867" builtinId="9" hidden="1"/>
    <cellStyle name="Followed Hyperlink" xfId="6686" builtinId="9" hidden="1"/>
    <cellStyle name="Followed Hyperlink" xfId="6872" builtinId="9" hidden="1"/>
    <cellStyle name="Followed Hyperlink" xfId="6873" builtinId="9" hidden="1"/>
    <cellStyle name="Followed Hyperlink" xfId="6875" builtinId="9" hidden="1"/>
    <cellStyle name="Followed Hyperlink" xfId="6877" builtinId="9" hidden="1"/>
    <cellStyle name="Followed Hyperlink" xfId="6879" builtinId="9" hidden="1"/>
    <cellStyle name="Followed Hyperlink" xfId="6881" builtinId="9" hidden="1"/>
    <cellStyle name="Followed Hyperlink" xfId="6883" builtinId="9" hidden="1"/>
    <cellStyle name="Followed Hyperlink" xfId="6885" builtinId="9" hidden="1"/>
    <cellStyle name="Followed Hyperlink" xfId="6887" builtinId="9" hidden="1"/>
    <cellStyle name="Followed Hyperlink" xfId="6889" builtinId="9" hidden="1"/>
    <cellStyle name="Followed Hyperlink" xfId="6891" builtinId="9" hidden="1"/>
    <cellStyle name="Followed Hyperlink" xfId="6893" builtinId="9" hidden="1"/>
    <cellStyle name="Followed Hyperlink" xfId="6895" builtinId="9" hidden="1"/>
    <cellStyle name="Followed Hyperlink" xfId="6897" builtinId="9" hidden="1"/>
    <cellStyle name="Followed Hyperlink" xfId="6899" builtinId="9" hidden="1"/>
    <cellStyle name="Followed Hyperlink" xfId="6901" builtinId="9" hidden="1"/>
    <cellStyle name="Followed Hyperlink" xfId="6903" builtinId="9" hidden="1"/>
    <cellStyle name="Followed Hyperlink" xfId="6905" builtinId="9" hidden="1"/>
    <cellStyle name="Followed Hyperlink" xfId="6907" builtinId="9" hidden="1"/>
    <cellStyle name="Followed Hyperlink" xfId="6909" builtinId="9" hidden="1"/>
    <cellStyle name="Followed Hyperlink" xfId="6911" builtinId="9" hidden="1"/>
    <cellStyle name="Followed Hyperlink" xfId="6913" builtinId="9" hidden="1"/>
    <cellStyle name="Followed Hyperlink" xfId="6915" builtinId="9" hidden="1"/>
    <cellStyle name="Followed Hyperlink" xfId="6917" builtinId="9" hidden="1"/>
    <cellStyle name="Followed Hyperlink" xfId="6919" builtinId="9" hidden="1"/>
    <cellStyle name="Followed Hyperlink" xfId="6921" builtinId="9" hidden="1"/>
    <cellStyle name="Followed Hyperlink" xfId="6923" builtinId="9" hidden="1"/>
    <cellStyle name="Followed Hyperlink" xfId="6925" builtinId="9" hidden="1"/>
    <cellStyle name="Followed Hyperlink" xfId="6927" builtinId="9" hidden="1"/>
    <cellStyle name="Followed Hyperlink" xfId="6929" builtinId="9" hidden="1"/>
    <cellStyle name="Followed Hyperlink" xfId="6931" builtinId="9" hidden="1"/>
    <cellStyle name="Followed Hyperlink" xfId="6933" builtinId="9" hidden="1"/>
    <cellStyle name="Followed Hyperlink" xfId="6935" builtinId="9" hidden="1"/>
    <cellStyle name="Followed Hyperlink" xfId="6937" builtinId="9" hidden="1"/>
    <cellStyle name="Followed Hyperlink" xfId="6939" builtinId="9" hidden="1"/>
    <cellStyle name="Followed Hyperlink" xfId="6941" builtinId="9" hidden="1"/>
    <cellStyle name="Followed Hyperlink" xfId="6943" builtinId="9" hidden="1"/>
    <cellStyle name="Followed Hyperlink" xfId="6945" builtinId="9" hidden="1"/>
    <cellStyle name="Followed Hyperlink" xfId="6947" builtinId="9" hidden="1"/>
    <cellStyle name="Followed Hyperlink" xfId="6949" builtinId="9" hidden="1"/>
    <cellStyle name="Followed Hyperlink" xfId="6951" builtinId="9" hidden="1"/>
    <cellStyle name="Followed Hyperlink" xfId="6953" builtinId="9" hidden="1"/>
    <cellStyle name="Followed Hyperlink" xfId="6955" builtinId="9" hidden="1"/>
    <cellStyle name="Followed Hyperlink" xfId="6957" builtinId="9" hidden="1"/>
    <cellStyle name="Followed Hyperlink" xfId="6959" builtinId="9" hidden="1"/>
    <cellStyle name="Followed Hyperlink" xfId="6961" builtinId="9" hidden="1"/>
    <cellStyle name="Followed Hyperlink" xfId="6963" builtinId="9" hidden="1"/>
    <cellStyle name="Followed Hyperlink" xfId="6965" builtinId="9" hidden="1"/>
    <cellStyle name="Followed Hyperlink" xfId="6967" builtinId="9" hidden="1"/>
    <cellStyle name="Followed Hyperlink" xfId="6969" builtinId="9" hidden="1"/>
    <cellStyle name="Followed Hyperlink" xfId="6971" builtinId="9" hidden="1"/>
    <cellStyle name="Followed Hyperlink" xfId="6973" builtinId="9" hidden="1"/>
    <cellStyle name="Followed Hyperlink" xfId="6975" builtinId="9" hidden="1"/>
    <cellStyle name="Followed Hyperlink" xfId="6977" builtinId="9" hidden="1"/>
    <cellStyle name="Followed Hyperlink" xfId="6979" builtinId="9" hidden="1"/>
    <cellStyle name="Followed Hyperlink" xfId="6981" builtinId="9" hidden="1"/>
    <cellStyle name="Followed Hyperlink" xfId="6983" builtinId="9" hidden="1"/>
    <cellStyle name="Followed Hyperlink" xfId="6985" builtinId="9" hidden="1"/>
    <cellStyle name="Followed Hyperlink" xfId="6987" builtinId="9" hidden="1"/>
    <cellStyle name="Followed Hyperlink" xfId="6989" builtinId="9" hidden="1"/>
    <cellStyle name="Followed Hyperlink" xfId="6991" builtinId="9" hidden="1"/>
    <cellStyle name="Followed Hyperlink" xfId="6993" builtinId="9" hidden="1"/>
    <cellStyle name="Followed Hyperlink" xfId="6995" builtinId="9" hidden="1"/>
    <cellStyle name="Followed Hyperlink" xfId="6997" builtinId="9" hidden="1"/>
    <cellStyle name="Followed Hyperlink" xfId="6999" builtinId="9" hidden="1"/>
    <cellStyle name="Followed Hyperlink" xfId="7001" builtinId="9" hidden="1"/>
    <cellStyle name="Followed Hyperlink" xfId="7003" builtinId="9" hidden="1"/>
    <cellStyle name="Followed Hyperlink" xfId="7005" builtinId="9" hidden="1"/>
    <cellStyle name="Followed Hyperlink" xfId="7007" builtinId="9" hidden="1"/>
    <cellStyle name="Followed Hyperlink" xfId="7009" builtinId="9" hidden="1"/>
    <cellStyle name="Followed Hyperlink" xfId="7011" builtinId="9" hidden="1"/>
    <cellStyle name="Followed Hyperlink" xfId="7013" builtinId="9" hidden="1"/>
    <cellStyle name="Followed Hyperlink" xfId="7015" builtinId="9" hidden="1"/>
    <cellStyle name="Followed Hyperlink" xfId="7017" builtinId="9" hidden="1"/>
    <cellStyle name="Followed Hyperlink" xfId="7019" builtinId="9" hidden="1"/>
    <cellStyle name="Followed Hyperlink" xfId="7021" builtinId="9" hidden="1"/>
    <cellStyle name="Followed Hyperlink" xfId="7023" builtinId="9" hidden="1"/>
    <cellStyle name="Followed Hyperlink" xfId="7025" builtinId="9" hidden="1"/>
    <cellStyle name="Followed Hyperlink" xfId="7027" builtinId="9" hidden="1"/>
    <cellStyle name="Followed Hyperlink" xfId="7029" builtinId="9" hidden="1"/>
    <cellStyle name="Followed Hyperlink" xfId="7031" builtinId="9" hidden="1"/>
    <cellStyle name="Followed Hyperlink" xfId="7033" builtinId="9" hidden="1"/>
    <cellStyle name="Followed Hyperlink" xfId="7035" builtinId="9" hidden="1"/>
    <cellStyle name="Followed Hyperlink" xfId="7037" builtinId="9" hidden="1"/>
    <cellStyle name="Followed Hyperlink" xfId="7039" builtinId="9" hidden="1"/>
    <cellStyle name="Followed Hyperlink" xfId="7041" builtinId="9" hidden="1"/>
    <cellStyle name="Followed Hyperlink" xfId="7043" builtinId="9" hidden="1"/>
    <cellStyle name="Followed Hyperlink" xfId="7045" builtinId="9" hidden="1"/>
    <cellStyle name="Followed Hyperlink" xfId="7047" builtinId="9" hidden="1"/>
    <cellStyle name="Followed Hyperlink" xfId="7051" builtinId="9" hidden="1"/>
    <cellStyle name="Followed Hyperlink" xfId="7053" builtinId="9" hidden="1"/>
    <cellStyle name="Followed Hyperlink" xfId="6868" builtinId="9" hidden="1"/>
    <cellStyle name="Followed Hyperlink" xfId="6869" builtinId="9" hidden="1"/>
    <cellStyle name="Followed Hyperlink" xfId="7057" builtinId="9" hidden="1"/>
    <cellStyle name="Followed Hyperlink" xfId="7059" builtinId="9" hidden="1"/>
    <cellStyle name="Followed Hyperlink" xfId="7061" builtinId="9" hidden="1"/>
    <cellStyle name="Followed Hyperlink" xfId="7063" builtinId="9" hidden="1"/>
    <cellStyle name="Followed Hyperlink" xfId="7065" builtinId="9" hidden="1"/>
    <cellStyle name="Followed Hyperlink" xfId="7067" builtinId="9" hidden="1"/>
    <cellStyle name="Followed Hyperlink" xfId="7069" builtinId="9" hidden="1"/>
    <cellStyle name="Followed Hyperlink" xfId="7071" builtinId="9" hidden="1"/>
    <cellStyle name="Followed Hyperlink" xfId="7073" builtinId="9" hidden="1"/>
    <cellStyle name="Followed Hyperlink" xfId="7075" builtinId="9" hidden="1"/>
    <cellStyle name="Followed Hyperlink" xfId="7077" builtinId="9" hidden="1"/>
    <cellStyle name="Followed Hyperlink" xfId="7079" builtinId="9" hidden="1"/>
    <cellStyle name="Followed Hyperlink" xfId="7081" builtinId="9" hidden="1"/>
    <cellStyle name="Followed Hyperlink" xfId="7083" builtinId="9" hidden="1"/>
    <cellStyle name="Followed Hyperlink" xfId="7085" builtinId="9" hidden="1"/>
    <cellStyle name="Followed Hyperlink" xfId="7087" builtinId="9" hidden="1"/>
    <cellStyle name="Followed Hyperlink" xfId="7089" builtinId="9" hidden="1"/>
    <cellStyle name="Followed Hyperlink" xfId="7091" builtinId="9" hidden="1"/>
    <cellStyle name="Followed Hyperlink" xfId="7093" builtinId="9" hidden="1"/>
    <cellStyle name="Followed Hyperlink" xfId="7095" builtinId="9" hidden="1"/>
    <cellStyle name="Followed Hyperlink" xfId="7097" builtinId="9" hidden="1"/>
    <cellStyle name="Followed Hyperlink" xfId="7099" builtinId="9" hidden="1"/>
    <cellStyle name="Followed Hyperlink" xfId="7101" builtinId="9" hidden="1"/>
    <cellStyle name="Followed Hyperlink" xfId="7103" builtinId="9" hidden="1"/>
    <cellStyle name="Followed Hyperlink" xfId="7105" builtinId="9" hidden="1"/>
    <cellStyle name="Followed Hyperlink" xfId="7107" builtinId="9" hidden="1"/>
    <cellStyle name="Followed Hyperlink" xfId="7109" builtinId="9" hidden="1"/>
    <cellStyle name="Followed Hyperlink" xfId="7111" builtinId="9" hidden="1"/>
    <cellStyle name="Followed Hyperlink" xfId="7113" builtinId="9" hidden="1"/>
    <cellStyle name="Followed Hyperlink" xfId="7115" builtinId="9" hidden="1"/>
    <cellStyle name="Followed Hyperlink" xfId="7117" builtinId="9" hidden="1"/>
    <cellStyle name="Followed Hyperlink" xfId="7119" builtinId="9" hidden="1"/>
    <cellStyle name="Followed Hyperlink" xfId="7121" builtinId="9" hidden="1"/>
    <cellStyle name="Followed Hyperlink" xfId="7123" builtinId="9" hidden="1"/>
    <cellStyle name="Followed Hyperlink" xfId="7125" builtinId="9" hidden="1"/>
    <cellStyle name="Followed Hyperlink" xfId="7127" builtinId="9" hidden="1"/>
    <cellStyle name="Followed Hyperlink" xfId="7129" builtinId="9" hidden="1"/>
    <cellStyle name="Followed Hyperlink" xfId="7131" builtinId="9" hidden="1"/>
    <cellStyle name="Followed Hyperlink" xfId="7133" builtinId="9" hidden="1"/>
    <cellStyle name="Followed Hyperlink" xfId="7135" builtinId="9" hidden="1"/>
    <cellStyle name="Followed Hyperlink" xfId="7137" builtinId="9" hidden="1"/>
    <cellStyle name="Followed Hyperlink" xfId="7139" builtinId="9" hidden="1"/>
    <cellStyle name="Followed Hyperlink" xfId="7141" builtinId="9" hidden="1"/>
    <cellStyle name="Followed Hyperlink" xfId="7143" builtinId="9" hidden="1"/>
    <cellStyle name="Followed Hyperlink" xfId="7145" builtinId="9" hidden="1"/>
    <cellStyle name="Followed Hyperlink" xfId="7147" builtinId="9" hidden="1"/>
    <cellStyle name="Followed Hyperlink" xfId="7149" builtinId="9" hidden="1"/>
    <cellStyle name="Followed Hyperlink" xfId="7151" builtinId="9" hidden="1"/>
    <cellStyle name="Followed Hyperlink" xfId="7153" builtinId="9" hidden="1"/>
    <cellStyle name="Followed Hyperlink" xfId="7155" builtinId="9" hidden="1"/>
    <cellStyle name="Followed Hyperlink" xfId="7157" builtinId="9" hidden="1"/>
    <cellStyle name="Followed Hyperlink" xfId="7159" builtinId="9" hidden="1"/>
    <cellStyle name="Followed Hyperlink" xfId="7161" builtinId="9" hidden="1"/>
    <cellStyle name="Followed Hyperlink" xfId="7163" builtinId="9" hidden="1"/>
    <cellStyle name="Followed Hyperlink" xfId="7165" builtinId="9" hidden="1"/>
    <cellStyle name="Followed Hyperlink" xfId="7167" builtinId="9" hidden="1"/>
    <cellStyle name="Followed Hyperlink" xfId="7169" builtinId="9" hidden="1"/>
    <cellStyle name="Followed Hyperlink" xfId="7171" builtinId="9" hidden="1"/>
    <cellStyle name="Followed Hyperlink" xfId="7173" builtinId="9" hidden="1"/>
    <cellStyle name="Followed Hyperlink" xfId="7175" builtinId="9" hidden="1"/>
    <cellStyle name="Followed Hyperlink" xfId="7177" builtinId="9" hidden="1"/>
    <cellStyle name="Followed Hyperlink" xfId="7179" builtinId="9" hidden="1"/>
    <cellStyle name="Followed Hyperlink" xfId="7181" builtinId="9" hidden="1"/>
    <cellStyle name="Followed Hyperlink" xfId="7183" builtinId="9" hidden="1"/>
    <cellStyle name="Followed Hyperlink" xfId="7185" builtinId="9" hidden="1"/>
    <cellStyle name="Followed Hyperlink" xfId="7187" builtinId="9" hidden="1"/>
    <cellStyle name="Followed Hyperlink" xfId="7189" builtinId="9" hidden="1"/>
    <cellStyle name="Followed Hyperlink" xfId="7191" builtinId="9" hidden="1"/>
    <cellStyle name="Followed Hyperlink" xfId="7193" builtinId="9" hidden="1"/>
    <cellStyle name="Followed Hyperlink" xfId="7195" builtinId="9" hidden="1"/>
    <cellStyle name="Followed Hyperlink" xfId="7197" builtinId="9" hidden="1"/>
    <cellStyle name="Followed Hyperlink" xfId="7199" builtinId="9" hidden="1"/>
    <cellStyle name="Followed Hyperlink" xfId="7201" builtinId="9" hidden="1"/>
    <cellStyle name="Followed Hyperlink" xfId="7203" builtinId="9" hidden="1"/>
    <cellStyle name="Followed Hyperlink" xfId="7205" builtinId="9" hidden="1"/>
    <cellStyle name="Followed Hyperlink" xfId="7207" builtinId="9" hidden="1"/>
    <cellStyle name="Followed Hyperlink" xfId="7209" builtinId="9" hidden="1"/>
    <cellStyle name="Followed Hyperlink" xfId="7211" builtinId="9" hidden="1"/>
    <cellStyle name="Followed Hyperlink" xfId="7213" builtinId="9" hidden="1"/>
    <cellStyle name="Followed Hyperlink" xfId="7215" builtinId="9" hidden="1"/>
    <cellStyle name="Followed Hyperlink" xfId="7217" builtinId="9" hidden="1"/>
    <cellStyle name="Followed Hyperlink" xfId="7219" builtinId="9" hidden="1"/>
    <cellStyle name="Followed Hyperlink" xfId="7221" builtinId="9" hidden="1"/>
    <cellStyle name="Followed Hyperlink" xfId="7223" builtinId="9" hidden="1"/>
    <cellStyle name="Followed Hyperlink" xfId="7225" builtinId="9" hidden="1"/>
    <cellStyle name="Followed Hyperlink" xfId="7227" builtinId="9" hidden="1"/>
    <cellStyle name="Followed Hyperlink" xfId="7054" builtinId="9" hidden="1"/>
    <cellStyle name="Followed Hyperlink" xfId="7229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9" builtinId="9" hidden="1"/>
    <cellStyle name="Followed Hyperlink" xfId="7411" builtinId="9" hidden="1"/>
    <cellStyle name="Followed Hyperlink" xfId="7413" builtinId="9" hidden="1"/>
    <cellStyle name="Followed Hyperlink" xfId="7415" builtinId="9" hidden="1"/>
    <cellStyle name="Followed Hyperlink" xfId="7417" builtinId="9" hidden="1"/>
    <cellStyle name="Followed Hyperlink" xfId="7419" builtinId="9" hidden="1"/>
    <cellStyle name="Followed Hyperlink" xfId="7421" builtinId="9" hidden="1"/>
    <cellStyle name="Followed Hyperlink" xfId="7423" builtinId="9" hidden="1"/>
    <cellStyle name="Followed Hyperlink" xfId="7425" builtinId="9" hidden="1"/>
    <cellStyle name="Followed Hyperlink" xfId="7427" builtinId="9" hidden="1"/>
    <cellStyle name="Followed Hyperlink" xfId="7429" builtinId="9" hidden="1"/>
    <cellStyle name="Followed Hyperlink" xfId="7431" builtinId="9" hidden="1"/>
    <cellStyle name="Followed Hyperlink" xfId="7433" builtinId="9" hidden="1"/>
    <cellStyle name="Followed Hyperlink" xfId="7435" builtinId="9" hidden="1"/>
    <cellStyle name="Followed Hyperlink" xfId="7437" builtinId="9" hidden="1"/>
    <cellStyle name="Followed Hyperlink" xfId="7439" builtinId="9" hidden="1"/>
    <cellStyle name="Followed Hyperlink" xfId="7441" builtinId="9" hidden="1"/>
    <cellStyle name="Followed Hyperlink" xfId="7443" builtinId="9" hidden="1"/>
    <cellStyle name="Followed Hyperlink" xfId="7445" builtinId="9" hidden="1"/>
    <cellStyle name="Followed Hyperlink" xfId="7447" builtinId="9" hidden="1"/>
    <cellStyle name="Followed Hyperlink" xfId="7449" builtinId="9" hidden="1"/>
    <cellStyle name="Followed Hyperlink" xfId="7451" builtinId="9" hidden="1"/>
    <cellStyle name="Followed Hyperlink" xfId="7453" builtinId="9" hidden="1"/>
    <cellStyle name="Followed Hyperlink" xfId="7455" builtinId="9" hidden="1"/>
    <cellStyle name="Followed Hyperlink" xfId="7457" builtinId="9" hidden="1"/>
    <cellStyle name="Followed Hyperlink" xfId="7459" builtinId="9" hidden="1"/>
    <cellStyle name="Followed Hyperlink" xfId="7461" builtinId="9" hidden="1"/>
    <cellStyle name="Followed Hyperlink" xfId="7463" builtinId="9" hidden="1"/>
    <cellStyle name="Followed Hyperlink" xfId="7465" builtinId="9" hidden="1"/>
    <cellStyle name="Followed Hyperlink" xfId="7467" builtinId="9" hidden="1"/>
    <cellStyle name="Followed Hyperlink" xfId="7469" builtinId="9" hidden="1"/>
    <cellStyle name="Followed Hyperlink" xfId="7471" builtinId="9" hidden="1"/>
    <cellStyle name="Followed Hyperlink" xfId="7473" builtinId="9" hidden="1"/>
    <cellStyle name="Followed Hyperlink" xfId="7475" builtinId="9" hidden="1"/>
    <cellStyle name="Followed Hyperlink" xfId="7477" builtinId="9" hidden="1"/>
    <cellStyle name="Followed Hyperlink" xfId="7479" builtinId="9" hidden="1"/>
    <cellStyle name="Followed Hyperlink" xfId="7481" builtinId="9" hidden="1"/>
    <cellStyle name="Followed Hyperlink" xfId="7483" builtinId="9" hidden="1"/>
    <cellStyle name="Followed Hyperlink" xfId="7485" builtinId="9" hidden="1"/>
    <cellStyle name="Followed Hyperlink" xfId="7487" builtinId="9" hidden="1"/>
    <cellStyle name="Followed Hyperlink" xfId="7489" builtinId="9" hidden="1"/>
    <cellStyle name="Followed Hyperlink" xfId="7491" builtinId="9" hidden="1"/>
    <cellStyle name="Followed Hyperlink" xfId="7493" builtinId="9" hidden="1"/>
    <cellStyle name="Followed Hyperlink" xfId="7495" builtinId="9" hidden="1"/>
    <cellStyle name="Followed Hyperlink" xfId="7497" builtinId="9" hidden="1"/>
    <cellStyle name="Followed Hyperlink" xfId="7499" builtinId="9" hidden="1"/>
    <cellStyle name="Followed Hyperlink" xfId="7501" builtinId="9" hidden="1"/>
    <cellStyle name="Followed Hyperlink" xfId="7503" builtinId="9" hidden="1"/>
    <cellStyle name="Followed Hyperlink" xfId="7505" builtinId="9" hidden="1"/>
    <cellStyle name="Followed Hyperlink" xfId="7507" builtinId="9" hidden="1"/>
    <cellStyle name="Followed Hyperlink" xfId="7509" builtinId="9" hidden="1"/>
    <cellStyle name="Followed Hyperlink" xfId="7511" builtinId="9" hidden="1"/>
    <cellStyle name="Followed Hyperlink" xfId="7513" builtinId="9" hidden="1"/>
    <cellStyle name="Followed Hyperlink" xfId="7515" builtinId="9" hidden="1"/>
    <cellStyle name="Followed Hyperlink" xfId="7517" builtinId="9" hidden="1"/>
    <cellStyle name="Followed Hyperlink" xfId="7519" builtinId="9" hidden="1"/>
    <cellStyle name="Followed Hyperlink" xfId="7521" builtinId="9" hidden="1"/>
    <cellStyle name="Followed Hyperlink" xfId="7523" builtinId="9" hidden="1"/>
    <cellStyle name="Followed Hyperlink" xfId="7525" builtinId="9" hidden="1"/>
    <cellStyle name="Followed Hyperlink" xfId="7527" builtinId="9" hidden="1"/>
    <cellStyle name="Followed Hyperlink" xfId="7529" builtinId="9" hidden="1"/>
    <cellStyle name="Followed Hyperlink" xfId="7531" builtinId="9" hidden="1"/>
    <cellStyle name="Followed Hyperlink" xfId="7533" builtinId="9" hidden="1"/>
    <cellStyle name="Followed Hyperlink" xfId="7535" builtinId="9" hidden="1"/>
    <cellStyle name="Followed Hyperlink" xfId="7537" builtinId="9" hidden="1"/>
    <cellStyle name="Followed Hyperlink" xfId="7539" builtinId="9" hidden="1"/>
    <cellStyle name="Followed Hyperlink" xfId="7541" builtinId="9" hidden="1"/>
    <cellStyle name="Followed Hyperlink" xfId="7543" builtinId="9" hidden="1"/>
    <cellStyle name="Followed Hyperlink" xfId="7545" builtinId="9" hidden="1"/>
    <cellStyle name="Followed Hyperlink" xfId="7547" builtinId="9" hidden="1"/>
    <cellStyle name="Followed Hyperlink" xfId="7549" builtinId="9" hidden="1"/>
    <cellStyle name="Followed Hyperlink" xfId="7551" builtinId="9" hidden="1"/>
    <cellStyle name="Followed Hyperlink" xfId="7553" builtinId="9" hidden="1"/>
    <cellStyle name="Followed Hyperlink" xfId="7555" builtinId="9" hidden="1"/>
    <cellStyle name="Followed Hyperlink" xfId="7557" builtinId="9" hidden="1"/>
    <cellStyle name="Followed Hyperlink" xfId="7559" builtinId="9" hidden="1"/>
    <cellStyle name="Followed Hyperlink" xfId="7561" builtinId="9" hidden="1"/>
    <cellStyle name="Followed Hyperlink" xfId="7563" builtinId="9" hidden="1"/>
    <cellStyle name="Followed Hyperlink" xfId="7565" builtinId="9" hidden="1"/>
    <cellStyle name="Followed Hyperlink" xfId="7567" builtinId="9" hidden="1"/>
    <cellStyle name="Followed Hyperlink" xfId="7569" builtinId="9" hidden="1"/>
    <cellStyle name="Followed Hyperlink" xfId="7571" builtinId="9" hidden="1"/>
    <cellStyle name="Followed Hyperlink" xfId="7573" builtinId="9" hidden="1"/>
    <cellStyle name="Followed Hyperlink" xfId="7575" builtinId="9" hidden="1"/>
    <cellStyle name="Followed Hyperlink" xfId="7577" builtinId="9" hidden="1"/>
    <cellStyle name="Followed Hyperlink" xfId="7579" builtinId="9" hidden="1"/>
    <cellStyle name="Followed Hyperlink" xfId="7581" builtinId="9" hidden="1"/>
    <cellStyle name="Followed Hyperlink" xfId="7583" builtinId="9" hidden="1"/>
    <cellStyle name="Followed Hyperlink" xfId="7585" builtinId="9" hidden="1"/>
    <cellStyle name="Followed Hyperlink" xfId="7587" builtinId="9" hidden="1"/>
    <cellStyle name="Followed Hyperlink" xfId="7590" builtinId="9" hidden="1"/>
    <cellStyle name="Followed Hyperlink" xfId="7591" builtinId="9" hidden="1"/>
    <cellStyle name="Followed Hyperlink" xfId="7405" builtinId="9" hidden="1"/>
    <cellStyle name="Followed Hyperlink" xfId="7407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9" builtinId="9" hidden="1"/>
    <cellStyle name="Followed Hyperlink" xfId="7771" builtinId="9" hidden="1"/>
    <cellStyle name="Followed Hyperlink" xfId="7773" builtinId="9" hidden="1"/>
    <cellStyle name="Followed Hyperlink" xfId="7775" builtinId="9" hidden="1"/>
    <cellStyle name="Followed Hyperlink" xfId="7777" builtinId="9" hidden="1"/>
    <cellStyle name="Followed Hyperlink" xfId="7779" builtinId="9" hidden="1"/>
    <cellStyle name="Followed Hyperlink" xfId="7781" builtinId="9" hidden="1"/>
    <cellStyle name="Followed Hyperlink" xfId="7783" builtinId="9" hidden="1"/>
    <cellStyle name="Followed Hyperlink" xfId="7785" builtinId="9" hidden="1"/>
    <cellStyle name="Followed Hyperlink" xfId="7787" builtinId="9" hidden="1"/>
    <cellStyle name="Followed Hyperlink" xfId="7789" builtinId="9" hidden="1"/>
    <cellStyle name="Followed Hyperlink" xfId="7791" builtinId="9" hidden="1"/>
    <cellStyle name="Followed Hyperlink" xfId="7793" builtinId="9" hidden="1"/>
    <cellStyle name="Followed Hyperlink" xfId="7795" builtinId="9" hidden="1"/>
    <cellStyle name="Followed Hyperlink" xfId="7797" builtinId="9" hidden="1"/>
    <cellStyle name="Followed Hyperlink" xfId="7799" builtinId="9" hidden="1"/>
    <cellStyle name="Followed Hyperlink" xfId="7801" builtinId="9" hidden="1"/>
    <cellStyle name="Followed Hyperlink" xfId="7803" builtinId="9" hidden="1"/>
    <cellStyle name="Followed Hyperlink" xfId="7805" builtinId="9" hidden="1"/>
    <cellStyle name="Followed Hyperlink" xfId="7807" builtinId="9" hidden="1"/>
    <cellStyle name="Followed Hyperlink" xfId="7809" builtinId="9" hidden="1"/>
    <cellStyle name="Followed Hyperlink" xfId="7811" builtinId="9" hidden="1"/>
    <cellStyle name="Followed Hyperlink" xfId="7813" builtinId="9" hidden="1"/>
    <cellStyle name="Followed Hyperlink" xfId="7815" builtinId="9" hidden="1"/>
    <cellStyle name="Followed Hyperlink" xfId="7817" builtinId="9" hidden="1"/>
    <cellStyle name="Followed Hyperlink" xfId="7819" builtinId="9" hidden="1"/>
    <cellStyle name="Followed Hyperlink" xfId="7821" builtinId="9" hidden="1"/>
    <cellStyle name="Followed Hyperlink" xfId="7823" builtinId="9" hidden="1"/>
    <cellStyle name="Followed Hyperlink" xfId="7825" builtinId="9" hidden="1"/>
    <cellStyle name="Followed Hyperlink" xfId="7827" builtinId="9" hidden="1"/>
    <cellStyle name="Followed Hyperlink" xfId="7829" builtinId="9" hidden="1"/>
    <cellStyle name="Followed Hyperlink" xfId="7831" builtinId="9" hidden="1"/>
    <cellStyle name="Followed Hyperlink" xfId="7833" builtinId="9" hidden="1"/>
    <cellStyle name="Followed Hyperlink" xfId="7835" builtinId="9" hidden="1"/>
    <cellStyle name="Followed Hyperlink" xfId="7837" builtinId="9" hidden="1"/>
    <cellStyle name="Followed Hyperlink" xfId="7839" builtinId="9" hidden="1"/>
    <cellStyle name="Followed Hyperlink" xfId="7841" builtinId="9" hidden="1"/>
    <cellStyle name="Followed Hyperlink" xfId="7843" builtinId="9" hidden="1"/>
    <cellStyle name="Followed Hyperlink" xfId="7845" builtinId="9" hidden="1"/>
    <cellStyle name="Followed Hyperlink" xfId="7847" builtinId="9" hidden="1"/>
    <cellStyle name="Followed Hyperlink" xfId="7849" builtinId="9" hidden="1"/>
    <cellStyle name="Followed Hyperlink" xfId="7851" builtinId="9" hidden="1"/>
    <cellStyle name="Followed Hyperlink" xfId="7853" builtinId="9" hidden="1"/>
    <cellStyle name="Followed Hyperlink" xfId="7855" builtinId="9" hidden="1"/>
    <cellStyle name="Followed Hyperlink" xfId="7857" builtinId="9" hidden="1"/>
    <cellStyle name="Followed Hyperlink" xfId="7859" builtinId="9" hidden="1"/>
    <cellStyle name="Followed Hyperlink" xfId="7861" builtinId="9" hidden="1"/>
    <cellStyle name="Followed Hyperlink" xfId="7863" builtinId="9" hidden="1"/>
    <cellStyle name="Followed Hyperlink" xfId="7865" builtinId="9" hidden="1"/>
    <cellStyle name="Followed Hyperlink" xfId="7867" builtinId="9" hidden="1"/>
    <cellStyle name="Followed Hyperlink" xfId="7869" builtinId="9" hidden="1"/>
    <cellStyle name="Followed Hyperlink" xfId="7871" builtinId="9" hidden="1"/>
    <cellStyle name="Followed Hyperlink" xfId="7873" builtinId="9" hidden="1"/>
    <cellStyle name="Followed Hyperlink" xfId="7875" builtinId="9" hidden="1"/>
    <cellStyle name="Followed Hyperlink" xfId="7877" builtinId="9" hidden="1"/>
    <cellStyle name="Followed Hyperlink" xfId="7879" builtinId="9" hidden="1"/>
    <cellStyle name="Followed Hyperlink" xfId="7881" builtinId="9" hidden="1"/>
    <cellStyle name="Followed Hyperlink" xfId="7883" builtinId="9" hidden="1"/>
    <cellStyle name="Followed Hyperlink" xfId="7885" builtinId="9" hidden="1"/>
    <cellStyle name="Followed Hyperlink" xfId="7887" builtinId="9" hidden="1"/>
    <cellStyle name="Followed Hyperlink" xfId="7889" builtinId="9" hidden="1"/>
    <cellStyle name="Followed Hyperlink" xfId="7891" builtinId="9" hidden="1"/>
    <cellStyle name="Followed Hyperlink" xfId="7893" builtinId="9" hidden="1"/>
    <cellStyle name="Followed Hyperlink" xfId="7895" builtinId="9" hidden="1"/>
    <cellStyle name="Followed Hyperlink" xfId="7897" builtinId="9" hidden="1"/>
    <cellStyle name="Followed Hyperlink" xfId="7899" builtinId="9" hidden="1"/>
    <cellStyle name="Followed Hyperlink" xfId="7901" builtinId="9" hidden="1"/>
    <cellStyle name="Followed Hyperlink" xfId="7903" builtinId="9" hidden="1"/>
    <cellStyle name="Followed Hyperlink" xfId="7905" builtinId="9" hidden="1"/>
    <cellStyle name="Followed Hyperlink" xfId="7907" builtinId="9" hidden="1"/>
    <cellStyle name="Followed Hyperlink" xfId="7909" builtinId="9" hidden="1"/>
    <cellStyle name="Followed Hyperlink" xfId="7911" builtinId="9" hidden="1"/>
    <cellStyle name="Followed Hyperlink" xfId="7913" builtinId="9" hidden="1"/>
    <cellStyle name="Followed Hyperlink" xfId="7915" builtinId="9" hidden="1"/>
    <cellStyle name="Followed Hyperlink" xfId="7917" builtinId="9" hidden="1"/>
    <cellStyle name="Followed Hyperlink" xfId="7919" builtinId="9" hidden="1"/>
    <cellStyle name="Followed Hyperlink" xfId="7921" builtinId="9" hidden="1"/>
    <cellStyle name="Followed Hyperlink" xfId="7923" builtinId="9" hidden="1"/>
    <cellStyle name="Followed Hyperlink" xfId="7925" builtinId="9" hidden="1"/>
    <cellStyle name="Followed Hyperlink" xfId="7927" builtinId="9" hidden="1"/>
    <cellStyle name="Followed Hyperlink" xfId="7929" builtinId="9" hidden="1"/>
    <cellStyle name="Followed Hyperlink" xfId="7931" builtinId="9" hidden="1"/>
    <cellStyle name="Followed Hyperlink" xfId="7933" builtinId="9" hidden="1"/>
    <cellStyle name="Followed Hyperlink" xfId="7935" builtinId="9" hidden="1"/>
    <cellStyle name="Followed Hyperlink" xfId="7937" builtinId="9" hidden="1"/>
    <cellStyle name="Followed Hyperlink" xfId="7939" builtinId="9" hidden="1"/>
    <cellStyle name="Followed Hyperlink" xfId="7941" builtinId="9" hidden="1"/>
    <cellStyle name="Followed Hyperlink" xfId="7943" builtinId="9" hidden="1"/>
    <cellStyle name="Followed Hyperlink" xfId="7945" builtinId="9" hidden="1"/>
    <cellStyle name="Followed Hyperlink" xfId="7947" builtinId="9" hidden="1"/>
    <cellStyle name="Followed Hyperlink" xfId="7951" builtinId="9" hidden="1"/>
    <cellStyle name="Followed Hyperlink" xfId="7953" builtinId="9" hidden="1"/>
    <cellStyle name="Followed Hyperlink" xfId="7765" builtinId="9" hidden="1"/>
    <cellStyle name="Followed Hyperlink" xfId="7767" builtinId="9" hidden="1"/>
    <cellStyle name="Followed Hyperlink" xfId="7957" builtinId="9" hidden="1"/>
    <cellStyle name="Followed Hyperlink" xfId="7959" builtinId="9" hidden="1"/>
    <cellStyle name="Followed Hyperlink" xfId="7961" builtinId="9" hidden="1"/>
    <cellStyle name="Followed Hyperlink" xfId="7963" builtinId="9" hidden="1"/>
    <cellStyle name="Followed Hyperlink" xfId="7965" builtinId="9" hidden="1"/>
    <cellStyle name="Followed Hyperlink" xfId="7967" builtinId="9" hidden="1"/>
    <cellStyle name="Followed Hyperlink" xfId="7969" builtinId="9" hidden="1"/>
    <cellStyle name="Followed Hyperlink" xfId="7971" builtinId="9" hidden="1"/>
    <cellStyle name="Followed Hyperlink" xfId="7973" builtinId="9" hidden="1"/>
    <cellStyle name="Followed Hyperlink" xfId="7975" builtinId="9" hidden="1"/>
    <cellStyle name="Followed Hyperlink" xfId="7977" builtinId="9" hidden="1"/>
    <cellStyle name="Followed Hyperlink" xfId="7979" builtinId="9" hidden="1"/>
    <cellStyle name="Followed Hyperlink" xfId="7981" builtinId="9" hidden="1"/>
    <cellStyle name="Followed Hyperlink" xfId="7983" builtinId="9" hidden="1"/>
    <cellStyle name="Followed Hyperlink" xfId="7985" builtinId="9" hidden="1"/>
    <cellStyle name="Followed Hyperlink" xfId="7987" builtinId="9" hidden="1"/>
    <cellStyle name="Followed Hyperlink" xfId="7989" builtinId="9" hidden="1"/>
    <cellStyle name="Followed Hyperlink" xfId="7991" builtinId="9" hidden="1"/>
    <cellStyle name="Followed Hyperlink" xfId="7993" builtinId="9" hidden="1"/>
    <cellStyle name="Followed Hyperlink" xfId="7995" builtinId="9" hidden="1"/>
    <cellStyle name="Followed Hyperlink" xfId="7997" builtinId="9" hidden="1"/>
    <cellStyle name="Followed Hyperlink" xfId="7999" builtinId="9" hidden="1"/>
    <cellStyle name="Followed Hyperlink" xfId="8001" builtinId="9" hidden="1"/>
    <cellStyle name="Followed Hyperlink" xfId="8003" builtinId="9" hidden="1"/>
    <cellStyle name="Followed Hyperlink" xfId="8005" builtinId="9" hidden="1"/>
    <cellStyle name="Followed Hyperlink" xfId="8007" builtinId="9" hidden="1"/>
    <cellStyle name="Followed Hyperlink" xfId="8009" builtinId="9" hidden="1"/>
    <cellStyle name="Followed Hyperlink" xfId="8011" builtinId="9" hidden="1"/>
    <cellStyle name="Followed Hyperlink" xfId="8013" builtinId="9" hidden="1"/>
    <cellStyle name="Followed Hyperlink" xfId="8015" builtinId="9" hidden="1"/>
    <cellStyle name="Followed Hyperlink" xfId="8017" builtinId="9" hidden="1"/>
    <cellStyle name="Followed Hyperlink" xfId="8019" builtinId="9" hidden="1"/>
    <cellStyle name="Followed Hyperlink" xfId="8021" builtinId="9" hidden="1"/>
    <cellStyle name="Followed Hyperlink" xfId="8023" builtinId="9" hidden="1"/>
    <cellStyle name="Followed Hyperlink" xfId="8025" builtinId="9" hidden="1"/>
    <cellStyle name="Followed Hyperlink" xfId="8027" builtinId="9" hidden="1"/>
    <cellStyle name="Followed Hyperlink" xfId="8029" builtinId="9" hidden="1"/>
    <cellStyle name="Followed Hyperlink" xfId="8031" builtinId="9" hidden="1"/>
    <cellStyle name="Followed Hyperlink" xfId="8033" builtinId="9" hidden="1"/>
    <cellStyle name="Followed Hyperlink" xfId="8035" builtinId="9" hidden="1"/>
    <cellStyle name="Followed Hyperlink" xfId="8037" builtinId="9" hidden="1"/>
    <cellStyle name="Followed Hyperlink" xfId="8039" builtinId="9" hidden="1"/>
    <cellStyle name="Followed Hyperlink" xfId="8041" builtinId="9" hidden="1"/>
    <cellStyle name="Followed Hyperlink" xfId="8043" builtinId="9" hidden="1"/>
    <cellStyle name="Followed Hyperlink" xfId="8045" builtinId="9" hidden="1"/>
    <cellStyle name="Followed Hyperlink" xfId="8047" builtinId="9" hidden="1"/>
    <cellStyle name="Followed Hyperlink" xfId="8049" builtinId="9" hidden="1"/>
    <cellStyle name="Followed Hyperlink" xfId="8051" builtinId="9" hidden="1"/>
    <cellStyle name="Followed Hyperlink" xfId="8053" builtinId="9" hidden="1"/>
    <cellStyle name="Followed Hyperlink" xfId="8055" builtinId="9" hidden="1"/>
    <cellStyle name="Followed Hyperlink" xfId="8057" builtinId="9" hidden="1"/>
    <cellStyle name="Followed Hyperlink" xfId="8059" builtinId="9" hidden="1"/>
    <cellStyle name="Followed Hyperlink" xfId="8061" builtinId="9" hidden="1"/>
    <cellStyle name="Followed Hyperlink" xfId="8063" builtinId="9" hidden="1"/>
    <cellStyle name="Followed Hyperlink" xfId="8065" builtinId="9" hidden="1"/>
    <cellStyle name="Followed Hyperlink" xfId="8067" builtinId="9" hidden="1"/>
    <cellStyle name="Followed Hyperlink" xfId="8069" builtinId="9" hidden="1"/>
    <cellStyle name="Followed Hyperlink" xfId="8071" builtinId="9" hidden="1"/>
    <cellStyle name="Followed Hyperlink" xfId="8073" builtinId="9" hidden="1"/>
    <cellStyle name="Followed Hyperlink" xfId="8075" builtinId="9" hidden="1"/>
    <cellStyle name="Followed Hyperlink" xfId="8077" builtinId="9" hidden="1"/>
    <cellStyle name="Followed Hyperlink" xfId="8079" builtinId="9" hidden="1"/>
    <cellStyle name="Followed Hyperlink" xfId="8081" builtinId="9" hidden="1"/>
    <cellStyle name="Followed Hyperlink" xfId="8083" builtinId="9" hidden="1"/>
    <cellStyle name="Followed Hyperlink" xfId="8085" builtinId="9" hidden="1"/>
    <cellStyle name="Followed Hyperlink" xfId="8087" builtinId="9" hidden="1"/>
    <cellStyle name="Followed Hyperlink" xfId="8089" builtinId="9" hidden="1"/>
    <cellStyle name="Followed Hyperlink" xfId="8091" builtinId="9" hidden="1"/>
    <cellStyle name="Followed Hyperlink" xfId="8093" builtinId="9" hidden="1"/>
    <cellStyle name="Followed Hyperlink" xfId="8095" builtinId="9" hidden="1"/>
    <cellStyle name="Followed Hyperlink" xfId="8097" builtinId="9" hidden="1"/>
    <cellStyle name="Followed Hyperlink" xfId="8099" builtinId="9" hidden="1"/>
    <cellStyle name="Followed Hyperlink" xfId="8101" builtinId="9" hidden="1"/>
    <cellStyle name="Followed Hyperlink" xfId="8103" builtinId="9" hidden="1"/>
    <cellStyle name="Followed Hyperlink" xfId="8105" builtinId="9" hidden="1"/>
    <cellStyle name="Followed Hyperlink" xfId="8107" builtinId="9" hidden="1"/>
    <cellStyle name="Followed Hyperlink" xfId="8109" builtinId="9" hidden="1"/>
    <cellStyle name="Followed Hyperlink" xfId="8111" builtinId="9" hidden="1"/>
    <cellStyle name="Followed Hyperlink" xfId="8113" builtinId="9" hidden="1"/>
    <cellStyle name="Followed Hyperlink" xfId="8115" builtinId="9" hidden="1"/>
    <cellStyle name="Followed Hyperlink" xfId="8117" builtinId="9" hidden="1"/>
    <cellStyle name="Followed Hyperlink" xfId="8119" builtinId="9" hidden="1"/>
    <cellStyle name="Followed Hyperlink" xfId="8121" builtinId="9" hidden="1"/>
    <cellStyle name="Followed Hyperlink" xfId="8123" builtinId="9" hidden="1"/>
    <cellStyle name="Followed Hyperlink" xfId="8125" builtinId="9" hidden="1"/>
    <cellStyle name="Followed Hyperlink" xfId="8127" builtinId="9" hidden="1"/>
    <cellStyle name="Followed Hyperlink" xfId="8131" builtinId="9" hidden="1"/>
    <cellStyle name="Followed Hyperlink" xfId="8133" builtinId="9" hidden="1"/>
    <cellStyle name="Followed Hyperlink" xfId="7952" builtinId="9" hidden="1"/>
    <cellStyle name="Followed Hyperlink" xfId="7950" builtinId="9" hidden="1"/>
    <cellStyle name="Followed Hyperlink" xfId="8137" builtinId="9" hidden="1"/>
    <cellStyle name="Followed Hyperlink" xfId="8139" builtinId="9" hidden="1"/>
    <cellStyle name="Followed Hyperlink" xfId="8141" builtinId="9" hidden="1"/>
    <cellStyle name="Followed Hyperlink" xfId="8143" builtinId="9" hidden="1"/>
    <cellStyle name="Followed Hyperlink" xfId="8145" builtinId="9" hidden="1"/>
    <cellStyle name="Followed Hyperlink" xfId="8147" builtinId="9" hidden="1"/>
    <cellStyle name="Followed Hyperlink" xfId="8149" builtinId="9" hidden="1"/>
    <cellStyle name="Followed Hyperlink" xfId="8151" builtinId="9" hidden="1"/>
    <cellStyle name="Followed Hyperlink" xfId="8153" builtinId="9" hidden="1"/>
    <cellStyle name="Followed Hyperlink" xfId="8155" builtinId="9" hidden="1"/>
    <cellStyle name="Followed Hyperlink" xfId="8157" builtinId="9" hidden="1"/>
    <cellStyle name="Followed Hyperlink" xfId="8159" builtinId="9" hidden="1"/>
    <cellStyle name="Followed Hyperlink" xfId="8161" builtinId="9" hidden="1"/>
    <cellStyle name="Followed Hyperlink" xfId="8163" builtinId="9" hidden="1"/>
    <cellStyle name="Followed Hyperlink" xfId="8165" builtinId="9" hidden="1"/>
    <cellStyle name="Followed Hyperlink" xfId="8167" builtinId="9" hidden="1"/>
    <cellStyle name="Followed Hyperlink" xfId="8169" builtinId="9" hidden="1"/>
    <cellStyle name="Followed Hyperlink" xfId="8171" builtinId="9" hidden="1"/>
    <cellStyle name="Followed Hyperlink" xfId="8173" builtinId="9" hidden="1"/>
    <cellStyle name="Followed Hyperlink" xfId="8175" builtinId="9" hidden="1"/>
    <cellStyle name="Followed Hyperlink" xfId="8177" builtinId="9" hidden="1"/>
    <cellStyle name="Followed Hyperlink" xfId="8179" builtinId="9" hidden="1"/>
    <cellStyle name="Followed Hyperlink" xfId="8181" builtinId="9" hidden="1"/>
    <cellStyle name="Followed Hyperlink" xfId="8183" builtinId="9" hidden="1"/>
    <cellStyle name="Followed Hyperlink" xfId="8185" builtinId="9" hidden="1"/>
    <cellStyle name="Followed Hyperlink" xfId="8187" builtinId="9" hidden="1"/>
    <cellStyle name="Followed Hyperlink" xfId="8189" builtinId="9" hidden="1"/>
    <cellStyle name="Followed Hyperlink" xfId="8191" builtinId="9" hidden="1"/>
    <cellStyle name="Followed Hyperlink" xfId="8193" builtinId="9" hidden="1"/>
    <cellStyle name="Followed Hyperlink" xfId="8195" builtinId="9" hidden="1"/>
    <cellStyle name="Followed Hyperlink" xfId="8197" builtinId="9" hidden="1"/>
    <cellStyle name="Followed Hyperlink" xfId="8199" builtinId="9" hidden="1"/>
    <cellStyle name="Followed Hyperlink" xfId="8201" builtinId="9" hidden="1"/>
    <cellStyle name="Followed Hyperlink" xfId="8203" builtinId="9" hidden="1"/>
    <cellStyle name="Followed Hyperlink" xfId="8205" builtinId="9" hidden="1"/>
    <cellStyle name="Followed Hyperlink" xfId="8207" builtinId="9" hidden="1"/>
    <cellStyle name="Followed Hyperlink" xfId="8209" builtinId="9" hidden="1"/>
    <cellStyle name="Followed Hyperlink" xfId="8211" builtinId="9" hidden="1"/>
    <cellStyle name="Followed Hyperlink" xfId="8213" builtinId="9" hidden="1"/>
    <cellStyle name="Followed Hyperlink" xfId="8215" builtinId="9" hidden="1"/>
    <cellStyle name="Followed Hyperlink" xfId="8217" builtinId="9" hidden="1"/>
    <cellStyle name="Followed Hyperlink" xfId="8219" builtinId="9" hidden="1"/>
    <cellStyle name="Followed Hyperlink" xfId="8221" builtinId="9" hidden="1"/>
    <cellStyle name="Followed Hyperlink" xfId="8223" builtinId="9" hidden="1"/>
    <cellStyle name="Followed Hyperlink" xfId="8225" builtinId="9" hidden="1"/>
    <cellStyle name="Followed Hyperlink" xfId="8227" builtinId="9" hidden="1"/>
    <cellStyle name="Followed Hyperlink" xfId="8229" builtinId="9" hidden="1"/>
    <cellStyle name="Followed Hyperlink" xfId="8231" builtinId="9" hidden="1"/>
    <cellStyle name="Followed Hyperlink" xfId="8233" builtinId="9" hidden="1"/>
    <cellStyle name="Followed Hyperlink" xfId="8235" builtinId="9" hidden="1"/>
    <cellStyle name="Followed Hyperlink" xfId="8237" builtinId="9" hidden="1"/>
    <cellStyle name="Followed Hyperlink" xfId="8239" builtinId="9" hidden="1"/>
    <cellStyle name="Followed Hyperlink" xfId="8241" builtinId="9" hidden="1"/>
    <cellStyle name="Followed Hyperlink" xfId="8243" builtinId="9" hidden="1"/>
    <cellStyle name="Followed Hyperlink" xfId="8245" builtinId="9" hidden="1"/>
    <cellStyle name="Followed Hyperlink" xfId="8247" builtinId="9" hidden="1"/>
    <cellStyle name="Followed Hyperlink" xfId="8249" builtinId="9" hidden="1"/>
    <cellStyle name="Followed Hyperlink" xfId="8251" builtinId="9" hidden="1"/>
    <cellStyle name="Followed Hyperlink" xfId="8253" builtinId="9" hidden="1"/>
    <cellStyle name="Followed Hyperlink" xfId="8255" builtinId="9" hidden="1"/>
    <cellStyle name="Followed Hyperlink" xfId="8257" builtinId="9" hidden="1"/>
    <cellStyle name="Followed Hyperlink" xfId="8259" builtinId="9" hidden="1"/>
    <cellStyle name="Followed Hyperlink" xfId="8261" builtinId="9" hidden="1"/>
    <cellStyle name="Followed Hyperlink" xfId="8263" builtinId="9" hidden="1"/>
    <cellStyle name="Followed Hyperlink" xfId="8265" builtinId="9" hidden="1"/>
    <cellStyle name="Followed Hyperlink" xfId="8267" builtinId="9" hidden="1"/>
    <cellStyle name="Followed Hyperlink" xfId="8269" builtinId="9" hidden="1"/>
    <cellStyle name="Followed Hyperlink" xfId="8271" builtinId="9" hidden="1"/>
    <cellStyle name="Followed Hyperlink" xfId="8273" builtinId="9" hidden="1"/>
    <cellStyle name="Followed Hyperlink" xfId="8275" builtinId="9" hidden="1"/>
    <cellStyle name="Followed Hyperlink" xfId="8277" builtinId="9" hidden="1"/>
    <cellStyle name="Followed Hyperlink" xfId="8279" builtinId="9" hidden="1"/>
    <cellStyle name="Followed Hyperlink" xfId="8281" builtinId="9" hidden="1"/>
    <cellStyle name="Followed Hyperlink" xfId="8283" builtinId="9" hidden="1"/>
    <cellStyle name="Followed Hyperlink" xfId="8285" builtinId="9" hidden="1"/>
    <cellStyle name="Followed Hyperlink" xfId="8287" builtinId="9" hidden="1"/>
    <cellStyle name="Followed Hyperlink" xfId="8289" builtinId="9" hidden="1"/>
    <cellStyle name="Followed Hyperlink" xfId="8291" builtinId="9" hidden="1"/>
    <cellStyle name="Followed Hyperlink" xfId="8293" builtinId="9" hidden="1"/>
    <cellStyle name="Followed Hyperlink" xfId="8295" builtinId="9" hidden="1"/>
    <cellStyle name="Followed Hyperlink" xfId="8297" builtinId="9" hidden="1"/>
    <cellStyle name="Followed Hyperlink" xfId="8299" builtinId="9" hidden="1"/>
    <cellStyle name="Followed Hyperlink" xfId="8301" builtinId="9" hidden="1"/>
    <cellStyle name="Followed Hyperlink" xfId="8303" builtinId="9" hidden="1"/>
    <cellStyle name="Followed Hyperlink" xfId="8305" builtinId="9" hidden="1"/>
    <cellStyle name="Followed Hyperlink" xfId="8307" builtinId="9" hidden="1"/>
    <cellStyle name="Followed Hyperlink" xfId="8308" builtinId="9" hidden="1"/>
    <cellStyle name="Followed Hyperlink" xfId="8134" builtinId="9" hidden="1"/>
    <cellStyle name="Followed Hyperlink" xfId="8311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7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8849" builtinId="9" hidden="1"/>
    <cellStyle name="Followed Hyperlink" xfId="9035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4" builtinId="9" hidden="1"/>
    <cellStyle name="Followed Hyperlink" xfId="9216" builtinId="9" hidden="1"/>
    <cellStyle name="Followed Hyperlink" xfId="9031" builtinId="9" hidden="1"/>
    <cellStyle name="Followed Hyperlink" xfId="9032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217" builtinId="9" hidden="1"/>
    <cellStyle name="Followed Hyperlink" xfId="9392" builtinId="9" hidden="1"/>
    <cellStyle name="Followed Hyperlink" xfId="9393" builtinId="9" hidden="1"/>
    <cellStyle name="Followed Hyperlink" xfId="9395" builtinId="9" hidden="1"/>
    <cellStyle name="Followed Hyperlink" xfId="9397" builtinId="9" hidden="1"/>
    <cellStyle name="Followed Hyperlink" xfId="9399" builtinId="9" hidden="1"/>
    <cellStyle name="Followed Hyperlink" xfId="9401" builtinId="9" hidden="1"/>
    <cellStyle name="Followed Hyperlink" xfId="9403" builtinId="9" hidden="1"/>
    <cellStyle name="Followed Hyperlink" xfId="9405" builtinId="9" hidden="1"/>
    <cellStyle name="Followed Hyperlink" xfId="9407" builtinId="9" hidden="1"/>
    <cellStyle name="Followed Hyperlink" xfId="9409" builtinId="9" hidden="1"/>
    <cellStyle name="Followed Hyperlink" xfId="9411" builtinId="9" hidden="1"/>
    <cellStyle name="Followed Hyperlink" xfId="9413" builtinId="9" hidden="1"/>
    <cellStyle name="Followed Hyperlink" xfId="9415" builtinId="9" hidden="1"/>
    <cellStyle name="Followed Hyperlink" xfId="9417" builtinId="9" hidden="1"/>
    <cellStyle name="Followed Hyperlink" xfId="9419" builtinId="9" hidden="1"/>
    <cellStyle name="Followed Hyperlink" xfId="9421" builtinId="9" hidden="1"/>
    <cellStyle name="Followed Hyperlink" xfId="9423" builtinId="9" hidden="1"/>
    <cellStyle name="Followed Hyperlink" xfId="9425" builtinId="9" hidden="1"/>
    <cellStyle name="Followed Hyperlink" xfId="9427" builtinId="9" hidden="1"/>
    <cellStyle name="Followed Hyperlink" xfId="9429" builtinId="9" hidden="1"/>
    <cellStyle name="Followed Hyperlink" xfId="9431" builtinId="9" hidden="1"/>
    <cellStyle name="Followed Hyperlink" xfId="9433" builtinId="9" hidden="1"/>
    <cellStyle name="Followed Hyperlink" xfId="9435" builtinId="9" hidden="1"/>
    <cellStyle name="Followed Hyperlink" xfId="9437" builtinId="9" hidden="1"/>
    <cellStyle name="Followed Hyperlink" xfId="9439" builtinId="9" hidden="1"/>
    <cellStyle name="Followed Hyperlink" xfId="9441" builtinId="9" hidden="1"/>
    <cellStyle name="Followed Hyperlink" xfId="9443" builtinId="9" hidden="1"/>
    <cellStyle name="Followed Hyperlink" xfId="9445" builtinId="9" hidden="1"/>
    <cellStyle name="Followed Hyperlink" xfId="9447" builtinId="9" hidden="1"/>
    <cellStyle name="Followed Hyperlink" xfId="9449" builtinId="9" hidden="1"/>
    <cellStyle name="Followed Hyperlink" xfId="9451" builtinId="9" hidden="1"/>
    <cellStyle name="Followed Hyperlink" xfId="9453" builtinId="9" hidden="1"/>
    <cellStyle name="Followed Hyperlink" xfId="9455" builtinId="9" hidden="1"/>
    <cellStyle name="Followed Hyperlink" xfId="9457" builtinId="9" hidden="1"/>
    <cellStyle name="Followed Hyperlink" xfId="9459" builtinId="9" hidden="1"/>
    <cellStyle name="Followed Hyperlink" xfId="9461" builtinId="9" hidden="1"/>
    <cellStyle name="Followed Hyperlink" xfId="9463" builtinId="9" hidden="1"/>
    <cellStyle name="Followed Hyperlink" xfId="9465" builtinId="9" hidden="1"/>
    <cellStyle name="Followed Hyperlink" xfId="9467" builtinId="9" hidden="1"/>
    <cellStyle name="Followed Hyperlink" xfId="9469" builtinId="9" hidden="1"/>
    <cellStyle name="Followed Hyperlink" xfId="9471" builtinId="9" hidden="1"/>
    <cellStyle name="Followed Hyperlink" xfId="9473" builtinId="9" hidden="1"/>
    <cellStyle name="Followed Hyperlink" xfId="9475" builtinId="9" hidden="1"/>
    <cellStyle name="Followed Hyperlink" xfId="9477" builtinId="9" hidden="1"/>
    <cellStyle name="Followed Hyperlink" xfId="9479" builtinId="9" hidden="1"/>
    <cellStyle name="Followed Hyperlink" xfId="9481" builtinId="9" hidden="1"/>
    <cellStyle name="Followed Hyperlink" xfId="9483" builtinId="9" hidden="1"/>
    <cellStyle name="Followed Hyperlink" xfId="9485" builtinId="9" hidden="1"/>
    <cellStyle name="Followed Hyperlink" xfId="9487" builtinId="9" hidden="1"/>
    <cellStyle name="Followed Hyperlink" xfId="9489" builtinId="9" hidden="1"/>
    <cellStyle name="Followed Hyperlink" xfId="9491" builtinId="9" hidden="1"/>
    <cellStyle name="Followed Hyperlink" xfId="9493" builtinId="9" hidden="1"/>
    <cellStyle name="Followed Hyperlink" xfId="9495" builtinId="9" hidden="1"/>
    <cellStyle name="Followed Hyperlink" xfId="9497" builtinId="9" hidden="1"/>
    <cellStyle name="Followed Hyperlink" xfId="9499" builtinId="9" hidden="1"/>
    <cellStyle name="Followed Hyperlink" xfId="9501" builtinId="9" hidden="1"/>
    <cellStyle name="Followed Hyperlink" xfId="9503" builtinId="9" hidden="1"/>
    <cellStyle name="Followed Hyperlink" xfId="9505" builtinId="9" hidden="1"/>
    <cellStyle name="Followed Hyperlink" xfId="9507" builtinId="9" hidden="1"/>
    <cellStyle name="Followed Hyperlink" xfId="9509" builtinId="9" hidden="1"/>
    <cellStyle name="Followed Hyperlink" xfId="9511" builtinId="9" hidden="1"/>
    <cellStyle name="Followed Hyperlink" xfId="9513" builtinId="9" hidden="1"/>
    <cellStyle name="Followed Hyperlink" xfId="9515" builtinId="9" hidden="1"/>
    <cellStyle name="Followed Hyperlink" xfId="9517" builtinId="9" hidden="1"/>
    <cellStyle name="Followed Hyperlink" xfId="9519" builtinId="9" hidden="1"/>
    <cellStyle name="Followed Hyperlink" xfId="9521" builtinId="9" hidden="1"/>
    <cellStyle name="Followed Hyperlink" xfId="9523" builtinId="9" hidden="1"/>
    <cellStyle name="Followed Hyperlink" xfId="9525" builtinId="9" hidden="1"/>
    <cellStyle name="Followed Hyperlink" xfId="9527" builtinId="9" hidden="1"/>
    <cellStyle name="Followed Hyperlink" xfId="9529" builtinId="9" hidden="1"/>
    <cellStyle name="Followed Hyperlink" xfId="9531" builtinId="9" hidden="1"/>
    <cellStyle name="Followed Hyperlink" xfId="9533" builtinId="9" hidden="1"/>
    <cellStyle name="Followed Hyperlink" xfId="9535" builtinId="9" hidden="1"/>
    <cellStyle name="Followed Hyperlink" xfId="9537" builtinId="9" hidden="1"/>
    <cellStyle name="Followed Hyperlink" xfId="9539" builtinId="9" hidden="1"/>
    <cellStyle name="Followed Hyperlink" xfId="9541" builtinId="9" hidden="1"/>
    <cellStyle name="Followed Hyperlink" xfId="9543" builtinId="9" hidden="1"/>
    <cellStyle name="Followed Hyperlink" xfId="9545" builtinId="9" hidden="1"/>
    <cellStyle name="Followed Hyperlink" xfId="9547" builtinId="9" hidden="1"/>
    <cellStyle name="Followed Hyperlink" xfId="9549" builtinId="9" hidden="1"/>
    <cellStyle name="Followed Hyperlink" xfId="9551" builtinId="9" hidden="1"/>
    <cellStyle name="Followed Hyperlink" xfId="9553" builtinId="9" hidden="1"/>
    <cellStyle name="Followed Hyperlink" xfId="9555" builtinId="9" hidden="1"/>
    <cellStyle name="Followed Hyperlink" xfId="9557" builtinId="9" hidden="1"/>
    <cellStyle name="Followed Hyperlink" xfId="9559" builtinId="9" hidden="1"/>
    <cellStyle name="Followed Hyperlink" xfId="9561" builtinId="9" hidden="1"/>
    <cellStyle name="Followed Hyperlink" xfId="9563" builtinId="9" hidden="1"/>
    <cellStyle name="Followed Hyperlink" xfId="9565" builtinId="9" hidden="1"/>
    <cellStyle name="Followed Hyperlink" xfId="9567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3" builtinId="9" hidden="1"/>
    <cellStyle name="Followed Hyperlink" xfId="9754" builtinId="9" hidden="1"/>
    <cellStyle name="Followed Hyperlink" xfId="9568" builtinId="9" hidden="1"/>
    <cellStyle name="Followed Hyperlink" xfId="9570" builtinId="9" hidden="1"/>
    <cellStyle name="Followed Hyperlink" xfId="9757" builtinId="9" hidden="1"/>
    <cellStyle name="Followed Hyperlink" xfId="9759" builtinId="9" hidden="1"/>
    <cellStyle name="Followed Hyperlink" xfId="9761" builtinId="9" hidden="1"/>
    <cellStyle name="Followed Hyperlink" xfId="9763" builtinId="9" hidden="1"/>
    <cellStyle name="Followed Hyperlink" xfId="9765" builtinId="9" hidden="1"/>
    <cellStyle name="Followed Hyperlink" xfId="9767" builtinId="9" hidden="1"/>
    <cellStyle name="Followed Hyperlink" xfId="9769" builtinId="9" hidden="1"/>
    <cellStyle name="Followed Hyperlink" xfId="9771" builtinId="9" hidden="1"/>
    <cellStyle name="Followed Hyperlink" xfId="9773" builtinId="9" hidden="1"/>
    <cellStyle name="Followed Hyperlink" xfId="9775" builtinId="9" hidden="1"/>
    <cellStyle name="Followed Hyperlink" xfId="9777" builtinId="9" hidden="1"/>
    <cellStyle name="Followed Hyperlink" xfId="9779" builtinId="9" hidden="1"/>
    <cellStyle name="Followed Hyperlink" xfId="9781" builtinId="9" hidden="1"/>
    <cellStyle name="Followed Hyperlink" xfId="9783" builtinId="9" hidden="1"/>
    <cellStyle name="Followed Hyperlink" xfId="9785" builtinId="9" hidden="1"/>
    <cellStyle name="Followed Hyperlink" xfId="9787" builtinId="9" hidden="1"/>
    <cellStyle name="Followed Hyperlink" xfId="9789" builtinId="9" hidden="1"/>
    <cellStyle name="Followed Hyperlink" xfId="9791" builtinId="9" hidden="1"/>
    <cellStyle name="Followed Hyperlink" xfId="9793" builtinId="9" hidden="1"/>
    <cellStyle name="Followed Hyperlink" xfId="9795" builtinId="9" hidden="1"/>
    <cellStyle name="Followed Hyperlink" xfId="9797" builtinId="9" hidden="1"/>
    <cellStyle name="Followed Hyperlink" xfId="9799" builtinId="9" hidden="1"/>
    <cellStyle name="Followed Hyperlink" xfId="9801" builtinId="9" hidden="1"/>
    <cellStyle name="Followed Hyperlink" xfId="9803" builtinId="9" hidden="1"/>
    <cellStyle name="Followed Hyperlink" xfId="9805" builtinId="9" hidden="1"/>
    <cellStyle name="Followed Hyperlink" xfId="9807" builtinId="9" hidden="1"/>
    <cellStyle name="Followed Hyperlink" xfId="9809" builtinId="9" hidden="1"/>
    <cellStyle name="Followed Hyperlink" xfId="9811" builtinId="9" hidden="1"/>
    <cellStyle name="Followed Hyperlink" xfId="9813" builtinId="9" hidden="1"/>
    <cellStyle name="Followed Hyperlink" xfId="9815" builtinId="9" hidden="1"/>
    <cellStyle name="Followed Hyperlink" xfId="9817" builtinId="9" hidden="1"/>
    <cellStyle name="Followed Hyperlink" xfId="9819" builtinId="9" hidden="1"/>
    <cellStyle name="Followed Hyperlink" xfId="9821" builtinId="9" hidden="1"/>
    <cellStyle name="Followed Hyperlink" xfId="9823" builtinId="9" hidden="1"/>
    <cellStyle name="Followed Hyperlink" xfId="9825" builtinId="9" hidden="1"/>
    <cellStyle name="Followed Hyperlink" xfId="9827" builtinId="9" hidden="1"/>
    <cellStyle name="Followed Hyperlink" xfId="9829" builtinId="9" hidden="1"/>
    <cellStyle name="Followed Hyperlink" xfId="9831" builtinId="9" hidden="1"/>
    <cellStyle name="Followed Hyperlink" xfId="9833" builtinId="9" hidden="1"/>
    <cellStyle name="Followed Hyperlink" xfId="9835" builtinId="9" hidden="1"/>
    <cellStyle name="Followed Hyperlink" xfId="9837" builtinId="9" hidden="1"/>
    <cellStyle name="Followed Hyperlink" xfId="9839" builtinId="9" hidden="1"/>
    <cellStyle name="Followed Hyperlink" xfId="9841" builtinId="9" hidden="1"/>
    <cellStyle name="Followed Hyperlink" xfId="9843" builtinId="9" hidden="1"/>
    <cellStyle name="Followed Hyperlink" xfId="9845" builtinId="9" hidden="1"/>
    <cellStyle name="Followed Hyperlink" xfId="9847" builtinId="9" hidden="1"/>
    <cellStyle name="Followed Hyperlink" xfId="9849" builtinId="9" hidden="1"/>
    <cellStyle name="Followed Hyperlink" xfId="9851" builtinId="9" hidden="1"/>
    <cellStyle name="Followed Hyperlink" xfId="9853" builtinId="9" hidden="1"/>
    <cellStyle name="Followed Hyperlink" xfId="9855" builtinId="9" hidden="1"/>
    <cellStyle name="Followed Hyperlink" xfId="9857" builtinId="9" hidden="1"/>
    <cellStyle name="Followed Hyperlink" xfId="9859" builtinId="9" hidden="1"/>
    <cellStyle name="Followed Hyperlink" xfId="9861" builtinId="9" hidden="1"/>
    <cellStyle name="Followed Hyperlink" xfId="9863" builtinId="9" hidden="1"/>
    <cellStyle name="Followed Hyperlink" xfId="9865" builtinId="9" hidden="1"/>
    <cellStyle name="Followed Hyperlink" xfId="9867" builtinId="9" hidden="1"/>
    <cellStyle name="Followed Hyperlink" xfId="9869" builtinId="9" hidden="1"/>
    <cellStyle name="Followed Hyperlink" xfId="9871" builtinId="9" hidden="1"/>
    <cellStyle name="Followed Hyperlink" xfId="9873" builtinId="9" hidden="1"/>
    <cellStyle name="Followed Hyperlink" xfId="9875" builtinId="9" hidden="1"/>
    <cellStyle name="Followed Hyperlink" xfId="9877" builtinId="9" hidden="1"/>
    <cellStyle name="Followed Hyperlink" xfId="9879" builtinId="9" hidden="1"/>
    <cellStyle name="Followed Hyperlink" xfId="9881" builtinId="9" hidden="1"/>
    <cellStyle name="Followed Hyperlink" xfId="9883" builtinId="9" hidden="1"/>
    <cellStyle name="Followed Hyperlink" xfId="9885" builtinId="9" hidden="1"/>
    <cellStyle name="Followed Hyperlink" xfId="9887" builtinId="9" hidden="1"/>
    <cellStyle name="Followed Hyperlink" xfId="9889" builtinId="9" hidden="1"/>
    <cellStyle name="Followed Hyperlink" xfId="9891" builtinId="9" hidden="1"/>
    <cellStyle name="Followed Hyperlink" xfId="9893" builtinId="9" hidden="1"/>
    <cellStyle name="Followed Hyperlink" xfId="9895" builtinId="9" hidden="1"/>
    <cellStyle name="Followed Hyperlink" xfId="9897" builtinId="9" hidden="1"/>
    <cellStyle name="Followed Hyperlink" xfId="9899" builtinId="9" hidden="1"/>
    <cellStyle name="Followed Hyperlink" xfId="9901" builtinId="9" hidden="1"/>
    <cellStyle name="Followed Hyperlink" xfId="9903" builtinId="9" hidden="1"/>
    <cellStyle name="Followed Hyperlink" xfId="9905" builtinId="9" hidden="1"/>
    <cellStyle name="Followed Hyperlink" xfId="9907" builtinId="9" hidden="1"/>
    <cellStyle name="Followed Hyperlink" xfId="9909" builtinId="9" hidden="1"/>
    <cellStyle name="Followed Hyperlink" xfId="9911" builtinId="9" hidden="1"/>
    <cellStyle name="Followed Hyperlink" xfId="9913" builtinId="9" hidden="1"/>
    <cellStyle name="Followed Hyperlink" xfId="9915" builtinId="9" hidden="1"/>
    <cellStyle name="Followed Hyperlink" xfId="9917" builtinId="9" hidden="1"/>
    <cellStyle name="Followed Hyperlink" xfId="9919" builtinId="9" hidden="1"/>
    <cellStyle name="Followed Hyperlink" xfId="9921" builtinId="9" hidden="1"/>
    <cellStyle name="Followed Hyperlink" xfId="9923" builtinId="9" hidden="1"/>
    <cellStyle name="Followed Hyperlink" xfId="9925" builtinId="9" hidden="1"/>
    <cellStyle name="Followed Hyperlink" xfId="9927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4" builtinId="9" hidden="1"/>
    <cellStyle name="Followed Hyperlink" xfId="10116" builtinId="9" hidden="1"/>
    <cellStyle name="Followed Hyperlink" xfId="9928" builtinId="9" hidden="1"/>
    <cellStyle name="Followed Hyperlink" xfId="9930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4" builtinId="9" hidden="1"/>
    <cellStyle name="Followed Hyperlink" xfId="10296" builtinId="9" hidden="1"/>
    <cellStyle name="Followed Hyperlink" xfId="10115" builtinId="9" hidden="1"/>
    <cellStyle name="Followed Hyperlink" xfId="10113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1" builtinId="9" hidden="1"/>
    <cellStyle name="Followed Hyperlink" xfId="10297" builtinId="9" hidden="1"/>
    <cellStyle name="Followed Hyperlink" xfId="10474" builtinId="9" hidden="1"/>
    <cellStyle name="Followed Hyperlink" xfId="10475" builtinId="9" hidden="1"/>
    <cellStyle name="Followed Hyperlink" xfId="10477" builtinId="9" hidden="1"/>
    <cellStyle name="Followed Hyperlink" xfId="10479" builtinId="9" hidden="1"/>
    <cellStyle name="Followed Hyperlink" xfId="10481" builtinId="9" hidden="1"/>
    <cellStyle name="Followed Hyperlink" xfId="10483" builtinId="9" hidden="1"/>
    <cellStyle name="Followed Hyperlink" xfId="10485" builtinId="9" hidden="1"/>
    <cellStyle name="Followed Hyperlink" xfId="10487" builtinId="9" hidden="1"/>
    <cellStyle name="Followed Hyperlink" xfId="10489" builtinId="9" hidden="1"/>
    <cellStyle name="Followed Hyperlink" xfId="10491" builtinId="9" hidden="1"/>
    <cellStyle name="Followed Hyperlink" xfId="10493" builtinId="9" hidden="1"/>
    <cellStyle name="Followed Hyperlink" xfId="10495" builtinId="9" hidden="1"/>
    <cellStyle name="Followed Hyperlink" xfId="10497" builtinId="9" hidden="1"/>
    <cellStyle name="Followed Hyperlink" xfId="10499" builtinId="9" hidden="1"/>
    <cellStyle name="Followed Hyperlink" xfId="10501" builtinId="9" hidden="1"/>
    <cellStyle name="Followed Hyperlink" xfId="10503" builtinId="9" hidden="1"/>
    <cellStyle name="Followed Hyperlink" xfId="10505" builtinId="9" hidden="1"/>
    <cellStyle name="Followed Hyperlink" xfId="10507" builtinId="9" hidden="1"/>
    <cellStyle name="Followed Hyperlink" xfId="10509" builtinId="9" hidden="1"/>
    <cellStyle name="Followed Hyperlink" xfId="10511" builtinId="9" hidden="1"/>
    <cellStyle name="Followed Hyperlink" xfId="10513" builtinId="9" hidden="1"/>
    <cellStyle name="Followed Hyperlink" xfId="10515" builtinId="9" hidden="1"/>
    <cellStyle name="Followed Hyperlink" xfId="10517" builtinId="9" hidden="1"/>
    <cellStyle name="Followed Hyperlink" xfId="10519" builtinId="9" hidden="1"/>
    <cellStyle name="Followed Hyperlink" xfId="10521" builtinId="9" hidden="1"/>
    <cellStyle name="Followed Hyperlink" xfId="10523" builtinId="9" hidden="1"/>
    <cellStyle name="Followed Hyperlink" xfId="10525" builtinId="9" hidden="1"/>
    <cellStyle name="Followed Hyperlink" xfId="10527" builtinId="9" hidden="1"/>
    <cellStyle name="Followed Hyperlink" xfId="10529" builtinId="9" hidden="1"/>
    <cellStyle name="Followed Hyperlink" xfId="10531" builtinId="9" hidden="1"/>
    <cellStyle name="Followed Hyperlink" xfId="10533" builtinId="9" hidden="1"/>
    <cellStyle name="Followed Hyperlink" xfId="10535" builtinId="9" hidden="1"/>
    <cellStyle name="Followed Hyperlink" xfId="10537" builtinId="9" hidden="1"/>
    <cellStyle name="Followed Hyperlink" xfId="10539" builtinId="9" hidden="1"/>
    <cellStyle name="Followed Hyperlink" xfId="10541" builtinId="9" hidden="1"/>
    <cellStyle name="Followed Hyperlink" xfId="10543" builtinId="9" hidden="1"/>
    <cellStyle name="Followed Hyperlink" xfId="10545" builtinId="9" hidden="1"/>
    <cellStyle name="Followed Hyperlink" xfId="10547" builtinId="9" hidden="1"/>
    <cellStyle name="Followed Hyperlink" xfId="10549" builtinId="9" hidden="1"/>
    <cellStyle name="Followed Hyperlink" xfId="10551" builtinId="9" hidden="1"/>
    <cellStyle name="Followed Hyperlink" xfId="10553" builtinId="9" hidden="1"/>
    <cellStyle name="Followed Hyperlink" xfId="10555" builtinId="9" hidden="1"/>
    <cellStyle name="Followed Hyperlink" xfId="10557" builtinId="9" hidden="1"/>
    <cellStyle name="Followed Hyperlink" xfId="10559" builtinId="9" hidden="1"/>
    <cellStyle name="Followed Hyperlink" xfId="10561" builtinId="9" hidden="1"/>
    <cellStyle name="Followed Hyperlink" xfId="10563" builtinId="9" hidden="1"/>
    <cellStyle name="Followed Hyperlink" xfId="10565" builtinId="9" hidden="1"/>
    <cellStyle name="Followed Hyperlink" xfId="10567" builtinId="9" hidden="1"/>
    <cellStyle name="Followed Hyperlink" xfId="10569" builtinId="9" hidden="1"/>
    <cellStyle name="Followed Hyperlink" xfId="10571" builtinId="9" hidden="1"/>
    <cellStyle name="Followed Hyperlink" xfId="10573" builtinId="9" hidden="1"/>
    <cellStyle name="Followed Hyperlink" xfId="10575" builtinId="9" hidden="1"/>
    <cellStyle name="Followed Hyperlink" xfId="10577" builtinId="9" hidden="1"/>
    <cellStyle name="Followed Hyperlink" xfId="10579" builtinId="9" hidden="1"/>
    <cellStyle name="Followed Hyperlink" xfId="10581" builtinId="9" hidden="1"/>
    <cellStyle name="Followed Hyperlink" xfId="10583" builtinId="9" hidden="1"/>
    <cellStyle name="Followed Hyperlink" xfId="10585" builtinId="9" hidden="1"/>
    <cellStyle name="Followed Hyperlink" xfId="10587" builtinId="9" hidden="1"/>
    <cellStyle name="Followed Hyperlink" xfId="10589" builtinId="9" hidden="1"/>
    <cellStyle name="Followed Hyperlink" xfId="10591" builtinId="9" hidden="1"/>
    <cellStyle name="Followed Hyperlink" xfId="10593" builtinId="9" hidden="1"/>
    <cellStyle name="Followed Hyperlink" xfId="10595" builtinId="9" hidden="1"/>
    <cellStyle name="Followed Hyperlink" xfId="10597" builtinId="9" hidden="1"/>
    <cellStyle name="Followed Hyperlink" xfId="10599" builtinId="9" hidden="1"/>
    <cellStyle name="Followed Hyperlink" xfId="10601" builtinId="9" hidden="1"/>
    <cellStyle name="Followed Hyperlink" xfId="10603" builtinId="9" hidden="1"/>
    <cellStyle name="Followed Hyperlink" xfId="10605" builtinId="9" hidden="1"/>
    <cellStyle name="Followed Hyperlink" xfId="10607" builtinId="9" hidden="1"/>
    <cellStyle name="Followed Hyperlink" xfId="10609" builtinId="9" hidden="1"/>
    <cellStyle name="Followed Hyperlink" xfId="10611" builtinId="9" hidden="1"/>
    <cellStyle name="Followed Hyperlink" xfId="10613" builtinId="9" hidden="1"/>
    <cellStyle name="Followed Hyperlink" xfId="10615" builtinId="9" hidden="1"/>
    <cellStyle name="Followed Hyperlink" xfId="10617" builtinId="9" hidden="1"/>
    <cellStyle name="Followed Hyperlink" xfId="10619" builtinId="9" hidden="1"/>
    <cellStyle name="Followed Hyperlink" xfId="10621" builtinId="9" hidden="1"/>
    <cellStyle name="Followed Hyperlink" xfId="10623" builtinId="9" hidden="1"/>
    <cellStyle name="Followed Hyperlink" xfId="10625" builtinId="9" hidden="1"/>
    <cellStyle name="Followed Hyperlink" xfId="10627" builtinId="9" hidden="1"/>
    <cellStyle name="Followed Hyperlink" xfId="10629" builtinId="9" hidden="1"/>
    <cellStyle name="Followed Hyperlink" xfId="10631" builtinId="9" hidden="1"/>
    <cellStyle name="Followed Hyperlink" xfId="10633" builtinId="9" hidden="1"/>
    <cellStyle name="Followed Hyperlink" xfId="10635" builtinId="9" hidden="1"/>
    <cellStyle name="Followed Hyperlink" xfId="10637" builtinId="9" hidden="1"/>
    <cellStyle name="Followed Hyperlink" xfId="10639" builtinId="9" hidden="1"/>
    <cellStyle name="Followed Hyperlink" xfId="10641" builtinId="9" hidden="1"/>
    <cellStyle name="Followed Hyperlink" xfId="10643" builtinId="9" hidden="1"/>
    <cellStyle name="Followed Hyperlink" xfId="10645" builtinId="9" hidden="1"/>
    <cellStyle name="Followed Hyperlink" xfId="10647" builtinId="9" hidden="1"/>
    <cellStyle name="Followed Hyperlink" xfId="10649" builtinId="9" hidden="1"/>
    <cellStyle name="Followed Hyperlink" xfId="10651" builtinId="9" hidden="1"/>
    <cellStyle name="Followed Hyperlink" xfId="10653" builtinId="9" hidden="1"/>
    <cellStyle name="Followed Hyperlink" xfId="10655" builtinId="9" hidden="1"/>
    <cellStyle name="Followed Hyperlink" xfId="10657" builtinId="9" hidden="1"/>
    <cellStyle name="Followed Hyperlink" xfId="10659" builtinId="9" hidden="1"/>
    <cellStyle name="Followed Hyperlink" xfId="10661" builtinId="9" hidden="1"/>
    <cellStyle name="Followed Hyperlink" xfId="10663" builtinId="9" hidden="1"/>
    <cellStyle name="Followed Hyperlink" xfId="10665" builtinId="9" hidden="1"/>
    <cellStyle name="Followed Hyperlink" xfId="10667" builtinId="9" hidden="1"/>
    <cellStyle name="Followed Hyperlink" xfId="10669" builtinId="9" hidden="1"/>
    <cellStyle name="Followed Hyperlink" xfId="10671" builtinId="9" hidden="1"/>
    <cellStyle name="Followed Hyperlink" xfId="10673" builtinId="9" hidden="1"/>
    <cellStyle name="Followed Hyperlink" xfId="10675" builtinId="9" hidden="1"/>
    <cellStyle name="Followed Hyperlink" xfId="10677" builtinId="9" hidden="1"/>
    <cellStyle name="Followed Hyperlink" xfId="10679" builtinId="9" hidden="1"/>
    <cellStyle name="Followed Hyperlink" xfId="10681" builtinId="9" hidden="1"/>
    <cellStyle name="Followed Hyperlink" xfId="10683" builtinId="9" hidden="1"/>
    <cellStyle name="Followed Hyperlink" xfId="10685" builtinId="9" hidden="1"/>
    <cellStyle name="Followed Hyperlink" xfId="10687" builtinId="9" hidden="1"/>
    <cellStyle name="Followed Hyperlink" xfId="10689" builtinId="9" hidden="1"/>
    <cellStyle name="Followed Hyperlink" xfId="10691" builtinId="9" hidden="1"/>
    <cellStyle name="Followed Hyperlink" xfId="10693" builtinId="9" hidden="1"/>
    <cellStyle name="Followed Hyperlink" xfId="10695" builtinId="9" hidden="1"/>
    <cellStyle name="Followed Hyperlink" xfId="10697" builtinId="9" hidden="1"/>
    <cellStyle name="Followed Hyperlink" xfId="10699" builtinId="9" hidden="1"/>
    <cellStyle name="Followed Hyperlink" xfId="10701" builtinId="9" hidden="1"/>
    <cellStyle name="Followed Hyperlink" xfId="10703" builtinId="9" hidden="1"/>
    <cellStyle name="Followed Hyperlink" xfId="10705" builtinId="9" hidden="1"/>
    <cellStyle name="Followed Hyperlink" xfId="10707" builtinId="9" hidden="1"/>
    <cellStyle name="Followed Hyperlink" xfId="10709" builtinId="9" hidden="1"/>
    <cellStyle name="Followed Hyperlink" xfId="10711" builtinId="9" hidden="1"/>
    <cellStyle name="Followed Hyperlink" xfId="10713" builtinId="9" hidden="1"/>
    <cellStyle name="Followed Hyperlink" xfId="10715" builtinId="9" hidden="1"/>
    <cellStyle name="Followed Hyperlink" xfId="10717" builtinId="9" hidden="1"/>
    <cellStyle name="Followed Hyperlink" xfId="10719" builtinId="9" hidden="1"/>
    <cellStyle name="Followed Hyperlink" xfId="10721" builtinId="9" hidden="1"/>
    <cellStyle name="Followed Hyperlink" xfId="10723" builtinId="9" hidden="1"/>
    <cellStyle name="Followed Hyperlink" xfId="10725" builtinId="9" hidden="1"/>
    <cellStyle name="Followed Hyperlink" xfId="10727" builtinId="9" hidden="1"/>
    <cellStyle name="Followed Hyperlink" xfId="10729" builtinId="9" hidden="1"/>
    <cellStyle name="Followed Hyperlink" xfId="10731" builtinId="9" hidden="1"/>
    <cellStyle name="Followed Hyperlink" xfId="10733" builtinId="9" hidden="1"/>
    <cellStyle name="Followed Hyperlink" xfId="10735" builtinId="9" hidden="1"/>
    <cellStyle name="Followed Hyperlink" xfId="10737" builtinId="9" hidden="1"/>
    <cellStyle name="Followed Hyperlink" xfId="10739" builtinId="9" hidden="1"/>
    <cellStyle name="Followed Hyperlink" xfId="10741" builtinId="9" hidden="1"/>
    <cellStyle name="Followed Hyperlink" xfId="10743" builtinId="9" hidden="1"/>
    <cellStyle name="Followed Hyperlink" xfId="10745" builtinId="9" hidden="1"/>
    <cellStyle name="Followed Hyperlink" xfId="10747" builtinId="9" hidden="1"/>
    <cellStyle name="Followed Hyperlink" xfId="10749" builtinId="9" hidden="1"/>
    <cellStyle name="Followed Hyperlink" xfId="10751" builtinId="9" hidden="1"/>
    <cellStyle name="Followed Hyperlink" xfId="10753" builtinId="9" hidden="1"/>
    <cellStyle name="Followed Hyperlink" xfId="10755" builtinId="9" hidden="1"/>
    <cellStyle name="Followed Hyperlink" xfId="10757" builtinId="9" hidden="1"/>
    <cellStyle name="Followed Hyperlink" xfId="10759" builtinId="9" hidden="1"/>
    <cellStyle name="Followed Hyperlink" xfId="10761" builtinId="9" hidden="1"/>
    <cellStyle name="Followed Hyperlink" xfId="10763" builtinId="9" hidden="1"/>
    <cellStyle name="Followed Hyperlink" xfId="10765" builtinId="9" hidden="1"/>
    <cellStyle name="Followed Hyperlink" xfId="10767" builtinId="9" hidden="1"/>
    <cellStyle name="Followed Hyperlink" xfId="10769" builtinId="9" hidden="1"/>
    <cellStyle name="Followed Hyperlink" xfId="10771" builtinId="9" hidden="1"/>
    <cellStyle name="Followed Hyperlink" xfId="10773" builtinId="9" hidden="1"/>
    <cellStyle name="Followed Hyperlink" xfId="10775" builtinId="9" hidden="1"/>
    <cellStyle name="Followed Hyperlink" xfId="10777" builtinId="9" hidden="1"/>
    <cellStyle name="Followed Hyperlink" xfId="10779" builtinId="9" hidden="1"/>
    <cellStyle name="Followed Hyperlink" xfId="10781" builtinId="9" hidden="1"/>
    <cellStyle name="Followed Hyperlink" xfId="10783" builtinId="9" hidden="1"/>
    <cellStyle name="Followed Hyperlink" xfId="10785" builtinId="9" hidden="1"/>
    <cellStyle name="Followed Hyperlink" xfId="10787" builtinId="9" hidden="1"/>
    <cellStyle name="Followed Hyperlink" xfId="10789" builtinId="9" hidden="1"/>
    <cellStyle name="Followed Hyperlink" xfId="10791" builtinId="9" hidden="1"/>
    <cellStyle name="Followed Hyperlink" xfId="10793" builtinId="9" hidden="1"/>
    <cellStyle name="Followed Hyperlink" xfId="10795" builtinId="9" hidden="1"/>
    <cellStyle name="Followed Hyperlink" xfId="10797" builtinId="9" hidden="1"/>
    <cellStyle name="Followed Hyperlink" xfId="10799" builtinId="9" hidden="1"/>
    <cellStyle name="Followed Hyperlink" xfId="10801" builtinId="9" hidden="1"/>
    <cellStyle name="Followed Hyperlink" xfId="10803" builtinId="9" hidden="1"/>
    <cellStyle name="Followed Hyperlink" xfId="10805" builtinId="9" hidden="1"/>
    <cellStyle name="Followed Hyperlink" xfId="10807" builtinId="9" hidden="1"/>
    <cellStyle name="Followed Hyperlink" xfId="10809" builtinId="9" hidden="1"/>
    <cellStyle name="Followed Hyperlink" xfId="10811" builtinId="9" hidden="1"/>
    <cellStyle name="Followed Hyperlink" xfId="10813" builtinId="9" hidden="1"/>
    <cellStyle name="Followed Hyperlink" xfId="10815" builtinId="9" hidden="1"/>
    <cellStyle name="Followed Hyperlink" xfId="10817" builtinId="9" hidden="1"/>
    <cellStyle name="Followed Hyperlink" xfId="10819" builtinId="9" hidden="1"/>
    <cellStyle name="Followed Hyperlink" xfId="10821" builtinId="9" hidden="1"/>
    <cellStyle name="Followed Hyperlink" xfId="10823" builtinId="9" hidden="1"/>
    <cellStyle name="Followed Hyperlink" xfId="10825" builtinId="9" hidden="1"/>
    <cellStyle name="Followed Hyperlink" xfId="10827" builtinId="9" hidden="1"/>
    <cellStyle name="Followed Hyperlink" xfId="10830" builtinId="9" hidden="1"/>
    <cellStyle name="Followed Hyperlink" xfId="10831" builtinId="9" hidden="1"/>
    <cellStyle name="Followed Hyperlink" xfId="10833" builtinId="9" hidden="1"/>
    <cellStyle name="Followed Hyperlink" xfId="10835" builtinId="9" hidden="1"/>
    <cellStyle name="Followed Hyperlink" xfId="10837" builtinId="9" hidden="1"/>
    <cellStyle name="Followed Hyperlink" xfId="10839" builtinId="9" hidden="1"/>
    <cellStyle name="Followed Hyperlink" xfId="10841" builtinId="9" hidden="1"/>
    <cellStyle name="Followed Hyperlink" xfId="10843" builtinId="9" hidden="1"/>
    <cellStyle name="Followed Hyperlink" xfId="10845" builtinId="9" hidden="1"/>
    <cellStyle name="Followed Hyperlink" xfId="10847" builtinId="9" hidden="1"/>
    <cellStyle name="Followed Hyperlink" xfId="10849" builtinId="9" hidden="1"/>
    <cellStyle name="Followed Hyperlink" xfId="10851" builtinId="9" hidden="1"/>
    <cellStyle name="Followed Hyperlink" xfId="10853" builtinId="9" hidden="1"/>
    <cellStyle name="Followed Hyperlink" xfId="10855" builtinId="9" hidden="1"/>
    <cellStyle name="Followed Hyperlink" xfId="10857" builtinId="9" hidden="1"/>
    <cellStyle name="Followed Hyperlink" xfId="10859" builtinId="9" hidden="1"/>
    <cellStyle name="Followed Hyperlink" xfId="10861" builtinId="9" hidden="1"/>
    <cellStyle name="Followed Hyperlink" xfId="10863" builtinId="9" hidden="1"/>
    <cellStyle name="Followed Hyperlink" xfId="10865" builtinId="9" hidden="1"/>
    <cellStyle name="Followed Hyperlink" xfId="10867" builtinId="9" hidden="1"/>
    <cellStyle name="Followed Hyperlink" xfId="10869" builtinId="9" hidden="1"/>
    <cellStyle name="Followed Hyperlink" xfId="10871" builtinId="9" hidden="1"/>
    <cellStyle name="Followed Hyperlink" xfId="10873" builtinId="9" hidden="1"/>
    <cellStyle name="Followed Hyperlink" xfId="10875" builtinId="9" hidden="1"/>
    <cellStyle name="Followed Hyperlink" xfId="10877" builtinId="9" hidden="1"/>
    <cellStyle name="Followed Hyperlink" xfId="10879" builtinId="9" hidden="1"/>
    <cellStyle name="Followed Hyperlink" xfId="10881" builtinId="9" hidden="1"/>
    <cellStyle name="Followed Hyperlink" xfId="10883" builtinId="9" hidden="1"/>
    <cellStyle name="Followed Hyperlink" xfId="10885" builtinId="9" hidden="1"/>
    <cellStyle name="Followed Hyperlink" xfId="10887" builtinId="9" hidden="1"/>
    <cellStyle name="Followed Hyperlink" xfId="10889" builtinId="9" hidden="1"/>
    <cellStyle name="Followed Hyperlink" xfId="10891" builtinId="9" hidden="1"/>
    <cellStyle name="Followed Hyperlink" xfId="10893" builtinId="9" hidden="1"/>
    <cellStyle name="Followed Hyperlink" xfId="10895" builtinId="9" hidden="1"/>
    <cellStyle name="Followed Hyperlink" xfId="10897" builtinId="9" hidden="1"/>
    <cellStyle name="Followed Hyperlink" xfId="10899" builtinId="9" hidden="1"/>
    <cellStyle name="Followed Hyperlink" xfId="10901" builtinId="9" hidden="1"/>
    <cellStyle name="Followed Hyperlink" xfId="10903" builtinId="9" hidden="1"/>
    <cellStyle name="Followed Hyperlink" xfId="10905" builtinId="9" hidden="1"/>
    <cellStyle name="Followed Hyperlink" xfId="10907" builtinId="9" hidden="1"/>
    <cellStyle name="Followed Hyperlink" xfId="10909" builtinId="9" hidden="1"/>
    <cellStyle name="Followed Hyperlink" xfId="10911" builtinId="9" hidden="1"/>
    <cellStyle name="Followed Hyperlink" xfId="10913" builtinId="9" hidden="1"/>
    <cellStyle name="Followed Hyperlink" xfId="10915" builtinId="9" hidden="1"/>
    <cellStyle name="Followed Hyperlink" xfId="10917" builtinId="9" hidden="1"/>
    <cellStyle name="Followed Hyperlink" xfId="10919" builtinId="9" hidden="1"/>
    <cellStyle name="Followed Hyperlink" xfId="10921" builtinId="9" hidden="1"/>
    <cellStyle name="Followed Hyperlink" xfId="10923" builtinId="9" hidden="1"/>
    <cellStyle name="Followed Hyperlink" xfId="10925" builtinId="9" hidden="1"/>
    <cellStyle name="Followed Hyperlink" xfId="10927" builtinId="9" hidden="1"/>
    <cellStyle name="Followed Hyperlink" xfId="10929" builtinId="9" hidden="1"/>
    <cellStyle name="Followed Hyperlink" xfId="10931" builtinId="9" hidden="1"/>
    <cellStyle name="Followed Hyperlink" xfId="10933" builtinId="9" hidden="1"/>
    <cellStyle name="Followed Hyperlink" xfId="10935" builtinId="9" hidden="1"/>
    <cellStyle name="Followed Hyperlink" xfId="10937" builtinId="9" hidden="1"/>
    <cellStyle name="Followed Hyperlink" xfId="10939" builtinId="9" hidden="1"/>
    <cellStyle name="Followed Hyperlink" xfId="10941" builtinId="9" hidden="1"/>
    <cellStyle name="Followed Hyperlink" xfId="10943" builtinId="9" hidden="1"/>
    <cellStyle name="Followed Hyperlink" xfId="10945" builtinId="9" hidden="1"/>
    <cellStyle name="Followed Hyperlink" xfId="10947" builtinId="9" hidden="1"/>
    <cellStyle name="Followed Hyperlink" xfId="10949" builtinId="9" hidden="1"/>
    <cellStyle name="Followed Hyperlink" xfId="10951" builtinId="9" hidden="1"/>
    <cellStyle name="Followed Hyperlink" xfId="10953" builtinId="9" hidden="1"/>
    <cellStyle name="Followed Hyperlink" xfId="10955" builtinId="9" hidden="1"/>
    <cellStyle name="Followed Hyperlink" xfId="10957" builtinId="9" hidden="1"/>
    <cellStyle name="Followed Hyperlink" xfId="10959" builtinId="9" hidden="1"/>
    <cellStyle name="Followed Hyperlink" xfId="10961" builtinId="9" hidden="1"/>
    <cellStyle name="Followed Hyperlink" xfId="10963" builtinId="9" hidden="1"/>
    <cellStyle name="Followed Hyperlink" xfId="10965" builtinId="9" hidden="1"/>
    <cellStyle name="Followed Hyperlink" xfId="10967" builtinId="9" hidden="1"/>
    <cellStyle name="Followed Hyperlink" xfId="10969" builtinId="9" hidden="1"/>
    <cellStyle name="Followed Hyperlink" xfId="10971" builtinId="9" hidden="1"/>
    <cellStyle name="Followed Hyperlink" xfId="10973" builtinId="9" hidden="1"/>
    <cellStyle name="Followed Hyperlink" xfId="10975" builtinId="9" hidden="1"/>
    <cellStyle name="Followed Hyperlink" xfId="10977" builtinId="9" hidden="1"/>
    <cellStyle name="Followed Hyperlink" xfId="10979" builtinId="9" hidden="1"/>
    <cellStyle name="Followed Hyperlink" xfId="10981" builtinId="9" hidden="1"/>
    <cellStyle name="Followed Hyperlink" xfId="10983" builtinId="9" hidden="1"/>
    <cellStyle name="Followed Hyperlink" xfId="10985" builtinId="9" hidden="1"/>
    <cellStyle name="Followed Hyperlink" xfId="10987" builtinId="9" hidden="1"/>
    <cellStyle name="Followed Hyperlink" xfId="10989" builtinId="9" hidden="1"/>
    <cellStyle name="Followed Hyperlink" xfId="10991" builtinId="9" hidden="1"/>
    <cellStyle name="Followed Hyperlink" xfId="10993" builtinId="9" hidden="1"/>
    <cellStyle name="Followed Hyperlink" xfId="10995" builtinId="9" hidden="1"/>
    <cellStyle name="Followed Hyperlink" xfId="10997" builtinId="9" hidden="1"/>
    <cellStyle name="Followed Hyperlink" xfId="10999" builtinId="9" hidden="1"/>
    <cellStyle name="Followed Hyperlink" xfId="11001" builtinId="9" hidden="1"/>
    <cellStyle name="Followed Hyperlink" xfId="11003" builtinId="9" hidden="1"/>
    <cellStyle name="Followed Hyperlink" xfId="11005" builtinId="9" hidden="1"/>
    <cellStyle name="Followed Hyperlink" xfId="11007" builtinId="9" hidden="1"/>
    <cellStyle name="Followed Hyperlink" xfId="11017" builtinId="9" hidden="1"/>
    <cellStyle name="Followed Hyperlink" xfId="11019" builtinId="9" hidden="1"/>
    <cellStyle name="Followed Hyperlink" xfId="11021" builtinId="9" hidden="1"/>
    <cellStyle name="Followed Hyperlink" xfId="11023" builtinId="9" hidden="1"/>
    <cellStyle name="Followed Hyperlink" xfId="11025" builtinId="9" hidden="1"/>
    <cellStyle name="Followed Hyperlink" xfId="11027" builtinId="9" hidden="1"/>
    <cellStyle name="Followed Hyperlink" xfId="11029" builtinId="9" hidden="1"/>
    <cellStyle name="Followed Hyperlink" xfId="11031" builtinId="9" hidden="1"/>
    <cellStyle name="Followed Hyperlink" xfId="11033" builtinId="9" hidden="1"/>
    <cellStyle name="Followed Hyperlink" xfId="11035" builtinId="9" hidden="1"/>
    <cellStyle name="Followed Hyperlink" xfId="11037" builtinId="9" hidden="1"/>
    <cellStyle name="Followed Hyperlink" xfId="11039" builtinId="9" hidden="1"/>
    <cellStyle name="Followed Hyperlink" xfId="11041" builtinId="9" hidden="1"/>
    <cellStyle name="Followed Hyperlink" xfId="11043" builtinId="9" hidden="1"/>
    <cellStyle name="Followed Hyperlink" xfId="11045" builtinId="9" hidden="1"/>
    <cellStyle name="Followed Hyperlink" xfId="11047" builtinId="9" hidden="1"/>
    <cellStyle name="Followed Hyperlink" xfId="11049" builtinId="9" hidden="1"/>
    <cellStyle name="Followed Hyperlink" xfId="11051" builtinId="9" hidden="1"/>
    <cellStyle name="Followed Hyperlink" xfId="11053" builtinId="9" hidden="1"/>
    <cellStyle name="Followed Hyperlink" xfId="11055" builtinId="9" hidden="1"/>
    <cellStyle name="Followed Hyperlink" xfId="11057" builtinId="9" hidden="1"/>
    <cellStyle name="Followed Hyperlink" xfId="11059" builtinId="9" hidden="1"/>
    <cellStyle name="Followed Hyperlink" xfId="11061" builtinId="9" hidden="1"/>
    <cellStyle name="Followed Hyperlink" xfId="11063" builtinId="9" hidden="1"/>
    <cellStyle name="Followed Hyperlink" xfId="11065" builtinId="9" hidden="1"/>
    <cellStyle name="Followed Hyperlink" xfId="11067" builtinId="9" hidden="1"/>
    <cellStyle name="Followed Hyperlink" xfId="11069" builtinId="9" hidden="1"/>
    <cellStyle name="Followed Hyperlink" xfId="11071" builtinId="9" hidden="1"/>
    <cellStyle name="Followed Hyperlink" xfId="11073" builtinId="9" hidden="1"/>
    <cellStyle name="Followed Hyperlink" xfId="11075" builtinId="9" hidden="1"/>
    <cellStyle name="Followed Hyperlink" xfId="11077" builtinId="9" hidden="1"/>
    <cellStyle name="Followed Hyperlink" xfId="11079" builtinId="9" hidden="1"/>
    <cellStyle name="Followed Hyperlink" xfId="11081" builtinId="9" hidden="1"/>
    <cellStyle name="Followed Hyperlink" xfId="11083" builtinId="9" hidden="1"/>
    <cellStyle name="Followed Hyperlink" xfId="11085" builtinId="9" hidden="1"/>
    <cellStyle name="Followed Hyperlink" xfId="11087" builtinId="9" hidden="1"/>
    <cellStyle name="Followed Hyperlink" xfId="11089" builtinId="9" hidden="1"/>
    <cellStyle name="Followed Hyperlink" xfId="11091" builtinId="9" hidden="1"/>
    <cellStyle name="Followed Hyperlink" xfId="11093" builtinId="9" hidden="1"/>
    <cellStyle name="Followed Hyperlink" xfId="11095" builtinId="9" hidden="1"/>
    <cellStyle name="Followed Hyperlink" xfId="11097" builtinId="9" hidden="1"/>
    <cellStyle name="Followed Hyperlink" xfId="11099" builtinId="9" hidden="1"/>
    <cellStyle name="Followed Hyperlink" xfId="11101" builtinId="9" hidden="1"/>
    <cellStyle name="Followed Hyperlink" xfId="11103" builtinId="9" hidden="1"/>
    <cellStyle name="Followed Hyperlink" xfId="11105" builtinId="9" hidden="1"/>
    <cellStyle name="Followed Hyperlink" xfId="11107" builtinId="9" hidden="1"/>
    <cellStyle name="Followed Hyperlink" xfId="11109" builtinId="9" hidden="1"/>
    <cellStyle name="Followed Hyperlink" xfId="11111" builtinId="9" hidden="1"/>
    <cellStyle name="Followed Hyperlink" xfId="11113" builtinId="9" hidden="1"/>
    <cellStyle name="Followed Hyperlink" xfId="11115" builtinId="9" hidden="1"/>
    <cellStyle name="Followed Hyperlink" xfId="11117" builtinId="9" hidden="1"/>
    <cellStyle name="Followed Hyperlink" xfId="11119" builtinId="9" hidden="1"/>
    <cellStyle name="Followed Hyperlink" xfId="11121" builtinId="9" hidden="1"/>
    <cellStyle name="Followed Hyperlink" xfId="11123" builtinId="9" hidden="1"/>
    <cellStyle name="Followed Hyperlink" xfId="11125" builtinId="9" hidden="1"/>
    <cellStyle name="Followed Hyperlink" xfId="11127" builtinId="9" hidden="1"/>
    <cellStyle name="Followed Hyperlink" xfId="11129" builtinId="9" hidden="1"/>
    <cellStyle name="Followed Hyperlink" xfId="11131" builtinId="9" hidden="1"/>
    <cellStyle name="Followed Hyperlink" xfId="11133" builtinId="9" hidden="1"/>
    <cellStyle name="Followed Hyperlink" xfId="11135" builtinId="9" hidden="1"/>
    <cellStyle name="Followed Hyperlink" xfId="11137" builtinId="9" hidden="1"/>
    <cellStyle name="Followed Hyperlink" xfId="11139" builtinId="9" hidden="1"/>
    <cellStyle name="Followed Hyperlink" xfId="11141" builtinId="9" hidden="1"/>
    <cellStyle name="Followed Hyperlink" xfId="11143" builtinId="9" hidden="1"/>
    <cellStyle name="Followed Hyperlink" xfId="11145" builtinId="9" hidden="1"/>
    <cellStyle name="Followed Hyperlink" xfId="11147" builtinId="9" hidden="1"/>
    <cellStyle name="Followed Hyperlink" xfId="11149" builtinId="9" hidden="1"/>
    <cellStyle name="Followed Hyperlink" xfId="11151" builtinId="9" hidden="1"/>
    <cellStyle name="Followed Hyperlink" xfId="11153" builtinId="9" hidden="1"/>
    <cellStyle name="Followed Hyperlink" xfId="11155" builtinId="9" hidden="1"/>
    <cellStyle name="Followed Hyperlink" xfId="11157" builtinId="9" hidden="1"/>
    <cellStyle name="Followed Hyperlink" xfId="11159" builtinId="9" hidden="1"/>
    <cellStyle name="Followed Hyperlink" xfId="11161" builtinId="9" hidden="1"/>
    <cellStyle name="Followed Hyperlink" xfId="11163" builtinId="9" hidden="1"/>
    <cellStyle name="Followed Hyperlink" xfId="11165" builtinId="9" hidden="1"/>
    <cellStyle name="Followed Hyperlink" xfId="11167" builtinId="9" hidden="1"/>
    <cellStyle name="Followed Hyperlink" xfId="11169" builtinId="9" hidden="1"/>
    <cellStyle name="Followed Hyperlink" xfId="11171" builtinId="9" hidden="1"/>
    <cellStyle name="Followed Hyperlink" xfId="11173" builtinId="9" hidden="1"/>
    <cellStyle name="Followed Hyperlink" xfId="11175" builtinId="9" hidden="1"/>
    <cellStyle name="Followed Hyperlink" xfId="11177" builtinId="9" hidden="1"/>
    <cellStyle name="Followed Hyperlink" xfId="11179" builtinId="9" hidden="1"/>
    <cellStyle name="Followed Hyperlink" xfId="11181" builtinId="9" hidden="1"/>
    <cellStyle name="Followed Hyperlink" xfId="11183" builtinId="9" hidden="1"/>
    <cellStyle name="Followed Hyperlink" xfId="11185" builtinId="9" hidden="1"/>
    <cellStyle name="Followed Hyperlink" xfId="11187" builtinId="9" hidden="1"/>
    <cellStyle name="Followed Hyperlink" xfId="11189" builtinId="9" hidden="1"/>
    <cellStyle name="Followed Hyperlink" xfId="11191" builtinId="9" hidden="1"/>
    <cellStyle name="Followed Hyperlink" xfId="11193" builtinId="9" hidden="1"/>
    <cellStyle name="Followed Hyperlink" xfId="11195" builtinId="9" hidden="1"/>
    <cellStyle name="Followed Hyperlink" xfId="11014" builtinId="9" hidden="1"/>
    <cellStyle name="Followed Hyperlink" xfId="11200" builtinId="9" hidden="1"/>
    <cellStyle name="Followed Hyperlink" xfId="11201" builtinId="9" hidden="1"/>
    <cellStyle name="Followed Hyperlink" xfId="11203" builtinId="9" hidden="1"/>
    <cellStyle name="Followed Hyperlink" xfId="11205" builtinId="9" hidden="1"/>
    <cellStyle name="Followed Hyperlink" xfId="11207" builtinId="9" hidden="1"/>
    <cellStyle name="Followed Hyperlink" xfId="11209" builtinId="9" hidden="1"/>
    <cellStyle name="Followed Hyperlink" xfId="11211" builtinId="9" hidden="1"/>
    <cellStyle name="Followed Hyperlink" xfId="11213" builtinId="9" hidden="1"/>
    <cellStyle name="Followed Hyperlink" xfId="11215" builtinId="9" hidden="1"/>
    <cellStyle name="Followed Hyperlink" xfId="11217" builtinId="9" hidden="1"/>
    <cellStyle name="Followed Hyperlink" xfId="11219" builtinId="9" hidden="1"/>
    <cellStyle name="Followed Hyperlink" xfId="11221" builtinId="9" hidden="1"/>
    <cellStyle name="Followed Hyperlink" xfId="11223" builtinId="9" hidden="1"/>
    <cellStyle name="Followed Hyperlink" xfId="11225" builtinId="9" hidden="1"/>
    <cellStyle name="Followed Hyperlink" xfId="11227" builtinId="9" hidden="1"/>
    <cellStyle name="Followed Hyperlink" xfId="11229" builtinId="9" hidden="1"/>
    <cellStyle name="Followed Hyperlink" xfId="11231" builtinId="9" hidden="1"/>
    <cellStyle name="Followed Hyperlink" xfId="11233" builtinId="9" hidden="1"/>
    <cellStyle name="Followed Hyperlink" xfId="11235" builtinId="9" hidden="1"/>
    <cellStyle name="Followed Hyperlink" xfId="11237" builtinId="9" hidden="1"/>
    <cellStyle name="Followed Hyperlink" xfId="11239" builtinId="9" hidden="1"/>
    <cellStyle name="Followed Hyperlink" xfId="11241" builtinId="9" hidden="1"/>
    <cellStyle name="Followed Hyperlink" xfId="11243" builtinId="9" hidden="1"/>
    <cellStyle name="Followed Hyperlink" xfId="11245" builtinId="9" hidden="1"/>
    <cellStyle name="Followed Hyperlink" xfId="11247" builtinId="9" hidden="1"/>
    <cellStyle name="Followed Hyperlink" xfId="11249" builtinId="9" hidden="1"/>
    <cellStyle name="Followed Hyperlink" xfId="11251" builtinId="9" hidden="1"/>
    <cellStyle name="Followed Hyperlink" xfId="11253" builtinId="9" hidden="1"/>
    <cellStyle name="Followed Hyperlink" xfId="11255" builtinId="9" hidden="1"/>
    <cellStyle name="Followed Hyperlink" xfId="11257" builtinId="9" hidden="1"/>
    <cellStyle name="Followed Hyperlink" xfId="11259" builtinId="9" hidden="1"/>
    <cellStyle name="Followed Hyperlink" xfId="11261" builtinId="9" hidden="1"/>
    <cellStyle name="Followed Hyperlink" xfId="11263" builtinId="9" hidden="1"/>
    <cellStyle name="Followed Hyperlink" xfId="11265" builtinId="9" hidden="1"/>
    <cellStyle name="Followed Hyperlink" xfId="11267" builtinId="9" hidden="1"/>
    <cellStyle name="Followed Hyperlink" xfId="11269" builtinId="9" hidden="1"/>
    <cellStyle name="Followed Hyperlink" xfId="11271" builtinId="9" hidden="1"/>
    <cellStyle name="Followed Hyperlink" xfId="11273" builtinId="9" hidden="1"/>
    <cellStyle name="Followed Hyperlink" xfId="11275" builtinId="9" hidden="1"/>
    <cellStyle name="Followed Hyperlink" xfId="11277" builtinId="9" hidden="1"/>
    <cellStyle name="Followed Hyperlink" xfId="11279" builtinId="9" hidden="1"/>
    <cellStyle name="Followed Hyperlink" xfId="11281" builtinId="9" hidden="1"/>
    <cellStyle name="Followed Hyperlink" xfId="11283" builtinId="9" hidden="1"/>
    <cellStyle name="Followed Hyperlink" xfId="11285" builtinId="9" hidden="1"/>
    <cellStyle name="Followed Hyperlink" xfId="11287" builtinId="9" hidden="1"/>
    <cellStyle name="Followed Hyperlink" xfId="11289" builtinId="9" hidden="1"/>
    <cellStyle name="Followed Hyperlink" xfId="11291" builtinId="9" hidden="1"/>
    <cellStyle name="Followed Hyperlink" xfId="11293" builtinId="9" hidden="1"/>
    <cellStyle name="Followed Hyperlink" xfId="11295" builtinId="9" hidden="1"/>
    <cellStyle name="Followed Hyperlink" xfId="11297" builtinId="9" hidden="1"/>
    <cellStyle name="Followed Hyperlink" xfId="11299" builtinId="9" hidden="1"/>
    <cellStyle name="Followed Hyperlink" xfId="11301" builtinId="9" hidden="1"/>
    <cellStyle name="Followed Hyperlink" xfId="11303" builtinId="9" hidden="1"/>
    <cellStyle name="Followed Hyperlink" xfId="11305" builtinId="9" hidden="1"/>
    <cellStyle name="Followed Hyperlink" xfId="11307" builtinId="9" hidden="1"/>
    <cellStyle name="Followed Hyperlink" xfId="11309" builtinId="9" hidden="1"/>
    <cellStyle name="Followed Hyperlink" xfId="11311" builtinId="9" hidden="1"/>
    <cellStyle name="Followed Hyperlink" xfId="11313" builtinId="9" hidden="1"/>
    <cellStyle name="Followed Hyperlink" xfId="11315" builtinId="9" hidden="1"/>
    <cellStyle name="Followed Hyperlink" xfId="11317" builtinId="9" hidden="1"/>
    <cellStyle name="Followed Hyperlink" xfId="11319" builtinId="9" hidden="1"/>
    <cellStyle name="Followed Hyperlink" xfId="11321" builtinId="9" hidden="1"/>
    <cellStyle name="Followed Hyperlink" xfId="11323" builtinId="9" hidden="1"/>
    <cellStyle name="Followed Hyperlink" xfId="11325" builtinId="9" hidden="1"/>
    <cellStyle name="Followed Hyperlink" xfId="11327" builtinId="9" hidden="1"/>
    <cellStyle name="Followed Hyperlink" xfId="11329" builtinId="9" hidden="1"/>
    <cellStyle name="Followed Hyperlink" xfId="11331" builtinId="9" hidden="1"/>
    <cellStyle name="Followed Hyperlink" xfId="11333" builtinId="9" hidden="1"/>
    <cellStyle name="Followed Hyperlink" xfId="11335" builtinId="9" hidden="1"/>
    <cellStyle name="Followed Hyperlink" xfId="11337" builtinId="9" hidden="1"/>
    <cellStyle name="Followed Hyperlink" xfId="11339" builtinId="9" hidden="1"/>
    <cellStyle name="Followed Hyperlink" xfId="11341" builtinId="9" hidden="1"/>
    <cellStyle name="Followed Hyperlink" xfId="11343" builtinId="9" hidden="1"/>
    <cellStyle name="Followed Hyperlink" xfId="11345" builtinId="9" hidden="1"/>
    <cellStyle name="Followed Hyperlink" xfId="11347" builtinId="9" hidden="1"/>
    <cellStyle name="Followed Hyperlink" xfId="11349" builtinId="9" hidden="1"/>
    <cellStyle name="Followed Hyperlink" xfId="11351" builtinId="9" hidden="1"/>
    <cellStyle name="Followed Hyperlink" xfId="11353" builtinId="9" hidden="1"/>
    <cellStyle name="Followed Hyperlink" xfId="11355" builtinId="9" hidden="1"/>
    <cellStyle name="Followed Hyperlink" xfId="11357" builtinId="9" hidden="1"/>
    <cellStyle name="Followed Hyperlink" xfId="11359" builtinId="9" hidden="1"/>
    <cellStyle name="Followed Hyperlink" xfId="11361" builtinId="9" hidden="1"/>
    <cellStyle name="Followed Hyperlink" xfId="11363" builtinId="9" hidden="1"/>
    <cellStyle name="Followed Hyperlink" xfId="11365" builtinId="9" hidden="1"/>
    <cellStyle name="Followed Hyperlink" xfId="11367" builtinId="9" hidden="1"/>
    <cellStyle name="Followed Hyperlink" xfId="11369" builtinId="9" hidden="1"/>
    <cellStyle name="Followed Hyperlink" xfId="11371" builtinId="9" hidden="1"/>
    <cellStyle name="Followed Hyperlink" xfId="11373" builtinId="9" hidden="1"/>
    <cellStyle name="Followed Hyperlink" xfId="11375" builtinId="9" hidden="1"/>
    <cellStyle name="Followed Hyperlink" xfId="11379" builtinId="9" hidden="1"/>
    <cellStyle name="Followed Hyperlink" xfId="11381" builtinId="9" hidden="1"/>
    <cellStyle name="Followed Hyperlink" xfId="11196" builtinId="9" hidden="1"/>
    <cellStyle name="Followed Hyperlink" xfId="11197" builtinId="9" hidden="1"/>
    <cellStyle name="Followed Hyperlink" xfId="11385" builtinId="9" hidden="1"/>
    <cellStyle name="Followed Hyperlink" xfId="11387" builtinId="9" hidden="1"/>
    <cellStyle name="Followed Hyperlink" xfId="11389" builtinId="9" hidden="1"/>
    <cellStyle name="Followed Hyperlink" xfId="11391" builtinId="9" hidden="1"/>
    <cellStyle name="Followed Hyperlink" xfId="11393" builtinId="9" hidden="1"/>
    <cellStyle name="Followed Hyperlink" xfId="11395" builtinId="9" hidden="1"/>
    <cellStyle name="Followed Hyperlink" xfId="11397" builtinId="9" hidden="1"/>
    <cellStyle name="Followed Hyperlink" xfId="11399" builtinId="9" hidden="1"/>
    <cellStyle name="Followed Hyperlink" xfId="11401" builtinId="9" hidden="1"/>
    <cellStyle name="Followed Hyperlink" xfId="11403" builtinId="9" hidden="1"/>
    <cellStyle name="Followed Hyperlink" xfId="11405" builtinId="9" hidden="1"/>
    <cellStyle name="Followed Hyperlink" xfId="11407" builtinId="9" hidden="1"/>
    <cellStyle name="Followed Hyperlink" xfId="11409" builtinId="9" hidden="1"/>
    <cellStyle name="Followed Hyperlink" xfId="11411" builtinId="9" hidden="1"/>
    <cellStyle name="Followed Hyperlink" xfId="11413" builtinId="9" hidden="1"/>
    <cellStyle name="Followed Hyperlink" xfId="11415" builtinId="9" hidden="1"/>
    <cellStyle name="Followed Hyperlink" xfId="11417" builtinId="9" hidden="1"/>
    <cellStyle name="Followed Hyperlink" xfId="11419" builtinId="9" hidden="1"/>
    <cellStyle name="Followed Hyperlink" xfId="11421" builtinId="9" hidden="1"/>
    <cellStyle name="Followed Hyperlink" xfId="11423" builtinId="9" hidden="1"/>
    <cellStyle name="Followed Hyperlink" xfId="11425" builtinId="9" hidden="1"/>
    <cellStyle name="Followed Hyperlink" xfId="11427" builtinId="9" hidden="1"/>
    <cellStyle name="Followed Hyperlink" xfId="11429" builtinId="9" hidden="1"/>
    <cellStyle name="Followed Hyperlink" xfId="11431" builtinId="9" hidden="1"/>
    <cellStyle name="Followed Hyperlink" xfId="11433" builtinId="9" hidden="1"/>
    <cellStyle name="Followed Hyperlink" xfId="11435" builtinId="9" hidden="1"/>
    <cellStyle name="Followed Hyperlink" xfId="11437" builtinId="9" hidden="1"/>
    <cellStyle name="Followed Hyperlink" xfId="11439" builtinId="9" hidden="1"/>
    <cellStyle name="Followed Hyperlink" xfId="11441" builtinId="9" hidden="1"/>
    <cellStyle name="Followed Hyperlink" xfId="11443" builtinId="9" hidden="1"/>
    <cellStyle name="Followed Hyperlink" xfId="11445" builtinId="9" hidden="1"/>
    <cellStyle name="Followed Hyperlink" xfId="11447" builtinId="9" hidden="1"/>
    <cellStyle name="Followed Hyperlink" xfId="11449" builtinId="9" hidden="1"/>
    <cellStyle name="Followed Hyperlink" xfId="11451" builtinId="9" hidden="1"/>
    <cellStyle name="Followed Hyperlink" xfId="11453" builtinId="9" hidden="1"/>
    <cellStyle name="Followed Hyperlink" xfId="11455" builtinId="9" hidden="1"/>
    <cellStyle name="Followed Hyperlink" xfId="11457" builtinId="9" hidden="1"/>
    <cellStyle name="Followed Hyperlink" xfId="11459" builtinId="9" hidden="1"/>
    <cellStyle name="Followed Hyperlink" xfId="11461" builtinId="9" hidden="1"/>
    <cellStyle name="Followed Hyperlink" xfId="11463" builtinId="9" hidden="1"/>
    <cellStyle name="Followed Hyperlink" xfId="11465" builtinId="9" hidden="1"/>
    <cellStyle name="Followed Hyperlink" xfId="11467" builtinId="9" hidden="1"/>
    <cellStyle name="Followed Hyperlink" xfId="11469" builtinId="9" hidden="1"/>
    <cellStyle name="Followed Hyperlink" xfId="11471" builtinId="9" hidden="1"/>
    <cellStyle name="Followed Hyperlink" xfId="11473" builtinId="9" hidden="1"/>
    <cellStyle name="Followed Hyperlink" xfId="11475" builtinId="9" hidden="1"/>
    <cellStyle name="Followed Hyperlink" xfId="11477" builtinId="9" hidden="1"/>
    <cellStyle name="Followed Hyperlink" xfId="11479" builtinId="9" hidden="1"/>
    <cellStyle name="Followed Hyperlink" xfId="11481" builtinId="9" hidden="1"/>
    <cellStyle name="Followed Hyperlink" xfId="11483" builtinId="9" hidden="1"/>
    <cellStyle name="Followed Hyperlink" xfId="11485" builtinId="9" hidden="1"/>
    <cellStyle name="Followed Hyperlink" xfId="11487" builtinId="9" hidden="1"/>
    <cellStyle name="Followed Hyperlink" xfId="11489" builtinId="9" hidden="1"/>
    <cellStyle name="Followed Hyperlink" xfId="11491" builtinId="9" hidden="1"/>
    <cellStyle name="Followed Hyperlink" xfId="11493" builtinId="9" hidden="1"/>
    <cellStyle name="Followed Hyperlink" xfId="11495" builtinId="9" hidden="1"/>
    <cellStyle name="Followed Hyperlink" xfId="11497" builtinId="9" hidden="1"/>
    <cellStyle name="Followed Hyperlink" xfId="11499" builtinId="9" hidden="1"/>
    <cellStyle name="Followed Hyperlink" xfId="11501" builtinId="9" hidden="1"/>
    <cellStyle name="Followed Hyperlink" xfId="11503" builtinId="9" hidden="1"/>
    <cellStyle name="Followed Hyperlink" xfId="11505" builtinId="9" hidden="1"/>
    <cellStyle name="Followed Hyperlink" xfId="11507" builtinId="9" hidden="1"/>
    <cellStyle name="Followed Hyperlink" xfId="11509" builtinId="9" hidden="1"/>
    <cellStyle name="Followed Hyperlink" xfId="11511" builtinId="9" hidden="1"/>
    <cellStyle name="Followed Hyperlink" xfId="11513" builtinId="9" hidden="1"/>
    <cellStyle name="Followed Hyperlink" xfId="11515" builtinId="9" hidden="1"/>
    <cellStyle name="Followed Hyperlink" xfId="11517" builtinId="9" hidden="1"/>
    <cellStyle name="Followed Hyperlink" xfId="11519" builtinId="9" hidden="1"/>
    <cellStyle name="Followed Hyperlink" xfId="11521" builtinId="9" hidden="1"/>
    <cellStyle name="Followed Hyperlink" xfId="11523" builtinId="9" hidden="1"/>
    <cellStyle name="Followed Hyperlink" xfId="11525" builtinId="9" hidden="1"/>
    <cellStyle name="Followed Hyperlink" xfId="11527" builtinId="9" hidden="1"/>
    <cellStyle name="Followed Hyperlink" xfId="11529" builtinId="9" hidden="1"/>
    <cellStyle name="Followed Hyperlink" xfId="11531" builtinId="9" hidden="1"/>
    <cellStyle name="Followed Hyperlink" xfId="11533" builtinId="9" hidden="1"/>
    <cellStyle name="Followed Hyperlink" xfId="11535" builtinId="9" hidden="1"/>
    <cellStyle name="Followed Hyperlink" xfId="11537" builtinId="9" hidden="1"/>
    <cellStyle name="Followed Hyperlink" xfId="11539" builtinId="9" hidden="1"/>
    <cellStyle name="Followed Hyperlink" xfId="11541" builtinId="9" hidden="1"/>
    <cellStyle name="Followed Hyperlink" xfId="11543" builtinId="9" hidden="1"/>
    <cellStyle name="Followed Hyperlink" xfId="11545" builtinId="9" hidden="1"/>
    <cellStyle name="Followed Hyperlink" xfId="11547" builtinId="9" hidden="1"/>
    <cellStyle name="Followed Hyperlink" xfId="11549" builtinId="9" hidden="1"/>
    <cellStyle name="Followed Hyperlink" xfId="11551" builtinId="9" hidden="1"/>
    <cellStyle name="Followed Hyperlink" xfId="11553" builtinId="9" hidden="1"/>
    <cellStyle name="Followed Hyperlink" xfId="11555" builtinId="9" hidden="1"/>
    <cellStyle name="Followed Hyperlink" xfId="11382" builtinId="9" hidden="1"/>
    <cellStyle name="Followed Hyperlink" xfId="11557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7" builtinId="9" hidden="1"/>
    <cellStyle name="Followed Hyperlink" xfId="11739" builtinId="9" hidden="1"/>
    <cellStyle name="Followed Hyperlink" xfId="11741" builtinId="9" hidden="1"/>
    <cellStyle name="Followed Hyperlink" xfId="11743" builtinId="9" hidden="1"/>
    <cellStyle name="Followed Hyperlink" xfId="11745" builtinId="9" hidden="1"/>
    <cellStyle name="Followed Hyperlink" xfId="11747" builtinId="9" hidden="1"/>
    <cellStyle name="Followed Hyperlink" xfId="11749" builtinId="9" hidden="1"/>
    <cellStyle name="Followed Hyperlink" xfId="11751" builtinId="9" hidden="1"/>
    <cellStyle name="Followed Hyperlink" xfId="11753" builtinId="9" hidden="1"/>
    <cellStyle name="Followed Hyperlink" xfId="11755" builtinId="9" hidden="1"/>
    <cellStyle name="Followed Hyperlink" xfId="11757" builtinId="9" hidden="1"/>
    <cellStyle name="Followed Hyperlink" xfId="11759" builtinId="9" hidden="1"/>
    <cellStyle name="Followed Hyperlink" xfId="11761" builtinId="9" hidden="1"/>
    <cellStyle name="Followed Hyperlink" xfId="11763" builtinId="9" hidden="1"/>
    <cellStyle name="Followed Hyperlink" xfId="11765" builtinId="9" hidden="1"/>
    <cellStyle name="Followed Hyperlink" xfId="11767" builtinId="9" hidden="1"/>
    <cellStyle name="Followed Hyperlink" xfId="11769" builtinId="9" hidden="1"/>
    <cellStyle name="Followed Hyperlink" xfId="11771" builtinId="9" hidden="1"/>
    <cellStyle name="Followed Hyperlink" xfId="11773" builtinId="9" hidden="1"/>
    <cellStyle name="Followed Hyperlink" xfId="11775" builtinId="9" hidden="1"/>
    <cellStyle name="Followed Hyperlink" xfId="11777" builtinId="9" hidden="1"/>
    <cellStyle name="Followed Hyperlink" xfId="11779" builtinId="9" hidden="1"/>
    <cellStyle name="Followed Hyperlink" xfId="11781" builtinId="9" hidden="1"/>
    <cellStyle name="Followed Hyperlink" xfId="11783" builtinId="9" hidden="1"/>
    <cellStyle name="Followed Hyperlink" xfId="11785" builtinId="9" hidden="1"/>
    <cellStyle name="Followed Hyperlink" xfId="11787" builtinId="9" hidden="1"/>
    <cellStyle name="Followed Hyperlink" xfId="11789" builtinId="9" hidden="1"/>
    <cellStyle name="Followed Hyperlink" xfId="11791" builtinId="9" hidden="1"/>
    <cellStyle name="Followed Hyperlink" xfId="11793" builtinId="9" hidden="1"/>
    <cellStyle name="Followed Hyperlink" xfId="11795" builtinId="9" hidden="1"/>
    <cellStyle name="Followed Hyperlink" xfId="11797" builtinId="9" hidden="1"/>
    <cellStyle name="Followed Hyperlink" xfId="11799" builtinId="9" hidden="1"/>
    <cellStyle name="Followed Hyperlink" xfId="11801" builtinId="9" hidden="1"/>
    <cellStyle name="Followed Hyperlink" xfId="11803" builtinId="9" hidden="1"/>
    <cellStyle name="Followed Hyperlink" xfId="11805" builtinId="9" hidden="1"/>
    <cellStyle name="Followed Hyperlink" xfId="11807" builtinId="9" hidden="1"/>
    <cellStyle name="Followed Hyperlink" xfId="11809" builtinId="9" hidden="1"/>
    <cellStyle name="Followed Hyperlink" xfId="11811" builtinId="9" hidden="1"/>
    <cellStyle name="Followed Hyperlink" xfId="11813" builtinId="9" hidden="1"/>
    <cellStyle name="Followed Hyperlink" xfId="11815" builtinId="9" hidden="1"/>
    <cellStyle name="Followed Hyperlink" xfId="11817" builtinId="9" hidden="1"/>
    <cellStyle name="Followed Hyperlink" xfId="11819" builtinId="9" hidden="1"/>
    <cellStyle name="Followed Hyperlink" xfId="11821" builtinId="9" hidden="1"/>
    <cellStyle name="Followed Hyperlink" xfId="11823" builtinId="9" hidden="1"/>
    <cellStyle name="Followed Hyperlink" xfId="11825" builtinId="9" hidden="1"/>
    <cellStyle name="Followed Hyperlink" xfId="11827" builtinId="9" hidden="1"/>
    <cellStyle name="Followed Hyperlink" xfId="11829" builtinId="9" hidden="1"/>
    <cellStyle name="Followed Hyperlink" xfId="11831" builtinId="9" hidden="1"/>
    <cellStyle name="Followed Hyperlink" xfId="11833" builtinId="9" hidden="1"/>
    <cellStyle name="Followed Hyperlink" xfId="11835" builtinId="9" hidden="1"/>
    <cellStyle name="Followed Hyperlink" xfId="11837" builtinId="9" hidden="1"/>
    <cellStyle name="Followed Hyperlink" xfId="11839" builtinId="9" hidden="1"/>
    <cellStyle name="Followed Hyperlink" xfId="11841" builtinId="9" hidden="1"/>
    <cellStyle name="Followed Hyperlink" xfId="11843" builtinId="9" hidden="1"/>
    <cellStyle name="Followed Hyperlink" xfId="11845" builtinId="9" hidden="1"/>
    <cellStyle name="Followed Hyperlink" xfId="11847" builtinId="9" hidden="1"/>
    <cellStyle name="Followed Hyperlink" xfId="11849" builtinId="9" hidden="1"/>
    <cellStyle name="Followed Hyperlink" xfId="11851" builtinId="9" hidden="1"/>
    <cellStyle name="Followed Hyperlink" xfId="11853" builtinId="9" hidden="1"/>
    <cellStyle name="Followed Hyperlink" xfId="11855" builtinId="9" hidden="1"/>
    <cellStyle name="Followed Hyperlink" xfId="11857" builtinId="9" hidden="1"/>
    <cellStyle name="Followed Hyperlink" xfId="11859" builtinId="9" hidden="1"/>
    <cellStyle name="Followed Hyperlink" xfId="11861" builtinId="9" hidden="1"/>
    <cellStyle name="Followed Hyperlink" xfId="11863" builtinId="9" hidden="1"/>
    <cellStyle name="Followed Hyperlink" xfId="11865" builtinId="9" hidden="1"/>
    <cellStyle name="Followed Hyperlink" xfId="11867" builtinId="9" hidden="1"/>
    <cellStyle name="Followed Hyperlink" xfId="11869" builtinId="9" hidden="1"/>
    <cellStyle name="Followed Hyperlink" xfId="11871" builtinId="9" hidden="1"/>
    <cellStyle name="Followed Hyperlink" xfId="11873" builtinId="9" hidden="1"/>
    <cellStyle name="Followed Hyperlink" xfId="11875" builtinId="9" hidden="1"/>
    <cellStyle name="Followed Hyperlink" xfId="11877" builtinId="9" hidden="1"/>
    <cellStyle name="Followed Hyperlink" xfId="11879" builtinId="9" hidden="1"/>
    <cellStyle name="Followed Hyperlink" xfId="11881" builtinId="9" hidden="1"/>
    <cellStyle name="Followed Hyperlink" xfId="11883" builtinId="9" hidden="1"/>
    <cellStyle name="Followed Hyperlink" xfId="11885" builtinId="9" hidden="1"/>
    <cellStyle name="Followed Hyperlink" xfId="11887" builtinId="9" hidden="1"/>
    <cellStyle name="Followed Hyperlink" xfId="11889" builtinId="9" hidden="1"/>
    <cellStyle name="Followed Hyperlink" xfId="11891" builtinId="9" hidden="1"/>
    <cellStyle name="Followed Hyperlink" xfId="11893" builtinId="9" hidden="1"/>
    <cellStyle name="Followed Hyperlink" xfId="11895" builtinId="9" hidden="1"/>
    <cellStyle name="Followed Hyperlink" xfId="11897" builtinId="9" hidden="1"/>
    <cellStyle name="Followed Hyperlink" xfId="11899" builtinId="9" hidden="1"/>
    <cellStyle name="Followed Hyperlink" xfId="11901" builtinId="9" hidden="1"/>
    <cellStyle name="Followed Hyperlink" xfId="11903" builtinId="9" hidden="1"/>
    <cellStyle name="Followed Hyperlink" xfId="11905" builtinId="9" hidden="1"/>
    <cellStyle name="Followed Hyperlink" xfId="11907" builtinId="9" hidden="1"/>
    <cellStyle name="Followed Hyperlink" xfId="11909" builtinId="9" hidden="1"/>
    <cellStyle name="Followed Hyperlink" xfId="11911" builtinId="9" hidden="1"/>
    <cellStyle name="Followed Hyperlink" xfId="11913" builtinId="9" hidden="1"/>
    <cellStyle name="Followed Hyperlink" xfId="11915" builtinId="9" hidden="1"/>
    <cellStyle name="Followed Hyperlink" xfId="11918" builtinId="9" hidden="1"/>
    <cellStyle name="Followed Hyperlink" xfId="11919" builtinId="9" hidden="1"/>
    <cellStyle name="Followed Hyperlink" xfId="11733" builtinId="9" hidden="1"/>
    <cellStyle name="Followed Hyperlink" xfId="11735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7" builtinId="9" hidden="1"/>
    <cellStyle name="Followed Hyperlink" xfId="12099" builtinId="9" hidden="1"/>
    <cellStyle name="Followed Hyperlink" xfId="12101" builtinId="9" hidden="1"/>
    <cellStyle name="Followed Hyperlink" xfId="12103" builtinId="9" hidden="1"/>
    <cellStyle name="Followed Hyperlink" xfId="12105" builtinId="9" hidden="1"/>
    <cellStyle name="Followed Hyperlink" xfId="12107" builtinId="9" hidden="1"/>
    <cellStyle name="Followed Hyperlink" xfId="12109" builtinId="9" hidden="1"/>
    <cellStyle name="Followed Hyperlink" xfId="12111" builtinId="9" hidden="1"/>
    <cellStyle name="Followed Hyperlink" xfId="12113" builtinId="9" hidden="1"/>
    <cellStyle name="Followed Hyperlink" xfId="12115" builtinId="9" hidden="1"/>
    <cellStyle name="Followed Hyperlink" xfId="12117" builtinId="9" hidden="1"/>
    <cellStyle name="Followed Hyperlink" xfId="12119" builtinId="9" hidden="1"/>
    <cellStyle name="Followed Hyperlink" xfId="12121" builtinId="9" hidden="1"/>
    <cellStyle name="Followed Hyperlink" xfId="12123" builtinId="9" hidden="1"/>
    <cellStyle name="Followed Hyperlink" xfId="12125" builtinId="9" hidden="1"/>
    <cellStyle name="Followed Hyperlink" xfId="12127" builtinId="9" hidden="1"/>
    <cellStyle name="Followed Hyperlink" xfId="12129" builtinId="9" hidden="1"/>
    <cellStyle name="Followed Hyperlink" xfId="12131" builtinId="9" hidden="1"/>
    <cellStyle name="Followed Hyperlink" xfId="12133" builtinId="9" hidden="1"/>
    <cellStyle name="Followed Hyperlink" xfId="12135" builtinId="9" hidden="1"/>
    <cellStyle name="Followed Hyperlink" xfId="12137" builtinId="9" hidden="1"/>
    <cellStyle name="Followed Hyperlink" xfId="12139" builtinId="9" hidden="1"/>
    <cellStyle name="Followed Hyperlink" xfId="12141" builtinId="9" hidden="1"/>
    <cellStyle name="Followed Hyperlink" xfId="12143" builtinId="9" hidden="1"/>
    <cellStyle name="Followed Hyperlink" xfId="12145" builtinId="9" hidden="1"/>
    <cellStyle name="Followed Hyperlink" xfId="12147" builtinId="9" hidden="1"/>
    <cellStyle name="Followed Hyperlink" xfId="12149" builtinId="9" hidden="1"/>
    <cellStyle name="Followed Hyperlink" xfId="12151" builtinId="9" hidden="1"/>
    <cellStyle name="Followed Hyperlink" xfId="12153" builtinId="9" hidden="1"/>
    <cellStyle name="Followed Hyperlink" xfId="12155" builtinId="9" hidden="1"/>
    <cellStyle name="Followed Hyperlink" xfId="12157" builtinId="9" hidden="1"/>
    <cellStyle name="Followed Hyperlink" xfId="12159" builtinId="9" hidden="1"/>
    <cellStyle name="Followed Hyperlink" xfId="12161" builtinId="9" hidden="1"/>
    <cellStyle name="Followed Hyperlink" xfId="12163" builtinId="9" hidden="1"/>
    <cellStyle name="Followed Hyperlink" xfId="12165" builtinId="9" hidden="1"/>
    <cellStyle name="Followed Hyperlink" xfId="12167" builtinId="9" hidden="1"/>
    <cellStyle name="Followed Hyperlink" xfId="12169" builtinId="9" hidden="1"/>
    <cellStyle name="Followed Hyperlink" xfId="12171" builtinId="9" hidden="1"/>
    <cellStyle name="Followed Hyperlink" xfId="12173" builtinId="9" hidden="1"/>
    <cellStyle name="Followed Hyperlink" xfId="12175" builtinId="9" hidden="1"/>
    <cellStyle name="Followed Hyperlink" xfId="12177" builtinId="9" hidden="1"/>
    <cellStyle name="Followed Hyperlink" xfId="12179" builtinId="9" hidden="1"/>
    <cellStyle name="Followed Hyperlink" xfId="12181" builtinId="9" hidden="1"/>
    <cellStyle name="Followed Hyperlink" xfId="12183" builtinId="9" hidden="1"/>
    <cellStyle name="Followed Hyperlink" xfId="12185" builtinId="9" hidden="1"/>
    <cellStyle name="Followed Hyperlink" xfId="12187" builtinId="9" hidden="1"/>
    <cellStyle name="Followed Hyperlink" xfId="12189" builtinId="9" hidden="1"/>
    <cellStyle name="Followed Hyperlink" xfId="12191" builtinId="9" hidden="1"/>
    <cellStyle name="Followed Hyperlink" xfId="12193" builtinId="9" hidden="1"/>
    <cellStyle name="Followed Hyperlink" xfId="12195" builtinId="9" hidden="1"/>
    <cellStyle name="Followed Hyperlink" xfId="12197" builtinId="9" hidden="1"/>
    <cellStyle name="Followed Hyperlink" xfId="12199" builtinId="9" hidden="1"/>
    <cellStyle name="Followed Hyperlink" xfId="12201" builtinId="9" hidden="1"/>
    <cellStyle name="Followed Hyperlink" xfId="12203" builtinId="9" hidden="1"/>
    <cellStyle name="Followed Hyperlink" xfId="12205" builtinId="9" hidden="1"/>
    <cellStyle name="Followed Hyperlink" xfId="12207" builtinId="9" hidden="1"/>
    <cellStyle name="Followed Hyperlink" xfId="12209" builtinId="9" hidden="1"/>
    <cellStyle name="Followed Hyperlink" xfId="12211" builtinId="9" hidden="1"/>
    <cellStyle name="Followed Hyperlink" xfId="12213" builtinId="9" hidden="1"/>
    <cellStyle name="Followed Hyperlink" xfId="12215" builtinId="9" hidden="1"/>
    <cellStyle name="Followed Hyperlink" xfId="12217" builtinId="9" hidden="1"/>
    <cellStyle name="Followed Hyperlink" xfId="12219" builtinId="9" hidden="1"/>
    <cellStyle name="Followed Hyperlink" xfId="12221" builtinId="9" hidden="1"/>
    <cellStyle name="Followed Hyperlink" xfId="12223" builtinId="9" hidden="1"/>
    <cellStyle name="Followed Hyperlink" xfId="12225" builtinId="9" hidden="1"/>
    <cellStyle name="Followed Hyperlink" xfId="12227" builtinId="9" hidden="1"/>
    <cellStyle name="Followed Hyperlink" xfId="12229" builtinId="9" hidden="1"/>
    <cellStyle name="Followed Hyperlink" xfId="12231" builtinId="9" hidden="1"/>
    <cellStyle name="Followed Hyperlink" xfId="12233" builtinId="9" hidden="1"/>
    <cellStyle name="Followed Hyperlink" xfId="12235" builtinId="9" hidden="1"/>
    <cellStyle name="Followed Hyperlink" xfId="12237" builtinId="9" hidden="1"/>
    <cellStyle name="Followed Hyperlink" xfId="12239" builtinId="9" hidden="1"/>
    <cellStyle name="Followed Hyperlink" xfId="12241" builtinId="9" hidden="1"/>
    <cellStyle name="Followed Hyperlink" xfId="12243" builtinId="9" hidden="1"/>
    <cellStyle name="Followed Hyperlink" xfId="12245" builtinId="9" hidden="1"/>
    <cellStyle name="Followed Hyperlink" xfId="12247" builtinId="9" hidden="1"/>
    <cellStyle name="Followed Hyperlink" xfId="12249" builtinId="9" hidden="1"/>
    <cellStyle name="Followed Hyperlink" xfId="12251" builtinId="9" hidden="1"/>
    <cellStyle name="Followed Hyperlink" xfId="12253" builtinId="9" hidden="1"/>
    <cellStyle name="Followed Hyperlink" xfId="12255" builtinId="9" hidden="1"/>
    <cellStyle name="Followed Hyperlink" xfId="12257" builtinId="9" hidden="1"/>
    <cellStyle name="Followed Hyperlink" xfId="12259" builtinId="9" hidden="1"/>
    <cellStyle name="Followed Hyperlink" xfId="12261" builtinId="9" hidden="1"/>
    <cellStyle name="Followed Hyperlink" xfId="12263" builtinId="9" hidden="1"/>
    <cellStyle name="Followed Hyperlink" xfId="12265" builtinId="9" hidden="1"/>
    <cellStyle name="Followed Hyperlink" xfId="12267" builtinId="9" hidden="1"/>
    <cellStyle name="Followed Hyperlink" xfId="12269" builtinId="9" hidden="1"/>
    <cellStyle name="Followed Hyperlink" xfId="12271" builtinId="9" hidden="1"/>
    <cellStyle name="Followed Hyperlink" xfId="12273" builtinId="9" hidden="1"/>
    <cellStyle name="Followed Hyperlink" xfId="12275" builtinId="9" hidden="1"/>
    <cellStyle name="Followed Hyperlink" xfId="12279" builtinId="9" hidden="1"/>
    <cellStyle name="Followed Hyperlink" xfId="12281" builtinId="9" hidden="1"/>
    <cellStyle name="Followed Hyperlink" xfId="12093" builtinId="9" hidden="1"/>
    <cellStyle name="Followed Hyperlink" xfId="12095" builtinId="9" hidden="1"/>
    <cellStyle name="Followed Hyperlink" xfId="12285" builtinId="9" hidden="1"/>
    <cellStyle name="Followed Hyperlink" xfId="12287" builtinId="9" hidden="1"/>
    <cellStyle name="Followed Hyperlink" xfId="12289" builtinId="9" hidden="1"/>
    <cellStyle name="Followed Hyperlink" xfId="12291" builtinId="9" hidden="1"/>
    <cellStyle name="Followed Hyperlink" xfId="12293" builtinId="9" hidden="1"/>
    <cellStyle name="Followed Hyperlink" xfId="12295" builtinId="9" hidden="1"/>
    <cellStyle name="Followed Hyperlink" xfId="12297" builtinId="9" hidden="1"/>
    <cellStyle name="Followed Hyperlink" xfId="12299" builtinId="9" hidden="1"/>
    <cellStyle name="Followed Hyperlink" xfId="12301" builtinId="9" hidden="1"/>
    <cellStyle name="Followed Hyperlink" xfId="12303" builtinId="9" hidden="1"/>
    <cellStyle name="Followed Hyperlink" xfId="12305" builtinId="9" hidden="1"/>
    <cellStyle name="Followed Hyperlink" xfId="12307" builtinId="9" hidden="1"/>
    <cellStyle name="Followed Hyperlink" xfId="12309" builtinId="9" hidden="1"/>
    <cellStyle name="Followed Hyperlink" xfId="12311" builtinId="9" hidden="1"/>
    <cellStyle name="Followed Hyperlink" xfId="12313" builtinId="9" hidden="1"/>
    <cellStyle name="Followed Hyperlink" xfId="12315" builtinId="9" hidden="1"/>
    <cellStyle name="Followed Hyperlink" xfId="12317" builtinId="9" hidden="1"/>
    <cellStyle name="Followed Hyperlink" xfId="12319" builtinId="9" hidden="1"/>
    <cellStyle name="Followed Hyperlink" xfId="12321" builtinId="9" hidden="1"/>
    <cellStyle name="Followed Hyperlink" xfId="12323" builtinId="9" hidden="1"/>
    <cellStyle name="Followed Hyperlink" xfId="12325" builtinId="9" hidden="1"/>
    <cellStyle name="Followed Hyperlink" xfId="12327" builtinId="9" hidden="1"/>
    <cellStyle name="Followed Hyperlink" xfId="12329" builtinId="9" hidden="1"/>
    <cellStyle name="Followed Hyperlink" xfId="12331" builtinId="9" hidden="1"/>
    <cellStyle name="Followed Hyperlink" xfId="12333" builtinId="9" hidden="1"/>
    <cellStyle name="Followed Hyperlink" xfId="12335" builtinId="9" hidden="1"/>
    <cellStyle name="Followed Hyperlink" xfId="12337" builtinId="9" hidden="1"/>
    <cellStyle name="Followed Hyperlink" xfId="12339" builtinId="9" hidden="1"/>
    <cellStyle name="Followed Hyperlink" xfId="12341" builtinId="9" hidden="1"/>
    <cellStyle name="Followed Hyperlink" xfId="12343" builtinId="9" hidden="1"/>
    <cellStyle name="Followed Hyperlink" xfId="12345" builtinId="9" hidden="1"/>
    <cellStyle name="Followed Hyperlink" xfId="12347" builtinId="9" hidden="1"/>
    <cellStyle name="Followed Hyperlink" xfId="12349" builtinId="9" hidden="1"/>
    <cellStyle name="Followed Hyperlink" xfId="12351" builtinId="9" hidden="1"/>
    <cellStyle name="Followed Hyperlink" xfId="12353" builtinId="9" hidden="1"/>
    <cellStyle name="Followed Hyperlink" xfId="12355" builtinId="9" hidden="1"/>
    <cellStyle name="Followed Hyperlink" xfId="12357" builtinId="9" hidden="1"/>
    <cellStyle name="Followed Hyperlink" xfId="12359" builtinId="9" hidden="1"/>
    <cellStyle name="Followed Hyperlink" xfId="12361" builtinId="9" hidden="1"/>
    <cellStyle name="Followed Hyperlink" xfId="12363" builtinId="9" hidden="1"/>
    <cellStyle name="Followed Hyperlink" xfId="12365" builtinId="9" hidden="1"/>
    <cellStyle name="Followed Hyperlink" xfId="12367" builtinId="9" hidden="1"/>
    <cellStyle name="Followed Hyperlink" xfId="12369" builtinId="9" hidden="1"/>
    <cellStyle name="Followed Hyperlink" xfId="12371" builtinId="9" hidden="1"/>
    <cellStyle name="Followed Hyperlink" xfId="12373" builtinId="9" hidden="1"/>
    <cellStyle name="Followed Hyperlink" xfId="12375" builtinId="9" hidden="1"/>
    <cellStyle name="Followed Hyperlink" xfId="12377" builtinId="9" hidden="1"/>
    <cellStyle name="Followed Hyperlink" xfId="12379" builtinId="9" hidden="1"/>
    <cellStyle name="Followed Hyperlink" xfId="12381" builtinId="9" hidden="1"/>
    <cellStyle name="Followed Hyperlink" xfId="12383" builtinId="9" hidden="1"/>
    <cellStyle name="Followed Hyperlink" xfId="12385" builtinId="9" hidden="1"/>
    <cellStyle name="Followed Hyperlink" xfId="12387" builtinId="9" hidden="1"/>
    <cellStyle name="Followed Hyperlink" xfId="12389" builtinId="9" hidden="1"/>
    <cellStyle name="Followed Hyperlink" xfId="12391" builtinId="9" hidden="1"/>
    <cellStyle name="Followed Hyperlink" xfId="12393" builtinId="9" hidden="1"/>
    <cellStyle name="Followed Hyperlink" xfId="12395" builtinId="9" hidden="1"/>
    <cellStyle name="Followed Hyperlink" xfId="12397" builtinId="9" hidden="1"/>
    <cellStyle name="Followed Hyperlink" xfId="12399" builtinId="9" hidden="1"/>
    <cellStyle name="Followed Hyperlink" xfId="12401" builtinId="9" hidden="1"/>
    <cellStyle name="Followed Hyperlink" xfId="12403" builtinId="9" hidden="1"/>
    <cellStyle name="Followed Hyperlink" xfId="12405" builtinId="9" hidden="1"/>
    <cellStyle name="Followed Hyperlink" xfId="12407" builtinId="9" hidden="1"/>
    <cellStyle name="Followed Hyperlink" xfId="12409" builtinId="9" hidden="1"/>
    <cellStyle name="Followed Hyperlink" xfId="12411" builtinId="9" hidden="1"/>
    <cellStyle name="Followed Hyperlink" xfId="12413" builtinId="9" hidden="1"/>
    <cellStyle name="Followed Hyperlink" xfId="12415" builtinId="9" hidden="1"/>
    <cellStyle name="Followed Hyperlink" xfId="12417" builtinId="9" hidden="1"/>
    <cellStyle name="Followed Hyperlink" xfId="12419" builtinId="9" hidden="1"/>
    <cellStyle name="Followed Hyperlink" xfId="12421" builtinId="9" hidden="1"/>
    <cellStyle name="Followed Hyperlink" xfId="12423" builtinId="9" hidden="1"/>
    <cellStyle name="Followed Hyperlink" xfId="12425" builtinId="9" hidden="1"/>
    <cellStyle name="Followed Hyperlink" xfId="12427" builtinId="9" hidden="1"/>
    <cellStyle name="Followed Hyperlink" xfId="12429" builtinId="9" hidden="1"/>
    <cellStyle name="Followed Hyperlink" xfId="12431" builtinId="9" hidden="1"/>
    <cellStyle name="Followed Hyperlink" xfId="12433" builtinId="9" hidden="1"/>
    <cellStyle name="Followed Hyperlink" xfId="12435" builtinId="9" hidden="1"/>
    <cellStyle name="Followed Hyperlink" xfId="12437" builtinId="9" hidden="1"/>
    <cellStyle name="Followed Hyperlink" xfId="12439" builtinId="9" hidden="1"/>
    <cellStyle name="Followed Hyperlink" xfId="12441" builtinId="9" hidden="1"/>
    <cellStyle name="Followed Hyperlink" xfId="12443" builtinId="9" hidden="1"/>
    <cellStyle name="Followed Hyperlink" xfId="12445" builtinId="9" hidden="1"/>
    <cellStyle name="Followed Hyperlink" xfId="12447" builtinId="9" hidden="1"/>
    <cellStyle name="Followed Hyperlink" xfId="12449" builtinId="9" hidden="1"/>
    <cellStyle name="Followed Hyperlink" xfId="12451" builtinId="9" hidden="1"/>
    <cellStyle name="Followed Hyperlink" xfId="12453" builtinId="9" hidden="1"/>
    <cellStyle name="Followed Hyperlink" xfId="12455" builtinId="9" hidden="1"/>
    <cellStyle name="Followed Hyperlink" xfId="12459" builtinId="9" hidden="1"/>
    <cellStyle name="Followed Hyperlink" xfId="12461" builtinId="9" hidden="1"/>
    <cellStyle name="Followed Hyperlink" xfId="12280" builtinId="9" hidden="1"/>
    <cellStyle name="Followed Hyperlink" xfId="12278" builtinId="9" hidden="1"/>
    <cellStyle name="Followed Hyperlink" xfId="12465" builtinId="9" hidden="1"/>
    <cellStyle name="Followed Hyperlink" xfId="12467" builtinId="9" hidden="1"/>
    <cellStyle name="Followed Hyperlink" xfId="12469" builtinId="9" hidden="1"/>
    <cellStyle name="Followed Hyperlink" xfId="12471" builtinId="9" hidden="1"/>
    <cellStyle name="Followed Hyperlink" xfId="12473" builtinId="9" hidden="1"/>
    <cellStyle name="Followed Hyperlink" xfId="12475" builtinId="9" hidden="1"/>
    <cellStyle name="Followed Hyperlink" xfId="12477" builtinId="9" hidden="1"/>
    <cellStyle name="Followed Hyperlink" xfId="12479" builtinId="9" hidden="1"/>
    <cellStyle name="Followed Hyperlink" xfId="12481" builtinId="9" hidden="1"/>
    <cellStyle name="Followed Hyperlink" xfId="12483" builtinId="9" hidden="1"/>
    <cellStyle name="Followed Hyperlink" xfId="12485" builtinId="9" hidden="1"/>
    <cellStyle name="Followed Hyperlink" xfId="12487" builtinId="9" hidden="1"/>
    <cellStyle name="Followed Hyperlink" xfId="12489" builtinId="9" hidden="1"/>
    <cellStyle name="Followed Hyperlink" xfId="12491" builtinId="9" hidden="1"/>
    <cellStyle name="Followed Hyperlink" xfId="12493" builtinId="9" hidden="1"/>
    <cellStyle name="Followed Hyperlink" xfId="12495" builtinId="9" hidden="1"/>
    <cellStyle name="Followed Hyperlink" xfId="12497" builtinId="9" hidden="1"/>
    <cellStyle name="Followed Hyperlink" xfId="12499" builtinId="9" hidden="1"/>
    <cellStyle name="Followed Hyperlink" xfId="12501" builtinId="9" hidden="1"/>
    <cellStyle name="Followed Hyperlink" xfId="12503" builtinId="9" hidden="1"/>
    <cellStyle name="Followed Hyperlink" xfId="12505" builtinId="9" hidden="1"/>
    <cellStyle name="Followed Hyperlink" xfId="12507" builtinId="9" hidden="1"/>
    <cellStyle name="Followed Hyperlink" xfId="12509" builtinId="9" hidden="1"/>
    <cellStyle name="Followed Hyperlink" xfId="12511" builtinId="9" hidden="1"/>
    <cellStyle name="Followed Hyperlink" xfId="12513" builtinId="9" hidden="1"/>
    <cellStyle name="Followed Hyperlink" xfId="12515" builtinId="9" hidden="1"/>
    <cellStyle name="Followed Hyperlink" xfId="12517" builtinId="9" hidden="1"/>
    <cellStyle name="Followed Hyperlink" xfId="12519" builtinId="9" hidden="1"/>
    <cellStyle name="Followed Hyperlink" xfId="12521" builtinId="9" hidden="1"/>
    <cellStyle name="Followed Hyperlink" xfId="12523" builtinId="9" hidden="1"/>
    <cellStyle name="Followed Hyperlink" xfId="12525" builtinId="9" hidden="1"/>
    <cellStyle name="Followed Hyperlink" xfId="12527" builtinId="9" hidden="1"/>
    <cellStyle name="Followed Hyperlink" xfId="12529" builtinId="9" hidden="1"/>
    <cellStyle name="Followed Hyperlink" xfId="12531" builtinId="9" hidden="1"/>
    <cellStyle name="Followed Hyperlink" xfId="12533" builtinId="9" hidden="1"/>
    <cellStyle name="Followed Hyperlink" xfId="12535" builtinId="9" hidden="1"/>
    <cellStyle name="Followed Hyperlink" xfId="12537" builtinId="9" hidden="1"/>
    <cellStyle name="Followed Hyperlink" xfId="12539" builtinId="9" hidden="1"/>
    <cellStyle name="Followed Hyperlink" xfId="12541" builtinId="9" hidden="1"/>
    <cellStyle name="Followed Hyperlink" xfId="12543" builtinId="9" hidden="1"/>
    <cellStyle name="Followed Hyperlink" xfId="12545" builtinId="9" hidden="1"/>
    <cellStyle name="Followed Hyperlink" xfId="12547" builtinId="9" hidden="1"/>
    <cellStyle name="Followed Hyperlink" xfId="12549" builtinId="9" hidden="1"/>
    <cellStyle name="Followed Hyperlink" xfId="12551" builtinId="9" hidden="1"/>
    <cellStyle name="Followed Hyperlink" xfId="12553" builtinId="9" hidden="1"/>
    <cellStyle name="Followed Hyperlink" xfId="12555" builtinId="9" hidden="1"/>
    <cellStyle name="Followed Hyperlink" xfId="12557" builtinId="9" hidden="1"/>
    <cellStyle name="Followed Hyperlink" xfId="12559" builtinId="9" hidden="1"/>
    <cellStyle name="Followed Hyperlink" xfId="12561" builtinId="9" hidden="1"/>
    <cellStyle name="Followed Hyperlink" xfId="12563" builtinId="9" hidden="1"/>
    <cellStyle name="Followed Hyperlink" xfId="12565" builtinId="9" hidden="1"/>
    <cellStyle name="Followed Hyperlink" xfId="12567" builtinId="9" hidden="1"/>
    <cellStyle name="Followed Hyperlink" xfId="12569" builtinId="9" hidden="1"/>
    <cellStyle name="Followed Hyperlink" xfId="12571" builtinId="9" hidden="1"/>
    <cellStyle name="Followed Hyperlink" xfId="12573" builtinId="9" hidden="1"/>
    <cellStyle name="Followed Hyperlink" xfId="12575" builtinId="9" hidden="1"/>
    <cellStyle name="Followed Hyperlink" xfId="12577" builtinId="9" hidden="1"/>
    <cellStyle name="Followed Hyperlink" xfId="12579" builtinId="9" hidden="1"/>
    <cellStyle name="Followed Hyperlink" xfId="12581" builtinId="9" hidden="1"/>
    <cellStyle name="Followed Hyperlink" xfId="12583" builtinId="9" hidden="1"/>
    <cellStyle name="Followed Hyperlink" xfId="12585" builtinId="9" hidden="1"/>
    <cellStyle name="Followed Hyperlink" xfId="12587" builtinId="9" hidden="1"/>
    <cellStyle name="Followed Hyperlink" xfId="12589" builtinId="9" hidden="1"/>
    <cellStyle name="Followed Hyperlink" xfId="12591" builtinId="9" hidden="1"/>
    <cellStyle name="Followed Hyperlink" xfId="12593" builtinId="9" hidden="1"/>
    <cellStyle name="Followed Hyperlink" xfId="12595" builtinId="9" hidden="1"/>
    <cellStyle name="Followed Hyperlink" xfId="12597" builtinId="9" hidden="1"/>
    <cellStyle name="Followed Hyperlink" xfId="12599" builtinId="9" hidden="1"/>
    <cellStyle name="Followed Hyperlink" xfId="12601" builtinId="9" hidden="1"/>
    <cellStyle name="Followed Hyperlink" xfId="12603" builtinId="9" hidden="1"/>
    <cellStyle name="Followed Hyperlink" xfId="12605" builtinId="9" hidden="1"/>
    <cellStyle name="Followed Hyperlink" xfId="12607" builtinId="9" hidden="1"/>
    <cellStyle name="Followed Hyperlink" xfId="12609" builtinId="9" hidden="1"/>
    <cellStyle name="Followed Hyperlink" xfId="12611" builtinId="9" hidden="1"/>
    <cellStyle name="Followed Hyperlink" xfId="12613" builtinId="9" hidden="1"/>
    <cellStyle name="Followed Hyperlink" xfId="12615" builtinId="9" hidden="1"/>
    <cellStyle name="Followed Hyperlink" xfId="12617" builtinId="9" hidden="1"/>
    <cellStyle name="Followed Hyperlink" xfId="12619" builtinId="9" hidden="1"/>
    <cellStyle name="Followed Hyperlink" xfId="12621" builtinId="9" hidden="1"/>
    <cellStyle name="Followed Hyperlink" xfId="12623" builtinId="9" hidden="1"/>
    <cellStyle name="Followed Hyperlink" xfId="12625" builtinId="9" hidden="1"/>
    <cellStyle name="Followed Hyperlink" xfId="12627" builtinId="9" hidden="1"/>
    <cellStyle name="Followed Hyperlink" xfId="12629" builtinId="9" hidden="1"/>
    <cellStyle name="Followed Hyperlink" xfId="12631" builtinId="9" hidden="1"/>
    <cellStyle name="Followed Hyperlink" xfId="12633" builtinId="9" hidden="1"/>
    <cellStyle name="Followed Hyperlink" xfId="12635" builtinId="9" hidden="1"/>
    <cellStyle name="Followed Hyperlink" xfId="12636" builtinId="9" hidden="1"/>
    <cellStyle name="Followed Hyperlink" xfId="12462" builtinId="9" hidden="1"/>
    <cellStyle name="Followed Hyperlink" xfId="12639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46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6" builtinId="9" hidden="1"/>
    <cellStyle name="Followed Hyperlink" xfId="12748" builtinId="9" hidden="1"/>
    <cellStyle name="Followed Hyperlink" xfId="12750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4" builtinId="9" hidden="1"/>
    <cellStyle name="Followed Hyperlink" xfId="12816" builtinId="9" hidden="1"/>
    <cellStyle name="Followed Hyperlink" xfId="12818" builtinId="9" hidden="1"/>
    <cellStyle name="Followed Hyperlink" xfId="12820" builtinId="9" hidden="1"/>
    <cellStyle name="Followed Hyperlink" xfId="12822" builtinId="9" hidden="1"/>
    <cellStyle name="Followed Hyperlink" xfId="12824" builtinId="9" hidden="1"/>
    <cellStyle name="Followed Hyperlink" xfId="12826" builtinId="9" hidden="1"/>
    <cellStyle name="Followed Hyperlink" xfId="12828" builtinId="9" hidden="1"/>
    <cellStyle name="Followed Hyperlink" xfId="12830" builtinId="9" hidden="1"/>
    <cellStyle name="Followed Hyperlink" xfId="12832" builtinId="9" hidden="1"/>
    <cellStyle name="Followed Hyperlink" xfId="12834" builtinId="9" hidden="1"/>
    <cellStyle name="Followed Hyperlink" xfId="12836" builtinId="9" hidden="1"/>
    <cellStyle name="Followed Hyperlink" xfId="12838" builtinId="9" hidden="1"/>
    <cellStyle name="Followed Hyperlink" xfId="12840" builtinId="9" hidden="1"/>
    <cellStyle name="Followed Hyperlink" xfId="12842" builtinId="9" hidden="1"/>
    <cellStyle name="Followed Hyperlink" xfId="12844" builtinId="9" hidden="1"/>
    <cellStyle name="Followed Hyperlink" xfId="12846" builtinId="9" hidden="1"/>
    <cellStyle name="Followed Hyperlink" xfId="12848" builtinId="9" hidden="1"/>
    <cellStyle name="Followed Hyperlink" xfId="12850" builtinId="9" hidden="1"/>
    <cellStyle name="Followed Hyperlink" xfId="12852" builtinId="9" hidden="1"/>
    <cellStyle name="Followed Hyperlink" xfId="12854" builtinId="9" hidden="1"/>
    <cellStyle name="Followed Hyperlink" xfId="12856" builtinId="9" hidden="1"/>
    <cellStyle name="Followed Hyperlink" xfId="12858" builtinId="9" hidden="1"/>
    <cellStyle name="Followed Hyperlink" xfId="12860" builtinId="9" hidden="1"/>
    <cellStyle name="Followed Hyperlink" xfId="12862" builtinId="9" hidden="1"/>
    <cellStyle name="Followed Hyperlink" xfId="12864" builtinId="9" hidden="1"/>
    <cellStyle name="Followed Hyperlink" xfId="12866" builtinId="9" hidden="1"/>
    <cellStyle name="Followed Hyperlink" xfId="12868" builtinId="9" hidden="1"/>
    <cellStyle name="Followed Hyperlink" xfId="12870" builtinId="9" hidden="1"/>
    <cellStyle name="Followed Hyperlink" xfId="12872" builtinId="9" hidden="1"/>
    <cellStyle name="Followed Hyperlink" xfId="12874" builtinId="9" hidden="1"/>
    <cellStyle name="Followed Hyperlink" xfId="12876" builtinId="9" hidden="1"/>
    <cellStyle name="Followed Hyperlink" xfId="12878" builtinId="9" hidden="1"/>
    <cellStyle name="Followed Hyperlink" xfId="12880" builtinId="9" hidden="1"/>
    <cellStyle name="Followed Hyperlink" xfId="12882" builtinId="9" hidden="1"/>
    <cellStyle name="Followed Hyperlink" xfId="12884" builtinId="9" hidden="1"/>
    <cellStyle name="Followed Hyperlink" xfId="12886" builtinId="9" hidden="1"/>
    <cellStyle name="Followed Hyperlink" xfId="12888" builtinId="9" hidden="1"/>
    <cellStyle name="Followed Hyperlink" xfId="12890" builtinId="9" hidden="1"/>
    <cellStyle name="Followed Hyperlink" xfId="12892" builtinId="9" hidden="1"/>
    <cellStyle name="Followed Hyperlink" xfId="12894" builtinId="9" hidden="1"/>
    <cellStyle name="Followed Hyperlink" xfId="12896" builtinId="9" hidden="1"/>
    <cellStyle name="Followed Hyperlink" xfId="12898" builtinId="9" hidden="1"/>
    <cellStyle name="Followed Hyperlink" xfId="12900" builtinId="9" hidden="1"/>
    <cellStyle name="Followed Hyperlink" xfId="12902" builtinId="9" hidden="1"/>
    <cellStyle name="Followed Hyperlink" xfId="12904" builtinId="9" hidden="1"/>
    <cellStyle name="Followed Hyperlink" xfId="12906" builtinId="9" hidden="1"/>
    <cellStyle name="Followed Hyperlink" xfId="12908" builtinId="9" hidden="1"/>
    <cellStyle name="Followed Hyperlink" xfId="12910" builtinId="9" hidden="1"/>
    <cellStyle name="Followed Hyperlink" xfId="12912" builtinId="9" hidden="1"/>
    <cellStyle name="Followed Hyperlink" xfId="12914" builtinId="9" hidden="1"/>
    <cellStyle name="Followed Hyperlink" xfId="12916" builtinId="9" hidden="1"/>
    <cellStyle name="Followed Hyperlink" xfId="12918" builtinId="9" hidden="1"/>
    <cellStyle name="Followed Hyperlink" xfId="12920" builtinId="9" hidden="1"/>
    <cellStyle name="Followed Hyperlink" xfId="12922" builtinId="9" hidden="1"/>
    <cellStyle name="Followed Hyperlink" xfId="12924" builtinId="9" hidden="1"/>
    <cellStyle name="Followed Hyperlink" xfId="12926" builtinId="9" hidden="1"/>
    <cellStyle name="Followed Hyperlink" xfId="12928" builtinId="9" hidden="1"/>
    <cellStyle name="Followed Hyperlink" xfId="12930" builtinId="9" hidden="1"/>
    <cellStyle name="Followed Hyperlink" xfId="12932" builtinId="9" hidden="1"/>
    <cellStyle name="Followed Hyperlink" xfId="12934" builtinId="9" hidden="1"/>
    <cellStyle name="Followed Hyperlink" xfId="12936" builtinId="9" hidden="1"/>
    <cellStyle name="Followed Hyperlink" xfId="12938" builtinId="9" hidden="1"/>
    <cellStyle name="Followed Hyperlink" xfId="12940" builtinId="9" hidden="1"/>
    <cellStyle name="Followed Hyperlink" xfId="12942" builtinId="9" hidden="1"/>
    <cellStyle name="Followed Hyperlink" xfId="12944" builtinId="9" hidden="1"/>
    <cellStyle name="Followed Hyperlink" xfId="12946" builtinId="9" hidden="1"/>
    <cellStyle name="Followed Hyperlink" xfId="12948" builtinId="9" hidden="1"/>
    <cellStyle name="Followed Hyperlink" xfId="12950" builtinId="9" hidden="1"/>
    <cellStyle name="Followed Hyperlink" xfId="12952" builtinId="9" hidden="1"/>
    <cellStyle name="Followed Hyperlink" xfId="12954" builtinId="9" hidden="1"/>
    <cellStyle name="Followed Hyperlink" xfId="12956" builtinId="9" hidden="1"/>
    <cellStyle name="Followed Hyperlink" xfId="12958" builtinId="9" hidden="1"/>
    <cellStyle name="Followed Hyperlink" xfId="12960" builtinId="9" hidden="1"/>
    <cellStyle name="Followed Hyperlink" xfId="12962" builtinId="9" hidden="1"/>
    <cellStyle name="Followed Hyperlink" xfId="12964" builtinId="9" hidden="1"/>
    <cellStyle name="Followed Hyperlink" xfId="12966" builtinId="9" hidden="1"/>
    <cellStyle name="Followed Hyperlink" xfId="12968" builtinId="9" hidden="1"/>
    <cellStyle name="Followed Hyperlink" xfId="12970" builtinId="9" hidden="1"/>
    <cellStyle name="Followed Hyperlink" xfId="12972" builtinId="9" hidden="1"/>
    <cellStyle name="Followed Hyperlink" xfId="12974" builtinId="9" hidden="1"/>
    <cellStyle name="Followed Hyperlink" xfId="12976" builtinId="9" hidden="1"/>
    <cellStyle name="Followed Hyperlink" xfId="12978" builtinId="9" hidden="1"/>
    <cellStyle name="Followed Hyperlink" xfId="12980" builtinId="9" hidden="1"/>
    <cellStyle name="Followed Hyperlink" xfId="12982" builtinId="9" hidden="1"/>
    <cellStyle name="Followed Hyperlink" xfId="12984" builtinId="9" hidden="1"/>
    <cellStyle name="Followed Hyperlink" xfId="12986" builtinId="9" hidden="1"/>
    <cellStyle name="Followed Hyperlink" xfId="12988" builtinId="9" hidden="1"/>
    <cellStyle name="Followed Hyperlink" xfId="12990" builtinId="9" hidden="1"/>
    <cellStyle name="Followed Hyperlink" xfId="12992" builtinId="9" hidden="1"/>
    <cellStyle name="Followed Hyperlink" xfId="11009" builtinId="9" hidden="1"/>
    <cellStyle name="Followed Hyperlink" xfId="12994" builtinId="9" hidden="1"/>
    <cellStyle name="Followed Hyperlink" xfId="10828" builtinId="9" hidden="1"/>
    <cellStyle name="Followed Hyperlink" xfId="12997" builtinId="9" hidden="1"/>
    <cellStyle name="Followed Hyperlink" xfId="12999" builtinId="9" hidden="1"/>
    <cellStyle name="Followed Hyperlink" xfId="13001" builtinId="9" hidden="1"/>
    <cellStyle name="Followed Hyperlink" xfId="13003" builtinId="9" hidden="1"/>
    <cellStyle name="Followed Hyperlink" xfId="13005" builtinId="9" hidden="1"/>
    <cellStyle name="Followed Hyperlink" xfId="13007" builtinId="9" hidden="1"/>
    <cellStyle name="Followed Hyperlink" xfId="13009" builtinId="9" hidden="1"/>
    <cellStyle name="Followed Hyperlink" xfId="13011" builtinId="9" hidden="1"/>
    <cellStyle name="Followed Hyperlink" xfId="13013" builtinId="9" hidden="1"/>
    <cellStyle name="Followed Hyperlink" xfId="13015" builtinId="9" hidden="1"/>
    <cellStyle name="Followed Hyperlink" xfId="13017" builtinId="9" hidden="1"/>
    <cellStyle name="Followed Hyperlink" xfId="13019" builtinId="9" hidden="1"/>
    <cellStyle name="Followed Hyperlink" xfId="13021" builtinId="9" hidden="1"/>
    <cellStyle name="Followed Hyperlink" xfId="13023" builtinId="9" hidden="1"/>
    <cellStyle name="Followed Hyperlink" xfId="13025" builtinId="9" hidden="1"/>
    <cellStyle name="Followed Hyperlink" xfId="13027" builtinId="9" hidden="1"/>
    <cellStyle name="Followed Hyperlink" xfId="13029" builtinId="9" hidden="1"/>
    <cellStyle name="Followed Hyperlink" xfId="13031" builtinId="9" hidden="1"/>
    <cellStyle name="Followed Hyperlink" xfId="13033" builtinId="9" hidden="1"/>
    <cellStyle name="Followed Hyperlink" xfId="13035" builtinId="9" hidden="1"/>
    <cellStyle name="Followed Hyperlink" xfId="13037" builtinId="9" hidden="1"/>
    <cellStyle name="Followed Hyperlink" xfId="13039" builtinId="9" hidden="1"/>
    <cellStyle name="Followed Hyperlink" xfId="13041" builtinId="9" hidden="1"/>
    <cellStyle name="Followed Hyperlink" xfId="13043" builtinId="9" hidden="1"/>
    <cellStyle name="Followed Hyperlink" xfId="13045" builtinId="9" hidden="1"/>
    <cellStyle name="Followed Hyperlink" xfId="13047" builtinId="9" hidden="1"/>
    <cellStyle name="Followed Hyperlink" xfId="13049" builtinId="9" hidden="1"/>
    <cellStyle name="Followed Hyperlink" xfId="13051" builtinId="9" hidden="1"/>
    <cellStyle name="Followed Hyperlink" xfId="13053" builtinId="9" hidden="1"/>
    <cellStyle name="Followed Hyperlink" xfId="13055" builtinId="9" hidden="1"/>
    <cellStyle name="Followed Hyperlink" xfId="13057" builtinId="9" hidden="1"/>
    <cellStyle name="Followed Hyperlink" xfId="13059" builtinId="9" hidden="1"/>
    <cellStyle name="Followed Hyperlink" xfId="13061" builtinId="9" hidden="1"/>
    <cellStyle name="Followed Hyperlink" xfId="13063" builtinId="9" hidden="1"/>
    <cellStyle name="Followed Hyperlink" xfId="13065" builtinId="9" hidden="1"/>
    <cellStyle name="Followed Hyperlink" xfId="13067" builtinId="9" hidden="1"/>
    <cellStyle name="Followed Hyperlink" xfId="13069" builtinId="9" hidden="1"/>
    <cellStyle name="Followed Hyperlink" xfId="13071" builtinId="9" hidden="1"/>
    <cellStyle name="Followed Hyperlink" xfId="13073" builtinId="9" hidden="1"/>
    <cellStyle name="Followed Hyperlink" xfId="13075" builtinId="9" hidden="1"/>
    <cellStyle name="Followed Hyperlink" xfId="13077" builtinId="9" hidden="1"/>
    <cellStyle name="Followed Hyperlink" xfId="13079" builtinId="9" hidden="1"/>
    <cellStyle name="Followed Hyperlink" xfId="13081" builtinId="9" hidden="1"/>
    <cellStyle name="Followed Hyperlink" xfId="13083" builtinId="9" hidden="1"/>
    <cellStyle name="Followed Hyperlink" xfId="13085" builtinId="9" hidden="1"/>
    <cellStyle name="Followed Hyperlink" xfId="13087" builtinId="9" hidden="1"/>
    <cellStyle name="Followed Hyperlink" xfId="13089" builtinId="9" hidden="1"/>
    <cellStyle name="Followed Hyperlink" xfId="13091" builtinId="9" hidden="1"/>
    <cellStyle name="Followed Hyperlink" xfId="13093" builtinId="9" hidden="1"/>
    <cellStyle name="Followed Hyperlink" xfId="13095" builtinId="9" hidden="1"/>
    <cellStyle name="Followed Hyperlink" xfId="13097" builtinId="9" hidden="1"/>
    <cellStyle name="Followed Hyperlink" xfId="13099" builtinId="9" hidden="1"/>
    <cellStyle name="Followed Hyperlink" xfId="13101" builtinId="9" hidden="1"/>
    <cellStyle name="Followed Hyperlink" xfId="13103" builtinId="9" hidden="1"/>
    <cellStyle name="Followed Hyperlink" xfId="13105" builtinId="9" hidden="1"/>
    <cellStyle name="Followed Hyperlink" xfId="13107" builtinId="9" hidden="1"/>
    <cellStyle name="Followed Hyperlink" xfId="13109" builtinId="9" hidden="1"/>
    <cellStyle name="Followed Hyperlink" xfId="13111" builtinId="9" hidden="1"/>
    <cellStyle name="Followed Hyperlink" xfId="13113" builtinId="9" hidden="1"/>
    <cellStyle name="Followed Hyperlink" xfId="13115" builtinId="9" hidden="1"/>
    <cellStyle name="Followed Hyperlink" xfId="13117" builtinId="9" hidden="1"/>
    <cellStyle name="Followed Hyperlink" xfId="13119" builtinId="9" hidden="1"/>
    <cellStyle name="Followed Hyperlink" xfId="13121" builtinId="9" hidden="1"/>
    <cellStyle name="Followed Hyperlink" xfId="13123" builtinId="9" hidden="1"/>
    <cellStyle name="Followed Hyperlink" xfId="13125" builtinId="9" hidden="1"/>
    <cellStyle name="Followed Hyperlink" xfId="13127" builtinId="9" hidden="1"/>
    <cellStyle name="Followed Hyperlink" xfId="13129" builtinId="9" hidden="1"/>
    <cellStyle name="Followed Hyperlink" xfId="13131" builtinId="9" hidden="1"/>
    <cellStyle name="Followed Hyperlink" xfId="13133" builtinId="9" hidden="1"/>
    <cellStyle name="Followed Hyperlink" xfId="13135" builtinId="9" hidden="1"/>
    <cellStyle name="Followed Hyperlink" xfId="13137" builtinId="9" hidden="1"/>
    <cellStyle name="Followed Hyperlink" xfId="13139" builtinId="9" hidden="1"/>
    <cellStyle name="Followed Hyperlink" xfId="13141" builtinId="9" hidden="1"/>
    <cellStyle name="Followed Hyperlink" xfId="13143" builtinId="9" hidden="1"/>
    <cellStyle name="Followed Hyperlink" xfId="13145" builtinId="9" hidden="1"/>
    <cellStyle name="Followed Hyperlink" xfId="13147" builtinId="9" hidden="1"/>
    <cellStyle name="Followed Hyperlink" xfId="13149" builtinId="9" hidden="1"/>
    <cellStyle name="Followed Hyperlink" xfId="13151" builtinId="9" hidden="1"/>
    <cellStyle name="Followed Hyperlink" xfId="13153" builtinId="9" hidden="1"/>
    <cellStyle name="Followed Hyperlink" xfId="13155" builtinId="9" hidden="1"/>
    <cellStyle name="Followed Hyperlink" xfId="13157" builtinId="9" hidden="1"/>
    <cellStyle name="Followed Hyperlink" xfId="13159" builtinId="9" hidden="1"/>
    <cellStyle name="Followed Hyperlink" xfId="13161" builtinId="9" hidden="1"/>
    <cellStyle name="Followed Hyperlink" xfId="13163" builtinId="9" hidden="1"/>
    <cellStyle name="Followed Hyperlink" xfId="13165" builtinId="9" hidden="1"/>
    <cellStyle name="Followed Hyperlink" xfId="13167" builtinId="9" hidden="1"/>
    <cellStyle name="Followed Hyperlink" xfId="13169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4" builtinId="9" hidden="1"/>
    <cellStyle name="Followed Hyperlink" xfId="13196" builtinId="9" hidden="1"/>
    <cellStyle name="Followed Hyperlink" xfId="13198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4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4" builtinId="9" hidden="1"/>
    <cellStyle name="Followed Hyperlink" xfId="13246" builtinId="9" hidden="1"/>
    <cellStyle name="Followed Hyperlink" xfId="13248" builtinId="9" hidden="1"/>
    <cellStyle name="Followed Hyperlink" xfId="13250" builtinId="9" hidden="1"/>
    <cellStyle name="Followed Hyperlink" xfId="13252" builtinId="9" hidden="1"/>
    <cellStyle name="Followed Hyperlink" xfId="13254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6" builtinId="9" hidden="1"/>
    <cellStyle name="Followed Hyperlink" xfId="13268" builtinId="9" hidden="1"/>
    <cellStyle name="Followed Hyperlink" xfId="13270" builtinId="9" hidden="1"/>
    <cellStyle name="Followed Hyperlink" xfId="13272" builtinId="9" hidden="1"/>
    <cellStyle name="Followed Hyperlink" xfId="13274" builtinId="9" hidden="1"/>
    <cellStyle name="Followed Hyperlink" xfId="13276" builtinId="9" hidden="1"/>
    <cellStyle name="Followed Hyperlink" xfId="13278" builtinId="9" hidden="1"/>
    <cellStyle name="Followed Hyperlink" xfId="13280" builtinId="9" hidden="1"/>
    <cellStyle name="Followed Hyperlink" xfId="13282" builtinId="9" hidden="1"/>
    <cellStyle name="Followed Hyperlink" xfId="13284" builtinId="9" hidden="1"/>
    <cellStyle name="Followed Hyperlink" xfId="13286" builtinId="9" hidden="1"/>
    <cellStyle name="Followed Hyperlink" xfId="13288" builtinId="9" hidden="1"/>
    <cellStyle name="Followed Hyperlink" xfId="13290" builtinId="9" hidden="1"/>
    <cellStyle name="Followed Hyperlink" xfId="13292" builtinId="9" hidden="1"/>
    <cellStyle name="Followed Hyperlink" xfId="13294" builtinId="9" hidden="1"/>
    <cellStyle name="Followed Hyperlink" xfId="13296" builtinId="9" hidden="1"/>
    <cellStyle name="Followed Hyperlink" xfId="13298" builtinId="9" hidden="1"/>
    <cellStyle name="Followed Hyperlink" xfId="13300" builtinId="9" hidden="1"/>
    <cellStyle name="Followed Hyperlink" xfId="13302" builtinId="9" hidden="1"/>
    <cellStyle name="Followed Hyperlink" xfId="13304" builtinId="9" hidden="1"/>
    <cellStyle name="Followed Hyperlink" xfId="13306" builtinId="9" hidden="1"/>
    <cellStyle name="Followed Hyperlink" xfId="13308" builtinId="9" hidden="1"/>
    <cellStyle name="Followed Hyperlink" xfId="13310" builtinId="9" hidden="1"/>
    <cellStyle name="Followed Hyperlink" xfId="13312" builtinId="9" hidden="1"/>
    <cellStyle name="Followed Hyperlink" xfId="13314" builtinId="9" hidden="1"/>
    <cellStyle name="Followed Hyperlink" xfId="13316" builtinId="9" hidden="1"/>
    <cellStyle name="Followed Hyperlink" xfId="13318" builtinId="9" hidden="1"/>
    <cellStyle name="Followed Hyperlink" xfId="13320" builtinId="9" hidden="1"/>
    <cellStyle name="Followed Hyperlink" xfId="13322" builtinId="9" hidden="1"/>
    <cellStyle name="Followed Hyperlink" xfId="13324" builtinId="9" hidden="1"/>
    <cellStyle name="Followed Hyperlink" xfId="13326" builtinId="9" hidden="1"/>
    <cellStyle name="Followed Hyperlink" xfId="13328" builtinId="9" hidden="1"/>
    <cellStyle name="Followed Hyperlink" xfId="13330" builtinId="9" hidden="1"/>
    <cellStyle name="Followed Hyperlink" xfId="13332" builtinId="9" hidden="1"/>
    <cellStyle name="Followed Hyperlink" xfId="13334" builtinId="9" hidden="1"/>
    <cellStyle name="Followed Hyperlink" xfId="13336" builtinId="9" hidden="1"/>
    <cellStyle name="Followed Hyperlink" xfId="13338" builtinId="9" hidden="1"/>
    <cellStyle name="Followed Hyperlink" xfId="13340" builtinId="9" hidden="1"/>
    <cellStyle name="Followed Hyperlink" xfId="13342" builtinId="9" hidden="1"/>
    <cellStyle name="Followed Hyperlink" xfId="13344" builtinId="9" hidden="1"/>
    <cellStyle name="Followed Hyperlink" xfId="13346" builtinId="9" hidden="1"/>
    <cellStyle name="Followed Hyperlink" xfId="13348" builtinId="9" hidden="1"/>
    <cellStyle name="Followed Hyperlink" xfId="13350" builtinId="9" hidden="1"/>
    <cellStyle name="Followed Hyperlink" xfId="13352" builtinId="9" hidden="1"/>
    <cellStyle name="Followed Hyperlink" xfId="13354" builtinId="9" hidden="1"/>
    <cellStyle name="Followed Hyperlink" xfId="13356" builtinId="9" hidden="1"/>
    <cellStyle name="Followed Hyperlink" xfId="13358" builtinId="9" hidden="1"/>
    <cellStyle name="Followed Hyperlink" xfId="13177" builtinId="9" hidden="1"/>
    <cellStyle name="Followed Hyperlink" xfId="13363" builtinId="9" hidden="1"/>
    <cellStyle name="Followed Hyperlink" xfId="13364" builtinId="9" hidden="1"/>
    <cellStyle name="Followed Hyperlink" xfId="13366" builtinId="9" hidden="1"/>
    <cellStyle name="Followed Hyperlink" xfId="13368" builtinId="9" hidden="1"/>
    <cellStyle name="Followed Hyperlink" xfId="13370" builtinId="9" hidden="1"/>
    <cellStyle name="Followed Hyperlink" xfId="13372" builtinId="9" hidden="1"/>
    <cellStyle name="Followed Hyperlink" xfId="13374" builtinId="9" hidden="1"/>
    <cellStyle name="Followed Hyperlink" xfId="13376" builtinId="9" hidden="1"/>
    <cellStyle name="Followed Hyperlink" xfId="13378" builtinId="9" hidden="1"/>
    <cellStyle name="Followed Hyperlink" xfId="13380" builtinId="9" hidden="1"/>
    <cellStyle name="Followed Hyperlink" xfId="13382" builtinId="9" hidden="1"/>
    <cellStyle name="Followed Hyperlink" xfId="13384" builtinId="9" hidden="1"/>
    <cellStyle name="Followed Hyperlink" xfId="13386" builtinId="9" hidden="1"/>
    <cellStyle name="Followed Hyperlink" xfId="13388" builtinId="9" hidden="1"/>
    <cellStyle name="Followed Hyperlink" xfId="13390" builtinId="9" hidden="1"/>
    <cellStyle name="Followed Hyperlink" xfId="13392" builtinId="9" hidden="1"/>
    <cellStyle name="Followed Hyperlink" xfId="13394" builtinId="9" hidden="1"/>
    <cellStyle name="Followed Hyperlink" xfId="13396" builtinId="9" hidden="1"/>
    <cellStyle name="Followed Hyperlink" xfId="13398" builtinId="9" hidden="1"/>
    <cellStyle name="Followed Hyperlink" xfId="13400" builtinId="9" hidden="1"/>
    <cellStyle name="Followed Hyperlink" xfId="13402" builtinId="9" hidden="1"/>
    <cellStyle name="Followed Hyperlink" xfId="13404" builtinId="9" hidden="1"/>
    <cellStyle name="Followed Hyperlink" xfId="13406" builtinId="9" hidden="1"/>
    <cellStyle name="Followed Hyperlink" xfId="13408" builtinId="9" hidden="1"/>
    <cellStyle name="Followed Hyperlink" xfId="13410" builtinId="9" hidden="1"/>
    <cellStyle name="Followed Hyperlink" xfId="13412" builtinId="9" hidden="1"/>
    <cellStyle name="Followed Hyperlink" xfId="13414" builtinId="9" hidden="1"/>
    <cellStyle name="Followed Hyperlink" xfId="13416" builtinId="9" hidden="1"/>
    <cellStyle name="Followed Hyperlink" xfId="13418" builtinId="9" hidden="1"/>
    <cellStyle name="Followed Hyperlink" xfId="13420" builtinId="9" hidden="1"/>
    <cellStyle name="Followed Hyperlink" xfId="13422" builtinId="9" hidden="1"/>
    <cellStyle name="Followed Hyperlink" xfId="13424" builtinId="9" hidden="1"/>
    <cellStyle name="Followed Hyperlink" xfId="13426" builtinId="9" hidden="1"/>
    <cellStyle name="Followed Hyperlink" xfId="13428" builtinId="9" hidden="1"/>
    <cellStyle name="Followed Hyperlink" xfId="13430" builtinId="9" hidden="1"/>
    <cellStyle name="Followed Hyperlink" xfId="13432" builtinId="9" hidden="1"/>
    <cellStyle name="Followed Hyperlink" xfId="13434" builtinId="9" hidden="1"/>
    <cellStyle name="Followed Hyperlink" xfId="13436" builtinId="9" hidden="1"/>
    <cellStyle name="Followed Hyperlink" xfId="13438" builtinId="9" hidden="1"/>
    <cellStyle name="Followed Hyperlink" xfId="13440" builtinId="9" hidden="1"/>
    <cellStyle name="Followed Hyperlink" xfId="13442" builtinId="9" hidden="1"/>
    <cellStyle name="Followed Hyperlink" xfId="13444" builtinId="9" hidden="1"/>
    <cellStyle name="Followed Hyperlink" xfId="13446" builtinId="9" hidden="1"/>
    <cellStyle name="Followed Hyperlink" xfId="13448" builtinId="9" hidden="1"/>
    <cellStyle name="Followed Hyperlink" xfId="13450" builtinId="9" hidden="1"/>
    <cellStyle name="Followed Hyperlink" xfId="13452" builtinId="9" hidden="1"/>
    <cellStyle name="Followed Hyperlink" xfId="13454" builtinId="9" hidden="1"/>
    <cellStyle name="Followed Hyperlink" xfId="13456" builtinId="9" hidden="1"/>
    <cellStyle name="Followed Hyperlink" xfId="13458" builtinId="9" hidden="1"/>
    <cellStyle name="Followed Hyperlink" xfId="13460" builtinId="9" hidden="1"/>
    <cellStyle name="Followed Hyperlink" xfId="13462" builtinId="9" hidden="1"/>
    <cellStyle name="Followed Hyperlink" xfId="13464" builtinId="9" hidden="1"/>
    <cellStyle name="Followed Hyperlink" xfId="13466" builtinId="9" hidden="1"/>
    <cellStyle name="Followed Hyperlink" xfId="13468" builtinId="9" hidden="1"/>
    <cellStyle name="Followed Hyperlink" xfId="13470" builtinId="9" hidden="1"/>
    <cellStyle name="Followed Hyperlink" xfId="13472" builtinId="9" hidden="1"/>
    <cellStyle name="Followed Hyperlink" xfId="13474" builtinId="9" hidden="1"/>
    <cellStyle name="Followed Hyperlink" xfId="13476" builtinId="9" hidden="1"/>
    <cellStyle name="Followed Hyperlink" xfId="13478" builtinId="9" hidden="1"/>
    <cellStyle name="Followed Hyperlink" xfId="13480" builtinId="9" hidden="1"/>
    <cellStyle name="Followed Hyperlink" xfId="13482" builtinId="9" hidden="1"/>
    <cellStyle name="Followed Hyperlink" xfId="13484" builtinId="9" hidden="1"/>
    <cellStyle name="Followed Hyperlink" xfId="13486" builtinId="9" hidden="1"/>
    <cellStyle name="Followed Hyperlink" xfId="13488" builtinId="9" hidden="1"/>
    <cellStyle name="Followed Hyperlink" xfId="13490" builtinId="9" hidden="1"/>
    <cellStyle name="Followed Hyperlink" xfId="13492" builtinId="9" hidden="1"/>
    <cellStyle name="Followed Hyperlink" xfId="13494" builtinId="9" hidden="1"/>
    <cellStyle name="Followed Hyperlink" xfId="13496" builtinId="9" hidden="1"/>
    <cellStyle name="Followed Hyperlink" xfId="13498" builtinId="9" hidden="1"/>
    <cellStyle name="Followed Hyperlink" xfId="13500" builtinId="9" hidden="1"/>
    <cellStyle name="Followed Hyperlink" xfId="13502" builtinId="9" hidden="1"/>
    <cellStyle name="Followed Hyperlink" xfId="13504" builtinId="9" hidden="1"/>
    <cellStyle name="Followed Hyperlink" xfId="13506" builtinId="9" hidden="1"/>
    <cellStyle name="Followed Hyperlink" xfId="13508" builtinId="9" hidden="1"/>
    <cellStyle name="Followed Hyperlink" xfId="13510" builtinId="9" hidden="1"/>
    <cellStyle name="Followed Hyperlink" xfId="13512" builtinId="9" hidden="1"/>
    <cellStyle name="Followed Hyperlink" xfId="13514" builtinId="9" hidden="1"/>
    <cellStyle name="Followed Hyperlink" xfId="13516" builtinId="9" hidden="1"/>
    <cellStyle name="Followed Hyperlink" xfId="13518" builtinId="9" hidden="1"/>
    <cellStyle name="Followed Hyperlink" xfId="13520" builtinId="9" hidden="1"/>
    <cellStyle name="Followed Hyperlink" xfId="13522" builtinId="9" hidden="1"/>
    <cellStyle name="Followed Hyperlink" xfId="13524" builtinId="9" hidden="1"/>
    <cellStyle name="Followed Hyperlink" xfId="13526" builtinId="9" hidden="1"/>
    <cellStyle name="Followed Hyperlink" xfId="13528" builtinId="9" hidden="1"/>
    <cellStyle name="Followed Hyperlink" xfId="13530" builtinId="9" hidden="1"/>
    <cellStyle name="Followed Hyperlink" xfId="13532" builtinId="9" hidden="1"/>
    <cellStyle name="Followed Hyperlink" xfId="13534" builtinId="9" hidden="1"/>
    <cellStyle name="Followed Hyperlink" xfId="13536" builtinId="9" hidden="1"/>
    <cellStyle name="Followed Hyperlink" xfId="13538" builtinId="9" hidden="1"/>
    <cellStyle name="Followed Hyperlink" xfId="13542" builtinId="9" hidden="1"/>
    <cellStyle name="Followed Hyperlink" xfId="13544" builtinId="9" hidden="1"/>
    <cellStyle name="Followed Hyperlink" xfId="13359" builtinId="9" hidden="1"/>
    <cellStyle name="Followed Hyperlink" xfId="13360" builtinId="9" hidden="1"/>
    <cellStyle name="Followed Hyperlink" xfId="13548" builtinId="9" hidden="1"/>
    <cellStyle name="Followed Hyperlink" xfId="13550" builtinId="9" hidden="1"/>
    <cellStyle name="Followed Hyperlink" xfId="13552" builtinId="9" hidden="1"/>
    <cellStyle name="Followed Hyperlink" xfId="13554" builtinId="9" hidden="1"/>
    <cellStyle name="Followed Hyperlink" xfId="13556" builtinId="9" hidden="1"/>
    <cellStyle name="Followed Hyperlink" xfId="13558" builtinId="9" hidden="1"/>
    <cellStyle name="Followed Hyperlink" xfId="13560" builtinId="9" hidden="1"/>
    <cellStyle name="Followed Hyperlink" xfId="13562" builtinId="9" hidden="1"/>
    <cellStyle name="Followed Hyperlink" xfId="13564" builtinId="9" hidden="1"/>
    <cellStyle name="Followed Hyperlink" xfId="13566" builtinId="9" hidden="1"/>
    <cellStyle name="Followed Hyperlink" xfId="13568" builtinId="9" hidden="1"/>
    <cellStyle name="Followed Hyperlink" xfId="13570" builtinId="9" hidden="1"/>
    <cellStyle name="Followed Hyperlink" xfId="13572" builtinId="9" hidden="1"/>
    <cellStyle name="Followed Hyperlink" xfId="13574" builtinId="9" hidden="1"/>
    <cellStyle name="Followed Hyperlink" xfId="13576" builtinId="9" hidden="1"/>
    <cellStyle name="Followed Hyperlink" xfId="13578" builtinId="9" hidden="1"/>
    <cellStyle name="Followed Hyperlink" xfId="13580" builtinId="9" hidden="1"/>
    <cellStyle name="Followed Hyperlink" xfId="13582" builtinId="9" hidden="1"/>
    <cellStyle name="Followed Hyperlink" xfId="13584" builtinId="9" hidden="1"/>
    <cellStyle name="Followed Hyperlink" xfId="13586" builtinId="9" hidden="1"/>
    <cellStyle name="Followed Hyperlink" xfId="13588" builtinId="9" hidden="1"/>
    <cellStyle name="Followed Hyperlink" xfId="13590" builtinId="9" hidden="1"/>
    <cellStyle name="Followed Hyperlink" xfId="13592" builtinId="9" hidden="1"/>
    <cellStyle name="Followed Hyperlink" xfId="13594" builtinId="9" hidden="1"/>
    <cellStyle name="Followed Hyperlink" xfId="13596" builtinId="9" hidden="1"/>
    <cellStyle name="Followed Hyperlink" xfId="13598" builtinId="9" hidden="1"/>
    <cellStyle name="Followed Hyperlink" xfId="13600" builtinId="9" hidden="1"/>
    <cellStyle name="Followed Hyperlink" xfId="13602" builtinId="9" hidden="1"/>
    <cellStyle name="Followed Hyperlink" xfId="13604" builtinId="9" hidden="1"/>
    <cellStyle name="Followed Hyperlink" xfId="13606" builtinId="9" hidden="1"/>
    <cellStyle name="Followed Hyperlink" xfId="13608" builtinId="9" hidden="1"/>
    <cellStyle name="Followed Hyperlink" xfId="13610" builtinId="9" hidden="1"/>
    <cellStyle name="Followed Hyperlink" xfId="13612" builtinId="9" hidden="1"/>
    <cellStyle name="Followed Hyperlink" xfId="13614" builtinId="9" hidden="1"/>
    <cellStyle name="Followed Hyperlink" xfId="13616" builtinId="9" hidden="1"/>
    <cellStyle name="Followed Hyperlink" xfId="13618" builtinId="9" hidden="1"/>
    <cellStyle name="Followed Hyperlink" xfId="13620" builtinId="9" hidden="1"/>
    <cellStyle name="Followed Hyperlink" xfId="13622" builtinId="9" hidden="1"/>
    <cellStyle name="Followed Hyperlink" xfId="13624" builtinId="9" hidden="1"/>
    <cellStyle name="Followed Hyperlink" xfId="13626" builtinId="9" hidden="1"/>
    <cellStyle name="Followed Hyperlink" xfId="13628" builtinId="9" hidden="1"/>
    <cellStyle name="Followed Hyperlink" xfId="13630" builtinId="9" hidden="1"/>
    <cellStyle name="Followed Hyperlink" xfId="13632" builtinId="9" hidden="1"/>
    <cellStyle name="Followed Hyperlink" xfId="13634" builtinId="9" hidden="1"/>
    <cellStyle name="Followed Hyperlink" xfId="13636" builtinId="9" hidden="1"/>
    <cellStyle name="Followed Hyperlink" xfId="13638" builtinId="9" hidden="1"/>
    <cellStyle name="Followed Hyperlink" xfId="13640" builtinId="9" hidden="1"/>
    <cellStyle name="Followed Hyperlink" xfId="13642" builtinId="9" hidden="1"/>
    <cellStyle name="Followed Hyperlink" xfId="13644" builtinId="9" hidden="1"/>
    <cellStyle name="Followed Hyperlink" xfId="13646" builtinId="9" hidden="1"/>
    <cellStyle name="Followed Hyperlink" xfId="13648" builtinId="9" hidden="1"/>
    <cellStyle name="Followed Hyperlink" xfId="13650" builtinId="9" hidden="1"/>
    <cellStyle name="Followed Hyperlink" xfId="13652" builtinId="9" hidden="1"/>
    <cellStyle name="Followed Hyperlink" xfId="13654" builtinId="9" hidden="1"/>
    <cellStyle name="Followed Hyperlink" xfId="13656" builtinId="9" hidden="1"/>
    <cellStyle name="Followed Hyperlink" xfId="13658" builtinId="9" hidden="1"/>
    <cellStyle name="Followed Hyperlink" xfId="13660" builtinId="9" hidden="1"/>
    <cellStyle name="Followed Hyperlink" xfId="13662" builtinId="9" hidden="1"/>
    <cellStyle name="Followed Hyperlink" xfId="13664" builtinId="9" hidden="1"/>
    <cellStyle name="Followed Hyperlink" xfId="13666" builtinId="9" hidden="1"/>
    <cellStyle name="Followed Hyperlink" xfId="13668" builtinId="9" hidden="1"/>
    <cellStyle name="Followed Hyperlink" xfId="13670" builtinId="9" hidden="1"/>
    <cellStyle name="Followed Hyperlink" xfId="13672" builtinId="9" hidden="1"/>
    <cellStyle name="Followed Hyperlink" xfId="13674" builtinId="9" hidden="1"/>
    <cellStyle name="Followed Hyperlink" xfId="13676" builtinId="9" hidden="1"/>
    <cellStyle name="Followed Hyperlink" xfId="13678" builtinId="9" hidden="1"/>
    <cellStyle name="Followed Hyperlink" xfId="13680" builtinId="9" hidden="1"/>
    <cellStyle name="Followed Hyperlink" xfId="13682" builtinId="9" hidden="1"/>
    <cellStyle name="Followed Hyperlink" xfId="13684" builtinId="9" hidden="1"/>
    <cellStyle name="Followed Hyperlink" xfId="13686" builtinId="9" hidden="1"/>
    <cellStyle name="Followed Hyperlink" xfId="13688" builtinId="9" hidden="1"/>
    <cellStyle name="Followed Hyperlink" xfId="13690" builtinId="9" hidden="1"/>
    <cellStyle name="Followed Hyperlink" xfId="13692" builtinId="9" hidden="1"/>
    <cellStyle name="Followed Hyperlink" xfId="13694" builtinId="9" hidden="1"/>
    <cellStyle name="Followed Hyperlink" xfId="13696" builtinId="9" hidden="1"/>
    <cellStyle name="Followed Hyperlink" xfId="13698" builtinId="9" hidden="1"/>
    <cellStyle name="Followed Hyperlink" xfId="13700" builtinId="9" hidden="1"/>
    <cellStyle name="Followed Hyperlink" xfId="13702" builtinId="9" hidden="1"/>
    <cellStyle name="Followed Hyperlink" xfId="13704" builtinId="9" hidden="1"/>
    <cellStyle name="Followed Hyperlink" xfId="13706" builtinId="9" hidden="1"/>
    <cellStyle name="Followed Hyperlink" xfId="13708" builtinId="9" hidden="1"/>
    <cellStyle name="Followed Hyperlink" xfId="13710" builtinId="9" hidden="1"/>
    <cellStyle name="Followed Hyperlink" xfId="13712" builtinId="9" hidden="1"/>
    <cellStyle name="Followed Hyperlink" xfId="13714" builtinId="9" hidden="1"/>
    <cellStyle name="Followed Hyperlink" xfId="13716" builtinId="9" hidden="1"/>
    <cellStyle name="Followed Hyperlink" xfId="13718" builtinId="9" hidden="1"/>
    <cellStyle name="Followed Hyperlink" xfId="13545" builtinId="9" hidden="1"/>
    <cellStyle name="Followed Hyperlink" xfId="13720" builtinId="9" hidden="1"/>
    <cellStyle name="Followed Hyperlink" xfId="13721" builtinId="9" hidden="1"/>
    <cellStyle name="Followed Hyperlink" xfId="13723" builtinId="9" hidden="1"/>
    <cellStyle name="Followed Hyperlink" xfId="13725" builtinId="9" hidden="1"/>
    <cellStyle name="Followed Hyperlink" xfId="13727" builtinId="9" hidden="1"/>
    <cellStyle name="Followed Hyperlink" xfId="13729" builtinId="9" hidden="1"/>
    <cellStyle name="Followed Hyperlink" xfId="13731" builtinId="9" hidden="1"/>
    <cellStyle name="Followed Hyperlink" xfId="13733" builtinId="9" hidden="1"/>
    <cellStyle name="Followed Hyperlink" xfId="13735" builtinId="9" hidden="1"/>
    <cellStyle name="Followed Hyperlink" xfId="13737" builtinId="9" hidden="1"/>
    <cellStyle name="Followed Hyperlink" xfId="13739" builtinId="9" hidden="1"/>
    <cellStyle name="Followed Hyperlink" xfId="13741" builtinId="9" hidden="1"/>
    <cellStyle name="Followed Hyperlink" xfId="13743" builtinId="9" hidden="1"/>
    <cellStyle name="Followed Hyperlink" xfId="13745" builtinId="9" hidden="1"/>
    <cellStyle name="Followed Hyperlink" xfId="13747" builtinId="9" hidden="1"/>
    <cellStyle name="Followed Hyperlink" xfId="13749" builtinId="9" hidden="1"/>
    <cellStyle name="Followed Hyperlink" xfId="13751" builtinId="9" hidden="1"/>
    <cellStyle name="Followed Hyperlink" xfId="13753" builtinId="9" hidden="1"/>
    <cellStyle name="Followed Hyperlink" xfId="13755" builtinId="9" hidden="1"/>
    <cellStyle name="Followed Hyperlink" xfId="13757" builtinId="9" hidden="1"/>
    <cellStyle name="Followed Hyperlink" xfId="13759" builtinId="9" hidden="1"/>
    <cellStyle name="Followed Hyperlink" xfId="13761" builtinId="9" hidden="1"/>
    <cellStyle name="Followed Hyperlink" xfId="13763" builtinId="9" hidden="1"/>
    <cellStyle name="Followed Hyperlink" xfId="13765" builtinId="9" hidden="1"/>
    <cellStyle name="Followed Hyperlink" xfId="13767" builtinId="9" hidden="1"/>
    <cellStyle name="Followed Hyperlink" xfId="13769" builtinId="9" hidden="1"/>
    <cellStyle name="Followed Hyperlink" xfId="13771" builtinId="9" hidden="1"/>
    <cellStyle name="Followed Hyperlink" xfId="13773" builtinId="9" hidden="1"/>
    <cellStyle name="Followed Hyperlink" xfId="13775" builtinId="9" hidden="1"/>
    <cellStyle name="Followed Hyperlink" xfId="13777" builtinId="9" hidden="1"/>
    <cellStyle name="Followed Hyperlink" xfId="13779" builtinId="9" hidden="1"/>
    <cellStyle name="Followed Hyperlink" xfId="13781" builtinId="9" hidden="1"/>
    <cellStyle name="Followed Hyperlink" xfId="13783" builtinId="9" hidden="1"/>
    <cellStyle name="Followed Hyperlink" xfId="13785" builtinId="9" hidden="1"/>
    <cellStyle name="Followed Hyperlink" xfId="13787" builtinId="9" hidden="1"/>
    <cellStyle name="Followed Hyperlink" xfId="13789" builtinId="9" hidden="1"/>
    <cellStyle name="Followed Hyperlink" xfId="13791" builtinId="9" hidden="1"/>
    <cellStyle name="Followed Hyperlink" xfId="13793" builtinId="9" hidden="1"/>
    <cellStyle name="Followed Hyperlink" xfId="13795" builtinId="9" hidden="1"/>
    <cellStyle name="Followed Hyperlink" xfId="13797" builtinId="9" hidden="1"/>
    <cellStyle name="Followed Hyperlink" xfId="13799" builtinId="9" hidden="1"/>
    <cellStyle name="Followed Hyperlink" xfId="13801" builtinId="9" hidden="1"/>
    <cellStyle name="Followed Hyperlink" xfId="13803" builtinId="9" hidden="1"/>
    <cellStyle name="Followed Hyperlink" xfId="13805" builtinId="9" hidden="1"/>
    <cellStyle name="Followed Hyperlink" xfId="13807" builtinId="9" hidden="1"/>
    <cellStyle name="Followed Hyperlink" xfId="13809" builtinId="9" hidden="1"/>
    <cellStyle name="Followed Hyperlink" xfId="13811" builtinId="9" hidden="1"/>
    <cellStyle name="Followed Hyperlink" xfId="13813" builtinId="9" hidden="1"/>
    <cellStyle name="Followed Hyperlink" xfId="13815" builtinId="9" hidden="1"/>
    <cellStyle name="Followed Hyperlink" xfId="13817" builtinId="9" hidden="1"/>
    <cellStyle name="Followed Hyperlink" xfId="13819" builtinId="9" hidden="1"/>
    <cellStyle name="Followed Hyperlink" xfId="13821" builtinId="9" hidden="1"/>
    <cellStyle name="Followed Hyperlink" xfId="13823" builtinId="9" hidden="1"/>
    <cellStyle name="Followed Hyperlink" xfId="13825" builtinId="9" hidden="1"/>
    <cellStyle name="Followed Hyperlink" xfId="13827" builtinId="9" hidden="1"/>
    <cellStyle name="Followed Hyperlink" xfId="13829" builtinId="9" hidden="1"/>
    <cellStyle name="Followed Hyperlink" xfId="13831" builtinId="9" hidden="1"/>
    <cellStyle name="Followed Hyperlink" xfId="13833" builtinId="9" hidden="1"/>
    <cellStyle name="Followed Hyperlink" xfId="13835" builtinId="9" hidden="1"/>
    <cellStyle name="Followed Hyperlink" xfId="13837" builtinId="9" hidden="1"/>
    <cellStyle name="Followed Hyperlink" xfId="13839" builtinId="9" hidden="1"/>
    <cellStyle name="Followed Hyperlink" xfId="13841" builtinId="9" hidden="1"/>
    <cellStyle name="Followed Hyperlink" xfId="13843" builtinId="9" hidden="1"/>
    <cellStyle name="Followed Hyperlink" xfId="13845" builtinId="9" hidden="1"/>
    <cellStyle name="Followed Hyperlink" xfId="13847" builtinId="9" hidden="1"/>
    <cellStyle name="Followed Hyperlink" xfId="13849" builtinId="9" hidden="1"/>
    <cellStyle name="Followed Hyperlink" xfId="13851" builtinId="9" hidden="1"/>
    <cellStyle name="Followed Hyperlink" xfId="13853" builtinId="9" hidden="1"/>
    <cellStyle name="Followed Hyperlink" xfId="13855" builtinId="9" hidden="1"/>
    <cellStyle name="Followed Hyperlink" xfId="13857" builtinId="9" hidden="1"/>
    <cellStyle name="Followed Hyperlink" xfId="13859" builtinId="9" hidden="1"/>
    <cellStyle name="Followed Hyperlink" xfId="13861" builtinId="9" hidden="1"/>
    <cellStyle name="Followed Hyperlink" xfId="13863" builtinId="9" hidden="1"/>
    <cellStyle name="Followed Hyperlink" xfId="13865" builtinId="9" hidden="1"/>
    <cellStyle name="Followed Hyperlink" xfId="13867" builtinId="9" hidden="1"/>
    <cellStyle name="Followed Hyperlink" xfId="13869" builtinId="9" hidden="1"/>
    <cellStyle name="Followed Hyperlink" xfId="13871" builtinId="9" hidden="1"/>
    <cellStyle name="Followed Hyperlink" xfId="13873" builtinId="9" hidden="1"/>
    <cellStyle name="Followed Hyperlink" xfId="13875" builtinId="9" hidden="1"/>
    <cellStyle name="Followed Hyperlink" xfId="13877" builtinId="9" hidden="1"/>
    <cellStyle name="Followed Hyperlink" xfId="13879" builtinId="9" hidden="1"/>
    <cellStyle name="Followed Hyperlink" xfId="13881" builtinId="9" hidden="1"/>
    <cellStyle name="Followed Hyperlink" xfId="13883" builtinId="9" hidden="1"/>
    <cellStyle name="Followed Hyperlink" xfId="13885" builtinId="9" hidden="1"/>
    <cellStyle name="Followed Hyperlink" xfId="13887" builtinId="9" hidden="1"/>
    <cellStyle name="Followed Hyperlink" xfId="13889" builtinId="9" hidden="1"/>
    <cellStyle name="Followed Hyperlink" xfId="13891" builtinId="9" hidden="1"/>
    <cellStyle name="Followed Hyperlink" xfId="13893" builtinId="9" hidden="1"/>
    <cellStyle name="Followed Hyperlink" xfId="13895" builtinId="9" hidden="1"/>
    <cellStyle name="Followed Hyperlink" xfId="13900" builtinId="9" hidden="1"/>
    <cellStyle name="Followed Hyperlink" xfId="13902" builtinId="9" hidden="1"/>
    <cellStyle name="Followed Hyperlink" xfId="13904" builtinId="9" hidden="1"/>
    <cellStyle name="Followed Hyperlink" xfId="13906" builtinId="9" hidden="1"/>
    <cellStyle name="Followed Hyperlink" xfId="13908" builtinId="9" hidden="1"/>
    <cellStyle name="Followed Hyperlink" xfId="13910" builtinId="9" hidden="1"/>
    <cellStyle name="Followed Hyperlink" xfId="13912" builtinId="9" hidden="1"/>
    <cellStyle name="Followed Hyperlink" xfId="13914" builtinId="9" hidden="1"/>
    <cellStyle name="Followed Hyperlink" xfId="13916" builtinId="9" hidden="1"/>
    <cellStyle name="Followed Hyperlink" xfId="13918" builtinId="9" hidden="1"/>
    <cellStyle name="Followed Hyperlink" xfId="13920" builtinId="9" hidden="1"/>
    <cellStyle name="Followed Hyperlink" xfId="13922" builtinId="9" hidden="1"/>
    <cellStyle name="Followed Hyperlink" xfId="13924" builtinId="9" hidden="1"/>
    <cellStyle name="Followed Hyperlink" xfId="13926" builtinId="9" hidden="1"/>
    <cellStyle name="Followed Hyperlink" xfId="13928" builtinId="9" hidden="1"/>
    <cellStyle name="Followed Hyperlink" xfId="13930" builtinId="9" hidden="1"/>
    <cellStyle name="Followed Hyperlink" xfId="13932" builtinId="9" hidden="1"/>
    <cellStyle name="Followed Hyperlink" xfId="13934" builtinId="9" hidden="1"/>
    <cellStyle name="Followed Hyperlink" xfId="13936" builtinId="9" hidden="1"/>
    <cellStyle name="Followed Hyperlink" xfId="13938" builtinId="9" hidden="1"/>
    <cellStyle name="Followed Hyperlink" xfId="13940" builtinId="9" hidden="1"/>
    <cellStyle name="Followed Hyperlink" xfId="13942" builtinId="9" hidden="1"/>
    <cellStyle name="Followed Hyperlink" xfId="13944" builtinId="9" hidden="1"/>
    <cellStyle name="Followed Hyperlink" xfId="13946" builtinId="9" hidden="1"/>
    <cellStyle name="Followed Hyperlink" xfId="13948" builtinId="9" hidden="1"/>
    <cellStyle name="Followed Hyperlink" xfId="13950" builtinId="9" hidden="1"/>
    <cellStyle name="Followed Hyperlink" xfId="13952" builtinId="9" hidden="1"/>
    <cellStyle name="Followed Hyperlink" xfId="13954" builtinId="9" hidden="1"/>
    <cellStyle name="Followed Hyperlink" xfId="13956" builtinId="9" hidden="1"/>
    <cellStyle name="Followed Hyperlink" xfId="13958" builtinId="9" hidden="1"/>
    <cellStyle name="Followed Hyperlink" xfId="13960" builtinId="9" hidden="1"/>
    <cellStyle name="Followed Hyperlink" xfId="13962" builtinId="9" hidden="1"/>
    <cellStyle name="Followed Hyperlink" xfId="13964" builtinId="9" hidden="1"/>
    <cellStyle name="Followed Hyperlink" xfId="13966" builtinId="9" hidden="1"/>
    <cellStyle name="Followed Hyperlink" xfId="13968" builtinId="9" hidden="1"/>
    <cellStyle name="Followed Hyperlink" xfId="13970" builtinId="9" hidden="1"/>
    <cellStyle name="Followed Hyperlink" xfId="13972" builtinId="9" hidden="1"/>
    <cellStyle name="Followed Hyperlink" xfId="13974" builtinId="9" hidden="1"/>
    <cellStyle name="Followed Hyperlink" xfId="13976" builtinId="9" hidden="1"/>
    <cellStyle name="Followed Hyperlink" xfId="13978" builtinId="9" hidden="1"/>
    <cellStyle name="Followed Hyperlink" xfId="13980" builtinId="9" hidden="1"/>
    <cellStyle name="Followed Hyperlink" xfId="13982" builtinId="9" hidden="1"/>
    <cellStyle name="Followed Hyperlink" xfId="13984" builtinId="9" hidden="1"/>
    <cellStyle name="Followed Hyperlink" xfId="13986" builtinId="9" hidden="1"/>
    <cellStyle name="Followed Hyperlink" xfId="13988" builtinId="9" hidden="1"/>
    <cellStyle name="Followed Hyperlink" xfId="13990" builtinId="9" hidden="1"/>
    <cellStyle name="Followed Hyperlink" xfId="13992" builtinId="9" hidden="1"/>
    <cellStyle name="Followed Hyperlink" xfId="13994" builtinId="9" hidden="1"/>
    <cellStyle name="Followed Hyperlink" xfId="13996" builtinId="9" hidden="1"/>
    <cellStyle name="Followed Hyperlink" xfId="13998" builtinId="9" hidden="1"/>
    <cellStyle name="Followed Hyperlink" xfId="14000" builtinId="9" hidden="1"/>
    <cellStyle name="Followed Hyperlink" xfId="14002" builtinId="9" hidden="1"/>
    <cellStyle name="Followed Hyperlink" xfId="14004" builtinId="9" hidden="1"/>
    <cellStyle name="Followed Hyperlink" xfId="14006" builtinId="9" hidden="1"/>
    <cellStyle name="Followed Hyperlink" xfId="14008" builtinId="9" hidden="1"/>
    <cellStyle name="Followed Hyperlink" xfId="14010" builtinId="9" hidden="1"/>
    <cellStyle name="Followed Hyperlink" xfId="14012" builtinId="9" hidden="1"/>
    <cellStyle name="Followed Hyperlink" xfId="14014" builtinId="9" hidden="1"/>
    <cellStyle name="Followed Hyperlink" xfId="14016" builtinId="9" hidden="1"/>
    <cellStyle name="Followed Hyperlink" xfId="14018" builtinId="9" hidden="1"/>
    <cellStyle name="Followed Hyperlink" xfId="14020" builtinId="9" hidden="1"/>
    <cellStyle name="Followed Hyperlink" xfId="14022" builtinId="9" hidden="1"/>
    <cellStyle name="Followed Hyperlink" xfId="14024" builtinId="9" hidden="1"/>
    <cellStyle name="Followed Hyperlink" xfId="14026" builtinId="9" hidden="1"/>
    <cellStyle name="Followed Hyperlink" xfId="14028" builtinId="9" hidden="1"/>
    <cellStyle name="Followed Hyperlink" xfId="14030" builtinId="9" hidden="1"/>
    <cellStyle name="Followed Hyperlink" xfId="14032" builtinId="9" hidden="1"/>
    <cellStyle name="Followed Hyperlink" xfId="14034" builtinId="9" hidden="1"/>
    <cellStyle name="Followed Hyperlink" xfId="14036" builtinId="9" hidden="1"/>
    <cellStyle name="Followed Hyperlink" xfId="14038" builtinId="9" hidden="1"/>
    <cellStyle name="Followed Hyperlink" xfId="14040" builtinId="9" hidden="1"/>
    <cellStyle name="Followed Hyperlink" xfId="14042" builtinId="9" hidden="1"/>
    <cellStyle name="Followed Hyperlink" xfId="14044" builtinId="9" hidden="1"/>
    <cellStyle name="Followed Hyperlink" xfId="14046" builtinId="9" hidden="1"/>
    <cellStyle name="Followed Hyperlink" xfId="14048" builtinId="9" hidden="1"/>
    <cellStyle name="Followed Hyperlink" xfId="14050" builtinId="9" hidden="1"/>
    <cellStyle name="Followed Hyperlink" xfId="14052" builtinId="9" hidden="1"/>
    <cellStyle name="Followed Hyperlink" xfId="14054" builtinId="9" hidden="1"/>
    <cellStyle name="Followed Hyperlink" xfId="14056" builtinId="9" hidden="1"/>
    <cellStyle name="Followed Hyperlink" xfId="14058" builtinId="9" hidden="1"/>
    <cellStyle name="Followed Hyperlink" xfId="14060" builtinId="9" hidden="1"/>
    <cellStyle name="Followed Hyperlink" xfId="14062" builtinId="9" hidden="1"/>
    <cellStyle name="Followed Hyperlink" xfId="14064" builtinId="9" hidden="1"/>
    <cellStyle name="Followed Hyperlink" xfId="14066" builtinId="9" hidden="1"/>
    <cellStyle name="Followed Hyperlink" xfId="14068" builtinId="9" hidden="1"/>
    <cellStyle name="Followed Hyperlink" xfId="14070" builtinId="9" hidden="1"/>
    <cellStyle name="Followed Hyperlink" xfId="14072" builtinId="9" hidden="1"/>
    <cellStyle name="Followed Hyperlink" xfId="14074" builtinId="9" hidden="1"/>
    <cellStyle name="Followed Hyperlink" xfId="14076" builtinId="9" hidden="1"/>
    <cellStyle name="Followed Hyperlink" xfId="14078" builtinId="9" hidden="1"/>
    <cellStyle name="Followed Hyperlink" xfId="14081" builtinId="9" hidden="1"/>
    <cellStyle name="Followed Hyperlink" xfId="14082" builtinId="9" hidden="1"/>
    <cellStyle name="Followed Hyperlink" xfId="13896" builtinId="9" hidden="1"/>
    <cellStyle name="Followed Hyperlink" xfId="13898" builtinId="9" hidden="1"/>
    <cellStyle name="Followed Hyperlink" xfId="14085" builtinId="9" hidden="1"/>
    <cellStyle name="Followed Hyperlink" xfId="14087" builtinId="9" hidden="1"/>
    <cellStyle name="Followed Hyperlink" xfId="14089" builtinId="9" hidden="1"/>
    <cellStyle name="Followed Hyperlink" xfId="14091" builtinId="9" hidden="1"/>
    <cellStyle name="Followed Hyperlink" xfId="14093" builtinId="9" hidden="1"/>
    <cellStyle name="Followed Hyperlink" xfId="14095" builtinId="9" hidden="1"/>
    <cellStyle name="Followed Hyperlink" xfId="14097" builtinId="9" hidden="1"/>
    <cellStyle name="Followed Hyperlink" xfId="14099" builtinId="9" hidden="1"/>
    <cellStyle name="Followed Hyperlink" xfId="14101" builtinId="9" hidden="1"/>
    <cellStyle name="Followed Hyperlink" xfId="14103" builtinId="9" hidden="1"/>
    <cellStyle name="Followed Hyperlink" xfId="14105" builtinId="9" hidden="1"/>
    <cellStyle name="Followed Hyperlink" xfId="14107" builtinId="9" hidden="1"/>
    <cellStyle name="Followed Hyperlink" xfId="14109" builtinId="9" hidden="1"/>
    <cellStyle name="Followed Hyperlink" xfId="14111" builtinId="9" hidden="1"/>
    <cellStyle name="Followed Hyperlink" xfId="14113" builtinId="9" hidden="1"/>
    <cellStyle name="Followed Hyperlink" xfId="14115" builtinId="9" hidden="1"/>
    <cellStyle name="Followed Hyperlink" xfId="14117" builtinId="9" hidden="1"/>
    <cellStyle name="Followed Hyperlink" xfId="14119" builtinId="9" hidden="1"/>
    <cellStyle name="Followed Hyperlink" xfId="14121" builtinId="9" hidden="1"/>
    <cellStyle name="Followed Hyperlink" xfId="14123" builtinId="9" hidden="1"/>
    <cellStyle name="Followed Hyperlink" xfId="14125" builtinId="9" hidden="1"/>
    <cellStyle name="Followed Hyperlink" xfId="14127" builtinId="9" hidden="1"/>
    <cellStyle name="Followed Hyperlink" xfId="14129" builtinId="9" hidden="1"/>
    <cellStyle name="Followed Hyperlink" xfId="14131" builtinId="9" hidden="1"/>
    <cellStyle name="Followed Hyperlink" xfId="14133" builtinId="9" hidden="1"/>
    <cellStyle name="Followed Hyperlink" xfId="14135" builtinId="9" hidden="1"/>
    <cellStyle name="Followed Hyperlink" xfId="14137" builtinId="9" hidden="1"/>
    <cellStyle name="Followed Hyperlink" xfId="14139" builtinId="9" hidden="1"/>
    <cellStyle name="Followed Hyperlink" xfId="14141" builtinId="9" hidden="1"/>
    <cellStyle name="Followed Hyperlink" xfId="14143" builtinId="9" hidden="1"/>
    <cellStyle name="Followed Hyperlink" xfId="14145" builtinId="9" hidden="1"/>
    <cellStyle name="Followed Hyperlink" xfId="14147" builtinId="9" hidden="1"/>
    <cellStyle name="Followed Hyperlink" xfId="14149" builtinId="9" hidden="1"/>
    <cellStyle name="Followed Hyperlink" xfId="14151" builtinId="9" hidden="1"/>
    <cellStyle name="Followed Hyperlink" xfId="14153" builtinId="9" hidden="1"/>
    <cellStyle name="Followed Hyperlink" xfId="14155" builtinId="9" hidden="1"/>
    <cellStyle name="Followed Hyperlink" xfId="14157" builtinId="9" hidden="1"/>
    <cellStyle name="Followed Hyperlink" xfId="14159" builtinId="9" hidden="1"/>
    <cellStyle name="Followed Hyperlink" xfId="14161" builtinId="9" hidden="1"/>
    <cellStyle name="Followed Hyperlink" xfId="14163" builtinId="9" hidden="1"/>
    <cellStyle name="Followed Hyperlink" xfId="14165" builtinId="9" hidden="1"/>
    <cellStyle name="Followed Hyperlink" xfId="14167" builtinId="9" hidden="1"/>
    <cellStyle name="Followed Hyperlink" xfId="14169" builtinId="9" hidden="1"/>
    <cellStyle name="Followed Hyperlink" xfId="14171" builtinId="9" hidden="1"/>
    <cellStyle name="Followed Hyperlink" xfId="14173" builtinId="9" hidden="1"/>
    <cellStyle name="Followed Hyperlink" xfId="14175" builtinId="9" hidden="1"/>
    <cellStyle name="Followed Hyperlink" xfId="14177" builtinId="9" hidden="1"/>
    <cellStyle name="Followed Hyperlink" xfId="14179" builtinId="9" hidden="1"/>
    <cellStyle name="Followed Hyperlink" xfId="14181" builtinId="9" hidden="1"/>
    <cellStyle name="Followed Hyperlink" xfId="14183" builtinId="9" hidden="1"/>
    <cellStyle name="Followed Hyperlink" xfId="14185" builtinId="9" hidden="1"/>
    <cellStyle name="Followed Hyperlink" xfId="14187" builtinId="9" hidden="1"/>
    <cellStyle name="Followed Hyperlink" xfId="14189" builtinId="9" hidden="1"/>
    <cellStyle name="Followed Hyperlink" xfId="14191" builtinId="9" hidden="1"/>
    <cellStyle name="Followed Hyperlink" xfId="14193" builtinId="9" hidden="1"/>
    <cellStyle name="Followed Hyperlink" xfId="14195" builtinId="9" hidden="1"/>
    <cellStyle name="Followed Hyperlink" xfId="14197" builtinId="9" hidden="1"/>
    <cellStyle name="Followed Hyperlink" xfId="14199" builtinId="9" hidden="1"/>
    <cellStyle name="Followed Hyperlink" xfId="14201" builtinId="9" hidden="1"/>
    <cellStyle name="Followed Hyperlink" xfId="14203" builtinId="9" hidden="1"/>
    <cellStyle name="Followed Hyperlink" xfId="14205" builtinId="9" hidden="1"/>
    <cellStyle name="Followed Hyperlink" xfId="14207" builtinId="9" hidden="1"/>
    <cellStyle name="Followed Hyperlink" xfId="14209" builtinId="9" hidden="1"/>
    <cellStyle name="Followed Hyperlink" xfId="14211" builtinId="9" hidden="1"/>
    <cellStyle name="Followed Hyperlink" xfId="14213" builtinId="9" hidden="1"/>
    <cellStyle name="Followed Hyperlink" xfId="14215" builtinId="9" hidden="1"/>
    <cellStyle name="Followed Hyperlink" xfId="14217" builtinId="9" hidden="1"/>
    <cellStyle name="Followed Hyperlink" xfId="14219" builtinId="9" hidden="1"/>
    <cellStyle name="Followed Hyperlink" xfId="14221" builtinId="9" hidden="1"/>
    <cellStyle name="Followed Hyperlink" xfId="14223" builtinId="9" hidden="1"/>
    <cellStyle name="Followed Hyperlink" xfId="14225" builtinId="9" hidden="1"/>
    <cellStyle name="Followed Hyperlink" xfId="14227" builtinId="9" hidden="1"/>
    <cellStyle name="Followed Hyperlink" xfId="14229" builtinId="9" hidden="1"/>
    <cellStyle name="Followed Hyperlink" xfId="14231" builtinId="9" hidden="1"/>
    <cellStyle name="Followed Hyperlink" xfId="14233" builtinId="9" hidden="1"/>
    <cellStyle name="Followed Hyperlink" xfId="14235" builtinId="9" hidden="1"/>
    <cellStyle name="Followed Hyperlink" xfId="14237" builtinId="9" hidden="1"/>
    <cellStyle name="Followed Hyperlink" xfId="14239" builtinId="9" hidden="1"/>
    <cellStyle name="Followed Hyperlink" xfId="14241" builtinId="9" hidden="1"/>
    <cellStyle name="Followed Hyperlink" xfId="14243" builtinId="9" hidden="1"/>
    <cellStyle name="Followed Hyperlink" xfId="14245" builtinId="9" hidden="1"/>
    <cellStyle name="Followed Hyperlink" xfId="14247" builtinId="9" hidden="1"/>
    <cellStyle name="Followed Hyperlink" xfId="14249" builtinId="9" hidden="1"/>
    <cellStyle name="Followed Hyperlink" xfId="14251" builtinId="9" hidden="1"/>
    <cellStyle name="Followed Hyperlink" xfId="14253" builtinId="9" hidden="1"/>
    <cellStyle name="Followed Hyperlink" xfId="14255" builtinId="9" hidden="1"/>
    <cellStyle name="Followed Hyperlink" xfId="14260" builtinId="9" hidden="1"/>
    <cellStyle name="Followed Hyperlink" xfId="14262" builtinId="9" hidden="1"/>
    <cellStyle name="Followed Hyperlink" xfId="14264" builtinId="9" hidden="1"/>
    <cellStyle name="Followed Hyperlink" xfId="14266" builtinId="9" hidden="1"/>
    <cellStyle name="Followed Hyperlink" xfId="14268" builtinId="9" hidden="1"/>
    <cellStyle name="Followed Hyperlink" xfId="14270" builtinId="9" hidden="1"/>
    <cellStyle name="Followed Hyperlink" xfId="14272" builtinId="9" hidden="1"/>
    <cellStyle name="Followed Hyperlink" xfId="14274" builtinId="9" hidden="1"/>
    <cellStyle name="Followed Hyperlink" xfId="14276" builtinId="9" hidden="1"/>
    <cellStyle name="Followed Hyperlink" xfId="14278" builtinId="9" hidden="1"/>
    <cellStyle name="Followed Hyperlink" xfId="14280" builtinId="9" hidden="1"/>
    <cellStyle name="Followed Hyperlink" xfId="14282" builtinId="9" hidden="1"/>
    <cellStyle name="Followed Hyperlink" xfId="14284" builtinId="9" hidden="1"/>
    <cellStyle name="Followed Hyperlink" xfId="14286" builtinId="9" hidden="1"/>
    <cellStyle name="Followed Hyperlink" xfId="14288" builtinId="9" hidden="1"/>
    <cellStyle name="Followed Hyperlink" xfId="14290" builtinId="9" hidden="1"/>
    <cellStyle name="Followed Hyperlink" xfId="14292" builtinId="9" hidden="1"/>
    <cellStyle name="Followed Hyperlink" xfId="14294" builtinId="9" hidden="1"/>
    <cellStyle name="Followed Hyperlink" xfId="14296" builtinId="9" hidden="1"/>
    <cellStyle name="Followed Hyperlink" xfId="14298" builtinId="9" hidden="1"/>
    <cellStyle name="Followed Hyperlink" xfId="14300" builtinId="9" hidden="1"/>
    <cellStyle name="Followed Hyperlink" xfId="14302" builtinId="9" hidden="1"/>
    <cellStyle name="Followed Hyperlink" xfId="14304" builtinId="9" hidden="1"/>
    <cellStyle name="Followed Hyperlink" xfId="14306" builtinId="9" hidden="1"/>
    <cellStyle name="Followed Hyperlink" xfId="14308" builtinId="9" hidden="1"/>
    <cellStyle name="Followed Hyperlink" xfId="14310" builtinId="9" hidden="1"/>
    <cellStyle name="Followed Hyperlink" xfId="14312" builtinId="9" hidden="1"/>
    <cellStyle name="Followed Hyperlink" xfId="14314" builtinId="9" hidden="1"/>
    <cellStyle name="Followed Hyperlink" xfId="14316" builtinId="9" hidden="1"/>
    <cellStyle name="Followed Hyperlink" xfId="14318" builtinId="9" hidden="1"/>
    <cellStyle name="Followed Hyperlink" xfId="14320" builtinId="9" hidden="1"/>
    <cellStyle name="Followed Hyperlink" xfId="14322" builtinId="9" hidden="1"/>
    <cellStyle name="Followed Hyperlink" xfId="14324" builtinId="9" hidden="1"/>
    <cellStyle name="Followed Hyperlink" xfId="14326" builtinId="9" hidden="1"/>
    <cellStyle name="Followed Hyperlink" xfId="14328" builtinId="9" hidden="1"/>
    <cellStyle name="Followed Hyperlink" xfId="14330" builtinId="9" hidden="1"/>
    <cellStyle name="Followed Hyperlink" xfId="14332" builtinId="9" hidden="1"/>
    <cellStyle name="Followed Hyperlink" xfId="14334" builtinId="9" hidden="1"/>
    <cellStyle name="Followed Hyperlink" xfId="14336" builtinId="9" hidden="1"/>
    <cellStyle name="Followed Hyperlink" xfId="14338" builtinId="9" hidden="1"/>
    <cellStyle name="Followed Hyperlink" xfId="14340" builtinId="9" hidden="1"/>
    <cellStyle name="Followed Hyperlink" xfId="14342" builtinId="9" hidden="1"/>
    <cellStyle name="Followed Hyperlink" xfId="14344" builtinId="9" hidden="1"/>
    <cellStyle name="Followed Hyperlink" xfId="14346" builtinId="9" hidden="1"/>
    <cellStyle name="Followed Hyperlink" xfId="14348" builtinId="9" hidden="1"/>
    <cellStyle name="Followed Hyperlink" xfId="14350" builtinId="9" hidden="1"/>
    <cellStyle name="Followed Hyperlink" xfId="14352" builtinId="9" hidden="1"/>
    <cellStyle name="Followed Hyperlink" xfId="14354" builtinId="9" hidden="1"/>
    <cellStyle name="Followed Hyperlink" xfId="14356" builtinId="9" hidden="1"/>
    <cellStyle name="Followed Hyperlink" xfId="14358" builtinId="9" hidden="1"/>
    <cellStyle name="Followed Hyperlink" xfId="14360" builtinId="9" hidden="1"/>
    <cellStyle name="Followed Hyperlink" xfId="14362" builtinId="9" hidden="1"/>
    <cellStyle name="Followed Hyperlink" xfId="14364" builtinId="9" hidden="1"/>
    <cellStyle name="Followed Hyperlink" xfId="14366" builtinId="9" hidden="1"/>
    <cellStyle name="Followed Hyperlink" xfId="14368" builtinId="9" hidden="1"/>
    <cellStyle name="Followed Hyperlink" xfId="14370" builtinId="9" hidden="1"/>
    <cellStyle name="Followed Hyperlink" xfId="14372" builtinId="9" hidden="1"/>
    <cellStyle name="Followed Hyperlink" xfId="14374" builtinId="9" hidden="1"/>
    <cellStyle name="Followed Hyperlink" xfId="14376" builtinId="9" hidden="1"/>
    <cellStyle name="Followed Hyperlink" xfId="14378" builtinId="9" hidden="1"/>
    <cellStyle name="Followed Hyperlink" xfId="14380" builtinId="9" hidden="1"/>
    <cellStyle name="Followed Hyperlink" xfId="14382" builtinId="9" hidden="1"/>
    <cellStyle name="Followed Hyperlink" xfId="14384" builtinId="9" hidden="1"/>
    <cellStyle name="Followed Hyperlink" xfId="14386" builtinId="9" hidden="1"/>
    <cellStyle name="Followed Hyperlink" xfId="14388" builtinId="9" hidden="1"/>
    <cellStyle name="Followed Hyperlink" xfId="14390" builtinId="9" hidden="1"/>
    <cellStyle name="Followed Hyperlink" xfId="14392" builtinId="9" hidden="1"/>
    <cellStyle name="Followed Hyperlink" xfId="14394" builtinId="9" hidden="1"/>
    <cellStyle name="Followed Hyperlink" xfId="14396" builtinId="9" hidden="1"/>
    <cellStyle name="Followed Hyperlink" xfId="14398" builtinId="9" hidden="1"/>
    <cellStyle name="Followed Hyperlink" xfId="14400" builtinId="9" hidden="1"/>
    <cellStyle name="Followed Hyperlink" xfId="14402" builtinId="9" hidden="1"/>
    <cellStyle name="Followed Hyperlink" xfId="14404" builtinId="9" hidden="1"/>
    <cellStyle name="Followed Hyperlink" xfId="14406" builtinId="9" hidden="1"/>
    <cellStyle name="Followed Hyperlink" xfId="14408" builtinId="9" hidden="1"/>
    <cellStyle name="Followed Hyperlink" xfId="14410" builtinId="9" hidden="1"/>
    <cellStyle name="Followed Hyperlink" xfId="14412" builtinId="9" hidden="1"/>
    <cellStyle name="Followed Hyperlink" xfId="14414" builtinId="9" hidden="1"/>
    <cellStyle name="Followed Hyperlink" xfId="14416" builtinId="9" hidden="1"/>
    <cellStyle name="Followed Hyperlink" xfId="14418" builtinId="9" hidden="1"/>
    <cellStyle name="Followed Hyperlink" xfId="14420" builtinId="9" hidden="1"/>
    <cellStyle name="Followed Hyperlink" xfId="14422" builtinId="9" hidden="1"/>
    <cellStyle name="Followed Hyperlink" xfId="14424" builtinId="9" hidden="1"/>
    <cellStyle name="Followed Hyperlink" xfId="14426" builtinId="9" hidden="1"/>
    <cellStyle name="Followed Hyperlink" xfId="14428" builtinId="9" hidden="1"/>
    <cellStyle name="Followed Hyperlink" xfId="14430" builtinId="9" hidden="1"/>
    <cellStyle name="Followed Hyperlink" xfId="14432" builtinId="9" hidden="1"/>
    <cellStyle name="Followed Hyperlink" xfId="14434" builtinId="9" hidden="1"/>
    <cellStyle name="Followed Hyperlink" xfId="14436" builtinId="9" hidden="1"/>
    <cellStyle name="Followed Hyperlink" xfId="14438" builtinId="9" hidden="1"/>
    <cellStyle name="Followed Hyperlink" xfId="14442" builtinId="9" hidden="1"/>
    <cellStyle name="Followed Hyperlink" xfId="14444" builtinId="9" hidden="1"/>
    <cellStyle name="Followed Hyperlink" xfId="14256" builtinId="9" hidden="1"/>
    <cellStyle name="Followed Hyperlink" xfId="14258" builtinId="9" hidden="1"/>
    <cellStyle name="Followed Hyperlink" xfId="14448" builtinId="9" hidden="1"/>
    <cellStyle name="Followed Hyperlink" xfId="14450" builtinId="9" hidden="1"/>
    <cellStyle name="Followed Hyperlink" xfId="14452" builtinId="9" hidden="1"/>
    <cellStyle name="Followed Hyperlink" xfId="14454" builtinId="9" hidden="1"/>
    <cellStyle name="Followed Hyperlink" xfId="14456" builtinId="9" hidden="1"/>
    <cellStyle name="Followed Hyperlink" xfId="14458" builtinId="9" hidden="1"/>
    <cellStyle name="Followed Hyperlink" xfId="14460" builtinId="9" hidden="1"/>
    <cellStyle name="Followed Hyperlink" xfId="14462" builtinId="9" hidden="1"/>
    <cellStyle name="Followed Hyperlink" xfId="14464" builtinId="9" hidden="1"/>
    <cellStyle name="Followed Hyperlink" xfId="14466" builtinId="9" hidden="1"/>
    <cellStyle name="Followed Hyperlink" xfId="14468" builtinId="9" hidden="1"/>
    <cellStyle name="Followed Hyperlink" xfId="14470" builtinId="9" hidden="1"/>
    <cellStyle name="Followed Hyperlink" xfId="14472" builtinId="9" hidden="1"/>
    <cellStyle name="Followed Hyperlink" xfId="14474" builtinId="9" hidden="1"/>
    <cellStyle name="Followed Hyperlink" xfId="14476" builtinId="9" hidden="1"/>
    <cellStyle name="Followed Hyperlink" xfId="14478" builtinId="9" hidden="1"/>
    <cellStyle name="Followed Hyperlink" xfId="14480" builtinId="9" hidden="1"/>
    <cellStyle name="Followed Hyperlink" xfId="14482" builtinId="9" hidden="1"/>
    <cellStyle name="Followed Hyperlink" xfId="14484" builtinId="9" hidden="1"/>
    <cellStyle name="Followed Hyperlink" xfId="14486" builtinId="9" hidden="1"/>
    <cellStyle name="Followed Hyperlink" xfId="14488" builtinId="9" hidden="1"/>
    <cellStyle name="Followed Hyperlink" xfId="14490" builtinId="9" hidden="1"/>
    <cellStyle name="Followed Hyperlink" xfId="14492" builtinId="9" hidden="1"/>
    <cellStyle name="Followed Hyperlink" xfId="14494" builtinId="9" hidden="1"/>
    <cellStyle name="Followed Hyperlink" xfId="14496" builtinId="9" hidden="1"/>
    <cellStyle name="Followed Hyperlink" xfId="14498" builtinId="9" hidden="1"/>
    <cellStyle name="Followed Hyperlink" xfId="14500" builtinId="9" hidden="1"/>
    <cellStyle name="Followed Hyperlink" xfId="14502" builtinId="9" hidden="1"/>
    <cellStyle name="Followed Hyperlink" xfId="14504" builtinId="9" hidden="1"/>
    <cellStyle name="Followed Hyperlink" xfId="14506" builtinId="9" hidden="1"/>
    <cellStyle name="Followed Hyperlink" xfId="14508" builtinId="9" hidden="1"/>
    <cellStyle name="Followed Hyperlink" xfId="14510" builtinId="9" hidden="1"/>
    <cellStyle name="Followed Hyperlink" xfId="14512" builtinId="9" hidden="1"/>
    <cellStyle name="Followed Hyperlink" xfId="14514" builtinId="9" hidden="1"/>
    <cellStyle name="Followed Hyperlink" xfId="14516" builtinId="9" hidden="1"/>
    <cellStyle name="Followed Hyperlink" xfId="14518" builtinId="9" hidden="1"/>
    <cellStyle name="Followed Hyperlink" xfId="14520" builtinId="9" hidden="1"/>
    <cellStyle name="Followed Hyperlink" xfId="14522" builtinId="9" hidden="1"/>
    <cellStyle name="Followed Hyperlink" xfId="14524" builtinId="9" hidden="1"/>
    <cellStyle name="Followed Hyperlink" xfId="14526" builtinId="9" hidden="1"/>
    <cellStyle name="Followed Hyperlink" xfId="14528" builtinId="9" hidden="1"/>
    <cellStyle name="Followed Hyperlink" xfId="14530" builtinId="9" hidden="1"/>
    <cellStyle name="Followed Hyperlink" xfId="14532" builtinId="9" hidden="1"/>
    <cellStyle name="Followed Hyperlink" xfId="14534" builtinId="9" hidden="1"/>
    <cellStyle name="Followed Hyperlink" xfId="14536" builtinId="9" hidden="1"/>
    <cellStyle name="Followed Hyperlink" xfId="14538" builtinId="9" hidden="1"/>
    <cellStyle name="Followed Hyperlink" xfId="14540" builtinId="9" hidden="1"/>
    <cellStyle name="Followed Hyperlink" xfId="14542" builtinId="9" hidden="1"/>
    <cellStyle name="Followed Hyperlink" xfId="14544" builtinId="9" hidden="1"/>
    <cellStyle name="Followed Hyperlink" xfId="14546" builtinId="9" hidden="1"/>
    <cellStyle name="Followed Hyperlink" xfId="14548" builtinId="9" hidden="1"/>
    <cellStyle name="Followed Hyperlink" xfId="14550" builtinId="9" hidden="1"/>
    <cellStyle name="Followed Hyperlink" xfId="14552" builtinId="9" hidden="1"/>
    <cellStyle name="Followed Hyperlink" xfId="14554" builtinId="9" hidden="1"/>
    <cellStyle name="Followed Hyperlink" xfId="14556" builtinId="9" hidden="1"/>
    <cellStyle name="Followed Hyperlink" xfId="14558" builtinId="9" hidden="1"/>
    <cellStyle name="Followed Hyperlink" xfId="14560" builtinId="9" hidden="1"/>
    <cellStyle name="Followed Hyperlink" xfId="14562" builtinId="9" hidden="1"/>
    <cellStyle name="Followed Hyperlink" xfId="14564" builtinId="9" hidden="1"/>
    <cellStyle name="Followed Hyperlink" xfId="14566" builtinId="9" hidden="1"/>
    <cellStyle name="Followed Hyperlink" xfId="14568" builtinId="9" hidden="1"/>
    <cellStyle name="Followed Hyperlink" xfId="14570" builtinId="9" hidden="1"/>
    <cellStyle name="Followed Hyperlink" xfId="14572" builtinId="9" hidden="1"/>
    <cellStyle name="Followed Hyperlink" xfId="14574" builtinId="9" hidden="1"/>
    <cellStyle name="Followed Hyperlink" xfId="14576" builtinId="9" hidden="1"/>
    <cellStyle name="Followed Hyperlink" xfId="14578" builtinId="9" hidden="1"/>
    <cellStyle name="Followed Hyperlink" xfId="14580" builtinId="9" hidden="1"/>
    <cellStyle name="Followed Hyperlink" xfId="14582" builtinId="9" hidden="1"/>
    <cellStyle name="Followed Hyperlink" xfId="14584" builtinId="9" hidden="1"/>
    <cellStyle name="Followed Hyperlink" xfId="14586" builtinId="9" hidden="1"/>
    <cellStyle name="Followed Hyperlink" xfId="14588" builtinId="9" hidden="1"/>
    <cellStyle name="Followed Hyperlink" xfId="14590" builtinId="9" hidden="1"/>
    <cellStyle name="Followed Hyperlink" xfId="14592" builtinId="9" hidden="1"/>
    <cellStyle name="Followed Hyperlink" xfId="14594" builtinId="9" hidden="1"/>
    <cellStyle name="Followed Hyperlink" xfId="14596" builtinId="9" hidden="1"/>
    <cellStyle name="Followed Hyperlink" xfId="14598" builtinId="9" hidden="1"/>
    <cellStyle name="Followed Hyperlink" xfId="14600" builtinId="9" hidden="1"/>
    <cellStyle name="Followed Hyperlink" xfId="14602" builtinId="9" hidden="1"/>
    <cellStyle name="Followed Hyperlink" xfId="14604" builtinId="9" hidden="1"/>
    <cellStyle name="Followed Hyperlink" xfId="14606" builtinId="9" hidden="1"/>
    <cellStyle name="Followed Hyperlink" xfId="14608" builtinId="9" hidden="1"/>
    <cellStyle name="Followed Hyperlink" xfId="14610" builtinId="9" hidden="1"/>
    <cellStyle name="Followed Hyperlink" xfId="14612" builtinId="9" hidden="1"/>
    <cellStyle name="Followed Hyperlink" xfId="14614" builtinId="9" hidden="1"/>
    <cellStyle name="Followed Hyperlink" xfId="14616" builtinId="9" hidden="1"/>
    <cellStyle name="Followed Hyperlink" xfId="14618" builtinId="9" hidden="1"/>
    <cellStyle name="Followed Hyperlink" xfId="14622" builtinId="9" hidden="1"/>
    <cellStyle name="Followed Hyperlink" xfId="14624" builtinId="9" hidden="1"/>
    <cellStyle name="Followed Hyperlink" xfId="14443" builtinId="9" hidden="1"/>
    <cellStyle name="Followed Hyperlink" xfId="14441" builtinId="9" hidden="1"/>
    <cellStyle name="Followed Hyperlink" xfId="14628" builtinId="9" hidden="1"/>
    <cellStyle name="Followed Hyperlink" xfId="14630" builtinId="9" hidden="1"/>
    <cellStyle name="Followed Hyperlink" xfId="14632" builtinId="9" hidden="1"/>
    <cellStyle name="Followed Hyperlink" xfId="14634" builtinId="9" hidden="1"/>
    <cellStyle name="Followed Hyperlink" xfId="14636" builtinId="9" hidden="1"/>
    <cellStyle name="Followed Hyperlink" xfId="14638" builtinId="9" hidden="1"/>
    <cellStyle name="Followed Hyperlink" xfId="14640" builtinId="9" hidden="1"/>
    <cellStyle name="Followed Hyperlink" xfId="14642" builtinId="9" hidden="1"/>
    <cellStyle name="Followed Hyperlink" xfId="14644" builtinId="9" hidden="1"/>
    <cellStyle name="Followed Hyperlink" xfId="14646" builtinId="9" hidden="1"/>
    <cellStyle name="Followed Hyperlink" xfId="14648" builtinId="9" hidden="1"/>
    <cellStyle name="Followed Hyperlink" xfId="14650" builtinId="9" hidden="1"/>
    <cellStyle name="Followed Hyperlink" xfId="14652" builtinId="9" hidden="1"/>
    <cellStyle name="Followed Hyperlink" xfId="14654" builtinId="9" hidden="1"/>
    <cellStyle name="Followed Hyperlink" xfId="14656" builtinId="9" hidden="1"/>
    <cellStyle name="Followed Hyperlink" xfId="14658" builtinId="9" hidden="1"/>
    <cellStyle name="Followed Hyperlink" xfId="14660" builtinId="9" hidden="1"/>
    <cellStyle name="Followed Hyperlink" xfId="14662" builtinId="9" hidden="1"/>
    <cellStyle name="Followed Hyperlink" xfId="14664" builtinId="9" hidden="1"/>
    <cellStyle name="Followed Hyperlink" xfId="14666" builtinId="9" hidden="1"/>
    <cellStyle name="Followed Hyperlink" xfId="14668" builtinId="9" hidden="1"/>
    <cellStyle name="Followed Hyperlink" xfId="14670" builtinId="9" hidden="1"/>
    <cellStyle name="Followed Hyperlink" xfId="14672" builtinId="9" hidden="1"/>
    <cellStyle name="Followed Hyperlink" xfId="14674" builtinId="9" hidden="1"/>
    <cellStyle name="Followed Hyperlink" xfId="14676" builtinId="9" hidden="1"/>
    <cellStyle name="Followed Hyperlink" xfId="14678" builtinId="9" hidden="1"/>
    <cellStyle name="Followed Hyperlink" xfId="14680" builtinId="9" hidden="1"/>
    <cellStyle name="Followed Hyperlink" xfId="14682" builtinId="9" hidden="1"/>
    <cellStyle name="Followed Hyperlink" xfId="14684" builtinId="9" hidden="1"/>
    <cellStyle name="Followed Hyperlink" xfId="14686" builtinId="9" hidden="1"/>
    <cellStyle name="Followed Hyperlink" xfId="14688" builtinId="9" hidden="1"/>
    <cellStyle name="Followed Hyperlink" xfId="14690" builtinId="9" hidden="1"/>
    <cellStyle name="Followed Hyperlink" xfId="14692" builtinId="9" hidden="1"/>
    <cellStyle name="Followed Hyperlink" xfId="14694" builtinId="9" hidden="1"/>
    <cellStyle name="Followed Hyperlink" xfId="14696" builtinId="9" hidden="1"/>
    <cellStyle name="Followed Hyperlink" xfId="14698" builtinId="9" hidden="1"/>
    <cellStyle name="Followed Hyperlink" xfId="14700" builtinId="9" hidden="1"/>
    <cellStyle name="Followed Hyperlink" xfId="14702" builtinId="9" hidden="1"/>
    <cellStyle name="Followed Hyperlink" xfId="14704" builtinId="9" hidden="1"/>
    <cellStyle name="Followed Hyperlink" xfId="14706" builtinId="9" hidden="1"/>
    <cellStyle name="Followed Hyperlink" xfId="14708" builtinId="9" hidden="1"/>
    <cellStyle name="Followed Hyperlink" xfId="14710" builtinId="9" hidden="1"/>
    <cellStyle name="Followed Hyperlink" xfId="14712" builtinId="9" hidden="1"/>
    <cellStyle name="Followed Hyperlink" xfId="14714" builtinId="9" hidden="1"/>
    <cellStyle name="Followed Hyperlink" xfId="14716" builtinId="9" hidden="1"/>
    <cellStyle name="Followed Hyperlink" xfId="14718" builtinId="9" hidden="1"/>
    <cellStyle name="Followed Hyperlink" xfId="14720" builtinId="9" hidden="1"/>
    <cellStyle name="Followed Hyperlink" xfId="14722" builtinId="9" hidden="1"/>
    <cellStyle name="Followed Hyperlink" xfId="14724" builtinId="9" hidden="1"/>
    <cellStyle name="Followed Hyperlink" xfId="14726" builtinId="9" hidden="1"/>
    <cellStyle name="Followed Hyperlink" xfId="14728" builtinId="9" hidden="1"/>
    <cellStyle name="Followed Hyperlink" xfId="14730" builtinId="9" hidden="1"/>
    <cellStyle name="Followed Hyperlink" xfId="14732" builtinId="9" hidden="1"/>
    <cellStyle name="Followed Hyperlink" xfId="14734" builtinId="9" hidden="1"/>
    <cellStyle name="Followed Hyperlink" xfId="14736" builtinId="9" hidden="1"/>
    <cellStyle name="Followed Hyperlink" xfId="14738" builtinId="9" hidden="1"/>
    <cellStyle name="Followed Hyperlink" xfId="14740" builtinId="9" hidden="1"/>
    <cellStyle name="Followed Hyperlink" xfId="14742" builtinId="9" hidden="1"/>
    <cellStyle name="Followed Hyperlink" xfId="14744" builtinId="9" hidden="1"/>
    <cellStyle name="Followed Hyperlink" xfId="14746" builtinId="9" hidden="1"/>
    <cellStyle name="Followed Hyperlink" xfId="14748" builtinId="9" hidden="1"/>
    <cellStyle name="Followed Hyperlink" xfId="14750" builtinId="9" hidden="1"/>
    <cellStyle name="Followed Hyperlink" xfId="14752" builtinId="9" hidden="1"/>
    <cellStyle name="Followed Hyperlink" xfId="14754" builtinId="9" hidden="1"/>
    <cellStyle name="Followed Hyperlink" xfId="14756" builtinId="9" hidden="1"/>
    <cellStyle name="Followed Hyperlink" xfId="14758" builtinId="9" hidden="1"/>
    <cellStyle name="Followed Hyperlink" xfId="14760" builtinId="9" hidden="1"/>
    <cellStyle name="Followed Hyperlink" xfId="14762" builtinId="9" hidden="1"/>
    <cellStyle name="Followed Hyperlink" xfId="14764" builtinId="9" hidden="1"/>
    <cellStyle name="Followed Hyperlink" xfId="14766" builtinId="9" hidden="1"/>
    <cellStyle name="Followed Hyperlink" xfId="14768" builtinId="9" hidden="1"/>
    <cellStyle name="Followed Hyperlink" xfId="14770" builtinId="9" hidden="1"/>
    <cellStyle name="Followed Hyperlink" xfId="14772" builtinId="9" hidden="1"/>
    <cellStyle name="Followed Hyperlink" xfId="14774" builtinId="9" hidden="1"/>
    <cellStyle name="Followed Hyperlink" xfId="14776" builtinId="9" hidden="1"/>
    <cellStyle name="Followed Hyperlink" xfId="14778" builtinId="9" hidden="1"/>
    <cellStyle name="Followed Hyperlink" xfId="14780" builtinId="9" hidden="1"/>
    <cellStyle name="Followed Hyperlink" xfId="14782" builtinId="9" hidden="1"/>
    <cellStyle name="Followed Hyperlink" xfId="14784" builtinId="9" hidden="1"/>
    <cellStyle name="Followed Hyperlink" xfId="14786" builtinId="9" hidden="1"/>
    <cellStyle name="Followed Hyperlink" xfId="14788" builtinId="9" hidden="1"/>
    <cellStyle name="Followed Hyperlink" xfId="14790" builtinId="9" hidden="1"/>
    <cellStyle name="Followed Hyperlink" xfId="14792" builtinId="9" hidden="1"/>
    <cellStyle name="Followed Hyperlink" xfId="14794" builtinId="9" hidden="1"/>
    <cellStyle name="Followed Hyperlink" xfId="14796" builtinId="9" hidden="1"/>
    <cellStyle name="Followed Hyperlink" xfId="14798" builtinId="9" hidden="1"/>
    <cellStyle name="Followed Hyperlink" xfId="14799" builtinId="9" hidden="1"/>
    <cellStyle name="Followed Hyperlink" xfId="14625" builtinId="9" hidden="1"/>
    <cellStyle name="Followed Hyperlink" xfId="14802" builtinId="9" hidden="1"/>
    <cellStyle name="Followed Hyperlink" xfId="14803" builtinId="9" hidden="1"/>
    <cellStyle name="Followed Hyperlink" xfId="14805" builtinId="9" hidden="1"/>
    <cellStyle name="Followed Hyperlink" xfId="14807" builtinId="9" hidden="1"/>
    <cellStyle name="Followed Hyperlink" xfId="14809" builtinId="9" hidden="1"/>
    <cellStyle name="Followed Hyperlink" xfId="14811" builtinId="9" hidden="1"/>
    <cellStyle name="Followed Hyperlink" xfId="14813" builtinId="9" hidden="1"/>
    <cellStyle name="Followed Hyperlink" xfId="14815" builtinId="9" hidden="1"/>
    <cellStyle name="Followed Hyperlink" xfId="14817" builtinId="9" hidden="1"/>
    <cellStyle name="Followed Hyperlink" xfId="14819" builtinId="9" hidden="1"/>
    <cellStyle name="Followed Hyperlink" xfId="14821" builtinId="9" hidden="1"/>
    <cellStyle name="Followed Hyperlink" xfId="14823" builtinId="9" hidden="1"/>
    <cellStyle name="Followed Hyperlink" xfId="14825" builtinId="9" hidden="1"/>
    <cellStyle name="Followed Hyperlink" xfId="14827" builtinId="9" hidden="1"/>
    <cellStyle name="Followed Hyperlink" xfId="14829" builtinId="9" hidden="1"/>
    <cellStyle name="Followed Hyperlink" xfId="14831" builtinId="9" hidden="1"/>
    <cellStyle name="Followed Hyperlink" xfId="14833" builtinId="9" hidden="1"/>
    <cellStyle name="Followed Hyperlink" xfId="14835" builtinId="9" hidden="1"/>
    <cellStyle name="Followed Hyperlink" xfId="14837" builtinId="9" hidden="1"/>
    <cellStyle name="Followed Hyperlink" xfId="14839" builtinId="9" hidden="1"/>
    <cellStyle name="Followed Hyperlink" xfId="14841" builtinId="9" hidden="1"/>
    <cellStyle name="Followed Hyperlink" xfId="14843" builtinId="9" hidden="1"/>
    <cellStyle name="Followed Hyperlink" xfId="14845" builtinId="9" hidden="1"/>
    <cellStyle name="Followed Hyperlink" xfId="14847" builtinId="9" hidden="1"/>
    <cellStyle name="Followed Hyperlink" xfId="14849" builtinId="9" hidden="1"/>
    <cellStyle name="Followed Hyperlink" xfId="14851" builtinId="9" hidden="1"/>
    <cellStyle name="Followed Hyperlink" xfId="14853" builtinId="9" hidden="1"/>
    <cellStyle name="Followed Hyperlink" xfId="14855" builtinId="9" hidden="1"/>
    <cellStyle name="Followed Hyperlink" xfId="14857" builtinId="9" hidden="1"/>
    <cellStyle name="Followed Hyperlink" xfId="14859" builtinId="9" hidden="1"/>
    <cellStyle name="Followed Hyperlink" xfId="14861" builtinId="9" hidden="1"/>
    <cellStyle name="Followed Hyperlink" xfId="14863" builtinId="9" hidden="1"/>
    <cellStyle name="Followed Hyperlink" xfId="14865" builtinId="9" hidden="1"/>
    <cellStyle name="Followed Hyperlink" xfId="14867" builtinId="9" hidden="1"/>
    <cellStyle name="Followed Hyperlink" xfId="14869" builtinId="9" hidden="1"/>
    <cellStyle name="Followed Hyperlink" xfId="14871" builtinId="9" hidden="1"/>
    <cellStyle name="Followed Hyperlink" xfId="14873" builtinId="9" hidden="1"/>
    <cellStyle name="Followed Hyperlink" xfId="14875" builtinId="9" hidden="1"/>
    <cellStyle name="Followed Hyperlink" xfId="14877" builtinId="9" hidden="1"/>
    <cellStyle name="Followed Hyperlink" xfId="14879" builtinId="9" hidden="1"/>
    <cellStyle name="Followed Hyperlink" xfId="14881" builtinId="9" hidden="1"/>
    <cellStyle name="Followed Hyperlink" xfId="14883" builtinId="9" hidden="1"/>
    <cellStyle name="Followed Hyperlink" xfId="14885" builtinId="9" hidden="1"/>
    <cellStyle name="Followed Hyperlink" xfId="14887" builtinId="9" hidden="1"/>
    <cellStyle name="Followed Hyperlink" xfId="14889" builtinId="9" hidden="1"/>
    <cellStyle name="Followed Hyperlink" xfId="14891" builtinId="9" hidden="1"/>
    <cellStyle name="Followed Hyperlink" xfId="14893" builtinId="9" hidden="1"/>
    <cellStyle name="Followed Hyperlink" xfId="14895" builtinId="9" hidden="1"/>
    <cellStyle name="Followed Hyperlink" xfId="14897" builtinId="9" hidden="1"/>
    <cellStyle name="Followed Hyperlink" xfId="14899" builtinId="9" hidden="1"/>
    <cellStyle name="Followed Hyperlink" xfId="14901" builtinId="9" hidden="1"/>
    <cellStyle name="Followed Hyperlink" xfId="14903" builtinId="9" hidden="1"/>
    <cellStyle name="Followed Hyperlink" xfId="14905" builtinId="9" hidden="1"/>
    <cellStyle name="Followed Hyperlink" xfId="14907" builtinId="9" hidden="1"/>
    <cellStyle name="Followed Hyperlink" xfId="14909" builtinId="9" hidden="1"/>
    <cellStyle name="Followed Hyperlink" xfId="14911" builtinId="9" hidden="1"/>
    <cellStyle name="Followed Hyperlink" xfId="14913" builtinId="9" hidden="1"/>
    <cellStyle name="Followed Hyperlink" xfId="14915" builtinId="9" hidden="1"/>
    <cellStyle name="Followed Hyperlink" xfId="14917" builtinId="9" hidden="1"/>
    <cellStyle name="Followed Hyperlink" xfId="14919" builtinId="9" hidden="1"/>
    <cellStyle name="Followed Hyperlink" xfId="14921" builtinId="9" hidden="1"/>
    <cellStyle name="Followed Hyperlink" xfId="14923" builtinId="9" hidden="1"/>
    <cellStyle name="Followed Hyperlink" xfId="14925" builtinId="9" hidden="1"/>
    <cellStyle name="Followed Hyperlink" xfId="14927" builtinId="9" hidden="1"/>
    <cellStyle name="Followed Hyperlink" xfId="14929" builtinId="9" hidden="1"/>
    <cellStyle name="Followed Hyperlink" xfId="14931" builtinId="9" hidden="1"/>
    <cellStyle name="Followed Hyperlink" xfId="14933" builtinId="9" hidden="1"/>
    <cellStyle name="Followed Hyperlink" xfId="14935" builtinId="9" hidden="1"/>
    <cellStyle name="Followed Hyperlink" xfId="14937" builtinId="9" hidden="1"/>
    <cellStyle name="Followed Hyperlink" xfId="14939" builtinId="9" hidden="1"/>
    <cellStyle name="Followed Hyperlink" xfId="14941" builtinId="9" hidden="1"/>
    <cellStyle name="Followed Hyperlink" xfId="14943" builtinId="9" hidden="1"/>
    <cellStyle name="Followed Hyperlink" xfId="14945" builtinId="9" hidden="1"/>
    <cellStyle name="Followed Hyperlink" xfId="14947" builtinId="9" hidden="1"/>
    <cellStyle name="Followed Hyperlink" xfId="14949" builtinId="9" hidden="1"/>
    <cellStyle name="Followed Hyperlink" xfId="14951" builtinId="9" hidden="1"/>
    <cellStyle name="Followed Hyperlink" xfId="14953" builtinId="9" hidden="1"/>
    <cellStyle name="Followed Hyperlink" xfId="14955" builtinId="9" hidden="1"/>
    <cellStyle name="Followed Hyperlink" xfId="14957" builtinId="9" hidden="1"/>
    <cellStyle name="Followed Hyperlink" xfId="14959" builtinId="9" hidden="1"/>
    <cellStyle name="Followed Hyperlink" xfId="14961" builtinId="9" hidden="1"/>
    <cellStyle name="Followed Hyperlink" xfId="14963" builtinId="9" hidden="1"/>
    <cellStyle name="Followed Hyperlink" xfId="14965" builtinId="9" hidden="1"/>
    <cellStyle name="Followed Hyperlink" xfId="14967" builtinId="9" hidden="1"/>
    <cellStyle name="Followed Hyperlink" xfId="14969" builtinId="9" hidden="1"/>
    <cellStyle name="Followed Hyperlink" xfId="14971" builtinId="9" hidden="1"/>
    <cellStyle name="Followed Hyperlink" xfId="14973" builtinId="9" hidden="1"/>
    <cellStyle name="Followed Hyperlink" xfId="14975" builtinId="9" hidden="1"/>
    <cellStyle name="Followed Hyperlink" xfId="14977" builtinId="9" hidden="1"/>
    <cellStyle name="Followed Hyperlink" xfId="14979" builtinId="9" hidden="1"/>
    <cellStyle name="Followed Hyperlink" xfId="14981" builtinId="9" hidden="1"/>
    <cellStyle name="Followed Hyperlink" xfId="14983" builtinId="9" hidden="1"/>
    <cellStyle name="Followed Hyperlink" xfId="14985" builtinId="9" hidden="1"/>
    <cellStyle name="Followed Hyperlink" xfId="14987" builtinId="9" hidden="1"/>
    <cellStyle name="Followed Hyperlink" xfId="14989" builtinId="9" hidden="1"/>
    <cellStyle name="Followed Hyperlink" xfId="14991" builtinId="9" hidden="1"/>
    <cellStyle name="Followed Hyperlink" xfId="14993" builtinId="9" hidden="1"/>
    <cellStyle name="Followed Hyperlink" xfId="14995" builtinId="9" hidden="1"/>
    <cellStyle name="Followed Hyperlink" xfId="14997" builtinId="9" hidden="1"/>
    <cellStyle name="Followed Hyperlink" xfId="14999" builtinId="9" hidden="1"/>
    <cellStyle name="Followed Hyperlink" xfId="15001" builtinId="9" hidden="1"/>
    <cellStyle name="Followed Hyperlink" xfId="15003" builtinId="9" hidden="1"/>
    <cellStyle name="Followed Hyperlink" xfId="15005" builtinId="9" hidden="1"/>
    <cellStyle name="Followed Hyperlink" xfId="15007" builtinId="9" hidden="1"/>
    <cellStyle name="Followed Hyperlink" xfId="15009" builtinId="9" hidden="1"/>
    <cellStyle name="Followed Hyperlink" xfId="15011" builtinId="9" hidden="1"/>
    <cellStyle name="Followed Hyperlink" xfId="15013" builtinId="9" hidden="1"/>
    <cellStyle name="Followed Hyperlink" xfId="15015" builtinId="9" hidden="1"/>
    <cellStyle name="Followed Hyperlink" xfId="15017" builtinId="9" hidden="1"/>
    <cellStyle name="Followed Hyperlink" xfId="15019" builtinId="9" hidden="1"/>
    <cellStyle name="Followed Hyperlink" xfId="15021" builtinId="9" hidden="1"/>
    <cellStyle name="Followed Hyperlink" xfId="15023" builtinId="9" hidden="1"/>
    <cellStyle name="Followed Hyperlink" xfId="15025" builtinId="9" hidden="1"/>
    <cellStyle name="Followed Hyperlink" xfId="15027" builtinId="9" hidden="1"/>
    <cellStyle name="Followed Hyperlink" xfId="15029" builtinId="9" hidden="1"/>
    <cellStyle name="Followed Hyperlink" xfId="15031" builtinId="9" hidden="1"/>
    <cellStyle name="Followed Hyperlink" xfId="15033" builtinId="9" hidden="1"/>
    <cellStyle name="Followed Hyperlink" xfId="15035" builtinId="9" hidden="1"/>
    <cellStyle name="Followed Hyperlink" xfId="15037" builtinId="9" hidden="1"/>
    <cellStyle name="Followed Hyperlink" xfId="15039" builtinId="9" hidden="1"/>
    <cellStyle name="Followed Hyperlink" xfId="15041" builtinId="9" hidden="1"/>
    <cellStyle name="Followed Hyperlink" xfId="15043" builtinId="9" hidden="1"/>
    <cellStyle name="Followed Hyperlink" xfId="15045" builtinId="9" hidden="1"/>
    <cellStyle name="Followed Hyperlink" xfId="15047" builtinId="9" hidden="1"/>
    <cellStyle name="Followed Hyperlink" xfId="15049" builtinId="9" hidden="1"/>
    <cellStyle name="Followed Hyperlink" xfId="15051" builtinId="9" hidden="1"/>
    <cellStyle name="Followed Hyperlink" xfId="15053" builtinId="9" hidden="1"/>
    <cellStyle name="Followed Hyperlink" xfId="15055" builtinId="9" hidden="1"/>
    <cellStyle name="Followed Hyperlink" xfId="15057" builtinId="9" hidden="1"/>
    <cellStyle name="Followed Hyperlink" xfId="15059" builtinId="9" hidden="1"/>
    <cellStyle name="Followed Hyperlink" xfId="15061" builtinId="9" hidden="1"/>
    <cellStyle name="Followed Hyperlink" xfId="15063" builtinId="9" hidden="1"/>
    <cellStyle name="Followed Hyperlink" xfId="15065" builtinId="9" hidden="1"/>
    <cellStyle name="Followed Hyperlink" xfId="15067" builtinId="9" hidden="1"/>
    <cellStyle name="Followed Hyperlink" xfId="15069" builtinId="9" hidden="1"/>
    <cellStyle name="Followed Hyperlink" xfId="15071" builtinId="9" hidden="1"/>
    <cellStyle name="Followed Hyperlink" xfId="15073" builtinId="9" hidden="1"/>
    <cellStyle name="Followed Hyperlink" xfId="15075" builtinId="9" hidden="1"/>
    <cellStyle name="Followed Hyperlink" xfId="15077" builtinId="9" hidden="1"/>
    <cellStyle name="Followed Hyperlink" xfId="15079" builtinId="9" hidden="1"/>
    <cellStyle name="Followed Hyperlink" xfId="15081" builtinId="9" hidden="1"/>
    <cellStyle name="Followed Hyperlink" xfId="15083" builtinId="9" hidden="1"/>
    <cellStyle name="Followed Hyperlink" xfId="15085" builtinId="9" hidden="1"/>
    <cellStyle name="Followed Hyperlink" xfId="15087" builtinId="9" hidden="1"/>
    <cellStyle name="Followed Hyperlink" xfId="15089" builtinId="9" hidden="1"/>
    <cellStyle name="Followed Hyperlink" xfId="15091" builtinId="9" hidden="1"/>
    <cellStyle name="Followed Hyperlink" xfId="15093" builtinId="9" hidden="1"/>
    <cellStyle name="Followed Hyperlink" xfId="15095" builtinId="9" hidden="1"/>
    <cellStyle name="Followed Hyperlink" xfId="15097" builtinId="9" hidden="1"/>
    <cellStyle name="Followed Hyperlink" xfId="15099" builtinId="9" hidden="1"/>
    <cellStyle name="Followed Hyperlink" xfId="15101" builtinId="9" hidden="1"/>
    <cellStyle name="Followed Hyperlink" xfId="15103" builtinId="9" hidden="1"/>
    <cellStyle name="Followed Hyperlink" xfId="15105" builtinId="9" hidden="1"/>
    <cellStyle name="Followed Hyperlink" xfId="15107" builtinId="9" hidden="1"/>
    <cellStyle name="Followed Hyperlink" xfId="15109" builtinId="9" hidden="1"/>
    <cellStyle name="Followed Hyperlink" xfId="15111" builtinId="9" hidden="1"/>
    <cellStyle name="Followed Hyperlink" xfId="15113" builtinId="9" hidden="1"/>
    <cellStyle name="Followed Hyperlink" xfId="15115" builtinId="9" hidden="1"/>
    <cellStyle name="Followed Hyperlink" xfId="15117" builtinId="9" hidden="1"/>
    <cellStyle name="Followed Hyperlink" xfId="15119" builtinId="9" hidden="1"/>
    <cellStyle name="Followed Hyperlink" xfId="15121" builtinId="9" hidden="1"/>
    <cellStyle name="Followed Hyperlink" xfId="15123" builtinId="9" hidden="1"/>
    <cellStyle name="Followed Hyperlink" xfId="15125" builtinId="9" hidden="1"/>
    <cellStyle name="Followed Hyperlink" xfId="15127" builtinId="9" hidden="1"/>
    <cellStyle name="Followed Hyperlink" xfId="15129" builtinId="9" hidden="1"/>
    <cellStyle name="Followed Hyperlink" xfId="15131" builtinId="9" hidden="1"/>
    <cellStyle name="Followed Hyperlink" xfId="15133" builtinId="9" hidden="1"/>
    <cellStyle name="Followed Hyperlink" xfId="15135" builtinId="9" hidden="1"/>
    <cellStyle name="Followed Hyperlink" xfId="15137" builtinId="9" hidden="1"/>
    <cellStyle name="Followed Hyperlink" xfId="15139" builtinId="9" hidden="1"/>
    <cellStyle name="Followed Hyperlink" xfId="15141" builtinId="9" hidden="1"/>
    <cellStyle name="Followed Hyperlink" xfId="15143" builtinId="9" hidden="1"/>
    <cellStyle name="Followed Hyperlink" xfId="15145" builtinId="9" hidden="1"/>
    <cellStyle name="Followed Hyperlink" xfId="15147" builtinId="9" hidden="1"/>
    <cellStyle name="Followed Hyperlink" xfId="15149" builtinId="9" hidden="1"/>
    <cellStyle name="Followed Hyperlink" xfId="15151" builtinId="9" hidden="1"/>
    <cellStyle name="Followed Hyperlink" xfId="15153" builtinId="9" hidden="1"/>
    <cellStyle name="Followed Hyperlink" xfId="15155" builtinId="9" hidden="1"/>
    <cellStyle name="Followed Hyperlink" xfId="13173" builtinId="9" hidden="1"/>
    <cellStyle name="Followed Hyperlink" xfId="15156" builtinId="9" hidden="1"/>
    <cellStyle name="Followed Hyperlink" xfId="15158" builtinId="9" hidden="1"/>
    <cellStyle name="Followed Hyperlink" xfId="15159" builtinId="9" hidden="1"/>
    <cellStyle name="Followed Hyperlink" xfId="15161" builtinId="9" hidden="1"/>
    <cellStyle name="Followed Hyperlink" xfId="15163" builtinId="9" hidden="1"/>
    <cellStyle name="Followed Hyperlink" xfId="15165" builtinId="9" hidden="1"/>
    <cellStyle name="Followed Hyperlink" xfId="15167" builtinId="9" hidden="1"/>
    <cellStyle name="Followed Hyperlink" xfId="15169" builtinId="9" hidden="1"/>
    <cellStyle name="Followed Hyperlink" xfId="15171" builtinId="9" hidden="1"/>
    <cellStyle name="Followed Hyperlink" xfId="15173" builtinId="9" hidden="1"/>
    <cellStyle name="Followed Hyperlink" xfId="15175" builtinId="9" hidden="1"/>
    <cellStyle name="Followed Hyperlink" xfId="15177" builtinId="9" hidden="1"/>
    <cellStyle name="Followed Hyperlink" xfId="15179" builtinId="9" hidden="1"/>
    <cellStyle name="Followed Hyperlink" xfId="15181" builtinId="9" hidden="1"/>
    <cellStyle name="Followed Hyperlink" xfId="15183" builtinId="9" hidden="1"/>
    <cellStyle name="Followed Hyperlink" xfId="15185" builtinId="9" hidden="1"/>
    <cellStyle name="Followed Hyperlink" xfId="15187" builtinId="9" hidden="1"/>
    <cellStyle name="Followed Hyperlink" xfId="15189" builtinId="9" hidden="1"/>
    <cellStyle name="Followed Hyperlink" xfId="15191" builtinId="9" hidden="1"/>
    <cellStyle name="Followed Hyperlink" xfId="15193" builtinId="9" hidden="1"/>
    <cellStyle name="Followed Hyperlink" xfId="15195" builtinId="9" hidden="1"/>
    <cellStyle name="Followed Hyperlink" xfId="15197" builtinId="9" hidden="1"/>
    <cellStyle name="Followed Hyperlink" xfId="15199" builtinId="9" hidden="1"/>
    <cellStyle name="Followed Hyperlink" xfId="15201" builtinId="9" hidden="1"/>
    <cellStyle name="Followed Hyperlink" xfId="15203" builtinId="9" hidden="1"/>
    <cellStyle name="Followed Hyperlink" xfId="15205" builtinId="9" hidden="1"/>
    <cellStyle name="Followed Hyperlink" xfId="15207" builtinId="9" hidden="1"/>
    <cellStyle name="Followed Hyperlink" xfId="15209" builtinId="9" hidden="1"/>
    <cellStyle name="Followed Hyperlink" xfId="15211" builtinId="9" hidden="1"/>
    <cellStyle name="Followed Hyperlink" xfId="15213" builtinId="9" hidden="1"/>
    <cellStyle name="Followed Hyperlink" xfId="15215" builtinId="9" hidden="1"/>
    <cellStyle name="Followed Hyperlink" xfId="15217" builtinId="9" hidden="1"/>
    <cellStyle name="Followed Hyperlink" xfId="15219" builtinId="9" hidden="1"/>
    <cellStyle name="Followed Hyperlink" xfId="15221" builtinId="9" hidden="1"/>
    <cellStyle name="Followed Hyperlink" xfId="15223" builtinId="9" hidden="1"/>
    <cellStyle name="Followed Hyperlink" xfId="15225" builtinId="9" hidden="1"/>
    <cellStyle name="Followed Hyperlink" xfId="15227" builtinId="9" hidden="1"/>
    <cellStyle name="Followed Hyperlink" xfId="15229" builtinId="9" hidden="1"/>
    <cellStyle name="Followed Hyperlink" xfId="15231" builtinId="9" hidden="1"/>
    <cellStyle name="Followed Hyperlink" xfId="15233" builtinId="9" hidden="1"/>
    <cellStyle name="Followed Hyperlink" xfId="15235" builtinId="9" hidden="1"/>
    <cellStyle name="Followed Hyperlink" xfId="15237" builtinId="9" hidden="1"/>
    <cellStyle name="Followed Hyperlink" xfId="15239" builtinId="9" hidden="1"/>
    <cellStyle name="Followed Hyperlink" xfId="15241" builtinId="9" hidden="1"/>
    <cellStyle name="Followed Hyperlink" xfId="15243" builtinId="9" hidden="1"/>
    <cellStyle name="Followed Hyperlink" xfId="15245" builtinId="9" hidden="1"/>
    <cellStyle name="Followed Hyperlink" xfId="15247" builtinId="9" hidden="1"/>
    <cellStyle name="Followed Hyperlink" xfId="15249" builtinId="9" hidden="1"/>
    <cellStyle name="Followed Hyperlink" xfId="15251" builtinId="9" hidden="1"/>
    <cellStyle name="Followed Hyperlink" xfId="15253" builtinId="9" hidden="1"/>
    <cellStyle name="Followed Hyperlink" xfId="15255" builtinId="9" hidden="1"/>
    <cellStyle name="Followed Hyperlink" xfId="15257" builtinId="9" hidden="1"/>
    <cellStyle name="Followed Hyperlink" xfId="15259" builtinId="9" hidden="1"/>
    <cellStyle name="Followed Hyperlink" xfId="15261" builtinId="9" hidden="1"/>
    <cellStyle name="Followed Hyperlink" xfId="15263" builtinId="9" hidden="1"/>
    <cellStyle name="Followed Hyperlink" xfId="15265" builtinId="9" hidden="1"/>
    <cellStyle name="Followed Hyperlink" xfId="15267" builtinId="9" hidden="1"/>
    <cellStyle name="Followed Hyperlink" xfId="15269" builtinId="9" hidden="1"/>
    <cellStyle name="Followed Hyperlink" xfId="15271" builtinId="9" hidden="1"/>
    <cellStyle name="Followed Hyperlink" xfId="15273" builtinId="9" hidden="1"/>
    <cellStyle name="Followed Hyperlink" xfId="15275" builtinId="9" hidden="1"/>
    <cellStyle name="Followed Hyperlink" xfId="15277" builtinId="9" hidden="1"/>
    <cellStyle name="Followed Hyperlink" xfId="15279" builtinId="9" hidden="1"/>
    <cellStyle name="Followed Hyperlink" xfId="15281" builtinId="9" hidden="1"/>
    <cellStyle name="Followed Hyperlink" xfId="15283" builtinId="9" hidden="1"/>
    <cellStyle name="Followed Hyperlink" xfId="15285" builtinId="9" hidden="1"/>
    <cellStyle name="Followed Hyperlink" xfId="15287" builtinId="9" hidden="1"/>
    <cellStyle name="Followed Hyperlink" xfId="15289" builtinId="9" hidden="1"/>
    <cellStyle name="Followed Hyperlink" xfId="15291" builtinId="9" hidden="1"/>
    <cellStyle name="Followed Hyperlink" xfId="15293" builtinId="9" hidden="1"/>
    <cellStyle name="Followed Hyperlink" xfId="15295" builtinId="9" hidden="1"/>
    <cellStyle name="Followed Hyperlink" xfId="15297" builtinId="9" hidden="1"/>
    <cellStyle name="Followed Hyperlink" xfId="15299" builtinId="9" hidden="1"/>
    <cellStyle name="Followed Hyperlink" xfId="15301" builtinId="9" hidden="1"/>
    <cellStyle name="Followed Hyperlink" xfId="15303" builtinId="9" hidden="1"/>
    <cellStyle name="Followed Hyperlink" xfId="15305" builtinId="9" hidden="1"/>
    <cellStyle name="Followed Hyperlink" xfId="15307" builtinId="9" hidden="1"/>
    <cellStyle name="Followed Hyperlink" xfId="15309" builtinId="9" hidden="1"/>
    <cellStyle name="Followed Hyperlink" xfId="15311" builtinId="9" hidden="1"/>
    <cellStyle name="Followed Hyperlink" xfId="15313" builtinId="9" hidden="1"/>
    <cellStyle name="Followed Hyperlink" xfId="15315" builtinId="9" hidden="1"/>
    <cellStyle name="Followed Hyperlink" xfId="15317" builtinId="9" hidden="1"/>
    <cellStyle name="Followed Hyperlink" xfId="15319" builtinId="9" hidden="1"/>
    <cellStyle name="Followed Hyperlink" xfId="15321" builtinId="9" hidden="1"/>
    <cellStyle name="Followed Hyperlink" xfId="15323" builtinId="9" hidden="1"/>
    <cellStyle name="Followed Hyperlink" xfId="15325" builtinId="9" hidden="1"/>
    <cellStyle name="Followed Hyperlink" xfId="15327" builtinId="9" hidden="1"/>
    <cellStyle name="Followed Hyperlink" xfId="15329" builtinId="9" hidden="1"/>
    <cellStyle name="Followed Hyperlink" xfId="15331" builtinId="9" hidden="1"/>
    <cellStyle name="Followed Hyperlink" xfId="15340" builtinId="9" hidden="1"/>
    <cellStyle name="Followed Hyperlink" xfId="15342" builtinId="9" hidden="1"/>
    <cellStyle name="Followed Hyperlink" xfId="15344" builtinId="9" hidden="1"/>
    <cellStyle name="Followed Hyperlink" xfId="15346" builtinId="9" hidden="1"/>
    <cellStyle name="Followed Hyperlink" xfId="15348" builtinId="9" hidden="1"/>
    <cellStyle name="Followed Hyperlink" xfId="15350" builtinId="9" hidden="1"/>
    <cellStyle name="Followed Hyperlink" xfId="15352" builtinId="9" hidden="1"/>
    <cellStyle name="Followed Hyperlink" xfId="15354" builtinId="9" hidden="1"/>
    <cellStyle name="Followed Hyperlink" xfId="15356" builtinId="9" hidden="1"/>
    <cellStyle name="Followed Hyperlink" xfId="15358" builtinId="9" hidden="1"/>
    <cellStyle name="Followed Hyperlink" xfId="15360" builtinId="9" hidden="1"/>
    <cellStyle name="Followed Hyperlink" xfId="15362" builtinId="9" hidden="1"/>
    <cellStyle name="Followed Hyperlink" xfId="15364" builtinId="9" hidden="1"/>
    <cellStyle name="Followed Hyperlink" xfId="15366" builtinId="9" hidden="1"/>
    <cellStyle name="Followed Hyperlink" xfId="15368" builtinId="9" hidden="1"/>
    <cellStyle name="Followed Hyperlink" xfId="15370" builtinId="9" hidden="1"/>
    <cellStyle name="Followed Hyperlink" xfId="15372" builtinId="9" hidden="1"/>
    <cellStyle name="Followed Hyperlink" xfId="15374" builtinId="9" hidden="1"/>
    <cellStyle name="Followed Hyperlink" xfId="15376" builtinId="9" hidden="1"/>
    <cellStyle name="Followed Hyperlink" xfId="15378" builtinId="9" hidden="1"/>
    <cellStyle name="Followed Hyperlink" xfId="15380" builtinId="9" hidden="1"/>
    <cellStyle name="Followed Hyperlink" xfId="15382" builtinId="9" hidden="1"/>
    <cellStyle name="Followed Hyperlink" xfId="15384" builtinId="9" hidden="1"/>
    <cellStyle name="Followed Hyperlink" xfId="15386" builtinId="9" hidden="1"/>
    <cellStyle name="Followed Hyperlink" xfId="15388" builtinId="9" hidden="1"/>
    <cellStyle name="Followed Hyperlink" xfId="15390" builtinId="9" hidden="1"/>
    <cellStyle name="Followed Hyperlink" xfId="15392" builtinId="9" hidden="1"/>
    <cellStyle name="Followed Hyperlink" xfId="15394" builtinId="9" hidden="1"/>
    <cellStyle name="Followed Hyperlink" xfId="15396" builtinId="9" hidden="1"/>
    <cellStyle name="Followed Hyperlink" xfId="15398" builtinId="9" hidden="1"/>
    <cellStyle name="Followed Hyperlink" xfId="15400" builtinId="9" hidden="1"/>
    <cellStyle name="Followed Hyperlink" xfId="15402" builtinId="9" hidden="1"/>
    <cellStyle name="Followed Hyperlink" xfId="15404" builtinId="9" hidden="1"/>
    <cellStyle name="Followed Hyperlink" xfId="15406" builtinId="9" hidden="1"/>
    <cellStyle name="Followed Hyperlink" xfId="15408" builtinId="9" hidden="1"/>
    <cellStyle name="Followed Hyperlink" xfId="15410" builtinId="9" hidden="1"/>
    <cellStyle name="Followed Hyperlink" xfId="15412" builtinId="9" hidden="1"/>
    <cellStyle name="Followed Hyperlink" xfId="15414" builtinId="9" hidden="1"/>
    <cellStyle name="Followed Hyperlink" xfId="15416" builtinId="9" hidden="1"/>
    <cellStyle name="Followed Hyperlink" xfId="15418" builtinId="9" hidden="1"/>
    <cellStyle name="Followed Hyperlink" xfId="15420" builtinId="9" hidden="1"/>
    <cellStyle name="Followed Hyperlink" xfId="15422" builtinId="9" hidden="1"/>
    <cellStyle name="Followed Hyperlink" xfId="15424" builtinId="9" hidden="1"/>
    <cellStyle name="Followed Hyperlink" xfId="15426" builtinId="9" hidden="1"/>
    <cellStyle name="Followed Hyperlink" xfId="15428" builtinId="9" hidden="1"/>
    <cellStyle name="Followed Hyperlink" xfId="15430" builtinId="9" hidden="1"/>
    <cellStyle name="Followed Hyperlink" xfId="15432" builtinId="9" hidden="1"/>
    <cellStyle name="Followed Hyperlink" xfId="15434" builtinId="9" hidden="1"/>
    <cellStyle name="Followed Hyperlink" xfId="15436" builtinId="9" hidden="1"/>
    <cellStyle name="Followed Hyperlink" xfId="15438" builtinId="9" hidden="1"/>
    <cellStyle name="Followed Hyperlink" xfId="15440" builtinId="9" hidden="1"/>
    <cellStyle name="Followed Hyperlink" xfId="15442" builtinId="9" hidden="1"/>
    <cellStyle name="Followed Hyperlink" xfId="15444" builtinId="9" hidden="1"/>
    <cellStyle name="Followed Hyperlink" xfId="15446" builtinId="9" hidden="1"/>
    <cellStyle name="Followed Hyperlink" xfId="15448" builtinId="9" hidden="1"/>
    <cellStyle name="Followed Hyperlink" xfId="15450" builtinId="9" hidden="1"/>
    <cellStyle name="Followed Hyperlink" xfId="15452" builtinId="9" hidden="1"/>
    <cellStyle name="Followed Hyperlink" xfId="15454" builtinId="9" hidden="1"/>
    <cellStyle name="Followed Hyperlink" xfId="15456" builtinId="9" hidden="1"/>
    <cellStyle name="Followed Hyperlink" xfId="15458" builtinId="9" hidden="1"/>
    <cellStyle name="Followed Hyperlink" xfId="15460" builtinId="9" hidden="1"/>
    <cellStyle name="Followed Hyperlink" xfId="15462" builtinId="9" hidden="1"/>
    <cellStyle name="Followed Hyperlink" xfId="15464" builtinId="9" hidden="1"/>
    <cellStyle name="Followed Hyperlink" xfId="15466" builtinId="9" hidden="1"/>
    <cellStyle name="Followed Hyperlink" xfId="15468" builtinId="9" hidden="1"/>
    <cellStyle name="Followed Hyperlink" xfId="15470" builtinId="9" hidden="1"/>
    <cellStyle name="Followed Hyperlink" xfId="15472" builtinId="9" hidden="1"/>
    <cellStyle name="Followed Hyperlink" xfId="15474" builtinId="9" hidden="1"/>
    <cellStyle name="Followed Hyperlink" xfId="15476" builtinId="9" hidden="1"/>
    <cellStyle name="Followed Hyperlink" xfId="15478" builtinId="9" hidden="1"/>
    <cellStyle name="Followed Hyperlink" xfId="15480" builtinId="9" hidden="1"/>
    <cellStyle name="Followed Hyperlink" xfId="15482" builtinId="9" hidden="1"/>
    <cellStyle name="Followed Hyperlink" xfId="15484" builtinId="9" hidden="1"/>
    <cellStyle name="Followed Hyperlink" xfId="15486" builtinId="9" hidden="1"/>
    <cellStyle name="Followed Hyperlink" xfId="15488" builtinId="9" hidden="1"/>
    <cellStyle name="Followed Hyperlink" xfId="15490" builtinId="9" hidden="1"/>
    <cellStyle name="Followed Hyperlink" xfId="15492" builtinId="9" hidden="1"/>
    <cellStyle name="Followed Hyperlink" xfId="15494" builtinId="9" hidden="1"/>
    <cellStyle name="Followed Hyperlink" xfId="15496" builtinId="9" hidden="1"/>
    <cellStyle name="Followed Hyperlink" xfId="15498" builtinId="9" hidden="1"/>
    <cellStyle name="Followed Hyperlink" xfId="15500" builtinId="9" hidden="1"/>
    <cellStyle name="Followed Hyperlink" xfId="15502" builtinId="9" hidden="1"/>
    <cellStyle name="Followed Hyperlink" xfId="15504" builtinId="9" hidden="1"/>
    <cellStyle name="Followed Hyperlink" xfId="15506" builtinId="9" hidden="1"/>
    <cellStyle name="Followed Hyperlink" xfId="15508" builtinId="9" hidden="1"/>
    <cellStyle name="Followed Hyperlink" xfId="15510" builtinId="9" hidden="1"/>
    <cellStyle name="Followed Hyperlink" xfId="15512" builtinId="9" hidden="1"/>
    <cellStyle name="Followed Hyperlink" xfId="15514" builtinId="9" hidden="1"/>
    <cellStyle name="Followed Hyperlink" xfId="15516" builtinId="9" hidden="1"/>
    <cellStyle name="Followed Hyperlink" xfId="15518" builtinId="9" hidden="1"/>
    <cellStyle name="Followed Hyperlink" xfId="15337" builtinId="9" hidden="1"/>
    <cellStyle name="Followed Hyperlink" xfId="15523" builtinId="9" hidden="1"/>
    <cellStyle name="Followed Hyperlink" xfId="15524" builtinId="9" hidden="1"/>
    <cellStyle name="Followed Hyperlink" xfId="15526" builtinId="9" hidden="1"/>
    <cellStyle name="Followed Hyperlink" xfId="15528" builtinId="9" hidden="1"/>
    <cellStyle name="Followed Hyperlink" xfId="15530" builtinId="9" hidden="1"/>
    <cellStyle name="Followed Hyperlink" xfId="15532" builtinId="9" hidden="1"/>
    <cellStyle name="Followed Hyperlink" xfId="15534" builtinId="9" hidden="1"/>
    <cellStyle name="Followed Hyperlink" xfId="15536" builtinId="9" hidden="1"/>
    <cellStyle name="Followed Hyperlink" xfId="15538" builtinId="9" hidden="1"/>
    <cellStyle name="Followed Hyperlink" xfId="15540" builtinId="9" hidden="1"/>
    <cellStyle name="Followed Hyperlink" xfId="15542" builtinId="9" hidden="1"/>
    <cellStyle name="Followed Hyperlink" xfId="15544" builtinId="9" hidden="1"/>
    <cellStyle name="Followed Hyperlink" xfId="15546" builtinId="9" hidden="1"/>
    <cellStyle name="Followed Hyperlink" xfId="15548" builtinId="9" hidden="1"/>
    <cellStyle name="Followed Hyperlink" xfId="15550" builtinId="9" hidden="1"/>
    <cellStyle name="Followed Hyperlink" xfId="15552" builtinId="9" hidden="1"/>
    <cellStyle name="Followed Hyperlink" xfId="15554" builtinId="9" hidden="1"/>
    <cellStyle name="Followed Hyperlink" xfId="15556" builtinId="9" hidden="1"/>
    <cellStyle name="Followed Hyperlink" xfId="15558" builtinId="9" hidden="1"/>
    <cellStyle name="Followed Hyperlink" xfId="15560" builtinId="9" hidden="1"/>
    <cellStyle name="Followed Hyperlink" xfId="15562" builtinId="9" hidden="1"/>
    <cellStyle name="Followed Hyperlink" xfId="15564" builtinId="9" hidden="1"/>
    <cellStyle name="Followed Hyperlink" xfId="15566" builtinId="9" hidden="1"/>
    <cellStyle name="Followed Hyperlink" xfId="15568" builtinId="9" hidden="1"/>
    <cellStyle name="Followed Hyperlink" xfId="15570" builtinId="9" hidden="1"/>
    <cellStyle name="Followed Hyperlink" xfId="15572" builtinId="9" hidden="1"/>
    <cellStyle name="Followed Hyperlink" xfId="15574" builtinId="9" hidden="1"/>
    <cellStyle name="Followed Hyperlink" xfId="15576" builtinId="9" hidden="1"/>
    <cellStyle name="Followed Hyperlink" xfId="15578" builtinId="9" hidden="1"/>
    <cellStyle name="Followed Hyperlink" xfId="15580" builtinId="9" hidden="1"/>
    <cellStyle name="Followed Hyperlink" xfId="15582" builtinId="9" hidden="1"/>
    <cellStyle name="Followed Hyperlink" xfId="15584" builtinId="9" hidden="1"/>
    <cellStyle name="Followed Hyperlink" xfId="15586" builtinId="9" hidden="1"/>
    <cellStyle name="Followed Hyperlink" xfId="15588" builtinId="9" hidden="1"/>
    <cellStyle name="Followed Hyperlink" xfId="15590" builtinId="9" hidden="1"/>
    <cellStyle name="Followed Hyperlink" xfId="15592" builtinId="9" hidden="1"/>
    <cellStyle name="Followed Hyperlink" xfId="15594" builtinId="9" hidden="1"/>
    <cellStyle name="Followed Hyperlink" xfId="15596" builtinId="9" hidden="1"/>
    <cellStyle name="Followed Hyperlink" xfId="15598" builtinId="9" hidden="1"/>
    <cellStyle name="Followed Hyperlink" xfId="15600" builtinId="9" hidden="1"/>
    <cellStyle name="Followed Hyperlink" xfId="15602" builtinId="9" hidden="1"/>
    <cellStyle name="Followed Hyperlink" xfId="15604" builtinId="9" hidden="1"/>
    <cellStyle name="Followed Hyperlink" xfId="15606" builtinId="9" hidden="1"/>
    <cellStyle name="Followed Hyperlink" xfId="15608" builtinId="9" hidden="1"/>
    <cellStyle name="Followed Hyperlink" xfId="15610" builtinId="9" hidden="1"/>
    <cellStyle name="Followed Hyperlink" xfId="15612" builtinId="9" hidden="1"/>
    <cellStyle name="Followed Hyperlink" xfId="15614" builtinId="9" hidden="1"/>
    <cellStyle name="Followed Hyperlink" xfId="15616" builtinId="9" hidden="1"/>
    <cellStyle name="Followed Hyperlink" xfId="15618" builtinId="9" hidden="1"/>
    <cellStyle name="Followed Hyperlink" xfId="15620" builtinId="9" hidden="1"/>
    <cellStyle name="Followed Hyperlink" xfId="15622" builtinId="9" hidden="1"/>
    <cellStyle name="Followed Hyperlink" xfId="15624" builtinId="9" hidden="1"/>
    <cellStyle name="Followed Hyperlink" xfId="15626" builtinId="9" hidden="1"/>
    <cellStyle name="Followed Hyperlink" xfId="15628" builtinId="9" hidden="1"/>
    <cellStyle name="Followed Hyperlink" xfId="15630" builtinId="9" hidden="1"/>
    <cellStyle name="Followed Hyperlink" xfId="15632" builtinId="9" hidden="1"/>
    <cellStyle name="Followed Hyperlink" xfId="15634" builtinId="9" hidden="1"/>
    <cellStyle name="Followed Hyperlink" xfId="15636" builtinId="9" hidden="1"/>
    <cellStyle name="Followed Hyperlink" xfId="15638" builtinId="9" hidden="1"/>
    <cellStyle name="Followed Hyperlink" xfId="15640" builtinId="9" hidden="1"/>
    <cellStyle name="Followed Hyperlink" xfId="15642" builtinId="9" hidden="1"/>
    <cellStyle name="Followed Hyperlink" xfId="15644" builtinId="9" hidden="1"/>
    <cellStyle name="Followed Hyperlink" xfId="15646" builtinId="9" hidden="1"/>
    <cellStyle name="Followed Hyperlink" xfId="15648" builtinId="9" hidden="1"/>
    <cellStyle name="Followed Hyperlink" xfId="15650" builtinId="9" hidden="1"/>
    <cellStyle name="Followed Hyperlink" xfId="15652" builtinId="9" hidden="1"/>
    <cellStyle name="Followed Hyperlink" xfId="15654" builtinId="9" hidden="1"/>
    <cellStyle name="Followed Hyperlink" xfId="15656" builtinId="9" hidden="1"/>
    <cellStyle name="Followed Hyperlink" xfId="15658" builtinId="9" hidden="1"/>
    <cellStyle name="Followed Hyperlink" xfId="15660" builtinId="9" hidden="1"/>
    <cellStyle name="Followed Hyperlink" xfId="15662" builtinId="9" hidden="1"/>
    <cellStyle name="Followed Hyperlink" xfId="15664" builtinId="9" hidden="1"/>
    <cellStyle name="Followed Hyperlink" xfId="15666" builtinId="9" hidden="1"/>
    <cellStyle name="Followed Hyperlink" xfId="15668" builtinId="9" hidden="1"/>
    <cellStyle name="Followed Hyperlink" xfId="15670" builtinId="9" hidden="1"/>
    <cellStyle name="Followed Hyperlink" xfId="15672" builtinId="9" hidden="1"/>
    <cellStyle name="Followed Hyperlink" xfId="15674" builtinId="9" hidden="1"/>
    <cellStyle name="Followed Hyperlink" xfId="15676" builtinId="9" hidden="1"/>
    <cellStyle name="Followed Hyperlink" xfId="15678" builtinId="9" hidden="1"/>
    <cellStyle name="Followed Hyperlink" xfId="15680" builtinId="9" hidden="1"/>
    <cellStyle name="Followed Hyperlink" xfId="15682" builtinId="9" hidden="1"/>
    <cellStyle name="Followed Hyperlink" xfId="15684" builtinId="9" hidden="1"/>
    <cellStyle name="Followed Hyperlink" xfId="15686" builtinId="9" hidden="1"/>
    <cellStyle name="Followed Hyperlink" xfId="15688" builtinId="9" hidden="1"/>
    <cellStyle name="Followed Hyperlink" xfId="15690" builtinId="9" hidden="1"/>
    <cellStyle name="Followed Hyperlink" xfId="15692" builtinId="9" hidden="1"/>
    <cellStyle name="Followed Hyperlink" xfId="15694" builtinId="9" hidden="1"/>
    <cellStyle name="Followed Hyperlink" xfId="15696" builtinId="9" hidden="1"/>
    <cellStyle name="Followed Hyperlink" xfId="15698" builtinId="9" hidden="1"/>
    <cellStyle name="Followed Hyperlink" xfId="15702" builtinId="9" hidden="1"/>
    <cellStyle name="Followed Hyperlink" xfId="15704" builtinId="9" hidden="1"/>
    <cellStyle name="Followed Hyperlink" xfId="15519" builtinId="9" hidden="1"/>
    <cellStyle name="Followed Hyperlink" xfId="15520" builtinId="9" hidden="1"/>
    <cellStyle name="Followed Hyperlink" xfId="15708" builtinId="9" hidden="1"/>
    <cellStyle name="Followed Hyperlink" xfId="15710" builtinId="9" hidden="1"/>
    <cellStyle name="Followed Hyperlink" xfId="15712" builtinId="9" hidden="1"/>
    <cellStyle name="Followed Hyperlink" xfId="15714" builtinId="9" hidden="1"/>
    <cellStyle name="Followed Hyperlink" xfId="15716" builtinId="9" hidden="1"/>
    <cellStyle name="Followed Hyperlink" xfId="15718" builtinId="9" hidden="1"/>
    <cellStyle name="Followed Hyperlink" xfId="15720" builtinId="9" hidden="1"/>
    <cellStyle name="Followed Hyperlink" xfId="15722" builtinId="9" hidden="1"/>
    <cellStyle name="Followed Hyperlink" xfId="15724" builtinId="9" hidden="1"/>
    <cellStyle name="Followed Hyperlink" xfId="15726" builtinId="9" hidden="1"/>
    <cellStyle name="Followed Hyperlink" xfId="15728" builtinId="9" hidden="1"/>
    <cellStyle name="Followed Hyperlink" xfId="15730" builtinId="9" hidden="1"/>
    <cellStyle name="Followed Hyperlink" xfId="15732" builtinId="9" hidden="1"/>
    <cellStyle name="Followed Hyperlink" xfId="15734" builtinId="9" hidden="1"/>
    <cellStyle name="Followed Hyperlink" xfId="15736" builtinId="9" hidden="1"/>
    <cellStyle name="Followed Hyperlink" xfId="15738" builtinId="9" hidden="1"/>
    <cellStyle name="Followed Hyperlink" xfId="15740" builtinId="9" hidden="1"/>
    <cellStyle name="Followed Hyperlink" xfId="15742" builtinId="9" hidden="1"/>
    <cellStyle name="Followed Hyperlink" xfId="15744" builtinId="9" hidden="1"/>
    <cellStyle name="Followed Hyperlink" xfId="15746" builtinId="9" hidden="1"/>
    <cellStyle name="Followed Hyperlink" xfId="15748" builtinId="9" hidden="1"/>
    <cellStyle name="Followed Hyperlink" xfId="15750" builtinId="9" hidden="1"/>
    <cellStyle name="Followed Hyperlink" xfId="15752" builtinId="9" hidden="1"/>
    <cellStyle name="Followed Hyperlink" xfId="15754" builtinId="9" hidden="1"/>
    <cellStyle name="Followed Hyperlink" xfId="15756" builtinId="9" hidden="1"/>
    <cellStyle name="Followed Hyperlink" xfId="15758" builtinId="9" hidden="1"/>
    <cellStyle name="Followed Hyperlink" xfId="15760" builtinId="9" hidden="1"/>
    <cellStyle name="Followed Hyperlink" xfId="15762" builtinId="9" hidden="1"/>
    <cellStyle name="Followed Hyperlink" xfId="15764" builtinId="9" hidden="1"/>
    <cellStyle name="Followed Hyperlink" xfId="15766" builtinId="9" hidden="1"/>
    <cellStyle name="Followed Hyperlink" xfId="15768" builtinId="9" hidden="1"/>
    <cellStyle name="Followed Hyperlink" xfId="15770" builtinId="9" hidden="1"/>
    <cellStyle name="Followed Hyperlink" xfId="15772" builtinId="9" hidden="1"/>
    <cellStyle name="Followed Hyperlink" xfId="15774" builtinId="9" hidden="1"/>
    <cellStyle name="Followed Hyperlink" xfId="15776" builtinId="9" hidden="1"/>
    <cellStyle name="Followed Hyperlink" xfId="15778" builtinId="9" hidden="1"/>
    <cellStyle name="Followed Hyperlink" xfId="15780" builtinId="9" hidden="1"/>
    <cellStyle name="Followed Hyperlink" xfId="15782" builtinId="9" hidden="1"/>
    <cellStyle name="Followed Hyperlink" xfId="15784" builtinId="9" hidden="1"/>
    <cellStyle name="Followed Hyperlink" xfId="15786" builtinId="9" hidden="1"/>
    <cellStyle name="Followed Hyperlink" xfId="15788" builtinId="9" hidden="1"/>
    <cellStyle name="Followed Hyperlink" xfId="15790" builtinId="9" hidden="1"/>
    <cellStyle name="Followed Hyperlink" xfId="15792" builtinId="9" hidden="1"/>
    <cellStyle name="Followed Hyperlink" xfId="15794" builtinId="9" hidden="1"/>
    <cellStyle name="Followed Hyperlink" xfId="15796" builtinId="9" hidden="1"/>
    <cellStyle name="Followed Hyperlink" xfId="15798" builtinId="9" hidden="1"/>
    <cellStyle name="Followed Hyperlink" xfId="15800" builtinId="9" hidden="1"/>
    <cellStyle name="Followed Hyperlink" xfId="15802" builtinId="9" hidden="1"/>
    <cellStyle name="Followed Hyperlink" xfId="15804" builtinId="9" hidden="1"/>
    <cellStyle name="Followed Hyperlink" xfId="15806" builtinId="9" hidden="1"/>
    <cellStyle name="Followed Hyperlink" xfId="15808" builtinId="9" hidden="1"/>
    <cellStyle name="Followed Hyperlink" xfId="15810" builtinId="9" hidden="1"/>
    <cellStyle name="Followed Hyperlink" xfId="15812" builtinId="9" hidden="1"/>
    <cellStyle name="Followed Hyperlink" xfId="15814" builtinId="9" hidden="1"/>
    <cellStyle name="Followed Hyperlink" xfId="15816" builtinId="9" hidden="1"/>
    <cellStyle name="Followed Hyperlink" xfId="15818" builtinId="9" hidden="1"/>
    <cellStyle name="Followed Hyperlink" xfId="15820" builtinId="9" hidden="1"/>
    <cellStyle name="Followed Hyperlink" xfId="15822" builtinId="9" hidden="1"/>
    <cellStyle name="Followed Hyperlink" xfId="15824" builtinId="9" hidden="1"/>
    <cellStyle name="Followed Hyperlink" xfId="15826" builtinId="9" hidden="1"/>
    <cellStyle name="Followed Hyperlink" xfId="15828" builtinId="9" hidden="1"/>
    <cellStyle name="Followed Hyperlink" xfId="15830" builtinId="9" hidden="1"/>
    <cellStyle name="Followed Hyperlink" xfId="15832" builtinId="9" hidden="1"/>
    <cellStyle name="Followed Hyperlink" xfId="15834" builtinId="9" hidden="1"/>
    <cellStyle name="Followed Hyperlink" xfId="15836" builtinId="9" hidden="1"/>
    <cellStyle name="Followed Hyperlink" xfId="15838" builtinId="9" hidden="1"/>
    <cellStyle name="Followed Hyperlink" xfId="15840" builtinId="9" hidden="1"/>
    <cellStyle name="Followed Hyperlink" xfId="15842" builtinId="9" hidden="1"/>
    <cellStyle name="Followed Hyperlink" xfId="15844" builtinId="9" hidden="1"/>
    <cellStyle name="Followed Hyperlink" xfId="15846" builtinId="9" hidden="1"/>
    <cellStyle name="Followed Hyperlink" xfId="15848" builtinId="9" hidden="1"/>
    <cellStyle name="Followed Hyperlink" xfId="15850" builtinId="9" hidden="1"/>
    <cellStyle name="Followed Hyperlink" xfId="15852" builtinId="9" hidden="1"/>
    <cellStyle name="Followed Hyperlink" xfId="15854" builtinId="9" hidden="1"/>
    <cellStyle name="Followed Hyperlink" xfId="15856" builtinId="9" hidden="1"/>
    <cellStyle name="Followed Hyperlink" xfId="15858" builtinId="9" hidden="1"/>
    <cellStyle name="Followed Hyperlink" xfId="15860" builtinId="9" hidden="1"/>
    <cellStyle name="Followed Hyperlink" xfId="15862" builtinId="9" hidden="1"/>
    <cellStyle name="Followed Hyperlink" xfId="15864" builtinId="9" hidden="1"/>
    <cellStyle name="Followed Hyperlink" xfId="15866" builtinId="9" hidden="1"/>
    <cellStyle name="Followed Hyperlink" xfId="15868" builtinId="9" hidden="1"/>
    <cellStyle name="Followed Hyperlink" xfId="15870" builtinId="9" hidden="1"/>
    <cellStyle name="Followed Hyperlink" xfId="15872" builtinId="9" hidden="1"/>
    <cellStyle name="Followed Hyperlink" xfId="15874" builtinId="9" hidden="1"/>
    <cellStyle name="Followed Hyperlink" xfId="15876" builtinId="9" hidden="1"/>
    <cellStyle name="Followed Hyperlink" xfId="15878" builtinId="9" hidden="1"/>
    <cellStyle name="Followed Hyperlink" xfId="15705" builtinId="9" hidden="1"/>
    <cellStyle name="Followed Hyperlink" xfId="15880" builtinId="9" hidden="1"/>
    <cellStyle name="Followed Hyperlink" xfId="15881" builtinId="9" hidden="1"/>
    <cellStyle name="Followed Hyperlink" xfId="15883" builtinId="9" hidden="1"/>
    <cellStyle name="Followed Hyperlink" xfId="15885" builtinId="9" hidden="1"/>
    <cellStyle name="Followed Hyperlink" xfId="15887" builtinId="9" hidden="1"/>
    <cellStyle name="Followed Hyperlink" xfId="15889" builtinId="9" hidden="1"/>
    <cellStyle name="Followed Hyperlink" xfId="15891" builtinId="9" hidden="1"/>
    <cellStyle name="Followed Hyperlink" xfId="15893" builtinId="9" hidden="1"/>
    <cellStyle name="Followed Hyperlink" xfId="15895" builtinId="9" hidden="1"/>
    <cellStyle name="Followed Hyperlink" xfId="15897" builtinId="9" hidden="1"/>
    <cellStyle name="Followed Hyperlink" xfId="15899" builtinId="9" hidden="1"/>
    <cellStyle name="Followed Hyperlink" xfId="15901" builtinId="9" hidden="1"/>
    <cellStyle name="Followed Hyperlink" xfId="15903" builtinId="9" hidden="1"/>
    <cellStyle name="Followed Hyperlink" xfId="15905" builtinId="9" hidden="1"/>
    <cellStyle name="Followed Hyperlink" xfId="15907" builtinId="9" hidden="1"/>
    <cellStyle name="Followed Hyperlink" xfId="15909" builtinId="9" hidden="1"/>
    <cellStyle name="Followed Hyperlink" xfId="15911" builtinId="9" hidden="1"/>
    <cellStyle name="Followed Hyperlink" xfId="15913" builtinId="9" hidden="1"/>
    <cellStyle name="Followed Hyperlink" xfId="15915" builtinId="9" hidden="1"/>
    <cellStyle name="Followed Hyperlink" xfId="15917" builtinId="9" hidden="1"/>
    <cellStyle name="Followed Hyperlink" xfId="15919" builtinId="9" hidden="1"/>
    <cellStyle name="Followed Hyperlink" xfId="15921" builtinId="9" hidden="1"/>
    <cellStyle name="Followed Hyperlink" xfId="15923" builtinId="9" hidden="1"/>
    <cellStyle name="Followed Hyperlink" xfId="15925" builtinId="9" hidden="1"/>
    <cellStyle name="Followed Hyperlink" xfId="15927" builtinId="9" hidden="1"/>
    <cellStyle name="Followed Hyperlink" xfId="15929" builtinId="9" hidden="1"/>
    <cellStyle name="Followed Hyperlink" xfId="15931" builtinId="9" hidden="1"/>
    <cellStyle name="Followed Hyperlink" xfId="15933" builtinId="9" hidden="1"/>
    <cellStyle name="Followed Hyperlink" xfId="15935" builtinId="9" hidden="1"/>
    <cellStyle name="Followed Hyperlink" xfId="15937" builtinId="9" hidden="1"/>
    <cellStyle name="Followed Hyperlink" xfId="15939" builtinId="9" hidden="1"/>
    <cellStyle name="Followed Hyperlink" xfId="15941" builtinId="9" hidden="1"/>
    <cellStyle name="Followed Hyperlink" xfId="15943" builtinId="9" hidden="1"/>
    <cellStyle name="Followed Hyperlink" xfId="15945" builtinId="9" hidden="1"/>
    <cellStyle name="Followed Hyperlink" xfId="15947" builtinId="9" hidden="1"/>
    <cellStyle name="Followed Hyperlink" xfId="15949" builtinId="9" hidden="1"/>
    <cellStyle name="Followed Hyperlink" xfId="15951" builtinId="9" hidden="1"/>
    <cellStyle name="Followed Hyperlink" xfId="15953" builtinId="9" hidden="1"/>
    <cellStyle name="Followed Hyperlink" xfId="15955" builtinId="9" hidden="1"/>
    <cellStyle name="Followed Hyperlink" xfId="15957" builtinId="9" hidden="1"/>
    <cellStyle name="Followed Hyperlink" xfId="15959" builtinId="9" hidden="1"/>
    <cellStyle name="Followed Hyperlink" xfId="15961" builtinId="9" hidden="1"/>
    <cellStyle name="Followed Hyperlink" xfId="15963" builtinId="9" hidden="1"/>
    <cellStyle name="Followed Hyperlink" xfId="15965" builtinId="9" hidden="1"/>
    <cellStyle name="Followed Hyperlink" xfId="15967" builtinId="9" hidden="1"/>
    <cellStyle name="Followed Hyperlink" xfId="15969" builtinId="9" hidden="1"/>
    <cellStyle name="Followed Hyperlink" xfId="15971" builtinId="9" hidden="1"/>
    <cellStyle name="Followed Hyperlink" xfId="15973" builtinId="9" hidden="1"/>
    <cellStyle name="Followed Hyperlink" xfId="15975" builtinId="9" hidden="1"/>
    <cellStyle name="Followed Hyperlink" xfId="15977" builtinId="9" hidden="1"/>
    <cellStyle name="Followed Hyperlink" xfId="15979" builtinId="9" hidden="1"/>
    <cellStyle name="Followed Hyperlink" xfId="15981" builtinId="9" hidden="1"/>
    <cellStyle name="Followed Hyperlink" xfId="15983" builtinId="9" hidden="1"/>
    <cellStyle name="Followed Hyperlink" xfId="15985" builtinId="9" hidden="1"/>
    <cellStyle name="Followed Hyperlink" xfId="15987" builtinId="9" hidden="1"/>
    <cellStyle name="Followed Hyperlink" xfId="15989" builtinId="9" hidden="1"/>
    <cellStyle name="Followed Hyperlink" xfId="15991" builtinId="9" hidden="1"/>
    <cellStyle name="Followed Hyperlink" xfId="15993" builtinId="9" hidden="1"/>
    <cellStyle name="Followed Hyperlink" xfId="15995" builtinId="9" hidden="1"/>
    <cellStyle name="Followed Hyperlink" xfId="15997" builtinId="9" hidden="1"/>
    <cellStyle name="Followed Hyperlink" xfId="15999" builtinId="9" hidden="1"/>
    <cellStyle name="Followed Hyperlink" xfId="16001" builtinId="9" hidden="1"/>
    <cellStyle name="Followed Hyperlink" xfId="16003" builtinId="9" hidden="1"/>
    <cellStyle name="Followed Hyperlink" xfId="16005" builtinId="9" hidden="1"/>
    <cellStyle name="Followed Hyperlink" xfId="16007" builtinId="9" hidden="1"/>
    <cellStyle name="Followed Hyperlink" xfId="16009" builtinId="9" hidden="1"/>
    <cellStyle name="Followed Hyperlink" xfId="16011" builtinId="9" hidden="1"/>
    <cellStyle name="Followed Hyperlink" xfId="16013" builtinId="9" hidden="1"/>
    <cellStyle name="Followed Hyperlink" xfId="16015" builtinId="9" hidden="1"/>
    <cellStyle name="Followed Hyperlink" xfId="16017" builtinId="9" hidden="1"/>
    <cellStyle name="Followed Hyperlink" xfId="16019" builtinId="9" hidden="1"/>
    <cellStyle name="Followed Hyperlink" xfId="16021" builtinId="9" hidden="1"/>
    <cellStyle name="Followed Hyperlink" xfId="16023" builtinId="9" hidden="1"/>
    <cellStyle name="Followed Hyperlink" xfId="16025" builtinId="9" hidden="1"/>
    <cellStyle name="Followed Hyperlink" xfId="16027" builtinId="9" hidden="1"/>
    <cellStyle name="Followed Hyperlink" xfId="16029" builtinId="9" hidden="1"/>
    <cellStyle name="Followed Hyperlink" xfId="16031" builtinId="9" hidden="1"/>
    <cellStyle name="Followed Hyperlink" xfId="16033" builtinId="9" hidden="1"/>
    <cellStyle name="Followed Hyperlink" xfId="16035" builtinId="9" hidden="1"/>
    <cellStyle name="Followed Hyperlink" xfId="16037" builtinId="9" hidden="1"/>
    <cellStyle name="Followed Hyperlink" xfId="16039" builtinId="9" hidden="1"/>
    <cellStyle name="Followed Hyperlink" xfId="16041" builtinId="9" hidden="1"/>
    <cellStyle name="Followed Hyperlink" xfId="16043" builtinId="9" hidden="1"/>
    <cellStyle name="Followed Hyperlink" xfId="16045" builtinId="9" hidden="1"/>
    <cellStyle name="Followed Hyperlink" xfId="16047" builtinId="9" hidden="1"/>
    <cellStyle name="Followed Hyperlink" xfId="16049" builtinId="9" hidden="1"/>
    <cellStyle name="Followed Hyperlink" xfId="16051" builtinId="9" hidden="1"/>
    <cellStyle name="Followed Hyperlink" xfId="16053" builtinId="9" hidden="1"/>
    <cellStyle name="Followed Hyperlink" xfId="16055" builtinId="9" hidden="1"/>
    <cellStyle name="Followed Hyperlink" xfId="16060" builtinId="9" hidden="1"/>
    <cellStyle name="Followed Hyperlink" xfId="16062" builtinId="9" hidden="1"/>
    <cellStyle name="Followed Hyperlink" xfId="16064" builtinId="9" hidden="1"/>
    <cellStyle name="Followed Hyperlink" xfId="16066" builtinId="9" hidden="1"/>
    <cellStyle name="Followed Hyperlink" xfId="16068" builtinId="9" hidden="1"/>
    <cellStyle name="Followed Hyperlink" xfId="16070" builtinId="9" hidden="1"/>
    <cellStyle name="Followed Hyperlink" xfId="16072" builtinId="9" hidden="1"/>
    <cellStyle name="Followed Hyperlink" xfId="16074" builtinId="9" hidden="1"/>
    <cellStyle name="Followed Hyperlink" xfId="16076" builtinId="9" hidden="1"/>
    <cellStyle name="Followed Hyperlink" xfId="16078" builtinId="9" hidden="1"/>
    <cellStyle name="Followed Hyperlink" xfId="16080" builtinId="9" hidden="1"/>
    <cellStyle name="Followed Hyperlink" xfId="16082" builtinId="9" hidden="1"/>
    <cellStyle name="Followed Hyperlink" xfId="16084" builtinId="9" hidden="1"/>
    <cellStyle name="Followed Hyperlink" xfId="16086" builtinId="9" hidden="1"/>
    <cellStyle name="Followed Hyperlink" xfId="16088" builtinId="9" hidden="1"/>
    <cellStyle name="Followed Hyperlink" xfId="16090" builtinId="9" hidden="1"/>
    <cellStyle name="Followed Hyperlink" xfId="16092" builtinId="9" hidden="1"/>
    <cellStyle name="Followed Hyperlink" xfId="16094" builtinId="9" hidden="1"/>
    <cellStyle name="Followed Hyperlink" xfId="16096" builtinId="9" hidden="1"/>
    <cellStyle name="Followed Hyperlink" xfId="16098" builtinId="9" hidden="1"/>
    <cellStyle name="Followed Hyperlink" xfId="16100" builtinId="9" hidden="1"/>
    <cellStyle name="Followed Hyperlink" xfId="16102" builtinId="9" hidden="1"/>
    <cellStyle name="Followed Hyperlink" xfId="16104" builtinId="9" hidden="1"/>
    <cellStyle name="Followed Hyperlink" xfId="16106" builtinId="9" hidden="1"/>
    <cellStyle name="Followed Hyperlink" xfId="16108" builtinId="9" hidden="1"/>
    <cellStyle name="Followed Hyperlink" xfId="16110" builtinId="9" hidden="1"/>
    <cellStyle name="Followed Hyperlink" xfId="16112" builtinId="9" hidden="1"/>
    <cellStyle name="Followed Hyperlink" xfId="16114" builtinId="9" hidden="1"/>
    <cellStyle name="Followed Hyperlink" xfId="16116" builtinId="9" hidden="1"/>
    <cellStyle name="Followed Hyperlink" xfId="16118" builtinId="9" hidden="1"/>
    <cellStyle name="Followed Hyperlink" xfId="16120" builtinId="9" hidden="1"/>
    <cellStyle name="Followed Hyperlink" xfId="16122" builtinId="9" hidden="1"/>
    <cellStyle name="Followed Hyperlink" xfId="16124" builtinId="9" hidden="1"/>
    <cellStyle name="Followed Hyperlink" xfId="16126" builtinId="9" hidden="1"/>
    <cellStyle name="Followed Hyperlink" xfId="16128" builtinId="9" hidden="1"/>
    <cellStyle name="Followed Hyperlink" xfId="16130" builtinId="9" hidden="1"/>
    <cellStyle name="Followed Hyperlink" xfId="16132" builtinId="9" hidden="1"/>
    <cellStyle name="Followed Hyperlink" xfId="16134" builtinId="9" hidden="1"/>
    <cellStyle name="Followed Hyperlink" xfId="16136" builtinId="9" hidden="1"/>
    <cellStyle name="Followed Hyperlink" xfId="16138" builtinId="9" hidden="1"/>
    <cellStyle name="Followed Hyperlink" xfId="16140" builtinId="9" hidden="1"/>
    <cellStyle name="Followed Hyperlink" xfId="16142" builtinId="9" hidden="1"/>
    <cellStyle name="Followed Hyperlink" xfId="16144" builtinId="9" hidden="1"/>
    <cellStyle name="Followed Hyperlink" xfId="16146" builtinId="9" hidden="1"/>
    <cellStyle name="Followed Hyperlink" xfId="16148" builtinId="9" hidden="1"/>
    <cellStyle name="Followed Hyperlink" xfId="16150" builtinId="9" hidden="1"/>
    <cellStyle name="Followed Hyperlink" xfId="16152" builtinId="9" hidden="1"/>
    <cellStyle name="Followed Hyperlink" xfId="16154" builtinId="9" hidden="1"/>
    <cellStyle name="Followed Hyperlink" xfId="16156" builtinId="9" hidden="1"/>
    <cellStyle name="Followed Hyperlink" xfId="16158" builtinId="9" hidden="1"/>
    <cellStyle name="Followed Hyperlink" xfId="16160" builtinId="9" hidden="1"/>
    <cellStyle name="Followed Hyperlink" xfId="16162" builtinId="9" hidden="1"/>
    <cellStyle name="Followed Hyperlink" xfId="16164" builtinId="9" hidden="1"/>
    <cellStyle name="Followed Hyperlink" xfId="16166" builtinId="9" hidden="1"/>
    <cellStyle name="Followed Hyperlink" xfId="16168" builtinId="9" hidden="1"/>
    <cellStyle name="Followed Hyperlink" xfId="16170" builtinId="9" hidden="1"/>
    <cellStyle name="Followed Hyperlink" xfId="16172" builtinId="9" hidden="1"/>
    <cellStyle name="Followed Hyperlink" xfId="16174" builtinId="9" hidden="1"/>
    <cellStyle name="Followed Hyperlink" xfId="16176" builtinId="9" hidden="1"/>
    <cellStyle name="Followed Hyperlink" xfId="16178" builtinId="9" hidden="1"/>
    <cellStyle name="Followed Hyperlink" xfId="16180" builtinId="9" hidden="1"/>
    <cellStyle name="Followed Hyperlink" xfId="16182" builtinId="9" hidden="1"/>
    <cellStyle name="Followed Hyperlink" xfId="16184" builtinId="9" hidden="1"/>
    <cellStyle name="Followed Hyperlink" xfId="16186" builtinId="9" hidden="1"/>
    <cellStyle name="Followed Hyperlink" xfId="16188" builtinId="9" hidden="1"/>
    <cellStyle name="Followed Hyperlink" xfId="16190" builtinId="9" hidden="1"/>
    <cellStyle name="Followed Hyperlink" xfId="16192" builtinId="9" hidden="1"/>
    <cellStyle name="Followed Hyperlink" xfId="16194" builtinId="9" hidden="1"/>
    <cellStyle name="Followed Hyperlink" xfId="16196" builtinId="9" hidden="1"/>
    <cellStyle name="Followed Hyperlink" xfId="16198" builtinId="9" hidden="1"/>
    <cellStyle name="Followed Hyperlink" xfId="16200" builtinId="9" hidden="1"/>
    <cellStyle name="Followed Hyperlink" xfId="16202" builtinId="9" hidden="1"/>
    <cellStyle name="Followed Hyperlink" xfId="16204" builtinId="9" hidden="1"/>
    <cellStyle name="Followed Hyperlink" xfId="16206" builtinId="9" hidden="1"/>
    <cellStyle name="Followed Hyperlink" xfId="16208" builtinId="9" hidden="1"/>
    <cellStyle name="Followed Hyperlink" xfId="16210" builtinId="9" hidden="1"/>
    <cellStyle name="Followed Hyperlink" xfId="16212" builtinId="9" hidden="1"/>
    <cellStyle name="Followed Hyperlink" xfId="16214" builtinId="9" hidden="1"/>
    <cellStyle name="Followed Hyperlink" xfId="16216" builtinId="9" hidden="1"/>
    <cellStyle name="Followed Hyperlink" xfId="16218" builtinId="9" hidden="1"/>
    <cellStyle name="Followed Hyperlink" xfId="16220" builtinId="9" hidden="1"/>
    <cellStyle name="Followed Hyperlink" xfId="16222" builtinId="9" hidden="1"/>
    <cellStyle name="Followed Hyperlink" xfId="16224" builtinId="9" hidden="1"/>
    <cellStyle name="Followed Hyperlink" xfId="16226" builtinId="9" hidden="1"/>
    <cellStyle name="Followed Hyperlink" xfId="16228" builtinId="9" hidden="1"/>
    <cellStyle name="Followed Hyperlink" xfId="16230" builtinId="9" hidden="1"/>
    <cellStyle name="Followed Hyperlink" xfId="16232" builtinId="9" hidden="1"/>
    <cellStyle name="Followed Hyperlink" xfId="16234" builtinId="9" hidden="1"/>
    <cellStyle name="Followed Hyperlink" xfId="16236" builtinId="9" hidden="1"/>
    <cellStyle name="Followed Hyperlink" xfId="16238" builtinId="9" hidden="1"/>
    <cellStyle name="Followed Hyperlink" xfId="16241" builtinId="9" hidden="1"/>
    <cellStyle name="Followed Hyperlink" xfId="16242" builtinId="9" hidden="1"/>
    <cellStyle name="Followed Hyperlink" xfId="16056" builtinId="9" hidden="1"/>
    <cellStyle name="Followed Hyperlink" xfId="16058" builtinId="9" hidden="1"/>
    <cellStyle name="Followed Hyperlink" xfId="16245" builtinId="9" hidden="1"/>
    <cellStyle name="Followed Hyperlink" xfId="16247" builtinId="9" hidden="1"/>
    <cellStyle name="Followed Hyperlink" xfId="16249" builtinId="9" hidden="1"/>
    <cellStyle name="Followed Hyperlink" xfId="16251" builtinId="9" hidden="1"/>
    <cellStyle name="Followed Hyperlink" xfId="16253" builtinId="9" hidden="1"/>
    <cellStyle name="Followed Hyperlink" xfId="16255" builtinId="9" hidden="1"/>
    <cellStyle name="Followed Hyperlink" xfId="16257" builtinId="9" hidden="1"/>
    <cellStyle name="Followed Hyperlink" xfId="16259" builtinId="9" hidden="1"/>
    <cellStyle name="Followed Hyperlink" xfId="16261" builtinId="9" hidden="1"/>
    <cellStyle name="Followed Hyperlink" xfId="16263" builtinId="9" hidden="1"/>
    <cellStyle name="Followed Hyperlink" xfId="16265" builtinId="9" hidden="1"/>
    <cellStyle name="Followed Hyperlink" xfId="16267" builtinId="9" hidden="1"/>
    <cellStyle name="Followed Hyperlink" xfId="16269" builtinId="9" hidden="1"/>
    <cellStyle name="Followed Hyperlink" xfId="16271" builtinId="9" hidden="1"/>
    <cellStyle name="Followed Hyperlink" xfId="16273" builtinId="9" hidden="1"/>
    <cellStyle name="Followed Hyperlink" xfId="16275" builtinId="9" hidden="1"/>
    <cellStyle name="Followed Hyperlink" xfId="16277" builtinId="9" hidden="1"/>
    <cellStyle name="Followed Hyperlink" xfId="16279" builtinId="9" hidden="1"/>
    <cellStyle name="Followed Hyperlink" xfId="16281" builtinId="9" hidden="1"/>
    <cellStyle name="Followed Hyperlink" xfId="16283" builtinId="9" hidden="1"/>
    <cellStyle name="Followed Hyperlink" xfId="16285" builtinId="9" hidden="1"/>
    <cellStyle name="Followed Hyperlink" xfId="16287" builtinId="9" hidden="1"/>
    <cellStyle name="Followed Hyperlink" xfId="16289" builtinId="9" hidden="1"/>
    <cellStyle name="Followed Hyperlink" xfId="16291" builtinId="9" hidden="1"/>
    <cellStyle name="Followed Hyperlink" xfId="16293" builtinId="9" hidden="1"/>
    <cellStyle name="Followed Hyperlink" xfId="16295" builtinId="9" hidden="1"/>
    <cellStyle name="Followed Hyperlink" xfId="16297" builtinId="9" hidden="1"/>
    <cellStyle name="Followed Hyperlink" xfId="16299" builtinId="9" hidden="1"/>
    <cellStyle name="Followed Hyperlink" xfId="16301" builtinId="9" hidden="1"/>
    <cellStyle name="Followed Hyperlink" xfId="16303" builtinId="9" hidden="1"/>
    <cellStyle name="Followed Hyperlink" xfId="16305" builtinId="9" hidden="1"/>
    <cellStyle name="Followed Hyperlink" xfId="16307" builtinId="9" hidden="1"/>
    <cellStyle name="Followed Hyperlink" xfId="16309" builtinId="9" hidden="1"/>
    <cellStyle name="Followed Hyperlink" xfId="16311" builtinId="9" hidden="1"/>
    <cellStyle name="Followed Hyperlink" xfId="16313" builtinId="9" hidden="1"/>
    <cellStyle name="Followed Hyperlink" xfId="16315" builtinId="9" hidden="1"/>
    <cellStyle name="Followed Hyperlink" xfId="16317" builtinId="9" hidden="1"/>
    <cellStyle name="Followed Hyperlink" xfId="16319" builtinId="9" hidden="1"/>
    <cellStyle name="Followed Hyperlink" xfId="16321" builtinId="9" hidden="1"/>
    <cellStyle name="Followed Hyperlink" xfId="16323" builtinId="9" hidden="1"/>
    <cellStyle name="Followed Hyperlink" xfId="16325" builtinId="9" hidden="1"/>
    <cellStyle name="Followed Hyperlink" xfId="16327" builtinId="9" hidden="1"/>
    <cellStyle name="Followed Hyperlink" xfId="16329" builtinId="9" hidden="1"/>
    <cellStyle name="Followed Hyperlink" xfId="16331" builtinId="9" hidden="1"/>
    <cellStyle name="Followed Hyperlink" xfId="16333" builtinId="9" hidden="1"/>
    <cellStyle name="Followed Hyperlink" xfId="16335" builtinId="9" hidden="1"/>
    <cellStyle name="Followed Hyperlink" xfId="16337" builtinId="9" hidden="1"/>
    <cellStyle name="Followed Hyperlink" xfId="16339" builtinId="9" hidden="1"/>
    <cellStyle name="Followed Hyperlink" xfId="16341" builtinId="9" hidden="1"/>
    <cellStyle name="Followed Hyperlink" xfId="16343" builtinId="9" hidden="1"/>
    <cellStyle name="Followed Hyperlink" xfId="16345" builtinId="9" hidden="1"/>
    <cellStyle name="Followed Hyperlink" xfId="16347" builtinId="9" hidden="1"/>
    <cellStyle name="Followed Hyperlink" xfId="16349" builtinId="9" hidden="1"/>
    <cellStyle name="Followed Hyperlink" xfId="16351" builtinId="9" hidden="1"/>
    <cellStyle name="Followed Hyperlink" xfId="16353" builtinId="9" hidden="1"/>
    <cellStyle name="Followed Hyperlink" xfId="16355" builtinId="9" hidden="1"/>
    <cellStyle name="Followed Hyperlink" xfId="16357" builtinId="9" hidden="1"/>
    <cellStyle name="Followed Hyperlink" xfId="16359" builtinId="9" hidden="1"/>
    <cellStyle name="Followed Hyperlink" xfId="16361" builtinId="9" hidden="1"/>
    <cellStyle name="Followed Hyperlink" xfId="16363" builtinId="9" hidden="1"/>
    <cellStyle name="Followed Hyperlink" xfId="16365" builtinId="9" hidden="1"/>
    <cellStyle name="Followed Hyperlink" xfId="16367" builtinId="9" hidden="1"/>
    <cellStyle name="Followed Hyperlink" xfId="16369" builtinId="9" hidden="1"/>
    <cellStyle name="Followed Hyperlink" xfId="16371" builtinId="9" hidden="1"/>
    <cellStyle name="Followed Hyperlink" xfId="16373" builtinId="9" hidden="1"/>
    <cellStyle name="Followed Hyperlink" xfId="16375" builtinId="9" hidden="1"/>
    <cellStyle name="Followed Hyperlink" xfId="16377" builtinId="9" hidden="1"/>
    <cellStyle name="Followed Hyperlink" xfId="16379" builtinId="9" hidden="1"/>
    <cellStyle name="Followed Hyperlink" xfId="16381" builtinId="9" hidden="1"/>
    <cellStyle name="Followed Hyperlink" xfId="16383" builtinId="9" hidden="1"/>
    <cellStyle name="Followed Hyperlink" xfId="16385" builtinId="9" hidden="1"/>
    <cellStyle name="Followed Hyperlink" xfId="16387" builtinId="9" hidden="1"/>
    <cellStyle name="Followed Hyperlink" xfId="16389" builtinId="9" hidden="1"/>
    <cellStyle name="Followed Hyperlink" xfId="16391" builtinId="9" hidden="1"/>
    <cellStyle name="Followed Hyperlink" xfId="16393" builtinId="9" hidden="1"/>
    <cellStyle name="Followed Hyperlink" xfId="16395" builtinId="9" hidden="1"/>
    <cellStyle name="Followed Hyperlink" xfId="16397" builtinId="9" hidden="1"/>
    <cellStyle name="Followed Hyperlink" xfId="16399" builtinId="9" hidden="1"/>
    <cellStyle name="Followed Hyperlink" xfId="16401" builtinId="9" hidden="1"/>
    <cellStyle name="Followed Hyperlink" xfId="16403" builtinId="9" hidden="1"/>
    <cellStyle name="Followed Hyperlink" xfId="16405" builtinId="9" hidden="1"/>
    <cellStyle name="Followed Hyperlink" xfId="16407" builtinId="9" hidden="1"/>
    <cellStyle name="Followed Hyperlink" xfId="16409" builtinId="9" hidden="1"/>
    <cellStyle name="Followed Hyperlink" xfId="16411" builtinId="9" hidden="1"/>
    <cellStyle name="Followed Hyperlink" xfId="16413" builtinId="9" hidden="1"/>
    <cellStyle name="Followed Hyperlink" xfId="16415" builtinId="9" hidden="1"/>
    <cellStyle name="Followed Hyperlink" xfId="16420" builtinId="9" hidden="1"/>
    <cellStyle name="Followed Hyperlink" xfId="16422" builtinId="9" hidden="1"/>
    <cellStyle name="Followed Hyperlink" xfId="16424" builtinId="9" hidden="1"/>
    <cellStyle name="Followed Hyperlink" xfId="16426" builtinId="9" hidden="1"/>
    <cellStyle name="Followed Hyperlink" xfId="16428" builtinId="9" hidden="1"/>
    <cellStyle name="Followed Hyperlink" xfId="16430" builtinId="9" hidden="1"/>
    <cellStyle name="Followed Hyperlink" xfId="16432" builtinId="9" hidden="1"/>
    <cellStyle name="Followed Hyperlink" xfId="16434" builtinId="9" hidden="1"/>
    <cellStyle name="Followed Hyperlink" xfId="16436" builtinId="9" hidden="1"/>
    <cellStyle name="Followed Hyperlink" xfId="16438" builtinId="9" hidden="1"/>
    <cellStyle name="Followed Hyperlink" xfId="16440" builtinId="9" hidden="1"/>
    <cellStyle name="Followed Hyperlink" xfId="16442" builtinId="9" hidden="1"/>
    <cellStyle name="Followed Hyperlink" xfId="16444" builtinId="9" hidden="1"/>
    <cellStyle name="Followed Hyperlink" xfId="16446" builtinId="9" hidden="1"/>
    <cellStyle name="Followed Hyperlink" xfId="16448" builtinId="9" hidden="1"/>
    <cellStyle name="Followed Hyperlink" xfId="16450" builtinId="9" hidden="1"/>
    <cellStyle name="Followed Hyperlink" xfId="16452" builtinId="9" hidden="1"/>
    <cellStyle name="Followed Hyperlink" xfId="16454" builtinId="9" hidden="1"/>
    <cellStyle name="Followed Hyperlink" xfId="16456" builtinId="9" hidden="1"/>
    <cellStyle name="Followed Hyperlink" xfId="16458" builtinId="9" hidden="1"/>
    <cellStyle name="Followed Hyperlink" xfId="16460" builtinId="9" hidden="1"/>
    <cellStyle name="Followed Hyperlink" xfId="16462" builtinId="9" hidden="1"/>
    <cellStyle name="Followed Hyperlink" xfId="16464" builtinId="9" hidden="1"/>
    <cellStyle name="Followed Hyperlink" xfId="16466" builtinId="9" hidden="1"/>
    <cellStyle name="Followed Hyperlink" xfId="16468" builtinId="9" hidden="1"/>
    <cellStyle name="Followed Hyperlink" xfId="16470" builtinId="9" hidden="1"/>
    <cellStyle name="Followed Hyperlink" xfId="16472" builtinId="9" hidden="1"/>
    <cellStyle name="Followed Hyperlink" xfId="16474" builtinId="9" hidden="1"/>
    <cellStyle name="Followed Hyperlink" xfId="16476" builtinId="9" hidden="1"/>
    <cellStyle name="Followed Hyperlink" xfId="16478" builtinId="9" hidden="1"/>
    <cellStyle name="Followed Hyperlink" xfId="16480" builtinId="9" hidden="1"/>
    <cellStyle name="Followed Hyperlink" xfId="16482" builtinId="9" hidden="1"/>
    <cellStyle name="Followed Hyperlink" xfId="16484" builtinId="9" hidden="1"/>
    <cellStyle name="Followed Hyperlink" xfId="16486" builtinId="9" hidden="1"/>
    <cellStyle name="Followed Hyperlink" xfId="16488" builtinId="9" hidden="1"/>
    <cellStyle name="Followed Hyperlink" xfId="16490" builtinId="9" hidden="1"/>
    <cellStyle name="Followed Hyperlink" xfId="16492" builtinId="9" hidden="1"/>
    <cellStyle name="Followed Hyperlink" xfId="16494" builtinId="9" hidden="1"/>
    <cellStyle name="Followed Hyperlink" xfId="16496" builtinId="9" hidden="1"/>
    <cellStyle name="Followed Hyperlink" xfId="16498" builtinId="9" hidden="1"/>
    <cellStyle name="Followed Hyperlink" xfId="16500" builtinId="9" hidden="1"/>
    <cellStyle name="Followed Hyperlink" xfId="16502" builtinId="9" hidden="1"/>
    <cellStyle name="Followed Hyperlink" xfId="16504" builtinId="9" hidden="1"/>
    <cellStyle name="Followed Hyperlink" xfId="16506" builtinId="9" hidden="1"/>
    <cellStyle name="Followed Hyperlink" xfId="16508" builtinId="9" hidden="1"/>
    <cellStyle name="Followed Hyperlink" xfId="16510" builtinId="9" hidden="1"/>
    <cellStyle name="Followed Hyperlink" xfId="16512" builtinId="9" hidden="1"/>
    <cellStyle name="Followed Hyperlink" xfId="16514" builtinId="9" hidden="1"/>
    <cellStyle name="Followed Hyperlink" xfId="16516" builtinId="9" hidden="1"/>
    <cellStyle name="Followed Hyperlink" xfId="16518" builtinId="9" hidden="1"/>
    <cellStyle name="Followed Hyperlink" xfId="16520" builtinId="9" hidden="1"/>
    <cellStyle name="Followed Hyperlink" xfId="16522" builtinId="9" hidden="1"/>
    <cellStyle name="Followed Hyperlink" xfId="16524" builtinId="9" hidden="1"/>
    <cellStyle name="Followed Hyperlink" xfId="16526" builtinId="9" hidden="1"/>
    <cellStyle name="Followed Hyperlink" xfId="16528" builtinId="9" hidden="1"/>
    <cellStyle name="Followed Hyperlink" xfId="16530" builtinId="9" hidden="1"/>
    <cellStyle name="Followed Hyperlink" xfId="16532" builtinId="9" hidden="1"/>
    <cellStyle name="Followed Hyperlink" xfId="16534" builtinId="9" hidden="1"/>
    <cellStyle name="Followed Hyperlink" xfId="16536" builtinId="9" hidden="1"/>
    <cellStyle name="Followed Hyperlink" xfId="16538" builtinId="9" hidden="1"/>
    <cellStyle name="Followed Hyperlink" xfId="16540" builtinId="9" hidden="1"/>
    <cellStyle name="Followed Hyperlink" xfId="16542" builtinId="9" hidden="1"/>
    <cellStyle name="Followed Hyperlink" xfId="16544" builtinId="9" hidden="1"/>
    <cellStyle name="Followed Hyperlink" xfId="16546" builtinId="9" hidden="1"/>
    <cellStyle name="Followed Hyperlink" xfId="16548" builtinId="9" hidden="1"/>
    <cellStyle name="Followed Hyperlink" xfId="16550" builtinId="9" hidden="1"/>
    <cellStyle name="Followed Hyperlink" xfId="16552" builtinId="9" hidden="1"/>
    <cellStyle name="Followed Hyperlink" xfId="16554" builtinId="9" hidden="1"/>
    <cellStyle name="Followed Hyperlink" xfId="16556" builtinId="9" hidden="1"/>
    <cellStyle name="Followed Hyperlink" xfId="16558" builtinId="9" hidden="1"/>
    <cellStyle name="Followed Hyperlink" xfId="16560" builtinId="9" hidden="1"/>
    <cellStyle name="Followed Hyperlink" xfId="16562" builtinId="9" hidden="1"/>
    <cellStyle name="Followed Hyperlink" xfId="16564" builtinId="9" hidden="1"/>
    <cellStyle name="Followed Hyperlink" xfId="16566" builtinId="9" hidden="1"/>
    <cellStyle name="Followed Hyperlink" xfId="16568" builtinId="9" hidden="1"/>
    <cellStyle name="Followed Hyperlink" xfId="16570" builtinId="9" hidden="1"/>
    <cellStyle name="Followed Hyperlink" xfId="16572" builtinId="9" hidden="1"/>
    <cellStyle name="Followed Hyperlink" xfId="16574" builtinId="9" hidden="1"/>
    <cellStyle name="Followed Hyperlink" xfId="16576" builtinId="9" hidden="1"/>
    <cellStyle name="Followed Hyperlink" xfId="16578" builtinId="9" hidden="1"/>
    <cellStyle name="Followed Hyperlink" xfId="16580" builtinId="9" hidden="1"/>
    <cellStyle name="Followed Hyperlink" xfId="16582" builtinId="9" hidden="1"/>
    <cellStyle name="Followed Hyperlink" xfId="16584" builtinId="9" hidden="1"/>
    <cellStyle name="Followed Hyperlink" xfId="16586" builtinId="9" hidden="1"/>
    <cellStyle name="Followed Hyperlink" xfId="16588" builtinId="9" hidden="1"/>
    <cellStyle name="Followed Hyperlink" xfId="16590" builtinId="9" hidden="1"/>
    <cellStyle name="Followed Hyperlink" xfId="16592" builtinId="9" hidden="1"/>
    <cellStyle name="Followed Hyperlink" xfId="16594" builtinId="9" hidden="1"/>
    <cellStyle name="Followed Hyperlink" xfId="16596" builtinId="9" hidden="1"/>
    <cellStyle name="Followed Hyperlink" xfId="16598" builtinId="9" hidden="1"/>
    <cellStyle name="Followed Hyperlink" xfId="16602" builtinId="9" hidden="1"/>
    <cellStyle name="Followed Hyperlink" xfId="16604" builtinId="9" hidden="1"/>
    <cellStyle name="Followed Hyperlink" xfId="16416" builtinId="9" hidden="1"/>
    <cellStyle name="Followed Hyperlink" xfId="16418" builtinId="9" hidden="1"/>
    <cellStyle name="Followed Hyperlink" xfId="16608" builtinId="9" hidden="1"/>
    <cellStyle name="Followed Hyperlink" xfId="16610" builtinId="9" hidden="1"/>
    <cellStyle name="Followed Hyperlink" xfId="16612" builtinId="9" hidden="1"/>
    <cellStyle name="Followed Hyperlink" xfId="16614" builtinId="9" hidden="1"/>
    <cellStyle name="Followed Hyperlink" xfId="16616" builtinId="9" hidden="1"/>
    <cellStyle name="Followed Hyperlink" xfId="16618" builtinId="9" hidden="1"/>
    <cellStyle name="Followed Hyperlink" xfId="16620" builtinId="9" hidden="1"/>
    <cellStyle name="Followed Hyperlink" xfId="16622" builtinId="9" hidden="1"/>
    <cellStyle name="Followed Hyperlink" xfId="16624" builtinId="9" hidden="1"/>
    <cellStyle name="Followed Hyperlink" xfId="16626" builtinId="9" hidden="1"/>
    <cellStyle name="Followed Hyperlink" xfId="16628" builtinId="9" hidden="1"/>
    <cellStyle name="Followed Hyperlink" xfId="16630" builtinId="9" hidden="1"/>
    <cellStyle name="Followed Hyperlink" xfId="16632" builtinId="9" hidden="1"/>
    <cellStyle name="Followed Hyperlink" xfId="16634" builtinId="9" hidden="1"/>
    <cellStyle name="Followed Hyperlink" xfId="16636" builtinId="9" hidden="1"/>
    <cellStyle name="Followed Hyperlink" xfId="16638" builtinId="9" hidden="1"/>
    <cellStyle name="Followed Hyperlink" xfId="16640" builtinId="9" hidden="1"/>
    <cellStyle name="Followed Hyperlink" xfId="16642" builtinId="9" hidden="1"/>
    <cellStyle name="Followed Hyperlink" xfId="16644" builtinId="9" hidden="1"/>
    <cellStyle name="Followed Hyperlink" xfId="16646" builtinId="9" hidden="1"/>
    <cellStyle name="Followed Hyperlink" xfId="16648" builtinId="9" hidden="1"/>
    <cellStyle name="Followed Hyperlink" xfId="16650" builtinId="9" hidden="1"/>
    <cellStyle name="Followed Hyperlink" xfId="16652" builtinId="9" hidden="1"/>
    <cellStyle name="Followed Hyperlink" xfId="16654" builtinId="9" hidden="1"/>
    <cellStyle name="Followed Hyperlink" xfId="16656" builtinId="9" hidden="1"/>
    <cellStyle name="Followed Hyperlink" xfId="16658" builtinId="9" hidden="1"/>
    <cellStyle name="Followed Hyperlink" xfId="16660" builtinId="9" hidden="1"/>
    <cellStyle name="Followed Hyperlink" xfId="16662" builtinId="9" hidden="1"/>
    <cellStyle name="Followed Hyperlink" xfId="16664" builtinId="9" hidden="1"/>
    <cellStyle name="Followed Hyperlink" xfId="16666" builtinId="9" hidden="1"/>
    <cellStyle name="Followed Hyperlink" xfId="16668" builtinId="9" hidden="1"/>
    <cellStyle name="Followed Hyperlink" xfId="16670" builtinId="9" hidden="1"/>
    <cellStyle name="Followed Hyperlink" xfId="16672" builtinId="9" hidden="1"/>
    <cellStyle name="Followed Hyperlink" xfId="16674" builtinId="9" hidden="1"/>
    <cellStyle name="Followed Hyperlink" xfId="16676" builtinId="9" hidden="1"/>
    <cellStyle name="Followed Hyperlink" xfId="16678" builtinId="9" hidden="1"/>
    <cellStyle name="Followed Hyperlink" xfId="16680" builtinId="9" hidden="1"/>
    <cellStyle name="Followed Hyperlink" xfId="16682" builtinId="9" hidden="1"/>
    <cellStyle name="Followed Hyperlink" xfId="16684" builtinId="9" hidden="1"/>
    <cellStyle name="Followed Hyperlink" xfId="16686" builtinId="9" hidden="1"/>
    <cellStyle name="Followed Hyperlink" xfId="16688" builtinId="9" hidden="1"/>
    <cellStyle name="Followed Hyperlink" xfId="16690" builtinId="9" hidden="1"/>
    <cellStyle name="Followed Hyperlink" xfId="16692" builtinId="9" hidden="1"/>
    <cellStyle name="Followed Hyperlink" xfId="16694" builtinId="9" hidden="1"/>
    <cellStyle name="Followed Hyperlink" xfId="16696" builtinId="9" hidden="1"/>
    <cellStyle name="Followed Hyperlink" xfId="16698" builtinId="9" hidden="1"/>
    <cellStyle name="Followed Hyperlink" xfId="16700" builtinId="9" hidden="1"/>
    <cellStyle name="Followed Hyperlink" xfId="16702" builtinId="9" hidden="1"/>
    <cellStyle name="Followed Hyperlink" xfId="16704" builtinId="9" hidden="1"/>
    <cellStyle name="Followed Hyperlink" xfId="16706" builtinId="9" hidden="1"/>
    <cellStyle name="Followed Hyperlink" xfId="16708" builtinId="9" hidden="1"/>
    <cellStyle name="Followed Hyperlink" xfId="16710" builtinId="9" hidden="1"/>
    <cellStyle name="Followed Hyperlink" xfId="16712" builtinId="9" hidden="1"/>
    <cellStyle name="Followed Hyperlink" xfId="16714" builtinId="9" hidden="1"/>
    <cellStyle name="Followed Hyperlink" xfId="16716" builtinId="9" hidden="1"/>
    <cellStyle name="Followed Hyperlink" xfId="16718" builtinId="9" hidden="1"/>
    <cellStyle name="Followed Hyperlink" xfId="16720" builtinId="9" hidden="1"/>
    <cellStyle name="Followed Hyperlink" xfId="16722" builtinId="9" hidden="1"/>
    <cellStyle name="Followed Hyperlink" xfId="16724" builtinId="9" hidden="1"/>
    <cellStyle name="Followed Hyperlink" xfId="16726" builtinId="9" hidden="1"/>
    <cellStyle name="Followed Hyperlink" xfId="16728" builtinId="9" hidden="1"/>
    <cellStyle name="Followed Hyperlink" xfId="16730" builtinId="9" hidden="1"/>
    <cellStyle name="Followed Hyperlink" xfId="16732" builtinId="9" hidden="1"/>
    <cellStyle name="Followed Hyperlink" xfId="16734" builtinId="9" hidden="1"/>
    <cellStyle name="Followed Hyperlink" xfId="16736" builtinId="9" hidden="1"/>
    <cellStyle name="Followed Hyperlink" xfId="16738" builtinId="9" hidden="1"/>
    <cellStyle name="Followed Hyperlink" xfId="16740" builtinId="9" hidden="1"/>
    <cellStyle name="Followed Hyperlink" xfId="16742" builtinId="9" hidden="1"/>
    <cellStyle name="Followed Hyperlink" xfId="16744" builtinId="9" hidden="1"/>
    <cellStyle name="Followed Hyperlink" xfId="16746" builtinId="9" hidden="1"/>
    <cellStyle name="Followed Hyperlink" xfId="16748" builtinId="9" hidden="1"/>
    <cellStyle name="Followed Hyperlink" xfId="16750" builtinId="9" hidden="1"/>
    <cellStyle name="Followed Hyperlink" xfId="16752" builtinId="9" hidden="1"/>
    <cellStyle name="Followed Hyperlink" xfId="16754" builtinId="9" hidden="1"/>
    <cellStyle name="Followed Hyperlink" xfId="16756" builtinId="9" hidden="1"/>
    <cellStyle name="Followed Hyperlink" xfId="16758" builtinId="9" hidden="1"/>
    <cellStyle name="Followed Hyperlink" xfId="16760" builtinId="9" hidden="1"/>
    <cellStyle name="Followed Hyperlink" xfId="16762" builtinId="9" hidden="1"/>
    <cellStyle name="Followed Hyperlink" xfId="16764" builtinId="9" hidden="1"/>
    <cellStyle name="Followed Hyperlink" xfId="16766" builtinId="9" hidden="1"/>
    <cellStyle name="Followed Hyperlink" xfId="16768" builtinId="9" hidden="1"/>
    <cellStyle name="Followed Hyperlink" xfId="16770" builtinId="9" hidden="1"/>
    <cellStyle name="Followed Hyperlink" xfId="16772" builtinId="9" hidden="1"/>
    <cellStyle name="Followed Hyperlink" xfId="16774" builtinId="9" hidden="1"/>
    <cellStyle name="Followed Hyperlink" xfId="16776" builtinId="9" hidden="1"/>
    <cellStyle name="Followed Hyperlink" xfId="16778" builtinId="9" hidden="1"/>
    <cellStyle name="Followed Hyperlink" xfId="16782" builtinId="9" hidden="1"/>
    <cellStyle name="Followed Hyperlink" xfId="16784" builtinId="9" hidden="1"/>
    <cellStyle name="Followed Hyperlink" xfId="16603" builtinId="9" hidden="1"/>
    <cellStyle name="Followed Hyperlink" xfId="16601" builtinId="9" hidden="1"/>
    <cellStyle name="Followed Hyperlink" xfId="16788" builtinId="9" hidden="1"/>
    <cellStyle name="Followed Hyperlink" xfId="16790" builtinId="9" hidden="1"/>
    <cellStyle name="Followed Hyperlink" xfId="16792" builtinId="9" hidden="1"/>
    <cellStyle name="Followed Hyperlink" xfId="16794" builtinId="9" hidden="1"/>
    <cellStyle name="Followed Hyperlink" xfId="16796" builtinId="9" hidden="1"/>
    <cellStyle name="Followed Hyperlink" xfId="16798" builtinId="9" hidden="1"/>
    <cellStyle name="Followed Hyperlink" xfId="16800" builtinId="9" hidden="1"/>
    <cellStyle name="Followed Hyperlink" xfId="16802" builtinId="9" hidden="1"/>
    <cellStyle name="Followed Hyperlink" xfId="16804" builtinId="9" hidden="1"/>
    <cellStyle name="Followed Hyperlink" xfId="16806" builtinId="9" hidden="1"/>
    <cellStyle name="Followed Hyperlink" xfId="16808" builtinId="9" hidden="1"/>
    <cellStyle name="Followed Hyperlink" xfId="16810" builtinId="9" hidden="1"/>
    <cellStyle name="Followed Hyperlink" xfId="16812" builtinId="9" hidden="1"/>
    <cellStyle name="Followed Hyperlink" xfId="16814" builtinId="9" hidden="1"/>
    <cellStyle name="Followed Hyperlink" xfId="16816" builtinId="9" hidden="1"/>
    <cellStyle name="Followed Hyperlink" xfId="16818" builtinId="9" hidden="1"/>
    <cellStyle name="Followed Hyperlink" xfId="16820" builtinId="9" hidden="1"/>
    <cellStyle name="Followed Hyperlink" xfId="16822" builtinId="9" hidden="1"/>
    <cellStyle name="Followed Hyperlink" xfId="16824" builtinId="9" hidden="1"/>
    <cellStyle name="Followed Hyperlink" xfId="16826" builtinId="9" hidden="1"/>
    <cellStyle name="Followed Hyperlink" xfId="16828" builtinId="9" hidden="1"/>
    <cellStyle name="Followed Hyperlink" xfId="16830" builtinId="9" hidden="1"/>
    <cellStyle name="Followed Hyperlink" xfId="16832" builtinId="9" hidden="1"/>
    <cellStyle name="Followed Hyperlink" xfId="16834" builtinId="9" hidden="1"/>
    <cellStyle name="Followed Hyperlink" xfId="16836" builtinId="9" hidden="1"/>
    <cellStyle name="Followed Hyperlink" xfId="16838" builtinId="9" hidden="1"/>
    <cellStyle name="Followed Hyperlink" xfId="16840" builtinId="9" hidden="1"/>
    <cellStyle name="Followed Hyperlink" xfId="16842" builtinId="9" hidden="1"/>
    <cellStyle name="Followed Hyperlink" xfId="16844" builtinId="9" hidden="1"/>
    <cellStyle name="Followed Hyperlink" xfId="16846" builtinId="9" hidden="1"/>
    <cellStyle name="Followed Hyperlink" xfId="16848" builtinId="9" hidden="1"/>
    <cellStyle name="Followed Hyperlink" xfId="16850" builtinId="9" hidden="1"/>
    <cellStyle name="Followed Hyperlink" xfId="16852" builtinId="9" hidden="1"/>
    <cellStyle name="Followed Hyperlink" xfId="16854" builtinId="9" hidden="1"/>
    <cellStyle name="Followed Hyperlink" xfId="16856" builtinId="9" hidden="1"/>
    <cellStyle name="Followed Hyperlink" xfId="16858" builtinId="9" hidden="1"/>
    <cellStyle name="Followed Hyperlink" xfId="16860" builtinId="9" hidden="1"/>
    <cellStyle name="Followed Hyperlink" xfId="16862" builtinId="9" hidden="1"/>
    <cellStyle name="Followed Hyperlink" xfId="16864" builtinId="9" hidden="1"/>
    <cellStyle name="Followed Hyperlink" xfId="16866" builtinId="9" hidden="1"/>
    <cellStyle name="Followed Hyperlink" xfId="16868" builtinId="9" hidden="1"/>
    <cellStyle name="Followed Hyperlink" xfId="16870" builtinId="9" hidden="1"/>
    <cellStyle name="Followed Hyperlink" xfId="16872" builtinId="9" hidden="1"/>
    <cellStyle name="Followed Hyperlink" xfId="16874" builtinId="9" hidden="1"/>
    <cellStyle name="Followed Hyperlink" xfId="16876" builtinId="9" hidden="1"/>
    <cellStyle name="Followed Hyperlink" xfId="16878" builtinId="9" hidden="1"/>
    <cellStyle name="Followed Hyperlink" xfId="16880" builtinId="9" hidden="1"/>
    <cellStyle name="Followed Hyperlink" xfId="16882" builtinId="9" hidden="1"/>
    <cellStyle name="Followed Hyperlink" xfId="16884" builtinId="9" hidden="1"/>
    <cellStyle name="Followed Hyperlink" xfId="16886" builtinId="9" hidden="1"/>
    <cellStyle name="Followed Hyperlink" xfId="16888" builtinId="9" hidden="1"/>
    <cellStyle name="Followed Hyperlink" xfId="16890" builtinId="9" hidden="1"/>
    <cellStyle name="Followed Hyperlink" xfId="16892" builtinId="9" hidden="1"/>
    <cellStyle name="Followed Hyperlink" xfId="16894" builtinId="9" hidden="1"/>
    <cellStyle name="Followed Hyperlink" xfId="16896" builtinId="9" hidden="1"/>
    <cellStyle name="Followed Hyperlink" xfId="16898" builtinId="9" hidden="1"/>
    <cellStyle name="Followed Hyperlink" xfId="16900" builtinId="9" hidden="1"/>
    <cellStyle name="Followed Hyperlink" xfId="16902" builtinId="9" hidden="1"/>
    <cellStyle name="Followed Hyperlink" xfId="16904" builtinId="9" hidden="1"/>
    <cellStyle name="Followed Hyperlink" xfId="16906" builtinId="9" hidden="1"/>
    <cellStyle name="Followed Hyperlink" xfId="16908" builtinId="9" hidden="1"/>
    <cellStyle name="Followed Hyperlink" xfId="16910" builtinId="9" hidden="1"/>
    <cellStyle name="Followed Hyperlink" xfId="16912" builtinId="9" hidden="1"/>
    <cellStyle name="Followed Hyperlink" xfId="16914" builtinId="9" hidden="1"/>
    <cellStyle name="Followed Hyperlink" xfId="16916" builtinId="9" hidden="1"/>
    <cellStyle name="Followed Hyperlink" xfId="16918" builtinId="9" hidden="1"/>
    <cellStyle name="Followed Hyperlink" xfId="16920" builtinId="9" hidden="1"/>
    <cellStyle name="Followed Hyperlink" xfId="16922" builtinId="9" hidden="1"/>
    <cellStyle name="Followed Hyperlink" xfId="16924" builtinId="9" hidden="1"/>
    <cellStyle name="Followed Hyperlink" xfId="16926" builtinId="9" hidden="1"/>
    <cellStyle name="Followed Hyperlink" xfId="16928" builtinId="9" hidden="1"/>
    <cellStyle name="Followed Hyperlink" xfId="16930" builtinId="9" hidden="1"/>
    <cellStyle name="Followed Hyperlink" xfId="16932" builtinId="9" hidden="1"/>
    <cellStyle name="Followed Hyperlink" xfId="16934" builtinId="9" hidden="1"/>
    <cellStyle name="Followed Hyperlink" xfId="16936" builtinId="9" hidden="1"/>
    <cellStyle name="Followed Hyperlink" xfId="16938" builtinId="9" hidden="1"/>
    <cellStyle name="Followed Hyperlink" xfId="16940" builtinId="9" hidden="1"/>
    <cellStyle name="Followed Hyperlink" xfId="16942" builtinId="9" hidden="1"/>
    <cellStyle name="Followed Hyperlink" xfId="16944" builtinId="9" hidden="1"/>
    <cellStyle name="Followed Hyperlink" xfId="16946" builtinId="9" hidden="1"/>
    <cellStyle name="Followed Hyperlink" xfId="16948" builtinId="9" hidden="1"/>
    <cellStyle name="Followed Hyperlink" xfId="16950" builtinId="9" hidden="1"/>
    <cellStyle name="Followed Hyperlink" xfId="16952" builtinId="9" hidden="1"/>
    <cellStyle name="Followed Hyperlink" xfId="16954" builtinId="9" hidden="1"/>
    <cellStyle name="Followed Hyperlink" xfId="16956" builtinId="9" hidden="1"/>
    <cellStyle name="Followed Hyperlink" xfId="16958" builtinId="9" hidden="1"/>
    <cellStyle name="Followed Hyperlink" xfId="16959" builtinId="9" hidden="1"/>
    <cellStyle name="Followed Hyperlink" xfId="16785" builtinId="9" hidden="1"/>
    <cellStyle name="Followed Hyperlink" xfId="16962" builtinId="9" hidden="1"/>
    <cellStyle name="Followed Hyperlink" xfId="16963" builtinId="9" hidden="1"/>
    <cellStyle name="Followed Hyperlink" xfId="16965" builtinId="9" hidden="1"/>
    <cellStyle name="Followed Hyperlink" xfId="16967" builtinId="9" hidden="1"/>
    <cellStyle name="Followed Hyperlink" xfId="16969" builtinId="9" hidden="1"/>
    <cellStyle name="Followed Hyperlink" xfId="16971" builtinId="9" hidden="1"/>
    <cellStyle name="Followed Hyperlink" xfId="16973" builtinId="9" hidden="1"/>
    <cellStyle name="Followed Hyperlink" xfId="16975" builtinId="9" hidden="1"/>
    <cellStyle name="Followed Hyperlink" xfId="16977" builtinId="9" hidden="1"/>
    <cellStyle name="Followed Hyperlink" xfId="16979" builtinId="9" hidden="1"/>
    <cellStyle name="Followed Hyperlink" xfId="16981" builtinId="9" hidden="1"/>
    <cellStyle name="Followed Hyperlink" xfId="16983" builtinId="9" hidden="1"/>
    <cellStyle name="Followed Hyperlink" xfId="16985" builtinId="9" hidden="1"/>
    <cellStyle name="Followed Hyperlink" xfId="16987" builtinId="9" hidden="1"/>
    <cellStyle name="Followed Hyperlink" xfId="16989" builtinId="9" hidden="1"/>
    <cellStyle name="Followed Hyperlink" xfId="16991" builtinId="9" hidden="1"/>
    <cellStyle name="Followed Hyperlink" xfId="16993" builtinId="9" hidden="1"/>
    <cellStyle name="Followed Hyperlink" xfId="16995" builtinId="9" hidden="1"/>
    <cellStyle name="Followed Hyperlink" xfId="16997" builtinId="9" hidden="1"/>
    <cellStyle name="Followed Hyperlink" xfId="16999" builtinId="9" hidden="1"/>
    <cellStyle name="Followed Hyperlink" xfId="17001" builtinId="9" hidden="1"/>
    <cellStyle name="Followed Hyperlink" xfId="17003" builtinId="9" hidden="1"/>
    <cellStyle name="Followed Hyperlink" xfId="17005" builtinId="9" hidden="1"/>
    <cellStyle name="Followed Hyperlink" xfId="17007" builtinId="9" hidden="1"/>
    <cellStyle name="Followed Hyperlink" xfId="17009" builtinId="9" hidden="1"/>
    <cellStyle name="Followed Hyperlink" xfId="17011" builtinId="9" hidden="1"/>
    <cellStyle name="Followed Hyperlink" xfId="17013" builtinId="9" hidden="1"/>
    <cellStyle name="Followed Hyperlink" xfId="17015" builtinId="9" hidden="1"/>
    <cellStyle name="Followed Hyperlink" xfId="17017" builtinId="9" hidden="1"/>
    <cellStyle name="Followed Hyperlink" xfId="17019" builtinId="9" hidden="1"/>
    <cellStyle name="Followed Hyperlink" xfId="17021" builtinId="9" hidden="1"/>
    <cellStyle name="Followed Hyperlink" xfId="17023" builtinId="9" hidden="1"/>
    <cellStyle name="Followed Hyperlink" xfId="17025" builtinId="9" hidden="1"/>
    <cellStyle name="Followed Hyperlink" xfId="17027" builtinId="9" hidden="1"/>
    <cellStyle name="Followed Hyperlink" xfId="17029" builtinId="9" hidden="1"/>
    <cellStyle name="Followed Hyperlink" xfId="17031" builtinId="9" hidden="1"/>
    <cellStyle name="Followed Hyperlink" xfId="17033" builtinId="9" hidden="1"/>
    <cellStyle name="Followed Hyperlink" xfId="17035" builtinId="9" hidden="1"/>
    <cellStyle name="Followed Hyperlink" xfId="17037" builtinId="9" hidden="1"/>
    <cellStyle name="Followed Hyperlink" xfId="17039" builtinId="9" hidden="1"/>
    <cellStyle name="Followed Hyperlink" xfId="17041" builtinId="9" hidden="1"/>
    <cellStyle name="Followed Hyperlink" xfId="17043" builtinId="9" hidden="1"/>
    <cellStyle name="Followed Hyperlink" xfId="17045" builtinId="9" hidden="1"/>
    <cellStyle name="Followed Hyperlink" xfId="17047" builtinId="9" hidden="1"/>
    <cellStyle name="Followed Hyperlink" xfId="17049" builtinId="9" hidden="1"/>
    <cellStyle name="Followed Hyperlink" xfId="17051" builtinId="9" hidden="1"/>
    <cellStyle name="Followed Hyperlink" xfId="17053" builtinId="9" hidden="1"/>
    <cellStyle name="Followed Hyperlink" xfId="17055" builtinId="9" hidden="1"/>
    <cellStyle name="Followed Hyperlink" xfId="17057" builtinId="9" hidden="1"/>
    <cellStyle name="Followed Hyperlink" xfId="17059" builtinId="9" hidden="1"/>
    <cellStyle name="Followed Hyperlink" xfId="17061" builtinId="9" hidden="1"/>
    <cellStyle name="Followed Hyperlink" xfId="17063" builtinId="9" hidden="1"/>
    <cellStyle name="Followed Hyperlink" xfId="17065" builtinId="9" hidden="1"/>
    <cellStyle name="Followed Hyperlink" xfId="17067" builtinId="9" hidden="1"/>
    <cellStyle name="Followed Hyperlink" xfId="17069" builtinId="9" hidden="1"/>
    <cellStyle name="Followed Hyperlink" xfId="17071" builtinId="9" hidden="1"/>
    <cellStyle name="Followed Hyperlink" xfId="17073" builtinId="9" hidden="1"/>
    <cellStyle name="Followed Hyperlink" xfId="17075" builtinId="9" hidden="1"/>
    <cellStyle name="Followed Hyperlink" xfId="17077" builtinId="9" hidden="1"/>
    <cellStyle name="Followed Hyperlink" xfId="17079" builtinId="9" hidden="1"/>
    <cellStyle name="Followed Hyperlink" xfId="17081" builtinId="9" hidden="1"/>
    <cellStyle name="Followed Hyperlink" xfId="17083" builtinId="9" hidden="1"/>
    <cellStyle name="Followed Hyperlink" xfId="17085" builtinId="9" hidden="1"/>
    <cellStyle name="Followed Hyperlink" xfId="17087" builtinId="9" hidden="1"/>
    <cellStyle name="Followed Hyperlink" xfId="17089" builtinId="9" hidden="1"/>
    <cellStyle name="Followed Hyperlink" xfId="17091" builtinId="9" hidden="1"/>
    <cellStyle name="Followed Hyperlink" xfId="17093" builtinId="9" hidden="1"/>
    <cellStyle name="Followed Hyperlink" xfId="17095" builtinId="9" hidden="1"/>
    <cellStyle name="Followed Hyperlink" xfId="17097" builtinId="9" hidden="1"/>
    <cellStyle name="Followed Hyperlink" xfId="17099" builtinId="9" hidden="1"/>
    <cellStyle name="Followed Hyperlink" xfId="17101" builtinId="9" hidden="1"/>
    <cellStyle name="Followed Hyperlink" xfId="17103" builtinId="9" hidden="1"/>
    <cellStyle name="Followed Hyperlink" xfId="17105" builtinId="9" hidden="1"/>
    <cellStyle name="Followed Hyperlink" xfId="17107" builtinId="9" hidden="1"/>
    <cellStyle name="Followed Hyperlink" xfId="17109" builtinId="9" hidden="1"/>
    <cellStyle name="Followed Hyperlink" xfId="17111" builtinId="9" hidden="1"/>
    <cellStyle name="Followed Hyperlink" xfId="17113" builtinId="9" hidden="1"/>
    <cellStyle name="Followed Hyperlink" xfId="17115" builtinId="9" hidden="1"/>
    <cellStyle name="Followed Hyperlink" xfId="17117" builtinId="9" hidden="1"/>
    <cellStyle name="Followed Hyperlink" xfId="17119" builtinId="9" hidden="1"/>
    <cellStyle name="Followed Hyperlink" xfId="17121" builtinId="9" hidden="1"/>
    <cellStyle name="Followed Hyperlink" xfId="17123" builtinId="9" hidden="1"/>
    <cellStyle name="Followed Hyperlink" xfId="17125" builtinId="9" hidden="1"/>
    <cellStyle name="Followed Hyperlink" xfId="17127" builtinId="9" hidden="1"/>
    <cellStyle name="Followed Hyperlink" xfId="17129" builtinId="9" hidden="1"/>
    <cellStyle name="Followed Hyperlink" xfId="17131" builtinId="9" hidden="1"/>
    <cellStyle name="Followed Hyperlink" xfId="17133" builtinId="9" hidden="1"/>
    <cellStyle name="Followed Hyperlink" xfId="17135" builtinId="9" hidden="1"/>
    <cellStyle name="Followed Hyperlink" xfId="17137" builtinId="9" hidden="1"/>
    <cellStyle name="Followed Hyperlink" xfId="17139" builtinId="9" hidden="1"/>
    <cellStyle name="Followed Hyperlink" xfId="17141" builtinId="9" hidden="1"/>
    <cellStyle name="Followed Hyperlink" xfId="17143" builtinId="9" hidden="1"/>
    <cellStyle name="Followed Hyperlink" xfId="17145" builtinId="9" hidden="1"/>
    <cellStyle name="Followed Hyperlink" xfId="17147" builtinId="9" hidden="1"/>
    <cellStyle name="Followed Hyperlink" xfId="17149" builtinId="9" hidden="1"/>
    <cellStyle name="Followed Hyperlink" xfId="17151" builtinId="9" hidden="1"/>
    <cellStyle name="Followed Hyperlink" xfId="17153" builtinId="9" hidden="1"/>
    <cellStyle name="Followed Hyperlink" xfId="17155" builtinId="9" hidden="1"/>
    <cellStyle name="Followed Hyperlink" xfId="17157" builtinId="9" hidden="1"/>
    <cellStyle name="Followed Hyperlink" xfId="17159" builtinId="9" hidden="1"/>
    <cellStyle name="Followed Hyperlink" xfId="17161" builtinId="9" hidden="1"/>
    <cellStyle name="Followed Hyperlink" xfId="17163" builtinId="9" hidden="1"/>
    <cellStyle name="Followed Hyperlink" xfId="17165" builtinId="9" hidden="1"/>
    <cellStyle name="Followed Hyperlink" xfId="17167" builtinId="9" hidden="1"/>
    <cellStyle name="Followed Hyperlink" xfId="17169" builtinId="9" hidden="1"/>
    <cellStyle name="Followed Hyperlink" xfId="17171" builtinId="9" hidden="1"/>
    <cellStyle name="Followed Hyperlink" xfId="17173" builtinId="9" hidden="1"/>
    <cellStyle name="Followed Hyperlink" xfId="17175" builtinId="9" hidden="1"/>
    <cellStyle name="Followed Hyperlink" xfId="17177" builtinId="9" hidden="1"/>
    <cellStyle name="Followed Hyperlink" xfId="17179" builtinId="9" hidden="1"/>
    <cellStyle name="Followed Hyperlink" xfId="17181" builtinId="9" hidden="1"/>
    <cellStyle name="Followed Hyperlink" xfId="17183" builtinId="9" hidden="1"/>
    <cellStyle name="Followed Hyperlink" xfId="17185" builtinId="9" hidden="1"/>
    <cellStyle name="Followed Hyperlink" xfId="17187" builtinId="9" hidden="1"/>
    <cellStyle name="Followed Hyperlink" xfId="17189" builtinId="9" hidden="1"/>
    <cellStyle name="Followed Hyperlink" xfId="17191" builtinId="9" hidden="1"/>
    <cellStyle name="Followed Hyperlink" xfId="17193" builtinId="9" hidden="1"/>
    <cellStyle name="Followed Hyperlink" xfId="17195" builtinId="9" hidden="1"/>
    <cellStyle name="Followed Hyperlink" xfId="17197" builtinId="9" hidden="1"/>
    <cellStyle name="Followed Hyperlink" xfId="17199" builtinId="9" hidden="1"/>
    <cellStyle name="Followed Hyperlink" xfId="17201" builtinId="9" hidden="1"/>
    <cellStyle name="Followed Hyperlink" xfId="17203" builtinId="9" hidden="1"/>
    <cellStyle name="Followed Hyperlink" xfId="17205" builtinId="9" hidden="1"/>
    <cellStyle name="Followed Hyperlink" xfId="17207" builtinId="9" hidden="1"/>
    <cellStyle name="Followed Hyperlink" xfId="17209" builtinId="9" hidden="1"/>
    <cellStyle name="Followed Hyperlink" xfId="17211" builtinId="9" hidden="1"/>
    <cellStyle name="Followed Hyperlink" xfId="17213" builtinId="9" hidden="1"/>
    <cellStyle name="Followed Hyperlink" xfId="17215" builtinId="9" hidden="1"/>
    <cellStyle name="Followed Hyperlink" xfId="17217" builtinId="9" hidden="1"/>
    <cellStyle name="Followed Hyperlink" xfId="17219" builtinId="9" hidden="1"/>
    <cellStyle name="Followed Hyperlink" xfId="17221" builtinId="9" hidden="1"/>
    <cellStyle name="Followed Hyperlink" xfId="17223" builtinId="9" hidden="1"/>
    <cellStyle name="Followed Hyperlink" xfId="17225" builtinId="9" hidden="1"/>
    <cellStyle name="Followed Hyperlink" xfId="17227" builtinId="9" hidden="1"/>
    <cellStyle name="Followed Hyperlink" xfId="17229" builtinId="9" hidden="1"/>
    <cellStyle name="Followed Hyperlink" xfId="17231" builtinId="9" hidden="1"/>
    <cellStyle name="Followed Hyperlink" xfId="17233" builtinId="9" hidden="1"/>
    <cellStyle name="Followed Hyperlink" xfId="17235" builtinId="9" hidden="1"/>
    <cellStyle name="Followed Hyperlink" xfId="17237" builtinId="9" hidden="1"/>
    <cellStyle name="Followed Hyperlink" xfId="17239" builtinId="9" hidden="1"/>
    <cellStyle name="Followed Hyperlink" xfId="17241" builtinId="9" hidden="1"/>
    <cellStyle name="Followed Hyperlink" xfId="17243" builtinId="9" hidden="1"/>
    <cellStyle name="Followed Hyperlink" xfId="17245" builtinId="9" hidden="1"/>
    <cellStyle name="Followed Hyperlink" xfId="17247" builtinId="9" hidden="1"/>
    <cellStyle name="Followed Hyperlink" xfId="17249" builtinId="9" hidden="1"/>
    <cellStyle name="Followed Hyperlink" xfId="17251" builtinId="9" hidden="1"/>
    <cellStyle name="Followed Hyperlink" xfId="17253" builtinId="9" hidden="1"/>
    <cellStyle name="Followed Hyperlink" xfId="17255" builtinId="9" hidden="1"/>
    <cellStyle name="Followed Hyperlink" xfId="17257" builtinId="9" hidden="1"/>
    <cellStyle name="Followed Hyperlink" xfId="17259" builtinId="9" hidden="1"/>
    <cellStyle name="Followed Hyperlink" xfId="17261" builtinId="9" hidden="1"/>
    <cellStyle name="Followed Hyperlink" xfId="17263" builtinId="9" hidden="1"/>
    <cellStyle name="Followed Hyperlink" xfId="17265" builtinId="9" hidden="1"/>
    <cellStyle name="Followed Hyperlink" xfId="17267" builtinId="9" hidden="1"/>
    <cellStyle name="Followed Hyperlink" xfId="17269" builtinId="9" hidden="1"/>
    <cellStyle name="Followed Hyperlink" xfId="17271" builtinId="9" hidden="1"/>
    <cellStyle name="Followed Hyperlink" xfId="17273" builtinId="9" hidden="1"/>
    <cellStyle name="Followed Hyperlink" xfId="17275" builtinId="9" hidden="1"/>
    <cellStyle name="Followed Hyperlink" xfId="17277" builtinId="9" hidden="1"/>
    <cellStyle name="Followed Hyperlink" xfId="17279" builtinId="9" hidden="1"/>
    <cellStyle name="Followed Hyperlink" xfId="17281" builtinId="9" hidden="1"/>
    <cellStyle name="Followed Hyperlink" xfId="17283" builtinId="9" hidden="1"/>
    <cellStyle name="Followed Hyperlink" xfId="17285" builtinId="9" hidden="1"/>
    <cellStyle name="Followed Hyperlink" xfId="17287" builtinId="9" hidden="1"/>
    <cellStyle name="Followed Hyperlink" xfId="17289" builtinId="9" hidden="1"/>
    <cellStyle name="Followed Hyperlink" xfId="17291" builtinId="9" hidden="1"/>
    <cellStyle name="Followed Hyperlink" xfId="17293" builtinId="9" hidden="1"/>
    <cellStyle name="Followed Hyperlink" xfId="17295" builtinId="9" hidden="1"/>
    <cellStyle name="Followed Hyperlink" xfId="17297" builtinId="9" hidden="1"/>
    <cellStyle name="Followed Hyperlink" xfId="17299" builtinId="9" hidden="1"/>
    <cellStyle name="Followed Hyperlink" xfId="17301" builtinId="9" hidden="1"/>
    <cellStyle name="Followed Hyperlink" xfId="17303" builtinId="9" hidden="1"/>
    <cellStyle name="Followed Hyperlink" xfId="17305" builtinId="9" hidden="1"/>
    <cellStyle name="Followed Hyperlink" xfId="17307" builtinId="9" hidden="1"/>
    <cellStyle name="Followed Hyperlink" xfId="17309" builtinId="9" hidden="1"/>
    <cellStyle name="Followed Hyperlink" xfId="17311" builtinId="9" hidden="1"/>
    <cellStyle name="Followed Hyperlink" xfId="17313" builtinId="9" hidden="1"/>
    <cellStyle name="Followed Hyperlink" xfId="17315" builtinId="9" hidden="1"/>
    <cellStyle name="Followed Hyperlink" xfId="17316" builtinId="9" hidden="1"/>
    <cellStyle name="Followed Hyperlink" xfId="17318" builtinId="9" hidden="1"/>
    <cellStyle name="Followed Hyperlink" xfId="17319" builtinId="9" hidden="1"/>
    <cellStyle name="Followed Hyperlink" xfId="17321" builtinId="9" hidden="1"/>
    <cellStyle name="Followed Hyperlink" xfId="17323" builtinId="9" hidden="1"/>
    <cellStyle name="Followed Hyperlink" xfId="17325" builtinId="9" hidden="1"/>
    <cellStyle name="Followed Hyperlink" xfId="17327" builtinId="9" hidden="1"/>
    <cellStyle name="Followed Hyperlink" xfId="17329" builtinId="9" hidden="1"/>
    <cellStyle name="Followed Hyperlink" xfId="17331" builtinId="9" hidden="1"/>
    <cellStyle name="Followed Hyperlink" xfId="17333" builtinId="9" hidden="1"/>
    <cellStyle name="Followed Hyperlink" xfId="17335" builtinId="9" hidden="1"/>
    <cellStyle name="Followed Hyperlink" xfId="17337" builtinId="9" hidden="1"/>
    <cellStyle name="Followed Hyperlink" xfId="17339" builtinId="9" hidden="1"/>
    <cellStyle name="Followed Hyperlink" xfId="17341" builtinId="9" hidden="1"/>
    <cellStyle name="Followed Hyperlink" xfId="17343" builtinId="9" hidden="1"/>
    <cellStyle name="Followed Hyperlink" xfId="17345" builtinId="9" hidden="1"/>
    <cellStyle name="Followed Hyperlink" xfId="17347" builtinId="9" hidden="1"/>
    <cellStyle name="Followed Hyperlink" xfId="17349" builtinId="9" hidden="1"/>
    <cellStyle name="Followed Hyperlink" xfId="17351" builtinId="9" hidden="1"/>
    <cellStyle name="Followed Hyperlink" xfId="17353" builtinId="9" hidden="1"/>
    <cellStyle name="Followed Hyperlink" xfId="17355" builtinId="9" hidden="1"/>
    <cellStyle name="Followed Hyperlink" xfId="17357" builtinId="9" hidden="1"/>
    <cellStyle name="Followed Hyperlink" xfId="17359" builtinId="9" hidden="1"/>
    <cellStyle name="Followed Hyperlink" xfId="17361" builtinId="9" hidden="1"/>
    <cellStyle name="Followed Hyperlink" xfId="17363" builtinId="9" hidden="1"/>
    <cellStyle name="Followed Hyperlink" xfId="17365" builtinId="9" hidden="1"/>
    <cellStyle name="Followed Hyperlink" xfId="17367" builtinId="9" hidden="1"/>
    <cellStyle name="Followed Hyperlink" xfId="17369" builtinId="9" hidden="1"/>
    <cellStyle name="Followed Hyperlink" xfId="17371" builtinId="9" hidden="1"/>
    <cellStyle name="Followed Hyperlink" xfId="17373" builtinId="9" hidden="1"/>
    <cellStyle name="Followed Hyperlink" xfId="17375" builtinId="9" hidden="1"/>
    <cellStyle name="Followed Hyperlink" xfId="17377" builtinId="9" hidden="1"/>
    <cellStyle name="Followed Hyperlink" xfId="17379" builtinId="9" hidden="1"/>
    <cellStyle name="Followed Hyperlink" xfId="17381" builtinId="9" hidden="1"/>
    <cellStyle name="Followed Hyperlink" xfId="17383" builtinId="9" hidden="1"/>
    <cellStyle name="Followed Hyperlink" xfId="17385" builtinId="9" hidden="1"/>
    <cellStyle name="Followed Hyperlink" xfId="17387" builtinId="9" hidden="1"/>
    <cellStyle name="Followed Hyperlink" xfId="17389" builtinId="9" hidden="1"/>
    <cellStyle name="Followed Hyperlink" xfId="17391" builtinId="9" hidden="1"/>
    <cellStyle name="Followed Hyperlink" xfId="17393" builtinId="9" hidden="1"/>
    <cellStyle name="Followed Hyperlink" xfId="17395" builtinId="9" hidden="1"/>
    <cellStyle name="Followed Hyperlink" xfId="17397" builtinId="9" hidden="1"/>
    <cellStyle name="Followed Hyperlink" xfId="17399" builtinId="9" hidden="1"/>
    <cellStyle name="Followed Hyperlink" xfId="17401" builtinId="9" hidden="1"/>
    <cellStyle name="Followed Hyperlink" xfId="17403" builtinId="9" hidden="1"/>
    <cellStyle name="Followed Hyperlink" xfId="17405" builtinId="9" hidden="1"/>
    <cellStyle name="Followed Hyperlink" xfId="17407" builtinId="9" hidden="1"/>
    <cellStyle name="Followed Hyperlink" xfId="17409" builtinId="9" hidden="1"/>
    <cellStyle name="Followed Hyperlink" xfId="17411" builtinId="9" hidden="1"/>
    <cellStyle name="Followed Hyperlink" xfId="17413" builtinId="9" hidden="1"/>
    <cellStyle name="Followed Hyperlink" xfId="17415" builtinId="9" hidden="1"/>
    <cellStyle name="Followed Hyperlink" xfId="17417" builtinId="9" hidden="1"/>
    <cellStyle name="Followed Hyperlink" xfId="17419" builtinId="9" hidden="1"/>
    <cellStyle name="Followed Hyperlink" xfId="17421" builtinId="9" hidden="1"/>
    <cellStyle name="Followed Hyperlink" xfId="17423" builtinId="9" hidden="1"/>
    <cellStyle name="Followed Hyperlink" xfId="17425" builtinId="9" hidden="1"/>
    <cellStyle name="Followed Hyperlink" xfId="17427" builtinId="9" hidden="1"/>
    <cellStyle name="Followed Hyperlink" xfId="17429" builtinId="9" hidden="1"/>
    <cellStyle name="Followed Hyperlink" xfId="17431" builtinId="9" hidden="1"/>
    <cellStyle name="Followed Hyperlink" xfId="17433" builtinId="9" hidden="1"/>
    <cellStyle name="Followed Hyperlink" xfId="17435" builtinId="9" hidden="1"/>
    <cellStyle name="Followed Hyperlink" xfId="17437" builtinId="9" hidden="1"/>
    <cellStyle name="Followed Hyperlink" xfId="17439" builtinId="9" hidden="1"/>
    <cellStyle name="Followed Hyperlink" xfId="17441" builtinId="9" hidden="1"/>
    <cellStyle name="Followed Hyperlink" xfId="17443" builtinId="9" hidden="1"/>
    <cellStyle name="Followed Hyperlink" xfId="17445" builtinId="9" hidden="1"/>
    <cellStyle name="Followed Hyperlink" xfId="17447" builtinId="9" hidden="1"/>
    <cellStyle name="Followed Hyperlink" xfId="17449" builtinId="9" hidden="1"/>
    <cellStyle name="Followed Hyperlink" xfId="17451" builtinId="9" hidden="1"/>
    <cellStyle name="Followed Hyperlink" xfId="17453" builtinId="9" hidden="1"/>
    <cellStyle name="Followed Hyperlink" xfId="17455" builtinId="9" hidden="1"/>
    <cellStyle name="Followed Hyperlink" xfId="17457" builtinId="9" hidden="1"/>
    <cellStyle name="Followed Hyperlink" xfId="17459" builtinId="9" hidden="1"/>
    <cellStyle name="Followed Hyperlink" xfId="17461" builtinId="9" hidden="1"/>
    <cellStyle name="Followed Hyperlink" xfId="17463" builtinId="9" hidden="1"/>
    <cellStyle name="Followed Hyperlink" xfId="17465" builtinId="9" hidden="1"/>
    <cellStyle name="Followed Hyperlink" xfId="17467" builtinId="9" hidden="1"/>
    <cellStyle name="Followed Hyperlink" xfId="17469" builtinId="9" hidden="1"/>
    <cellStyle name="Followed Hyperlink" xfId="17471" builtinId="9" hidden="1"/>
    <cellStyle name="Followed Hyperlink" xfId="17473" builtinId="9" hidden="1"/>
    <cellStyle name="Followed Hyperlink" xfId="17475" builtinId="9" hidden="1"/>
    <cellStyle name="Followed Hyperlink" xfId="17477" builtinId="9" hidden="1"/>
    <cellStyle name="Followed Hyperlink" xfId="17479" builtinId="9" hidden="1"/>
    <cellStyle name="Followed Hyperlink" xfId="17481" builtinId="9" hidden="1"/>
    <cellStyle name="Followed Hyperlink" xfId="17483" builtinId="9" hidden="1"/>
    <cellStyle name="Followed Hyperlink" xfId="17485" builtinId="9" hidden="1"/>
    <cellStyle name="Followed Hyperlink" xfId="17487" builtinId="9" hidden="1"/>
    <cellStyle name="Followed Hyperlink" xfId="17489" builtinId="9" hidden="1"/>
    <cellStyle name="Followed Hyperlink" xfId="17491" builtinId="9" hidden="1"/>
    <cellStyle name="Followed Hyperlink" xfId="17493" builtinId="9" hidden="1"/>
    <cellStyle name="Followed Hyperlink" xfId="17503" builtinId="9" hidden="1"/>
    <cellStyle name="Followed Hyperlink" xfId="17505" builtinId="9" hidden="1"/>
    <cellStyle name="Followed Hyperlink" xfId="17507" builtinId="9" hidden="1"/>
    <cellStyle name="Followed Hyperlink" xfId="17509" builtinId="9" hidden="1"/>
    <cellStyle name="Followed Hyperlink" xfId="17511" builtinId="9" hidden="1"/>
    <cellStyle name="Followed Hyperlink" xfId="17513" builtinId="9" hidden="1"/>
    <cellStyle name="Followed Hyperlink" xfId="17515" builtinId="9" hidden="1"/>
    <cellStyle name="Followed Hyperlink" xfId="17517" builtinId="9" hidden="1"/>
    <cellStyle name="Followed Hyperlink" xfId="17519" builtinId="9" hidden="1"/>
    <cellStyle name="Followed Hyperlink" xfId="17521" builtinId="9" hidden="1"/>
    <cellStyle name="Followed Hyperlink" xfId="17523" builtinId="9" hidden="1"/>
    <cellStyle name="Followed Hyperlink" xfId="17525" builtinId="9" hidden="1"/>
    <cellStyle name="Followed Hyperlink" xfId="17527" builtinId="9" hidden="1"/>
    <cellStyle name="Followed Hyperlink" xfId="17529" builtinId="9" hidden="1"/>
    <cellStyle name="Followed Hyperlink" xfId="17531" builtinId="9" hidden="1"/>
    <cellStyle name="Followed Hyperlink" xfId="17533" builtinId="9" hidden="1"/>
    <cellStyle name="Followed Hyperlink" xfId="17535" builtinId="9" hidden="1"/>
    <cellStyle name="Followed Hyperlink" xfId="17537" builtinId="9" hidden="1"/>
    <cellStyle name="Followed Hyperlink" xfId="17539" builtinId="9" hidden="1"/>
    <cellStyle name="Followed Hyperlink" xfId="17541" builtinId="9" hidden="1"/>
    <cellStyle name="Followed Hyperlink" xfId="17543" builtinId="9" hidden="1"/>
    <cellStyle name="Followed Hyperlink" xfId="17545" builtinId="9" hidden="1"/>
    <cellStyle name="Followed Hyperlink" xfId="17547" builtinId="9" hidden="1"/>
    <cellStyle name="Followed Hyperlink" xfId="17549" builtinId="9" hidden="1"/>
    <cellStyle name="Followed Hyperlink" xfId="17551" builtinId="9" hidden="1"/>
    <cellStyle name="Followed Hyperlink" xfId="17553" builtinId="9" hidden="1"/>
    <cellStyle name="Followed Hyperlink" xfId="17555" builtinId="9" hidden="1"/>
    <cellStyle name="Followed Hyperlink" xfId="17557" builtinId="9" hidden="1"/>
    <cellStyle name="Followed Hyperlink" xfId="17559" builtinId="9" hidden="1"/>
    <cellStyle name="Followed Hyperlink" xfId="17561" builtinId="9" hidden="1"/>
    <cellStyle name="Followed Hyperlink" xfId="17563" builtinId="9" hidden="1"/>
    <cellStyle name="Followed Hyperlink" xfId="17565" builtinId="9" hidden="1"/>
    <cellStyle name="Followed Hyperlink" xfId="17567" builtinId="9" hidden="1"/>
    <cellStyle name="Followed Hyperlink" xfId="17569" builtinId="9" hidden="1"/>
    <cellStyle name="Followed Hyperlink" xfId="17571" builtinId="9" hidden="1"/>
    <cellStyle name="Followed Hyperlink" xfId="17573" builtinId="9" hidden="1"/>
    <cellStyle name="Followed Hyperlink" xfId="17575" builtinId="9" hidden="1"/>
    <cellStyle name="Followed Hyperlink" xfId="17577" builtinId="9" hidden="1"/>
    <cellStyle name="Followed Hyperlink" xfId="17579" builtinId="9" hidden="1"/>
    <cellStyle name="Followed Hyperlink" xfId="17581" builtinId="9" hidden="1"/>
    <cellStyle name="Followed Hyperlink" xfId="17583" builtinId="9" hidden="1"/>
    <cellStyle name="Followed Hyperlink" xfId="17585" builtinId="9" hidden="1"/>
    <cellStyle name="Followed Hyperlink" xfId="17587" builtinId="9" hidden="1"/>
    <cellStyle name="Followed Hyperlink" xfId="17589" builtinId="9" hidden="1"/>
    <cellStyle name="Followed Hyperlink" xfId="17591" builtinId="9" hidden="1"/>
    <cellStyle name="Followed Hyperlink" xfId="17593" builtinId="9" hidden="1"/>
    <cellStyle name="Followed Hyperlink" xfId="17595" builtinId="9" hidden="1"/>
    <cellStyle name="Followed Hyperlink" xfId="17597" builtinId="9" hidden="1"/>
    <cellStyle name="Followed Hyperlink" xfId="17599" builtinId="9" hidden="1"/>
    <cellStyle name="Followed Hyperlink" xfId="17601" builtinId="9" hidden="1"/>
    <cellStyle name="Followed Hyperlink" xfId="17603" builtinId="9" hidden="1"/>
    <cellStyle name="Followed Hyperlink" xfId="17605" builtinId="9" hidden="1"/>
    <cellStyle name="Followed Hyperlink" xfId="17607" builtinId="9" hidden="1"/>
    <cellStyle name="Followed Hyperlink" xfId="17609" builtinId="9" hidden="1"/>
    <cellStyle name="Followed Hyperlink" xfId="17611" builtinId="9" hidden="1"/>
    <cellStyle name="Followed Hyperlink" xfId="17613" builtinId="9" hidden="1"/>
    <cellStyle name="Followed Hyperlink" xfId="17615" builtinId="9" hidden="1"/>
    <cellStyle name="Followed Hyperlink" xfId="17617" builtinId="9" hidden="1"/>
    <cellStyle name="Followed Hyperlink" xfId="17619" builtinId="9" hidden="1"/>
    <cellStyle name="Followed Hyperlink" xfId="17621" builtinId="9" hidden="1"/>
    <cellStyle name="Followed Hyperlink" xfId="17623" builtinId="9" hidden="1"/>
    <cellStyle name="Followed Hyperlink" xfId="17625" builtinId="9" hidden="1"/>
    <cellStyle name="Followed Hyperlink" xfId="17627" builtinId="9" hidden="1"/>
    <cellStyle name="Followed Hyperlink" xfId="17629" builtinId="9" hidden="1"/>
    <cellStyle name="Followed Hyperlink" xfId="17631" builtinId="9" hidden="1"/>
    <cellStyle name="Followed Hyperlink" xfId="17633" builtinId="9" hidden="1"/>
    <cellStyle name="Followed Hyperlink" xfId="17635" builtinId="9" hidden="1"/>
    <cellStyle name="Followed Hyperlink" xfId="17637" builtinId="9" hidden="1"/>
    <cellStyle name="Followed Hyperlink" xfId="17639" builtinId="9" hidden="1"/>
    <cellStyle name="Followed Hyperlink" xfId="17641" builtinId="9" hidden="1"/>
    <cellStyle name="Followed Hyperlink" xfId="17643" builtinId="9" hidden="1"/>
    <cellStyle name="Followed Hyperlink" xfId="17645" builtinId="9" hidden="1"/>
    <cellStyle name="Followed Hyperlink" xfId="17647" builtinId="9" hidden="1"/>
    <cellStyle name="Followed Hyperlink" xfId="17649" builtinId="9" hidden="1"/>
    <cellStyle name="Followed Hyperlink" xfId="17651" builtinId="9" hidden="1"/>
    <cellStyle name="Followed Hyperlink" xfId="17653" builtinId="9" hidden="1"/>
    <cellStyle name="Followed Hyperlink" xfId="17655" builtinId="9" hidden="1"/>
    <cellStyle name="Followed Hyperlink" xfId="17657" builtinId="9" hidden="1"/>
    <cellStyle name="Followed Hyperlink" xfId="17659" builtinId="9" hidden="1"/>
    <cellStyle name="Followed Hyperlink" xfId="17661" builtinId="9" hidden="1"/>
    <cellStyle name="Followed Hyperlink" xfId="17663" builtinId="9" hidden="1"/>
    <cellStyle name="Followed Hyperlink" xfId="17665" builtinId="9" hidden="1"/>
    <cellStyle name="Followed Hyperlink" xfId="17667" builtinId="9" hidden="1"/>
    <cellStyle name="Followed Hyperlink" xfId="17669" builtinId="9" hidden="1"/>
    <cellStyle name="Followed Hyperlink" xfId="17671" builtinId="9" hidden="1"/>
    <cellStyle name="Followed Hyperlink" xfId="17673" builtinId="9" hidden="1"/>
    <cellStyle name="Followed Hyperlink" xfId="17675" builtinId="9" hidden="1"/>
    <cellStyle name="Followed Hyperlink" xfId="17677" builtinId="9" hidden="1"/>
    <cellStyle name="Followed Hyperlink" xfId="17679" builtinId="9" hidden="1"/>
    <cellStyle name="Followed Hyperlink" xfId="17681" builtinId="9" hidden="1"/>
    <cellStyle name="Followed Hyperlink" xfId="17500" builtinId="9" hidden="1"/>
    <cellStyle name="Followed Hyperlink" xfId="17686" builtinId="9" hidden="1"/>
    <cellStyle name="Followed Hyperlink" xfId="17687" builtinId="9" hidden="1"/>
    <cellStyle name="Followed Hyperlink" xfId="17689" builtinId="9" hidden="1"/>
    <cellStyle name="Followed Hyperlink" xfId="17691" builtinId="9" hidden="1"/>
    <cellStyle name="Followed Hyperlink" xfId="17693" builtinId="9" hidden="1"/>
    <cellStyle name="Followed Hyperlink" xfId="17695" builtinId="9" hidden="1"/>
    <cellStyle name="Followed Hyperlink" xfId="17697" builtinId="9" hidden="1"/>
    <cellStyle name="Followed Hyperlink" xfId="17699" builtinId="9" hidden="1"/>
    <cellStyle name="Followed Hyperlink" xfId="17701" builtinId="9" hidden="1"/>
    <cellStyle name="Followed Hyperlink" xfId="17703" builtinId="9" hidden="1"/>
    <cellStyle name="Followed Hyperlink" xfId="17705" builtinId="9" hidden="1"/>
    <cellStyle name="Followed Hyperlink" xfId="17707" builtinId="9" hidden="1"/>
    <cellStyle name="Followed Hyperlink" xfId="17709" builtinId="9" hidden="1"/>
    <cellStyle name="Followed Hyperlink" xfId="17711" builtinId="9" hidden="1"/>
    <cellStyle name="Followed Hyperlink" xfId="17713" builtinId="9" hidden="1"/>
    <cellStyle name="Followed Hyperlink" xfId="17715" builtinId="9" hidden="1"/>
    <cellStyle name="Followed Hyperlink" xfId="17717" builtinId="9" hidden="1"/>
    <cellStyle name="Followed Hyperlink" xfId="17719" builtinId="9" hidden="1"/>
    <cellStyle name="Followed Hyperlink" xfId="17721" builtinId="9" hidden="1"/>
    <cellStyle name="Followed Hyperlink" xfId="17723" builtinId="9" hidden="1"/>
    <cellStyle name="Followed Hyperlink" xfId="17725" builtinId="9" hidden="1"/>
    <cellStyle name="Followed Hyperlink" xfId="17727" builtinId="9" hidden="1"/>
    <cellStyle name="Followed Hyperlink" xfId="17729" builtinId="9" hidden="1"/>
    <cellStyle name="Followed Hyperlink" xfId="17731" builtinId="9" hidden="1"/>
    <cellStyle name="Followed Hyperlink" xfId="17733" builtinId="9" hidden="1"/>
    <cellStyle name="Followed Hyperlink" xfId="17735" builtinId="9" hidden="1"/>
    <cellStyle name="Followed Hyperlink" xfId="17737" builtinId="9" hidden="1"/>
    <cellStyle name="Followed Hyperlink" xfId="17739" builtinId="9" hidden="1"/>
    <cellStyle name="Followed Hyperlink" xfId="17741" builtinId="9" hidden="1"/>
    <cellStyle name="Followed Hyperlink" xfId="17743" builtinId="9" hidden="1"/>
    <cellStyle name="Followed Hyperlink" xfId="17745" builtinId="9" hidden="1"/>
    <cellStyle name="Followed Hyperlink" xfId="17747" builtinId="9" hidden="1"/>
    <cellStyle name="Followed Hyperlink" xfId="17749" builtinId="9" hidden="1"/>
    <cellStyle name="Followed Hyperlink" xfId="17751" builtinId="9" hidden="1"/>
    <cellStyle name="Followed Hyperlink" xfId="17753" builtinId="9" hidden="1"/>
    <cellStyle name="Followed Hyperlink" xfId="17755" builtinId="9" hidden="1"/>
    <cellStyle name="Followed Hyperlink" xfId="17757" builtinId="9" hidden="1"/>
    <cellStyle name="Followed Hyperlink" xfId="17759" builtinId="9" hidden="1"/>
    <cellStyle name="Followed Hyperlink" xfId="17761" builtinId="9" hidden="1"/>
    <cellStyle name="Followed Hyperlink" xfId="17763" builtinId="9" hidden="1"/>
    <cellStyle name="Followed Hyperlink" xfId="17765" builtinId="9" hidden="1"/>
    <cellStyle name="Followed Hyperlink" xfId="17767" builtinId="9" hidden="1"/>
    <cellStyle name="Followed Hyperlink" xfId="17769" builtinId="9" hidden="1"/>
    <cellStyle name="Followed Hyperlink" xfId="17771" builtinId="9" hidden="1"/>
    <cellStyle name="Followed Hyperlink" xfId="17773" builtinId="9" hidden="1"/>
    <cellStyle name="Followed Hyperlink" xfId="17775" builtinId="9" hidden="1"/>
    <cellStyle name="Followed Hyperlink" xfId="17777" builtinId="9" hidden="1"/>
    <cellStyle name="Followed Hyperlink" xfId="17779" builtinId="9" hidden="1"/>
    <cellStyle name="Followed Hyperlink" xfId="17781" builtinId="9" hidden="1"/>
    <cellStyle name="Followed Hyperlink" xfId="17783" builtinId="9" hidden="1"/>
    <cellStyle name="Followed Hyperlink" xfId="17785" builtinId="9" hidden="1"/>
    <cellStyle name="Followed Hyperlink" xfId="17787" builtinId="9" hidden="1"/>
    <cellStyle name="Followed Hyperlink" xfId="17789" builtinId="9" hidden="1"/>
    <cellStyle name="Followed Hyperlink" xfId="17791" builtinId="9" hidden="1"/>
    <cellStyle name="Followed Hyperlink" xfId="17793" builtinId="9" hidden="1"/>
    <cellStyle name="Followed Hyperlink" xfId="17795" builtinId="9" hidden="1"/>
    <cellStyle name="Followed Hyperlink" xfId="17797" builtinId="9" hidden="1"/>
    <cellStyle name="Followed Hyperlink" xfId="17799" builtinId="9" hidden="1"/>
    <cellStyle name="Followed Hyperlink" xfId="17801" builtinId="9" hidden="1"/>
    <cellStyle name="Followed Hyperlink" xfId="17803" builtinId="9" hidden="1"/>
    <cellStyle name="Followed Hyperlink" xfId="17805" builtinId="9" hidden="1"/>
    <cellStyle name="Followed Hyperlink" xfId="17807" builtinId="9" hidden="1"/>
    <cellStyle name="Followed Hyperlink" xfId="17809" builtinId="9" hidden="1"/>
    <cellStyle name="Followed Hyperlink" xfId="17811" builtinId="9" hidden="1"/>
    <cellStyle name="Followed Hyperlink" xfId="17813" builtinId="9" hidden="1"/>
    <cellStyle name="Followed Hyperlink" xfId="17815" builtinId="9" hidden="1"/>
    <cellStyle name="Followed Hyperlink" xfId="17817" builtinId="9" hidden="1"/>
    <cellStyle name="Followed Hyperlink" xfId="17819" builtinId="9" hidden="1"/>
    <cellStyle name="Followed Hyperlink" xfId="17821" builtinId="9" hidden="1"/>
    <cellStyle name="Followed Hyperlink" xfId="17823" builtinId="9" hidden="1"/>
    <cellStyle name="Followed Hyperlink" xfId="17825" builtinId="9" hidden="1"/>
    <cellStyle name="Followed Hyperlink" xfId="17827" builtinId="9" hidden="1"/>
    <cellStyle name="Followed Hyperlink" xfId="17829" builtinId="9" hidden="1"/>
    <cellStyle name="Followed Hyperlink" xfId="17831" builtinId="9" hidden="1"/>
    <cellStyle name="Followed Hyperlink" xfId="17833" builtinId="9" hidden="1"/>
    <cellStyle name="Followed Hyperlink" xfId="17835" builtinId="9" hidden="1"/>
    <cellStyle name="Followed Hyperlink" xfId="17837" builtinId="9" hidden="1"/>
    <cellStyle name="Followed Hyperlink" xfId="17839" builtinId="9" hidden="1"/>
    <cellStyle name="Followed Hyperlink" xfId="17841" builtinId="9" hidden="1"/>
    <cellStyle name="Followed Hyperlink" xfId="17843" builtinId="9" hidden="1"/>
    <cellStyle name="Followed Hyperlink" xfId="17845" builtinId="9" hidden="1"/>
    <cellStyle name="Followed Hyperlink" xfId="17847" builtinId="9" hidden="1"/>
    <cellStyle name="Followed Hyperlink" xfId="17849" builtinId="9" hidden="1"/>
    <cellStyle name="Followed Hyperlink" xfId="17851" builtinId="9" hidden="1"/>
    <cellStyle name="Followed Hyperlink" xfId="17853" builtinId="9" hidden="1"/>
    <cellStyle name="Followed Hyperlink" xfId="17855" builtinId="9" hidden="1"/>
    <cellStyle name="Followed Hyperlink" xfId="17857" builtinId="9" hidden="1"/>
    <cellStyle name="Followed Hyperlink" xfId="17859" builtinId="9" hidden="1"/>
    <cellStyle name="Followed Hyperlink" xfId="17861" builtinId="9" hidden="1"/>
    <cellStyle name="Followed Hyperlink" xfId="17865" builtinId="9" hidden="1"/>
    <cellStyle name="Followed Hyperlink" xfId="17867" builtinId="9" hidden="1"/>
    <cellStyle name="Followed Hyperlink" xfId="17682" builtinId="9" hidden="1"/>
    <cellStyle name="Followed Hyperlink" xfId="17683" builtinId="9" hidden="1"/>
    <cellStyle name="Followed Hyperlink" xfId="17871" builtinId="9" hidden="1"/>
    <cellStyle name="Followed Hyperlink" xfId="17873" builtinId="9" hidden="1"/>
    <cellStyle name="Followed Hyperlink" xfId="17875" builtinId="9" hidden="1"/>
    <cellStyle name="Followed Hyperlink" xfId="17877" builtinId="9" hidden="1"/>
    <cellStyle name="Followed Hyperlink" xfId="17879" builtinId="9" hidden="1"/>
    <cellStyle name="Followed Hyperlink" xfId="17881" builtinId="9" hidden="1"/>
    <cellStyle name="Followed Hyperlink" xfId="17883" builtinId="9" hidden="1"/>
    <cellStyle name="Followed Hyperlink" xfId="17885" builtinId="9" hidden="1"/>
    <cellStyle name="Followed Hyperlink" xfId="17887" builtinId="9" hidden="1"/>
    <cellStyle name="Followed Hyperlink" xfId="17889" builtinId="9" hidden="1"/>
    <cellStyle name="Followed Hyperlink" xfId="17891" builtinId="9" hidden="1"/>
    <cellStyle name="Followed Hyperlink" xfId="17893" builtinId="9" hidden="1"/>
    <cellStyle name="Followed Hyperlink" xfId="17895" builtinId="9" hidden="1"/>
    <cellStyle name="Followed Hyperlink" xfId="17897" builtinId="9" hidden="1"/>
    <cellStyle name="Followed Hyperlink" xfId="17899" builtinId="9" hidden="1"/>
    <cellStyle name="Followed Hyperlink" xfId="17901" builtinId="9" hidden="1"/>
    <cellStyle name="Followed Hyperlink" xfId="17903" builtinId="9" hidden="1"/>
    <cellStyle name="Followed Hyperlink" xfId="17905" builtinId="9" hidden="1"/>
    <cellStyle name="Followed Hyperlink" xfId="17907" builtinId="9" hidden="1"/>
    <cellStyle name="Followed Hyperlink" xfId="17909" builtinId="9" hidden="1"/>
    <cellStyle name="Followed Hyperlink" xfId="17911" builtinId="9" hidden="1"/>
    <cellStyle name="Followed Hyperlink" xfId="17913" builtinId="9" hidden="1"/>
    <cellStyle name="Followed Hyperlink" xfId="17915" builtinId="9" hidden="1"/>
    <cellStyle name="Followed Hyperlink" xfId="17917" builtinId="9" hidden="1"/>
    <cellStyle name="Followed Hyperlink" xfId="17919" builtinId="9" hidden="1"/>
    <cellStyle name="Followed Hyperlink" xfId="17921" builtinId="9" hidden="1"/>
    <cellStyle name="Followed Hyperlink" xfId="17923" builtinId="9" hidden="1"/>
    <cellStyle name="Followed Hyperlink" xfId="17925" builtinId="9" hidden="1"/>
    <cellStyle name="Followed Hyperlink" xfId="17927" builtinId="9" hidden="1"/>
    <cellStyle name="Followed Hyperlink" xfId="17929" builtinId="9" hidden="1"/>
    <cellStyle name="Followed Hyperlink" xfId="17931" builtinId="9" hidden="1"/>
    <cellStyle name="Followed Hyperlink" xfId="17933" builtinId="9" hidden="1"/>
    <cellStyle name="Followed Hyperlink" xfId="17935" builtinId="9" hidden="1"/>
    <cellStyle name="Followed Hyperlink" xfId="17937" builtinId="9" hidden="1"/>
    <cellStyle name="Followed Hyperlink" xfId="17939" builtinId="9" hidden="1"/>
    <cellStyle name="Followed Hyperlink" xfId="17941" builtinId="9" hidden="1"/>
    <cellStyle name="Followed Hyperlink" xfId="17943" builtinId="9" hidden="1"/>
    <cellStyle name="Followed Hyperlink" xfId="17945" builtinId="9" hidden="1"/>
    <cellStyle name="Followed Hyperlink" xfId="17947" builtinId="9" hidden="1"/>
    <cellStyle name="Followed Hyperlink" xfId="17949" builtinId="9" hidden="1"/>
    <cellStyle name="Followed Hyperlink" xfId="17951" builtinId="9" hidden="1"/>
    <cellStyle name="Followed Hyperlink" xfId="17953" builtinId="9" hidden="1"/>
    <cellStyle name="Followed Hyperlink" xfId="17955" builtinId="9" hidden="1"/>
    <cellStyle name="Followed Hyperlink" xfId="17957" builtinId="9" hidden="1"/>
    <cellStyle name="Followed Hyperlink" xfId="17959" builtinId="9" hidden="1"/>
    <cellStyle name="Followed Hyperlink" xfId="17961" builtinId="9" hidden="1"/>
    <cellStyle name="Followed Hyperlink" xfId="17963" builtinId="9" hidden="1"/>
    <cellStyle name="Followed Hyperlink" xfId="17965" builtinId="9" hidden="1"/>
    <cellStyle name="Followed Hyperlink" xfId="17967" builtinId="9" hidden="1"/>
    <cellStyle name="Followed Hyperlink" xfId="17969" builtinId="9" hidden="1"/>
    <cellStyle name="Followed Hyperlink" xfId="17971" builtinId="9" hidden="1"/>
    <cellStyle name="Followed Hyperlink" xfId="17973" builtinId="9" hidden="1"/>
    <cellStyle name="Followed Hyperlink" xfId="17975" builtinId="9" hidden="1"/>
    <cellStyle name="Followed Hyperlink" xfId="17977" builtinId="9" hidden="1"/>
    <cellStyle name="Followed Hyperlink" xfId="17979" builtinId="9" hidden="1"/>
    <cellStyle name="Followed Hyperlink" xfId="17981" builtinId="9" hidden="1"/>
    <cellStyle name="Followed Hyperlink" xfId="17983" builtinId="9" hidden="1"/>
    <cellStyle name="Followed Hyperlink" xfId="17985" builtinId="9" hidden="1"/>
    <cellStyle name="Followed Hyperlink" xfId="17987" builtinId="9" hidden="1"/>
    <cellStyle name="Followed Hyperlink" xfId="17989" builtinId="9" hidden="1"/>
    <cellStyle name="Followed Hyperlink" xfId="17991" builtinId="9" hidden="1"/>
    <cellStyle name="Followed Hyperlink" xfId="17993" builtinId="9" hidden="1"/>
    <cellStyle name="Followed Hyperlink" xfId="17995" builtinId="9" hidden="1"/>
    <cellStyle name="Followed Hyperlink" xfId="17997" builtinId="9" hidden="1"/>
    <cellStyle name="Followed Hyperlink" xfId="17999" builtinId="9" hidden="1"/>
    <cellStyle name="Followed Hyperlink" xfId="18001" builtinId="9" hidden="1"/>
    <cellStyle name="Followed Hyperlink" xfId="18003" builtinId="9" hidden="1"/>
    <cellStyle name="Followed Hyperlink" xfId="18005" builtinId="9" hidden="1"/>
    <cellStyle name="Followed Hyperlink" xfId="18007" builtinId="9" hidden="1"/>
    <cellStyle name="Followed Hyperlink" xfId="18009" builtinId="9" hidden="1"/>
    <cellStyle name="Followed Hyperlink" xfId="18011" builtinId="9" hidden="1"/>
    <cellStyle name="Followed Hyperlink" xfId="18013" builtinId="9" hidden="1"/>
    <cellStyle name="Followed Hyperlink" xfId="18015" builtinId="9" hidden="1"/>
    <cellStyle name="Followed Hyperlink" xfId="18017" builtinId="9" hidden="1"/>
    <cellStyle name="Followed Hyperlink" xfId="18019" builtinId="9" hidden="1"/>
    <cellStyle name="Followed Hyperlink" xfId="18021" builtinId="9" hidden="1"/>
    <cellStyle name="Followed Hyperlink" xfId="18023" builtinId="9" hidden="1"/>
    <cellStyle name="Followed Hyperlink" xfId="18025" builtinId="9" hidden="1"/>
    <cellStyle name="Followed Hyperlink" xfId="18027" builtinId="9" hidden="1"/>
    <cellStyle name="Followed Hyperlink" xfId="18029" builtinId="9" hidden="1"/>
    <cellStyle name="Followed Hyperlink" xfId="18031" builtinId="9" hidden="1"/>
    <cellStyle name="Followed Hyperlink" xfId="18033" builtinId="9" hidden="1"/>
    <cellStyle name="Followed Hyperlink" xfId="18035" builtinId="9" hidden="1"/>
    <cellStyle name="Followed Hyperlink" xfId="18037" builtinId="9" hidden="1"/>
    <cellStyle name="Followed Hyperlink" xfId="18039" builtinId="9" hidden="1"/>
    <cellStyle name="Followed Hyperlink" xfId="18041" builtinId="9" hidden="1"/>
    <cellStyle name="Followed Hyperlink" xfId="17868" builtinId="9" hidden="1"/>
    <cellStyle name="Followed Hyperlink" xfId="18043" builtinId="9" hidden="1"/>
    <cellStyle name="Followed Hyperlink" xfId="18044" builtinId="9" hidden="1"/>
    <cellStyle name="Followed Hyperlink" xfId="18046" builtinId="9" hidden="1"/>
    <cellStyle name="Followed Hyperlink" xfId="18048" builtinId="9" hidden="1"/>
    <cellStyle name="Followed Hyperlink" xfId="18050" builtinId="9" hidden="1"/>
    <cellStyle name="Followed Hyperlink" xfId="18052" builtinId="9" hidden="1"/>
    <cellStyle name="Followed Hyperlink" xfId="18054" builtinId="9" hidden="1"/>
    <cellStyle name="Followed Hyperlink" xfId="18056" builtinId="9" hidden="1"/>
    <cellStyle name="Followed Hyperlink" xfId="18058" builtinId="9" hidden="1"/>
    <cellStyle name="Followed Hyperlink" xfId="18060" builtinId="9" hidden="1"/>
    <cellStyle name="Followed Hyperlink" xfId="18062" builtinId="9" hidden="1"/>
    <cellStyle name="Followed Hyperlink" xfId="18064" builtinId="9" hidden="1"/>
    <cellStyle name="Followed Hyperlink" xfId="18066" builtinId="9" hidden="1"/>
    <cellStyle name="Followed Hyperlink" xfId="18068" builtinId="9" hidden="1"/>
    <cellStyle name="Followed Hyperlink" xfId="18070" builtinId="9" hidden="1"/>
    <cellStyle name="Followed Hyperlink" xfId="18072" builtinId="9" hidden="1"/>
    <cellStyle name="Followed Hyperlink" xfId="18074" builtinId="9" hidden="1"/>
    <cellStyle name="Followed Hyperlink" xfId="18076" builtinId="9" hidden="1"/>
    <cellStyle name="Followed Hyperlink" xfId="18078" builtinId="9" hidden="1"/>
    <cellStyle name="Followed Hyperlink" xfId="18080" builtinId="9" hidden="1"/>
    <cellStyle name="Followed Hyperlink" xfId="18082" builtinId="9" hidden="1"/>
    <cellStyle name="Followed Hyperlink" xfId="18084" builtinId="9" hidden="1"/>
    <cellStyle name="Followed Hyperlink" xfId="18086" builtinId="9" hidden="1"/>
    <cellStyle name="Followed Hyperlink" xfId="18088" builtinId="9" hidden="1"/>
    <cellStyle name="Followed Hyperlink" xfId="18090" builtinId="9" hidden="1"/>
    <cellStyle name="Followed Hyperlink" xfId="18092" builtinId="9" hidden="1"/>
    <cellStyle name="Followed Hyperlink" xfId="18094" builtinId="9" hidden="1"/>
    <cellStyle name="Followed Hyperlink" xfId="18096" builtinId="9" hidden="1"/>
    <cellStyle name="Followed Hyperlink" xfId="18098" builtinId="9" hidden="1"/>
    <cellStyle name="Followed Hyperlink" xfId="18100" builtinId="9" hidden="1"/>
    <cellStyle name="Followed Hyperlink" xfId="18102" builtinId="9" hidden="1"/>
    <cellStyle name="Followed Hyperlink" xfId="18104" builtinId="9" hidden="1"/>
    <cellStyle name="Followed Hyperlink" xfId="18106" builtinId="9" hidden="1"/>
    <cellStyle name="Followed Hyperlink" xfId="18108" builtinId="9" hidden="1"/>
    <cellStyle name="Followed Hyperlink" xfId="18110" builtinId="9" hidden="1"/>
    <cellStyle name="Followed Hyperlink" xfId="18112" builtinId="9" hidden="1"/>
    <cellStyle name="Followed Hyperlink" xfId="18114" builtinId="9" hidden="1"/>
    <cellStyle name="Followed Hyperlink" xfId="18116" builtinId="9" hidden="1"/>
    <cellStyle name="Followed Hyperlink" xfId="18118" builtinId="9" hidden="1"/>
    <cellStyle name="Followed Hyperlink" xfId="18120" builtinId="9" hidden="1"/>
    <cellStyle name="Followed Hyperlink" xfId="18122" builtinId="9" hidden="1"/>
    <cellStyle name="Followed Hyperlink" xfId="18124" builtinId="9" hidden="1"/>
    <cellStyle name="Followed Hyperlink" xfId="18126" builtinId="9" hidden="1"/>
    <cellStyle name="Followed Hyperlink" xfId="18128" builtinId="9" hidden="1"/>
    <cellStyle name="Followed Hyperlink" xfId="18130" builtinId="9" hidden="1"/>
    <cellStyle name="Followed Hyperlink" xfId="18132" builtinId="9" hidden="1"/>
    <cellStyle name="Followed Hyperlink" xfId="18134" builtinId="9" hidden="1"/>
    <cellStyle name="Followed Hyperlink" xfId="18136" builtinId="9" hidden="1"/>
    <cellStyle name="Followed Hyperlink" xfId="18138" builtinId="9" hidden="1"/>
    <cellStyle name="Followed Hyperlink" xfId="18140" builtinId="9" hidden="1"/>
    <cellStyle name="Followed Hyperlink" xfId="18142" builtinId="9" hidden="1"/>
    <cellStyle name="Followed Hyperlink" xfId="18144" builtinId="9" hidden="1"/>
    <cellStyle name="Followed Hyperlink" xfId="18146" builtinId="9" hidden="1"/>
    <cellStyle name="Followed Hyperlink" xfId="18148" builtinId="9" hidden="1"/>
    <cellStyle name="Followed Hyperlink" xfId="18150" builtinId="9" hidden="1"/>
    <cellStyle name="Followed Hyperlink" xfId="18152" builtinId="9" hidden="1"/>
    <cellStyle name="Followed Hyperlink" xfId="18154" builtinId="9" hidden="1"/>
    <cellStyle name="Followed Hyperlink" xfId="18156" builtinId="9" hidden="1"/>
    <cellStyle name="Followed Hyperlink" xfId="18158" builtinId="9" hidden="1"/>
    <cellStyle name="Followed Hyperlink" xfId="18160" builtinId="9" hidden="1"/>
    <cellStyle name="Followed Hyperlink" xfId="18162" builtinId="9" hidden="1"/>
    <cellStyle name="Followed Hyperlink" xfId="18164" builtinId="9" hidden="1"/>
    <cellStyle name="Followed Hyperlink" xfId="18166" builtinId="9" hidden="1"/>
    <cellStyle name="Followed Hyperlink" xfId="18168" builtinId="9" hidden="1"/>
    <cellStyle name="Followed Hyperlink" xfId="18170" builtinId="9" hidden="1"/>
    <cellStyle name="Followed Hyperlink" xfId="18172" builtinId="9" hidden="1"/>
    <cellStyle name="Followed Hyperlink" xfId="18174" builtinId="9" hidden="1"/>
    <cellStyle name="Followed Hyperlink" xfId="18176" builtinId="9" hidden="1"/>
    <cellStyle name="Followed Hyperlink" xfId="18178" builtinId="9" hidden="1"/>
    <cellStyle name="Followed Hyperlink" xfId="18180" builtinId="9" hidden="1"/>
    <cellStyle name="Followed Hyperlink" xfId="18182" builtinId="9" hidden="1"/>
    <cellStyle name="Followed Hyperlink" xfId="18184" builtinId="9" hidden="1"/>
    <cellStyle name="Followed Hyperlink" xfId="18186" builtinId="9" hidden="1"/>
    <cellStyle name="Followed Hyperlink" xfId="18188" builtinId="9" hidden="1"/>
    <cellStyle name="Followed Hyperlink" xfId="18190" builtinId="9" hidden="1"/>
    <cellStyle name="Followed Hyperlink" xfId="18192" builtinId="9" hidden="1"/>
    <cellStyle name="Followed Hyperlink" xfId="18194" builtinId="9" hidden="1"/>
    <cellStyle name="Followed Hyperlink" xfId="18196" builtinId="9" hidden="1"/>
    <cellStyle name="Followed Hyperlink" xfId="18198" builtinId="9" hidden="1"/>
    <cellStyle name="Followed Hyperlink" xfId="18200" builtinId="9" hidden="1"/>
    <cellStyle name="Followed Hyperlink" xfId="18202" builtinId="9" hidden="1"/>
    <cellStyle name="Followed Hyperlink" xfId="18204" builtinId="9" hidden="1"/>
    <cellStyle name="Followed Hyperlink" xfId="18206" builtinId="9" hidden="1"/>
    <cellStyle name="Followed Hyperlink" xfId="18208" builtinId="9" hidden="1"/>
    <cellStyle name="Followed Hyperlink" xfId="18210" builtinId="9" hidden="1"/>
    <cellStyle name="Followed Hyperlink" xfId="18212" builtinId="9" hidden="1"/>
    <cellStyle name="Followed Hyperlink" xfId="18214" builtinId="9" hidden="1"/>
    <cellStyle name="Followed Hyperlink" xfId="18216" builtinId="9" hidden="1"/>
    <cellStyle name="Followed Hyperlink" xfId="18218" builtinId="9" hidden="1"/>
    <cellStyle name="Followed Hyperlink" xfId="18223" builtinId="9" hidden="1"/>
    <cellStyle name="Followed Hyperlink" xfId="18225" builtinId="9" hidden="1"/>
    <cellStyle name="Followed Hyperlink" xfId="18227" builtinId="9" hidden="1"/>
    <cellStyle name="Followed Hyperlink" xfId="18229" builtinId="9" hidden="1"/>
    <cellStyle name="Followed Hyperlink" xfId="18231" builtinId="9" hidden="1"/>
    <cellStyle name="Followed Hyperlink" xfId="18233" builtinId="9" hidden="1"/>
    <cellStyle name="Followed Hyperlink" xfId="18235" builtinId="9" hidden="1"/>
    <cellStyle name="Followed Hyperlink" xfId="18237" builtinId="9" hidden="1"/>
    <cellStyle name="Followed Hyperlink" xfId="18239" builtinId="9" hidden="1"/>
    <cellStyle name="Followed Hyperlink" xfId="18241" builtinId="9" hidden="1"/>
    <cellStyle name="Followed Hyperlink" xfId="18243" builtinId="9" hidden="1"/>
    <cellStyle name="Followed Hyperlink" xfId="18245" builtinId="9" hidden="1"/>
    <cellStyle name="Followed Hyperlink" xfId="18247" builtinId="9" hidden="1"/>
    <cellStyle name="Followed Hyperlink" xfId="18249" builtinId="9" hidden="1"/>
    <cellStyle name="Followed Hyperlink" xfId="18251" builtinId="9" hidden="1"/>
    <cellStyle name="Followed Hyperlink" xfId="18253" builtinId="9" hidden="1"/>
    <cellStyle name="Followed Hyperlink" xfId="18255" builtinId="9" hidden="1"/>
    <cellStyle name="Followed Hyperlink" xfId="18257" builtinId="9" hidden="1"/>
    <cellStyle name="Followed Hyperlink" xfId="18259" builtinId="9" hidden="1"/>
    <cellStyle name="Followed Hyperlink" xfId="18261" builtinId="9" hidden="1"/>
    <cellStyle name="Followed Hyperlink" xfId="18263" builtinId="9" hidden="1"/>
    <cellStyle name="Followed Hyperlink" xfId="18265" builtinId="9" hidden="1"/>
    <cellStyle name="Followed Hyperlink" xfId="18267" builtinId="9" hidden="1"/>
    <cellStyle name="Followed Hyperlink" xfId="18269" builtinId="9" hidden="1"/>
    <cellStyle name="Followed Hyperlink" xfId="18271" builtinId="9" hidden="1"/>
    <cellStyle name="Followed Hyperlink" xfId="18273" builtinId="9" hidden="1"/>
    <cellStyle name="Followed Hyperlink" xfId="18275" builtinId="9" hidden="1"/>
    <cellStyle name="Followed Hyperlink" xfId="18277" builtinId="9" hidden="1"/>
    <cellStyle name="Followed Hyperlink" xfId="18279" builtinId="9" hidden="1"/>
    <cellStyle name="Followed Hyperlink" xfId="18281" builtinId="9" hidden="1"/>
    <cellStyle name="Followed Hyperlink" xfId="18283" builtinId="9" hidden="1"/>
    <cellStyle name="Followed Hyperlink" xfId="18285" builtinId="9" hidden="1"/>
    <cellStyle name="Followed Hyperlink" xfId="18287" builtinId="9" hidden="1"/>
    <cellStyle name="Followed Hyperlink" xfId="18289" builtinId="9" hidden="1"/>
    <cellStyle name="Followed Hyperlink" xfId="18291" builtinId="9" hidden="1"/>
    <cellStyle name="Followed Hyperlink" xfId="18293" builtinId="9" hidden="1"/>
    <cellStyle name="Followed Hyperlink" xfId="18295" builtinId="9" hidden="1"/>
    <cellStyle name="Followed Hyperlink" xfId="18297" builtinId="9" hidden="1"/>
    <cellStyle name="Followed Hyperlink" xfId="18299" builtinId="9" hidden="1"/>
    <cellStyle name="Followed Hyperlink" xfId="18301" builtinId="9" hidden="1"/>
    <cellStyle name="Followed Hyperlink" xfId="18303" builtinId="9" hidden="1"/>
    <cellStyle name="Followed Hyperlink" xfId="18305" builtinId="9" hidden="1"/>
    <cellStyle name="Followed Hyperlink" xfId="18307" builtinId="9" hidden="1"/>
    <cellStyle name="Followed Hyperlink" xfId="18309" builtinId="9" hidden="1"/>
    <cellStyle name="Followed Hyperlink" xfId="18311" builtinId="9" hidden="1"/>
    <cellStyle name="Followed Hyperlink" xfId="18313" builtinId="9" hidden="1"/>
    <cellStyle name="Followed Hyperlink" xfId="18315" builtinId="9" hidden="1"/>
    <cellStyle name="Followed Hyperlink" xfId="18317" builtinId="9" hidden="1"/>
    <cellStyle name="Followed Hyperlink" xfId="18319" builtinId="9" hidden="1"/>
    <cellStyle name="Followed Hyperlink" xfId="18321" builtinId="9" hidden="1"/>
    <cellStyle name="Followed Hyperlink" xfId="18323" builtinId="9" hidden="1"/>
    <cellStyle name="Followed Hyperlink" xfId="18325" builtinId="9" hidden="1"/>
    <cellStyle name="Followed Hyperlink" xfId="18327" builtinId="9" hidden="1"/>
    <cellStyle name="Followed Hyperlink" xfId="18329" builtinId="9" hidden="1"/>
    <cellStyle name="Followed Hyperlink" xfId="18331" builtinId="9" hidden="1"/>
    <cellStyle name="Followed Hyperlink" xfId="18333" builtinId="9" hidden="1"/>
    <cellStyle name="Followed Hyperlink" xfId="18335" builtinId="9" hidden="1"/>
    <cellStyle name="Followed Hyperlink" xfId="18337" builtinId="9" hidden="1"/>
    <cellStyle name="Followed Hyperlink" xfId="18339" builtinId="9" hidden="1"/>
    <cellStyle name="Followed Hyperlink" xfId="18341" builtinId="9" hidden="1"/>
    <cellStyle name="Followed Hyperlink" xfId="18343" builtinId="9" hidden="1"/>
    <cellStyle name="Followed Hyperlink" xfId="18345" builtinId="9" hidden="1"/>
    <cellStyle name="Followed Hyperlink" xfId="18347" builtinId="9" hidden="1"/>
    <cellStyle name="Followed Hyperlink" xfId="18349" builtinId="9" hidden="1"/>
    <cellStyle name="Followed Hyperlink" xfId="18351" builtinId="9" hidden="1"/>
    <cellStyle name="Followed Hyperlink" xfId="18353" builtinId="9" hidden="1"/>
    <cellStyle name="Followed Hyperlink" xfId="18355" builtinId="9" hidden="1"/>
    <cellStyle name="Followed Hyperlink" xfId="18357" builtinId="9" hidden="1"/>
    <cellStyle name="Followed Hyperlink" xfId="18359" builtinId="9" hidden="1"/>
    <cellStyle name="Followed Hyperlink" xfId="18361" builtinId="9" hidden="1"/>
    <cellStyle name="Followed Hyperlink" xfId="18363" builtinId="9" hidden="1"/>
    <cellStyle name="Followed Hyperlink" xfId="18365" builtinId="9" hidden="1"/>
    <cellStyle name="Followed Hyperlink" xfId="18367" builtinId="9" hidden="1"/>
    <cellStyle name="Followed Hyperlink" xfId="18369" builtinId="9" hidden="1"/>
    <cellStyle name="Followed Hyperlink" xfId="18371" builtinId="9" hidden="1"/>
    <cellStyle name="Followed Hyperlink" xfId="18373" builtinId="9" hidden="1"/>
    <cellStyle name="Followed Hyperlink" xfId="18375" builtinId="9" hidden="1"/>
    <cellStyle name="Followed Hyperlink" xfId="18377" builtinId="9" hidden="1"/>
    <cellStyle name="Followed Hyperlink" xfId="18379" builtinId="9" hidden="1"/>
    <cellStyle name="Followed Hyperlink" xfId="18381" builtinId="9" hidden="1"/>
    <cellStyle name="Followed Hyperlink" xfId="18383" builtinId="9" hidden="1"/>
    <cellStyle name="Followed Hyperlink" xfId="18385" builtinId="9" hidden="1"/>
    <cellStyle name="Followed Hyperlink" xfId="18387" builtinId="9" hidden="1"/>
    <cellStyle name="Followed Hyperlink" xfId="18389" builtinId="9" hidden="1"/>
    <cellStyle name="Followed Hyperlink" xfId="18391" builtinId="9" hidden="1"/>
    <cellStyle name="Followed Hyperlink" xfId="18393" builtinId="9" hidden="1"/>
    <cellStyle name="Followed Hyperlink" xfId="18395" builtinId="9" hidden="1"/>
    <cellStyle name="Followed Hyperlink" xfId="18397" builtinId="9" hidden="1"/>
    <cellStyle name="Followed Hyperlink" xfId="18399" builtinId="9" hidden="1"/>
    <cellStyle name="Followed Hyperlink" xfId="18401" builtinId="9" hidden="1"/>
    <cellStyle name="Followed Hyperlink" xfId="18404" builtinId="9" hidden="1"/>
    <cellStyle name="Followed Hyperlink" xfId="18405" builtinId="9" hidden="1"/>
    <cellStyle name="Followed Hyperlink" xfId="18219" builtinId="9" hidden="1"/>
    <cellStyle name="Followed Hyperlink" xfId="18221" builtinId="9" hidden="1"/>
    <cellStyle name="Followed Hyperlink" xfId="18408" builtinId="9" hidden="1"/>
    <cellStyle name="Followed Hyperlink" xfId="18410" builtinId="9" hidden="1"/>
    <cellStyle name="Followed Hyperlink" xfId="18412" builtinId="9" hidden="1"/>
    <cellStyle name="Followed Hyperlink" xfId="18414" builtinId="9" hidden="1"/>
    <cellStyle name="Followed Hyperlink" xfId="18416" builtinId="9" hidden="1"/>
    <cellStyle name="Followed Hyperlink" xfId="18418" builtinId="9" hidden="1"/>
    <cellStyle name="Followed Hyperlink" xfId="18420" builtinId="9" hidden="1"/>
    <cellStyle name="Followed Hyperlink" xfId="18422" builtinId="9" hidden="1"/>
    <cellStyle name="Followed Hyperlink" xfId="18424" builtinId="9" hidden="1"/>
    <cellStyle name="Followed Hyperlink" xfId="18426" builtinId="9" hidden="1"/>
    <cellStyle name="Followed Hyperlink" xfId="18428" builtinId="9" hidden="1"/>
    <cellStyle name="Followed Hyperlink" xfId="18430" builtinId="9" hidden="1"/>
    <cellStyle name="Followed Hyperlink" xfId="18432" builtinId="9" hidden="1"/>
    <cellStyle name="Followed Hyperlink" xfId="18434" builtinId="9" hidden="1"/>
    <cellStyle name="Followed Hyperlink" xfId="18436" builtinId="9" hidden="1"/>
    <cellStyle name="Followed Hyperlink" xfId="18438" builtinId="9" hidden="1"/>
    <cellStyle name="Followed Hyperlink" xfId="18440" builtinId="9" hidden="1"/>
    <cellStyle name="Followed Hyperlink" xfId="18442" builtinId="9" hidden="1"/>
    <cellStyle name="Followed Hyperlink" xfId="18444" builtinId="9" hidden="1"/>
    <cellStyle name="Followed Hyperlink" xfId="18446" builtinId="9" hidden="1"/>
    <cellStyle name="Followed Hyperlink" xfId="18448" builtinId="9" hidden="1"/>
    <cellStyle name="Followed Hyperlink" xfId="18450" builtinId="9" hidden="1"/>
    <cellStyle name="Followed Hyperlink" xfId="18452" builtinId="9" hidden="1"/>
    <cellStyle name="Followed Hyperlink" xfId="18454" builtinId="9" hidden="1"/>
    <cellStyle name="Followed Hyperlink" xfId="18456" builtinId="9" hidden="1"/>
    <cellStyle name="Followed Hyperlink" xfId="18458" builtinId="9" hidden="1"/>
    <cellStyle name="Followed Hyperlink" xfId="18460" builtinId="9" hidden="1"/>
    <cellStyle name="Followed Hyperlink" xfId="18462" builtinId="9" hidden="1"/>
    <cellStyle name="Followed Hyperlink" xfId="18464" builtinId="9" hidden="1"/>
    <cellStyle name="Followed Hyperlink" xfId="18466" builtinId="9" hidden="1"/>
    <cellStyle name="Followed Hyperlink" xfId="18468" builtinId="9" hidden="1"/>
    <cellStyle name="Followed Hyperlink" xfId="18470" builtinId="9" hidden="1"/>
    <cellStyle name="Followed Hyperlink" xfId="18472" builtinId="9" hidden="1"/>
    <cellStyle name="Followed Hyperlink" xfId="18474" builtinId="9" hidden="1"/>
    <cellStyle name="Followed Hyperlink" xfId="18476" builtinId="9" hidden="1"/>
    <cellStyle name="Followed Hyperlink" xfId="18478" builtinId="9" hidden="1"/>
    <cellStyle name="Followed Hyperlink" xfId="18480" builtinId="9" hidden="1"/>
    <cellStyle name="Followed Hyperlink" xfId="18482" builtinId="9" hidden="1"/>
    <cellStyle name="Followed Hyperlink" xfId="18484" builtinId="9" hidden="1"/>
    <cellStyle name="Followed Hyperlink" xfId="18486" builtinId="9" hidden="1"/>
    <cellStyle name="Followed Hyperlink" xfId="18488" builtinId="9" hidden="1"/>
    <cellStyle name="Followed Hyperlink" xfId="18490" builtinId="9" hidden="1"/>
    <cellStyle name="Followed Hyperlink" xfId="18492" builtinId="9" hidden="1"/>
    <cellStyle name="Followed Hyperlink" xfId="18494" builtinId="9" hidden="1"/>
    <cellStyle name="Followed Hyperlink" xfId="18496" builtinId="9" hidden="1"/>
    <cellStyle name="Followed Hyperlink" xfId="18498" builtinId="9" hidden="1"/>
    <cellStyle name="Followed Hyperlink" xfId="18500" builtinId="9" hidden="1"/>
    <cellStyle name="Followed Hyperlink" xfId="18502" builtinId="9" hidden="1"/>
    <cellStyle name="Followed Hyperlink" xfId="18504" builtinId="9" hidden="1"/>
    <cellStyle name="Followed Hyperlink" xfId="18506" builtinId="9" hidden="1"/>
    <cellStyle name="Followed Hyperlink" xfId="18508" builtinId="9" hidden="1"/>
    <cellStyle name="Followed Hyperlink" xfId="18510" builtinId="9" hidden="1"/>
    <cellStyle name="Followed Hyperlink" xfId="18512" builtinId="9" hidden="1"/>
    <cellStyle name="Followed Hyperlink" xfId="18514" builtinId="9" hidden="1"/>
    <cellStyle name="Followed Hyperlink" xfId="18516" builtinId="9" hidden="1"/>
    <cellStyle name="Followed Hyperlink" xfId="18518" builtinId="9" hidden="1"/>
    <cellStyle name="Followed Hyperlink" xfId="18520" builtinId="9" hidden="1"/>
    <cellStyle name="Followed Hyperlink" xfId="18522" builtinId="9" hidden="1"/>
    <cellStyle name="Followed Hyperlink" xfId="18524" builtinId="9" hidden="1"/>
    <cellStyle name="Followed Hyperlink" xfId="18526" builtinId="9" hidden="1"/>
    <cellStyle name="Followed Hyperlink" xfId="18528" builtinId="9" hidden="1"/>
    <cellStyle name="Followed Hyperlink" xfId="18530" builtinId="9" hidden="1"/>
    <cellStyle name="Followed Hyperlink" xfId="18532" builtinId="9" hidden="1"/>
    <cellStyle name="Followed Hyperlink" xfId="18534" builtinId="9" hidden="1"/>
    <cellStyle name="Followed Hyperlink" xfId="18536" builtinId="9" hidden="1"/>
    <cellStyle name="Followed Hyperlink" xfId="18538" builtinId="9" hidden="1"/>
    <cellStyle name="Followed Hyperlink" xfId="18540" builtinId="9" hidden="1"/>
    <cellStyle name="Followed Hyperlink" xfId="18542" builtinId="9" hidden="1"/>
    <cellStyle name="Followed Hyperlink" xfId="18544" builtinId="9" hidden="1"/>
    <cellStyle name="Followed Hyperlink" xfId="18546" builtinId="9" hidden="1"/>
    <cellStyle name="Followed Hyperlink" xfId="18548" builtinId="9" hidden="1"/>
    <cellStyle name="Followed Hyperlink" xfId="18550" builtinId="9" hidden="1"/>
    <cellStyle name="Followed Hyperlink" xfId="18552" builtinId="9" hidden="1"/>
    <cellStyle name="Followed Hyperlink" xfId="18554" builtinId="9" hidden="1"/>
    <cellStyle name="Followed Hyperlink" xfId="18556" builtinId="9" hidden="1"/>
    <cellStyle name="Followed Hyperlink" xfId="18558" builtinId="9" hidden="1"/>
    <cellStyle name="Followed Hyperlink" xfId="18560" builtinId="9" hidden="1"/>
    <cellStyle name="Followed Hyperlink" xfId="18562" builtinId="9" hidden="1"/>
    <cellStyle name="Followed Hyperlink" xfId="18564" builtinId="9" hidden="1"/>
    <cellStyle name="Followed Hyperlink" xfId="18566" builtinId="9" hidden="1"/>
    <cellStyle name="Followed Hyperlink" xfId="18568" builtinId="9" hidden="1"/>
    <cellStyle name="Followed Hyperlink" xfId="18570" builtinId="9" hidden="1"/>
    <cellStyle name="Followed Hyperlink" xfId="18572" builtinId="9" hidden="1"/>
    <cellStyle name="Followed Hyperlink" xfId="18574" builtinId="9" hidden="1"/>
    <cellStyle name="Followed Hyperlink" xfId="18576" builtinId="9" hidden="1"/>
    <cellStyle name="Followed Hyperlink" xfId="18578" builtinId="9" hidden="1"/>
    <cellStyle name="Followed Hyperlink" xfId="18583" builtinId="9" hidden="1"/>
    <cellStyle name="Followed Hyperlink" xfId="18585" builtinId="9" hidden="1"/>
    <cellStyle name="Followed Hyperlink" xfId="18587" builtinId="9" hidden="1"/>
    <cellStyle name="Followed Hyperlink" xfId="18589" builtinId="9" hidden="1"/>
    <cellStyle name="Followed Hyperlink" xfId="18591" builtinId="9" hidden="1"/>
    <cellStyle name="Followed Hyperlink" xfId="18593" builtinId="9" hidden="1"/>
    <cellStyle name="Followed Hyperlink" xfId="18595" builtinId="9" hidden="1"/>
    <cellStyle name="Followed Hyperlink" xfId="18597" builtinId="9" hidden="1"/>
    <cellStyle name="Followed Hyperlink" xfId="18599" builtinId="9" hidden="1"/>
    <cellStyle name="Followed Hyperlink" xfId="18601" builtinId="9" hidden="1"/>
    <cellStyle name="Followed Hyperlink" xfId="18603" builtinId="9" hidden="1"/>
    <cellStyle name="Followed Hyperlink" xfId="18605" builtinId="9" hidden="1"/>
    <cellStyle name="Followed Hyperlink" xfId="18607" builtinId="9" hidden="1"/>
    <cellStyle name="Followed Hyperlink" xfId="18609" builtinId="9" hidden="1"/>
    <cellStyle name="Followed Hyperlink" xfId="18611" builtinId="9" hidden="1"/>
    <cellStyle name="Followed Hyperlink" xfId="18613" builtinId="9" hidden="1"/>
    <cellStyle name="Followed Hyperlink" xfId="18615" builtinId="9" hidden="1"/>
    <cellStyle name="Followed Hyperlink" xfId="18617" builtinId="9" hidden="1"/>
    <cellStyle name="Followed Hyperlink" xfId="18619" builtinId="9" hidden="1"/>
    <cellStyle name="Followed Hyperlink" xfId="18621" builtinId="9" hidden="1"/>
    <cellStyle name="Followed Hyperlink" xfId="18623" builtinId="9" hidden="1"/>
    <cellStyle name="Followed Hyperlink" xfId="18625" builtinId="9" hidden="1"/>
    <cellStyle name="Followed Hyperlink" xfId="18627" builtinId="9" hidden="1"/>
    <cellStyle name="Followed Hyperlink" xfId="18629" builtinId="9" hidden="1"/>
    <cellStyle name="Followed Hyperlink" xfId="18631" builtinId="9" hidden="1"/>
    <cellStyle name="Followed Hyperlink" xfId="18633" builtinId="9" hidden="1"/>
    <cellStyle name="Followed Hyperlink" xfId="18635" builtinId="9" hidden="1"/>
    <cellStyle name="Followed Hyperlink" xfId="18637" builtinId="9" hidden="1"/>
    <cellStyle name="Followed Hyperlink" xfId="18639" builtinId="9" hidden="1"/>
    <cellStyle name="Followed Hyperlink" xfId="18641" builtinId="9" hidden="1"/>
    <cellStyle name="Followed Hyperlink" xfId="18643" builtinId="9" hidden="1"/>
    <cellStyle name="Followed Hyperlink" xfId="18645" builtinId="9" hidden="1"/>
    <cellStyle name="Followed Hyperlink" xfId="18647" builtinId="9" hidden="1"/>
    <cellStyle name="Followed Hyperlink" xfId="18649" builtinId="9" hidden="1"/>
    <cellStyle name="Followed Hyperlink" xfId="18651" builtinId="9" hidden="1"/>
    <cellStyle name="Followed Hyperlink" xfId="18653" builtinId="9" hidden="1"/>
    <cellStyle name="Followed Hyperlink" xfId="18655" builtinId="9" hidden="1"/>
    <cellStyle name="Followed Hyperlink" xfId="18657" builtinId="9" hidden="1"/>
    <cellStyle name="Followed Hyperlink" xfId="18659" builtinId="9" hidden="1"/>
    <cellStyle name="Followed Hyperlink" xfId="18661" builtinId="9" hidden="1"/>
    <cellStyle name="Followed Hyperlink" xfId="18663" builtinId="9" hidden="1"/>
    <cellStyle name="Followed Hyperlink" xfId="18665" builtinId="9" hidden="1"/>
    <cellStyle name="Followed Hyperlink" xfId="18667" builtinId="9" hidden="1"/>
    <cellStyle name="Followed Hyperlink" xfId="18669" builtinId="9" hidden="1"/>
    <cellStyle name="Followed Hyperlink" xfId="18671" builtinId="9" hidden="1"/>
    <cellStyle name="Followed Hyperlink" xfId="18673" builtinId="9" hidden="1"/>
    <cellStyle name="Followed Hyperlink" xfId="18675" builtinId="9" hidden="1"/>
    <cellStyle name="Followed Hyperlink" xfId="18677" builtinId="9" hidden="1"/>
    <cellStyle name="Followed Hyperlink" xfId="18679" builtinId="9" hidden="1"/>
    <cellStyle name="Followed Hyperlink" xfId="18681" builtinId="9" hidden="1"/>
    <cellStyle name="Followed Hyperlink" xfId="18683" builtinId="9" hidden="1"/>
    <cellStyle name="Followed Hyperlink" xfId="18685" builtinId="9" hidden="1"/>
    <cellStyle name="Followed Hyperlink" xfId="18687" builtinId="9" hidden="1"/>
    <cellStyle name="Followed Hyperlink" xfId="18689" builtinId="9" hidden="1"/>
    <cellStyle name="Followed Hyperlink" xfId="18691" builtinId="9" hidden="1"/>
    <cellStyle name="Followed Hyperlink" xfId="18693" builtinId="9" hidden="1"/>
    <cellStyle name="Followed Hyperlink" xfId="18695" builtinId="9" hidden="1"/>
    <cellStyle name="Followed Hyperlink" xfId="18697" builtinId="9" hidden="1"/>
    <cellStyle name="Followed Hyperlink" xfId="18699" builtinId="9" hidden="1"/>
    <cellStyle name="Followed Hyperlink" xfId="18701" builtinId="9" hidden="1"/>
    <cellStyle name="Followed Hyperlink" xfId="18703" builtinId="9" hidden="1"/>
    <cellStyle name="Followed Hyperlink" xfId="18705" builtinId="9" hidden="1"/>
    <cellStyle name="Followed Hyperlink" xfId="18707" builtinId="9" hidden="1"/>
    <cellStyle name="Followed Hyperlink" xfId="18709" builtinId="9" hidden="1"/>
    <cellStyle name="Followed Hyperlink" xfId="18711" builtinId="9" hidden="1"/>
    <cellStyle name="Followed Hyperlink" xfId="18713" builtinId="9" hidden="1"/>
    <cellStyle name="Followed Hyperlink" xfId="18715" builtinId="9" hidden="1"/>
    <cellStyle name="Followed Hyperlink" xfId="18717" builtinId="9" hidden="1"/>
    <cellStyle name="Followed Hyperlink" xfId="18719" builtinId="9" hidden="1"/>
    <cellStyle name="Followed Hyperlink" xfId="18721" builtinId="9" hidden="1"/>
    <cellStyle name="Followed Hyperlink" xfId="18723" builtinId="9" hidden="1"/>
    <cellStyle name="Followed Hyperlink" xfId="18725" builtinId="9" hidden="1"/>
    <cellStyle name="Followed Hyperlink" xfId="18727" builtinId="9" hidden="1"/>
    <cellStyle name="Followed Hyperlink" xfId="18729" builtinId="9" hidden="1"/>
    <cellStyle name="Followed Hyperlink" xfId="18731" builtinId="9" hidden="1"/>
    <cellStyle name="Followed Hyperlink" xfId="18733" builtinId="9" hidden="1"/>
    <cellStyle name="Followed Hyperlink" xfId="18735" builtinId="9" hidden="1"/>
    <cellStyle name="Followed Hyperlink" xfId="18737" builtinId="9" hidden="1"/>
    <cellStyle name="Followed Hyperlink" xfId="18739" builtinId="9" hidden="1"/>
    <cellStyle name="Followed Hyperlink" xfId="18741" builtinId="9" hidden="1"/>
    <cellStyle name="Followed Hyperlink" xfId="18743" builtinId="9" hidden="1"/>
    <cellStyle name="Followed Hyperlink" xfId="18745" builtinId="9" hidden="1"/>
    <cellStyle name="Followed Hyperlink" xfId="18747" builtinId="9" hidden="1"/>
    <cellStyle name="Followed Hyperlink" xfId="18749" builtinId="9" hidden="1"/>
    <cellStyle name="Followed Hyperlink" xfId="18751" builtinId="9" hidden="1"/>
    <cellStyle name="Followed Hyperlink" xfId="18753" builtinId="9" hidden="1"/>
    <cellStyle name="Followed Hyperlink" xfId="18755" builtinId="9" hidden="1"/>
    <cellStyle name="Followed Hyperlink" xfId="18757" builtinId="9" hidden="1"/>
    <cellStyle name="Followed Hyperlink" xfId="18759" builtinId="9" hidden="1"/>
    <cellStyle name="Followed Hyperlink" xfId="18761" builtinId="9" hidden="1"/>
    <cellStyle name="Followed Hyperlink" xfId="18765" builtinId="9" hidden="1"/>
    <cellStyle name="Followed Hyperlink" xfId="18767" builtinId="9" hidden="1"/>
    <cellStyle name="Followed Hyperlink" xfId="18579" builtinId="9" hidden="1"/>
    <cellStyle name="Followed Hyperlink" xfId="18581" builtinId="9" hidden="1"/>
    <cellStyle name="Followed Hyperlink" xfId="18771" builtinId="9" hidden="1"/>
    <cellStyle name="Followed Hyperlink" xfId="18773" builtinId="9" hidden="1"/>
    <cellStyle name="Followed Hyperlink" xfId="18775" builtinId="9" hidden="1"/>
    <cellStyle name="Followed Hyperlink" xfId="18777" builtinId="9" hidden="1"/>
    <cellStyle name="Followed Hyperlink" xfId="18779" builtinId="9" hidden="1"/>
    <cellStyle name="Followed Hyperlink" xfId="18781" builtinId="9" hidden="1"/>
    <cellStyle name="Followed Hyperlink" xfId="18783" builtinId="9" hidden="1"/>
    <cellStyle name="Followed Hyperlink" xfId="18785" builtinId="9" hidden="1"/>
    <cellStyle name="Followed Hyperlink" xfId="18787" builtinId="9" hidden="1"/>
    <cellStyle name="Followed Hyperlink" xfId="18789" builtinId="9" hidden="1"/>
    <cellStyle name="Followed Hyperlink" xfId="18791" builtinId="9" hidden="1"/>
    <cellStyle name="Followed Hyperlink" xfId="18793" builtinId="9" hidden="1"/>
    <cellStyle name="Followed Hyperlink" xfId="18795" builtinId="9" hidden="1"/>
    <cellStyle name="Followed Hyperlink" xfId="18797" builtinId="9" hidden="1"/>
    <cellStyle name="Followed Hyperlink" xfId="18799" builtinId="9" hidden="1"/>
    <cellStyle name="Followed Hyperlink" xfId="18801" builtinId="9" hidden="1"/>
    <cellStyle name="Followed Hyperlink" xfId="18803" builtinId="9" hidden="1"/>
    <cellStyle name="Followed Hyperlink" xfId="18805" builtinId="9" hidden="1"/>
    <cellStyle name="Followed Hyperlink" xfId="18807" builtinId="9" hidden="1"/>
    <cellStyle name="Followed Hyperlink" xfId="18809" builtinId="9" hidden="1"/>
    <cellStyle name="Followed Hyperlink" xfId="18811" builtinId="9" hidden="1"/>
    <cellStyle name="Followed Hyperlink" xfId="18813" builtinId="9" hidden="1"/>
    <cellStyle name="Followed Hyperlink" xfId="18815" builtinId="9" hidden="1"/>
    <cellStyle name="Followed Hyperlink" xfId="18817" builtinId="9" hidden="1"/>
    <cellStyle name="Followed Hyperlink" xfId="18819" builtinId="9" hidden="1"/>
    <cellStyle name="Followed Hyperlink" xfId="18821" builtinId="9" hidden="1"/>
    <cellStyle name="Followed Hyperlink" xfId="18823" builtinId="9" hidden="1"/>
    <cellStyle name="Followed Hyperlink" xfId="18825" builtinId="9" hidden="1"/>
    <cellStyle name="Followed Hyperlink" xfId="18827" builtinId="9" hidden="1"/>
    <cellStyle name="Followed Hyperlink" xfId="18829" builtinId="9" hidden="1"/>
    <cellStyle name="Followed Hyperlink" xfId="18831" builtinId="9" hidden="1"/>
    <cellStyle name="Followed Hyperlink" xfId="18833" builtinId="9" hidden="1"/>
    <cellStyle name="Followed Hyperlink" xfId="18835" builtinId="9" hidden="1"/>
    <cellStyle name="Followed Hyperlink" xfId="18837" builtinId="9" hidden="1"/>
    <cellStyle name="Followed Hyperlink" xfId="18839" builtinId="9" hidden="1"/>
    <cellStyle name="Followed Hyperlink" xfId="18841" builtinId="9" hidden="1"/>
    <cellStyle name="Followed Hyperlink" xfId="18843" builtinId="9" hidden="1"/>
    <cellStyle name="Followed Hyperlink" xfId="18845" builtinId="9" hidden="1"/>
    <cellStyle name="Followed Hyperlink" xfId="18847" builtinId="9" hidden="1"/>
    <cellStyle name="Followed Hyperlink" xfId="18849" builtinId="9" hidden="1"/>
    <cellStyle name="Followed Hyperlink" xfId="18851" builtinId="9" hidden="1"/>
    <cellStyle name="Followed Hyperlink" xfId="18853" builtinId="9" hidden="1"/>
    <cellStyle name="Followed Hyperlink" xfId="18855" builtinId="9" hidden="1"/>
    <cellStyle name="Followed Hyperlink" xfId="18857" builtinId="9" hidden="1"/>
    <cellStyle name="Followed Hyperlink" xfId="18859" builtinId="9" hidden="1"/>
    <cellStyle name="Followed Hyperlink" xfId="18861" builtinId="9" hidden="1"/>
    <cellStyle name="Followed Hyperlink" xfId="18863" builtinId="9" hidden="1"/>
    <cellStyle name="Followed Hyperlink" xfId="18865" builtinId="9" hidden="1"/>
    <cellStyle name="Followed Hyperlink" xfId="18867" builtinId="9" hidden="1"/>
    <cellStyle name="Followed Hyperlink" xfId="18869" builtinId="9" hidden="1"/>
    <cellStyle name="Followed Hyperlink" xfId="18871" builtinId="9" hidden="1"/>
    <cellStyle name="Followed Hyperlink" xfId="18873" builtinId="9" hidden="1"/>
    <cellStyle name="Followed Hyperlink" xfId="18875" builtinId="9" hidden="1"/>
    <cellStyle name="Followed Hyperlink" xfId="18877" builtinId="9" hidden="1"/>
    <cellStyle name="Followed Hyperlink" xfId="18879" builtinId="9" hidden="1"/>
    <cellStyle name="Followed Hyperlink" xfId="18881" builtinId="9" hidden="1"/>
    <cellStyle name="Followed Hyperlink" xfId="18883" builtinId="9" hidden="1"/>
    <cellStyle name="Followed Hyperlink" xfId="18885" builtinId="9" hidden="1"/>
    <cellStyle name="Followed Hyperlink" xfId="18887" builtinId="9" hidden="1"/>
    <cellStyle name="Followed Hyperlink" xfId="18889" builtinId="9" hidden="1"/>
    <cellStyle name="Followed Hyperlink" xfId="18891" builtinId="9" hidden="1"/>
    <cellStyle name="Followed Hyperlink" xfId="18893" builtinId="9" hidden="1"/>
    <cellStyle name="Followed Hyperlink" xfId="18895" builtinId="9" hidden="1"/>
    <cellStyle name="Followed Hyperlink" xfId="18897" builtinId="9" hidden="1"/>
    <cellStyle name="Followed Hyperlink" xfId="18899" builtinId="9" hidden="1"/>
    <cellStyle name="Followed Hyperlink" xfId="18901" builtinId="9" hidden="1"/>
    <cellStyle name="Followed Hyperlink" xfId="18903" builtinId="9" hidden="1"/>
    <cellStyle name="Followed Hyperlink" xfId="18905" builtinId="9" hidden="1"/>
    <cellStyle name="Followed Hyperlink" xfId="18907" builtinId="9" hidden="1"/>
    <cellStyle name="Followed Hyperlink" xfId="18909" builtinId="9" hidden="1"/>
    <cellStyle name="Followed Hyperlink" xfId="18911" builtinId="9" hidden="1"/>
    <cellStyle name="Followed Hyperlink" xfId="18913" builtinId="9" hidden="1"/>
    <cellStyle name="Followed Hyperlink" xfId="18915" builtinId="9" hidden="1"/>
    <cellStyle name="Followed Hyperlink" xfId="18917" builtinId="9" hidden="1"/>
    <cellStyle name="Followed Hyperlink" xfId="18919" builtinId="9" hidden="1"/>
    <cellStyle name="Followed Hyperlink" xfId="18921" builtinId="9" hidden="1"/>
    <cellStyle name="Followed Hyperlink" xfId="18923" builtinId="9" hidden="1"/>
    <cellStyle name="Followed Hyperlink" xfId="18925" builtinId="9" hidden="1"/>
    <cellStyle name="Followed Hyperlink" xfId="18927" builtinId="9" hidden="1"/>
    <cellStyle name="Followed Hyperlink" xfId="18929" builtinId="9" hidden="1"/>
    <cellStyle name="Followed Hyperlink" xfId="18931" builtinId="9" hidden="1"/>
    <cellStyle name="Followed Hyperlink" xfId="18933" builtinId="9" hidden="1"/>
    <cellStyle name="Followed Hyperlink" xfId="18935" builtinId="9" hidden="1"/>
    <cellStyle name="Followed Hyperlink" xfId="18937" builtinId="9" hidden="1"/>
    <cellStyle name="Followed Hyperlink" xfId="18939" builtinId="9" hidden="1"/>
    <cellStyle name="Followed Hyperlink" xfId="18941" builtinId="9" hidden="1"/>
    <cellStyle name="Followed Hyperlink" xfId="18945" builtinId="9" hidden="1"/>
    <cellStyle name="Followed Hyperlink" xfId="18947" builtinId="9" hidden="1"/>
    <cellStyle name="Followed Hyperlink" xfId="18766" builtinId="9" hidden="1"/>
    <cellStyle name="Followed Hyperlink" xfId="18764" builtinId="9" hidden="1"/>
    <cellStyle name="Followed Hyperlink" xfId="18951" builtinId="9" hidden="1"/>
    <cellStyle name="Followed Hyperlink" xfId="18953" builtinId="9" hidden="1"/>
    <cellStyle name="Followed Hyperlink" xfId="18955" builtinId="9" hidden="1"/>
    <cellStyle name="Followed Hyperlink" xfId="18957" builtinId="9" hidden="1"/>
    <cellStyle name="Followed Hyperlink" xfId="18959" builtinId="9" hidden="1"/>
    <cellStyle name="Followed Hyperlink" xfId="18961" builtinId="9" hidden="1"/>
    <cellStyle name="Followed Hyperlink" xfId="18963" builtinId="9" hidden="1"/>
    <cellStyle name="Followed Hyperlink" xfId="18965" builtinId="9" hidden="1"/>
    <cellStyle name="Followed Hyperlink" xfId="18967" builtinId="9" hidden="1"/>
    <cellStyle name="Followed Hyperlink" xfId="18969" builtinId="9" hidden="1"/>
    <cellStyle name="Followed Hyperlink" xfId="18971" builtinId="9" hidden="1"/>
    <cellStyle name="Followed Hyperlink" xfId="18973" builtinId="9" hidden="1"/>
    <cellStyle name="Followed Hyperlink" xfId="18975" builtinId="9" hidden="1"/>
    <cellStyle name="Followed Hyperlink" xfId="18977" builtinId="9" hidden="1"/>
    <cellStyle name="Followed Hyperlink" xfId="18979" builtinId="9" hidden="1"/>
    <cellStyle name="Followed Hyperlink" xfId="18981" builtinId="9" hidden="1"/>
    <cellStyle name="Followed Hyperlink" xfId="18983" builtinId="9" hidden="1"/>
    <cellStyle name="Followed Hyperlink" xfId="18985" builtinId="9" hidden="1"/>
    <cellStyle name="Followed Hyperlink" xfId="18987" builtinId="9" hidden="1"/>
    <cellStyle name="Followed Hyperlink" xfId="18989" builtinId="9" hidden="1"/>
    <cellStyle name="Followed Hyperlink" xfId="18991" builtinId="9" hidden="1"/>
    <cellStyle name="Followed Hyperlink" xfId="18993" builtinId="9" hidden="1"/>
    <cellStyle name="Followed Hyperlink" xfId="18995" builtinId="9" hidden="1"/>
    <cellStyle name="Followed Hyperlink" xfId="18997" builtinId="9" hidden="1"/>
    <cellStyle name="Followed Hyperlink" xfId="18999" builtinId="9" hidden="1"/>
    <cellStyle name="Followed Hyperlink" xfId="19001" builtinId="9" hidden="1"/>
    <cellStyle name="Followed Hyperlink" xfId="19003" builtinId="9" hidden="1"/>
    <cellStyle name="Followed Hyperlink" xfId="19005" builtinId="9" hidden="1"/>
    <cellStyle name="Followed Hyperlink" xfId="19007" builtinId="9" hidden="1"/>
    <cellStyle name="Followed Hyperlink" xfId="19009" builtinId="9" hidden="1"/>
    <cellStyle name="Followed Hyperlink" xfId="19011" builtinId="9" hidden="1"/>
    <cellStyle name="Followed Hyperlink" xfId="19013" builtinId="9" hidden="1"/>
    <cellStyle name="Followed Hyperlink" xfId="19015" builtinId="9" hidden="1"/>
    <cellStyle name="Followed Hyperlink" xfId="19017" builtinId="9" hidden="1"/>
    <cellStyle name="Followed Hyperlink" xfId="19019" builtinId="9" hidden="1"/>
    <cellStyle name="Followed Hyperlink" xfId="19021" builtinId="9" hidden="1"/>
    <cellStyle name="Followed Hyperlink" xfId="19023" builtinId="9" hidden="1"/>
    <cellStyle name="Followed Hyperlink" xfId="19025" builtinId="9" hidden="1"/>
    <cellStyle name="Followed Hyperlink" xfId="19027" builtinId="9" hidden="1"/>
    <cellStyle name="Followed Hyperlink" xfId="19029" builtinId="9" hidden="1"/>
    <cellStyle name="Followed Hyperlink" xfId="19031" builtinId="9" hidden="1"/>
    <cellStyle name="Followed Hyperlink" xfId="19033" builtinId="9" hidden="1"/>
    <cellStyle name="Followed Hyperlink" xfId="19035" builtinId="9" hidden="1"/>
    <cellStyle name="Followed Hyperlink" xfId="19037" builtinId="9" hidden="1"/>
    <cellStyle name="Followed Hyperlink" xfId="19039" builtinId="9" hidden="1"/>
    <cellStyle name="Followed Hyperlink" xfId="19041" builtinId="9" hidden="1"/>
    <cellStyle name="Followed Hyperlink" xfId="19043" builtinId="9" hidden="1"/>
    <cellStyle name="Followed Hyperlink" xfId="19045" builtinId="9" hidden="1"/>
    <cellStyle name="Followed Hyperlink" xfId="19047" builtinId="9" hidden="1"/>
    <cellStyle name="Followed Hyperlink" xfId="19049" builtinId="9" hidden="1"/>
    <cellStyle name="Followed Hyperlink" xfId="19051" builtinId="9" hidden="1"/>
    <cellStyle name="Followed Hyperlink" xfId="19053" builtinId="9" hidden="1"/>
    <cellStyle name="Followed Hyperlink" xfId="19055" builtinId="9" hidden="1"/>
    <cellStyle name="Followed Hyperlink" xfId="19057" builtinId="9" hidden="1"/>
    <cellStyle name="Followed Hyperlink" xfId="19059" builtinId="9" hidden="1"/>
    <cellStyle name="Followed Hyperlink" xfId="19061" builtinId="9" hidden="1"/>
    <cellStyle name="Followed Hyperlink" xfId="19063" builtinId="9" hidden="1"/>
    <cellStyle name="Followed Hyperlink" xfId="19065" builtinId="9" hidden="1"/>
    <cellStyle name="Followed Hyperlink" xfId="19067" builtinId="9" hidden="1"/>
    <cellStyle name="Followed Hyperlink" xfId="19069" builtinId="9" hidden="1"/>
    <cellStyle name="Followed Hyperlink" xfId="19071" builtinId="9" hidden="1"/>
    <cellStyle name="Followed Hyperlink" xfId="19073" builtinId="9" hidden="1"/>
    <cellStyle name="Followed Hyperlink" xfId="19075" builtinId="9" hidden="1"/>
    <cellStyle name="Followed Hyperlink" xfId="19077" builtinId="9" hidden="1"/>
    <cellStyle name="Followed Hyperlink" xfId="19079" builtinId="9" hidden="1"/>
    <cellStyle name="Followed Hyperlink" xfId="19081" builtinId="9" hidden="1"/>
    <cellStyle name="Followed Hyperlink" xfId="19083" builtinId="9" hidden="1"/>
    <cellStyle name="Followed Hyperlink" xfId="19085" builtinId="9" hidden="1"/>
    <cellStyle name="Followed Hyperlink" xfId="19087" builtinId="9" hidden="1"/>
    <cellStyle name="Followed Hyperlink" xfId="19089" builtinId="9" hidden="1"/>
    <cellStyle name="Followed Hyperlink" xfId="19091" builtinId="9" hidden="1"/>
    <cellStyle name="Followed Hyperlink" xfId="19093" builtinId="9" hidden="1"/>
    <cellStyle name="Followed Hyperlink" xfId="19095" builtinId="9" hidden="1"/>
    <cellStyle name="Followed Hyperlink" xfId="19097" builtinId="9" hidden="1"/>
    <cellStyle name="Followed Hyperlink" xfId="19099" builtinId="9" hidden="1"/>
    <cellStyle name="Followed Hyperlink" xfId="19101" builtinId="9" hidden="1"/>
    <cellStyle name="Followed Hyperlink" xfId="19103" builtinId="9" hidden="1"/>
    <cellStyle name="Followed Hyperlink" xfId="19105" builtinId="9" hidden="1"/>
    <cellStyle name="Followed Hyperlink" xfId="19107" builtinId="9" hidden="1"/>
    <cellStyle name="Followed Hyperlink" xfId="19109" builtinId="9" hidden="1"/>
    <cellStyle name="Followed Hyperlink" xfId="19111" builtinId="9" hidden="1"/>
    <cellStyle name="Followed Hyperlink" xfId="19113" builtinId="9" hidden="1"/>
    <cellStyle name="Followed Hyperlink" xfId="19115" builtinId="9" hidden="1"/>
    <cellStyle name="Followed Hyperlink" xfId="19117" builtinId="9" hidden="1"/>
    <cellStyle name="Followed Hyperlink" xfId="19119" builtinId="9" hidden="1"/>
    <cellStyle name="Followed Hyperlink" xfId="19121" builtinId="9" hidden="1"/>
    <cellStyle name="Followed Hyperlink" xfId="19122" builtinId="9" hidden="1"/>
    <cellStyle name="Followed Hyperlink" xfId="18948" builtinId="9" hidden="1"/>
    <cellStyle name="Followed Hyperlink" xfId="19125" builtinId="9" hidden="1"/>
    <cellStyle name="Followed Hyperlink" xfId="19126" builtinId="9" hidden="1"/>
    <cellStyle name="Followed Hyperlink" xfId="19128" builtinId="9" hidden="1"/>
    <cellStyle name="Followed Hyperlink" xfId="19130" builtinId="9" hidden="1"/>
    <cellStyle name="Followed Hyperlink" xfId="19132" builtinId="9" hidden="1"/>
    <cellStyle name="Followed Hyperlink" xfId="19134" builtinId="9" hidden="1"/>
    <cellStyle name="Followed Hyperlink" xfId="19136" builtinId="9" hidden="1"/>
    <cellStyle name="Followed Hyperlink" xfId="19138" builtinId="9" hidden="1"/>
    <cellStyle name="Followed Hyperlink" xfId="19140" builtinId="9" hidden="1"/>
    <cellStyle name="Followed Hyperlink" xfId="19142" builtinId="9" hidden="1"/>
    <cellStyle name="Followed Hyperlink" xfId="19144" builtinId="9" hidden="1"/>
    <cellStyle name="Followed Hyperlink" xfId="19146" builtinId="9" hidden="1"/>
    <cellStyle name="Followed Hyperlink" xfId="19148" builtinId="9" hidden="1"/>
    <cellStyle name="Followed Hyperlink" xfId="19150" builtinId="9" hidden="1"/>
    <cellStyle name="Followed Hyperlink" xfId="19152" builtinId="9" hidden="1"/>
    <cellStyle name="Followed Hyperlink" xfId="19154" builtinId="9" hidden="1"/>
    <cellStyle name="Followed Hyperlink" xfId="19156" builtinId="9" hidden="1"/>
    <cellStyle name="Followed Hyperlink" xfId="19158" builtinId="9" hidden="1"/>
    <cellStyle name="Followed Hyperlink" xfId="19160" builtinId="9" hidden="1"/>
    <cellStyle name="Followed Hyperlink" xfId="19162" builtinId="9" hidden="1"/>
    <cellStyle name="Followed Hyperlink" xfId="19164" builtinId="9" hidden="1"/>
    <cellStyle name="Followed Hyperlink" xfId="19166" builtinId="9" hidden="1"/>
    <cellStyle name="Followed Hyperlink" xfId="19168" builtinId="9" hidden="1"/>
    <cellStyle name="Followed Hyperlink" xfId="19170" builtinId="9" hidden="1"/>
    <cellStyle name="Followed Hyperlink" xfId="19172" builtinId="9" hidden="1"/>
    <cellStyle name="Followed Hyperlink" xfId="19174" builtinId="9" hidden="1"/>
    <cellStyle name="Followed Hyperlink" xfId="19176" builtinId="9" hidden="1"/>
    <cellStyle name="Followed Hyperlink" xfId="19178" builtinId="9" hidden="1"/>
    <cellStyle name="Followed Hyperlink" xfId="19180" builtinId="9" hidden="1"/>
    <cellStyle name="Followed Hyperlink" xfId="19182" builtinId="9" hidden="1"/>
    <cellStyle name="Followed Hyperlink" xfId="19184" builtinId="9" hidden="1"/>
    <cellStyle name="Followed Hyperlink" xfId="19186" builtinId="9" hidden="1"/>
    <cellStyle name="Followed Hyperlink" xfId="19188" builtinId="9" hidden="1"/>
    <cellStyle name="Followed Hyperlink" xfId="19190" builtinId="9" hidden="1"/>
    <cellStyle name="Followed Hyperlink" xfId="19192" builtinId="9" hidden="1"/>
    <cellStyle name="Followed Hyperlink" xfId="19194" builtinId="9" hidden="1"/>
    <cellStyle name="Followed Hyperlink" xfId="19196" builtinId="9" hidden="1"/>
    <cellStyle name="Followed Hyperlink" xfId="19198" builtinId="9" hidden="1"/>
    <cellStyle name="Followed Hyperlink" xfId="19200" builtinId="9" hidden="1"/>
    <cellStyle name="Followed Hyperlink" xfId="19202" builtinId="9" hidden="1"/>
    <cellStyle name="Followed Hyperlink" xfId="19204" builtinId="9" hidden="1"/>
    <cellStyle name="Followed Hyperlink" xfId="19206" builtinId="9" hidden="1"/>
    <cellStyle name="Followed Hyperlink" xfId="19208" builtinId="9" hidden="1"/>
    <cellStyle name="Followed Hyperlink" xfId="19210" builtinId="9" hidden="1"/>
    <cellStyle name="Followed Hyperlink" xfId="19212" builtinId="9" hidden="1"/>
    <cellStyle name="Followed Hyperlink" xfId="19214" builtinId="9" hidden="1"/>
    <cellStyle name="Followed Hyperlink" xfId="19216" builtinId="9" hidden="1"/>
    <cellStyle name="Followed Hyperlink" xfId="19218" builtinId="9" hidden="1"/>
    <cellStyle name="Followed Hyperlink" xfId="19220" builtinId="9" hidden="1"/>
    <cellStyle name="Followed Hyperlink" xfId="19222" builtinId="9" hidden="1"/>
    <cellStyle name="Followed Hyperlink" xfId="19224" builtinId="9" hidden="1"/>
    <cellStyle name="Followed Hyperlink" xfId="19226" builtinId="9" hidden="1"/>
    <cellStyle name="Followed Hyperlink" xfId="19228" builtinId="9" hidden="1"/>
    <cellStyle name="Followed Hyperlink" xfId="19230" builtinId="9" hidden="1"/>
    <cellStyle name="Followed Hyperlink" xfId="19232" builtinId="9" hidden="1"/>
    <cellStyle name="Followed Hyperlink" xfId="19234" builtinId="9" hidden="1"/>
    <cellStyle name="Followed Hyperlink" xfId="19236" builtinId="9" hidden="1"/>
    <cellStyle name="Followed Hyperlink" xfId="19238" builtinId="9" hidden="1"/>
    <cellStyle name="Followed Hyperlink" xfId="19240" builtinId="9" hidden="1"/>
    <cellStyle name="Followed Hyperlink" xfId="19242" builtinId="9" hidden="1"/>
    <cellStyle name="Followed Hyperlink" xfId="19244" builtinId="9" hidden="1"/>
    <cellStyle name="Followed Hyperlink" xfId="19246" builtinId="9" hidden="1"/>
    <cellStyle name="Followed Hyperlink" xfId="19248" builtinId="9" hidden="1"/>
    <cellStyle name="Followed Hyperlink" xfId="19250" builtinId="9" hidden="1"/>
    <cellStyle name="Followed Hyperlink" xfId="19252" builtinId="9" hidden="1"/>
    <cellStyle name="Followed Hyperlink" xfId="19254" builtinId="9" hidden="1"/>
    <cellStyle name="Followed Hyperlink" xfId="19256" builtinId="9" hidden="1"/>
    <cellStyle name="Followed Hyperlink" xfId="19258" builtinId="9" hidden="1"/>
    <cellStyle name="Followed Hyperlink" xfId="19260" builtinId="9" hidden="1"/>
    <cellStyle name="Followed Hyperlink" xfId="19262" builtinId="9" hidden="1"/>
    <cellStyle name="Followed Hyperlink" xfId="19264" builtinId="9" hidden="1"/>
    <cellStyle name="Followed Hyperlink" xfId="19266" builtinId="9" hidden="1"/>
    <cellStyle name="Followed Hyperlink" xfId="19268" builtinId="9" hidden="1"/>
    <cellStyle name="Followed Hyperlink" xfId="19270" builtinId="9" hidden="1"/>
    <cellStyle name="Followed Hyperlink" xfId="19272" builtinId="9" hidden="1"/>
    <cellStyle name="Followed Hyperlink" xfId="19274" builtinId="9" hidden="1"/>
    <cellStyle name="Followed Hyperlink" xfId="19276" builtinId="9" hidden="1"/>
    <cellStyle name="Followed Hyperlink" xfId="19278" builtinId="9" hidden="1"/>
    <cellStyle name="Followed Hyperlink" xfId="19280" builtinId="9" hidden="1"/>
    <cellStyle name="Followed Hyperlink" xfId="19282" builtinId="9" hidden="1"/>
    <cellStyle name="Followed Hyperlink" xfId="19284" builtinId="9" hidden="1"/>
    <cellStyle name="Followed Hyperlink" xfId="19286" builtinId="9" hidden="1"/>
    <cellStyle name="Followed Hyperlink" xfId="19288" builtinId="9" hidden="1"/>
    <cellStyle name="Followed Hyperlink" xfId="19290" builtinId="9" hidden="1"/>
    <cellStyle name="Followed Hyperlink" xfId="19292" builtinId="9" hidden="1"/>
    <cellStyle name="Followed Hyperlink" xfId="19294" builtinId="9" hidden="1"/>
    <cellStyle name="Followed Hyperlink" xfId="19296" builtinId="9" hidden="1"/>
    <cellStyle name="Followed Hyperlink" xfId="19298" builtinId="9" hidden="1"/>
    <cellStyle name="Followed Hyperlink" xfId="19300" builtinId="9" hidden="1"/>
    <cellStyle name="Followed Hyperlink" xfId="19302" builtinId="9" hidden="1"/>
    <cellStyle name="Followed Hyperlink" xfId="19304" builtinId="9" hidden="1"/>
    <cellStyle name="Followed Hyperlink" xfId="19306" builtinId="9" hidden="1"/>
    <cellStyle name="Followed Hyperlink" xfId="19308" builtinId="9" hidden="1"/>
    <cellStyle name="Followed Hyperlink" xfId="19310" builtinId="9" hidden="1"/>
    <cellStyle name="Followed Hyperlink" xfId="19312" builtinId="9" hidden="1"/>
    <cellStyle name="Followed Hyperlink" xfId="19314" builtinId="9" hidden="1"/>
    <cellStyle name="Followed Hyperlink" xfId="19316" builtinId="9" hidden="1"/>
    <cellStyle name="Followed Hyperlink" xfId="19318" builtinId="9" hidden="1"/>
    <cellStyle name="Followed Hyperlink" xfId="19320" builtinId="9" hidden="1"/>
    <cellStyle name="Followed Hyperlink" xfId="19322" builtinId="9" hidden="1"/>
    <cellStyle name="Followed Hyperlink" xfId="19324" builtinId="9" hidden="1"/>
    <cellStyle name="Followed Hyperlink" xfId="19326" builtinId="9" hidden="1"/>
    <cellStyle name="Followed Hyperlink" xfId="19328" builtinId="9" hidden="1"/>
    <cellStyle name="Followed Hyperlink" xfId="19330" builtinId="9" hidden="1"/>
    <cellStyle name="Followed Hyperlink" xfId="19332" builtinId="9" hidden="1"/>
    <cellStyle name="Followed Hyperlink" xfId="19334" builtinId="9" hidden="1"/>
    <cellStyle name="Followed Hyperlink" xfId="19336" builtinId="9" hidden="1"/>
    <cellStyle name="Followed Hyperlink" xfId="19338" builtinId="9" hidden="1"/>
    <cellStyle name="Followed Hyperlink" xfId="19340" builtinId="9" hidden="1"/>
    <cellStyle name="Followed Hyperlink" xfId="19342" builtinId="9" hidden="1"/>
    <cellStyle name="Followed Hyperlink" xfId="19344" builtinId="9" hidden="1"/>
    <cellStyle name="Followed Hyperlink" xfId="19346" builtinId="9" hidden="1"/>
    <cellStyle name="Followed Hyperlink" xfId="19348" builtinId="9" hidden="1"/>
    <cellStyle name="Followed Hyperlink" xfId="19350" builtinId="9" hidden="1"/>
    <cellStyle name="Followed Hyperlink" xfId="19352" builtinId="9" hidden="1"/>
    <cellStyle name="Followed Hyperlink" xfId="19354" builtinId="9" hidden="1"/>
    <cellStyle name="Followed Hyperlink" xfId="19356" builtinId="9" hidden="1"/>
    <cellStyle name="Followed Hyperlink" xfId="19358" builtinId="9" hidden="1"/>
    <cellStyle name="Followed Hyperlink" xfId="19360" builtinId="9" hidden="1"/>
    <cellStyle name="Followed Hyperlink" xfId="19362" builtinId="9" hidden="1"/>
    <cellStyle name="Followed Hyperlink" xfId="19364" builtinId="9" hidden="1"/>
    <cellStyle name="Followed Hyperlink" xfId="19366" builtinId="9" hidden="1"/>
    <cellStyle name="Followed Hyperlink" xfId="19368" builtinId="9" hidden="1"/>
    <cellStyle name="Followed Hyperlink" xfId="19370" builtinId="9" hidden="1"/>
    <cellStyle name="Followed Hyperlink" xfId="19372" builtinId="9" hidden="1"/>
    <cellStyle name="Followed Hyperlink" xfId="19374" builtinId="9" hidden="1"/>
    <cellStyle name="Followed Hyperlink" xfId="19376" builtinId="9" hidden="1"/>
    <cellStyle name="Followed Hyperlink" xfId="19378" builtinId="9" hidden="1"/>
    <cellStyle name="Followed Hyperlink" xfId="19380" builtinId="9" hidden="1"/>
    <cellStyle name="Followed Hyperlink" xfId="19382" builtinId="9" hidden="1"/>
    <cellStyle name="Followed Hyperlink" xfId="19384" builtinId="9" hidden="1"/>
    <cellStyle name="Followed Hyperlink" xfId="19386" builtinId="9" hidden="1"/>
    <cellStyle name="Followed Hyperlink" xfId="19388" builtinId="9" hidden="1"/>
    <cellStyle name="Followed Hyperlink" xfId="19390" builtinId="9" hidden="1"/>
    <cellStyle name="Followed Hyperlink" xfId="19392" builtinId="9" hidden="1"/>
    <cellStyle name="Followed Hyperlink" xfId="19394" builtinId="9" hidden="1"/>
    <cellStyle name="Followed Hyperlink" xfId="19396" builtinId="9" hidden="1"/>
    <cellStyle name="Followed Hyperlink" xfId="19398" builtinId="9" hidden="1"/>
    <cellStyle name="Followed Hyperlink" xfId="19400" builtinId="9" hidden="1"/>
    <cellStyle name="Followed Hyperlink" xfId="19402" builtinId="9" hidden="1"/>
    <cellStyle name="Followed Hyperlink" xfId="19404" builtinId="9" hidden="1"/>
    <cellStyle name="Followed Hyperlink" xfId="19406" builtinId="9" hidden="1"/>
    <cellStyle name="Followed Hyperlink" xfId="19408" builtinId="9" hidden="1"/>
    <cellStyle name="Followed Hyperlink" xfId="19410" builtinId="9" hidden="1"/>
    <cellStyle name="Followed Hyperlink" xfId="19412" builtinId="9" hidden="1"/>
    <cellStyle name="Followed Hyperlink" xfId="19414" builtinId="9" hidden="1"/>
    <cellStyle name="Followed Hyperlink" xfId="19416" builtinId="9" hidden="1"/>
    <cellStyle name="Followed Hyperlink" xfId="19418" builtinId="9" hidden="1"/>
    <cellStyle name="Followed Hyperlink" xfId="19420" builtinId="9" hidden="1"/>
    <cellStyle name="Followed Hyperlink" xfId="19422" builtinId="9" hidden="1"/>
    <cellStyle name="Followed Hyperlink" xfId="19424" builtinId="9" hidden="1"/>
    <cellStyle name="Followed Hyperlink" xfId="19426" builtinId="9" hidden="1"/>
    <cellStyle name="Followed Hyperlink" xfId="19428" builtinId="9" hidden="1"/>
    <cellStyle name="Followed Hyperlink" xfId="19430" builtinId="9" hidden="1"/>
    <cellStyle name="Followed Hyperlink" xfId="19432" builtinId="9" hidden="1"/>
    <cellStyle name="Followed Hyperlink" xfId="19434" builtinId="9" hidden="1"/>
    <cellStyle name="Followed Hyperlink" xfId="19436" builtinId="9" hidden="1"/>
    <cellStyle name="Followed Hyperlink" xfId="19438" builtinId="9" hidden="1"/>
    <cellStyle name="Followed Hyperlink" xfId="19440" builtinId="9" hidden="1"/>
    <cellStyle name="Followed Hyperlink" xfId="19442" builtinId="9" hidden="1"/>
    <cellStyle name="Followed Hyperlink" xfId="19444" builtinId="9" hidden="1"/>
    <cellStyle name="Followed Hyperlink" xfId="19446" builtinId="9" hidden="1"/>
    <cellStyle name="Followed Hyperlink" xfId="19448" builtinId="9" hidden="1"/>
    <cellStyle name="Followed Hyperlink" xfId="19450" builtinId="9" hidden="1"/>
    <cellStyle name="Followed Hyperlink" xfId="19452" builtinId="9" hidden="1"/>
    <cellStyle name="Followed Hyperlink" xfId="19454" builtinId="9" hidden="1"/>
    <cellStyle name="Followed Hyperlink" xfId="19456" builtinId="9" hidden="1"/>
    <cellStyle name="Followed Hyperlink" xfId="19458" builtinId="9" hidden="1"/>
    <cellStyle name="Followed Hyperlink" xfId="19460" builtinId="9" hidden="1"/>
    <cellStyle name="Followed Hyperlink" xfId="19462" builtinId="9" hidden="1"/>
    <cellStyle name="Followed Hyperlink" xfId="19464" builtinId="9" hidden="1"/>
    <cellStyle name="Followed Hyperlink" xfId="19466" builtinId="9" hidden="1"/>
    <cellStyle name="Followed Hyperlink" xfId="19468" builtinId="9" hidden="1"/>
    <cellStyle name="Followed Hyperlink" xfId="19470" builtinId="9" hidden="1"/>
    <cellStyle name="Followed Hyperlink" xfId="19472" builtinId="9" hidden="1"/>
    <cellStyle name="Followed Hyperlink" xfId="19474" builtinId="9" hidden="1"/>
    <cellStyle name="Followed Hyperlink" xfId="19476" builtinId="9" hidden="1"/>
    <cellStyle name="Followed Hyperlink" xfId="19478" builtinId="9" hidden="1"/>
    <cellStyle name="Followed Hyperlink" xfId="17496" builtinId="9" hidden="1"/>
    <cellStyle name="Followed Hyperlink" xfId="19479" builtinId="9" hidden="1"/>
    <cellStyle name="Followed Hyperlink" xfId="19481" builtinId="9" hidden="1"/>
    <cellStyle name="Followed Hyperlink" xfId="19482" builtinId="9" hidden="1"/>
    <cellStyle name="Followed Hyperlink" xfId="19484" builtinId="9" hidden="1"/>
    <cellStyle name="Followed Hyperlink" xfId="19486" builtinId="9" hidden="1"/>
    <cellStyle name="Followed Hyperlink" xfId="19488" builtinId="9" hidden="1"/>
    <cellStyle name="Followed Hyperlink" xfId="19490" builtinId="9" hidden="1"/>
    <cellStyle name="Followed Hyperlink" xfId="19492" builtinId="9" hidden="1"/>
    <cellStyle name="Followed Hyperlink" xfId="19494" builtinId="9" hidden="1"/>
    <cellStyle name="Followed Hyperlink" xfId="19496" builtinId="9" hidden="1"/>
    <cellStyle name="Followed Hyperlink" xfId="19498" builtinId="9" hidden="1"/>
    <cellStyle name="Followed Hyperlink" xfId="19500" builtinId="9" hidden="1"/>
    <cellStyle name="Followed Hyperlink" xfId="19502" builtinId="9" hidden="1"/>
    <cellStyle name="Followed Hyperlink" xfId="19504" builtinId="9" hidden="1"/>
    <cellStyle name="Followed Hyperlink" xfId="19506" builtinId="9" hidden="1"/>
    <cellStyle name="Followed Hyperlink" xfId="19508" builtinId="9" hidden="1"/>
    <cellStyle name="Followed Hyperlink" xfId="19510" builtinId="9" hidden="1"/>
    <cellStyle name="Followed Hyperlink" xfId="19512" builtinId="9" hidden="1"/>
    <cellStyle name="Followed Hyperlink" xfId="19514" builtinId="9" hidden="1"/>
    <cellStyle name="Followed Hyperlink" xfId="19516" builtinId="9" hidden="1"/>
    <cellStyle name="Followed Hyperlink" xfId="19518" builtinId="9" hidden="1"/>
    <cellStyle name="Followed Hyperlink" xfId="19520" builtinId="9" hidden="1"/>
    <cellStyle name="Followed Hyperlink" xfId="19522" builtinId="9" hidden="1"/>
    <cellStyle name="Followed Hyperlink" xfId="19524" builtinId="9" hidden="1"/>
    <cellStyle name="Followed Hyperlink" xfId="19526" builtinId="9" hidden="1"/>
    <cellStyle name="Followed Hyperlink" xfId="19528" builtinId="9" hidden="1"/>
    <cellStyle name="Followed Hyperlink" xfId="19530" builtinId="9" hidden="1"/>
    <cellStyle name="Followed Hyperlink" xfId="19532" builtinId="9" hidden="1"/>
    <cellStyle name="Followed Hyperlink" xfId="19534" builtinId="9" hidden="1"/>
    <cellStyle name="Followed Hyperlink" xfId="19536" builtinId="9" hidden="1"/>
    <cellStyle name="Followed Hyperlink" xfId="19538" builtinId="9" hidden="1"/>
    <cellStyle name="Followed Hyperlink" xfId="19540" builtinId="9" hidden="1"/>
    <cellStyle name="Followed Hyperlink" xfId="19542" builtinId="9" hidden="1"/>
    <cellStyle name="Followed Hyperlink" xfId="19544" builtinId="9" hidden="1"/>
    <cellStyle name="Followed Hyperlink" xfId="19546" builtinId="9" hidden="1"/>
    <cellStyle name="Followed Hyperlink" xfId="19548" builtinId="9" hidden="1"/>
    <cellStyle name="Followed Hyperlink" xfId="19550" builtinId="9" hidden="1"/>
    <cellStyle name="Followed Hyperlink" xfId="19552" builtinId="9" hidden="1"/>
    <cellStyle name="Followed Hyperlink" xfId="19554" builtinId="9" hidden="1"/>
    <cellStyle name="Followed Hyperlink" xfId="19556" builtinId="9" hidden="1"/>
    <cellStyle name="Followed Hyperlink" xfId="19558" builtinId="9" hidden="1"/>
    <cellStyle name="Followed Hyperlink" xfId="19560" builtinId="9" hidden="1"/>
    <cellStyle name="Followed Hyperlink" xfId="19562" builtinId="9" hidden="1"/>
    <cellStyle name="Followed Hyperlink" xfId="19564" builtinId="9" hidden="1"/>
    <cellStyle name="Followed Hyperlink" xfId="19566" builtinId="9" hidden="1"/>
    <cellStyle name="Followed Hyperlink" xfId="19568" builtinId="9" hidden="1"/>
    <cellStyle name="Followed Hyperlink" xfId="19570" builtinId="9" hidden="1"/>
    <cellStyle name="Followed Hyperlink" xfId="19572" builtinId="9" hidden="1"/>
    <cellStyle name="Followed Hyperlink" xfId="19574" builtinId="9" hidden="1"/>
    <cellStyle name="Followed Hyperlink" xfId="19576" builtinId="9" hidden="1"/>
    <cellStyle name="Followed Hyperlink" xfId="19578" builtinId="9" hidden="1"/>
    <cellStyle name="Followed Hyperlink" xfId="19580" builtinId="9" hidden="1"/>
    <cellStyle name="Followed Hyperlink" xfId="19582" builtinId="9" hidden="1"/>
    <cellStyle name="Followed Hyperlink" xfId="19584" builtinId="9" hidden="1"/>
    <cellStyle name="Followed Hyperlink" xfId="19586" builtinId="9" hidden="1"/>
    <cellStyle name="Followed Hyperlink" xfId="19588" builtinId="9" hidden="1"/>
    <cellStyle name="Followed Hyperlink" xfId="19590" builtinId="9" hidden="1"/>
    <cellStyle name="Followed Hyperlink" xfId="19592" builtinId="9" hidden="1"/>
    <cellStyle name="Followed Hyperlink" xfId="19594" builtinId="9" hidden="1"/>
    <cellStyle name="Followed Hyperlink" xfId="19596" builtinId="9" hidden="1"/>
    <cellStyle name="Followed Hyperlink" xfId="19598" builtinId="9" hidden="1"/>
    <cellStyle name="Followed Hyperlink" xfId="19600" builtinId="9" hidden="1"/>
    <cellStyle name="Followed Hyperlink" xfId="19602" builtinId="9" hidden="1"/>
    <cellStyle name="Followed Hyperlink" xfId="19604" builtinId="9" hidden="1"/>
    <cellStyle name="Followed Hyperlink" xfId="19606" builtinId="9" hidden="1"/>
    <cellStyle name="Followed Hyperlink" xfId="19608" builtinId="9" hidden="1"/>
    <cellStyle name="Followed Hyperlink" xfId="19610" builtinId="9" hidden="1"/>
    <cellStyle name="Followed Hyperlink" xfId="19612" builtinId="9" hidden="1"/>
    <cellStyle name="Followed Hyperlink" xfId="19614" builtinId="9" hidden="1"/>
    <cellStyle name="Followed Hyperlink" xfId="19616" builtinId="9" hidden="1"/>
    <cellStyle name="Followed Hyperlink" xfId="19618" builtinId="9" hidden="1"/>
    <cellStyle name="Followed Hyperlink" xfId="19620" builtinId="9" hidden="1"/>
    <cellStyle name="Followed Hyperlink" xfId="19622" builtinId="9" hidden="1"/>
    <cellStyle name="Followed Hyperlink" xfId="19624" builtinId="9" hidden="1"/>
    <cellStyle name="Followed Hyperlink" xfId="19626" builtinId="9" hidden="1"/>
    <cellStyle name="Followed Hyperlink" xfId="19628" builtinId="9" hidden="1"/>
    <cellStyle name="Followed Hyperlink" xfId="19630" builtinId="9" hidden="1"/>
    <cellStyle name="Followed Hyperlink" xfId="19632" builtinId="9" hidden="1"/>
    <cellStyle name="Followed Hyperlink" xfId="19634" builtinId="9" hidden="1"/>
    <cellStyle name="Followed Hyperlink" xfId="19636" builtinId="9" hidden="1"/>
    <cellStyle name="Followed Hyperlink" xfId="19638" builtinId="9" hidden="1"/>
    <cellStyle name="Followed Hyperlink" xfId="19640" builtinId="9" hidden="1"/>
    <cellStyle name="Followed Hyperlink" xfId="19642" builtinId="9" hidden="1"/>
    <cellStyle name="Followed Hyperlink" xfId="19644" builtinId="9" hidden="1"/>
    <cellStyle name="Followed Hyperlink" xfId="19646" builtinId="9" hidden="1"/>
    <cellStyle name="Followed Hyperlink" xfId="19648" builtinId="9" hidden="1"/>
    <cellStyle name="Followed Hyperlink" xfId="19650" builtinId="9" hidden="1"/>
    <cellStyle name="Followed Hyperlink" xfId="19652" builtinId="9" hidden="1"/>
    <cellStyle name="Followed Hyperlink" xfId="19654" builtinId="9" hidden="1"/>
    <cellStyle name="Followed Hyperlink" xfId="19660" builtinId="9" hidden="1"/>
    <cellStyle name="Followed Hyperlink" xfId="19662" builtinId="9" hidden="1"/>
    <cellStyle name="Followed Hyperlink" xfId="19664" builtinId="9" hidden="1"/>
    <cellStyle name="Followed Hyperlink" xfId="19666" builtinId="9" hidden="1"/>
    <cellStyle name="Followed Hyperlink" xfId="19668" builtinId="9" hidden="1"/>
    <cellStyle name="Followed Hyperlink" xfId="19670" builtinId="9" hidden="1"/>
    <cellStyle name="Followed Hyperlink" xfId="19672" builtinId="9" hidden="1"/>
    <cellStyle name="Followed Hyperlink" xfId="19674" builtinId="9" hidden="1"/>
    <cellStyle name="Followed Hyperlink" xfId="19676" builtinId="9" hidden="1"/>
    <cellStyle name="Followed Hyperlink" xfId="19678" builtinId="9" hidden="1"/>
    <cellStyle name="Followed Hyperlink" xfId="19680" builtinId="9" hidden="1"/>
    <cellStyle name="Followed Hyperlink" xfId="19682" builtinId="9" hidden="1"/>
    <cellStyle name="Followed Hyperlink" xfId="19684" builtinId="9" hidden="1"/>
    <cellStyle name="Followed Hyperlink" xfId="19686" builtinId="9" hidden="1"/>
    <cellStyle name="Followed Hyperlink" xfId="19688" builtinId="9" hidden="1"/>
    <cellStyle name="Followed Hyperlink" xfId="19690" builtinId="9" hidden="1"/>
    <cellStyle name="Followed Hyperlink" xfId="19692" builtinId="9" hidden="1"/>
    <cellStyle name="Followed Hyperlink" xfId="19694" builtinId="9" hidden="1"/>
    <cellStyle name="Followed Hyperlink" xfId="19696" builtinId="9" hidden="1"/>
    <cellStyle name="Followed Hyperlink" xfId="19698" builtinId="9" hidden="1"/>
    <cellStyle name="Followed Hyperlink" xfId="19700" builtinId="9" hidden="1"/>
    <cellStyle name="Followed Hyperlink" xfId="19702" builtinId="9" hidden="1"/>
    <cellStyle name="Followed Hyperlink" xfId="19704" builtinId="9" hidden="1"/>
    <cellStyle name="Followed Hyperlink" xfId="19706" builtinId="9" hidden="1"/>
    <cellStyle name="Followed Hyperlink" xfId="19708" builtinId="9" hidden="1"/>
    <cellStyle name="Followed Hyperlink" xfId="19710" builtinId="9" hidden="1"/>
    <cellStyle name="Followed Hyperlink" xfId="19712" builtinId="9" hidden="1"/>
    <cellStyle name="Followed Hyperlink" xfId="19714" builtinId="9" hidden="1"/>
    <cellStyle name="Followed Hyperlink" xfId="19716" builtinId="9" hidden="1"/>
    <cellStyle name="Followed Hyperlink" xfId="19718" builtinId="9" hidden="1"/>
    <cellStyle name="Followed Hyperlink" xfId="19720" builtinId="9" hidden="1"/>
    <cellStyle name="Followed Hyperlink" xfId="19722" builtinId="9" hidden="1"/>
    <cellStyle name="Followed Hyperlink" xfId="19724" builtinId="9" hidden="1"/>
    <cellStyle name="Followed Hyperlink" xfId="19726" builtinId="9" hidden="1"/>
    <cellStyle name="Followed Hyperlink" xfId="19728" builtinId="9" hidden="1"/>
    <cellStyle name="Followed Hyperlink" xfId="19730" builtinId="9" hidden="1"/>
    <cellStyle name="Followed Hyperlink" xfId="19732" builtinId="9" hidden="1"/>
    <cellStyle name="Followed Hyperlink" xfId="19734" builtinId="9" hidden="1"/>
    <cellStyle name="Followed Hyperlink" xfId="19736" builtinId="9" hidden="1"/>
    <cellStyle name="Followed Hyperlink" xfId="19738" builtinId="9" hidden="1"/>
    <cellStyle name="Followed Hyperlink" xfId="19740" builtinId="9" hidden="1"/>
    <cellStyle name="Followed Hyperlink" xfId="19742" builtinId="9" hidden="1"/>
    <cellStyle name="Followed Hyperlink" xfId="19744" builtinId="9" hidden="1"/>
    <cellStyle name="Followed Hyperlink" xfId="19746" builtinId="9" hidden="1"/>
    <cellStyle name="Followed Hyperlink" xfId="19748" builtinId="9" hidden="1"/>
    <cellStyle name="Followed Hyperlink" xfId="19750" builtinId="9" hidden="1"/>
    <cellStyle name="Followed Hyperlink" xfId="19752" builtinId="9" hidden="1"/>
    <cellStyle name="Followed Hyperlink" xfId="19754" builtinId="9" hidden="1"/>
    <cellStyle name="Followed Hyperlink" xfId="19756" builtinId="9" hidden="1"/>
    <cellStyle name="Followed Hyperlink" xfId="19758" builtinId="9" hidden="1"/>
    <cellStyle name="Followed Hyperlink" xfId="19760" builtinId="9" hidden="1"/>
    <cellStyle name="Followed Hyperlink" xfId="19762" builtinId="9" hidden="1"/>
    <cellStyle name="Followed Hyperlink" xfId="19764" builtinId="9" hidden="1"/>
    <cellStyle name="Followed Hyperlink" xfId="19766" builtinId="9" hidden="1"/>
    <cellStyle name="Followed Hyperlink" xfId="19768" builtinId="9" hidden="1"/>
    <cellStyle name="Followed Hyperlink" xfId="19770" builtinId="9" hidden="1"/>
    <cellStyle name="Followed Hyperlink" xfId="19772" builtinId="9" hidden="1"/>
    <cellStyle name="Followed Hyperlink" xfId="19774" builtinId="9" hidden="1"/>
    <cellStyle name="Followed Hyperlink" xfId="19776" builtinId="9" hidden="1"/>
    <cellStyle name="Followed Hyperlink" xfId="19778" builtinId="9" hidden="1"/>
    <cellStyle name="Followed Hyperlink" xfId="19780" builtinId="9" hidden="1"/>
    <cellStyle name="Followed Hyperlink" xfId="19782" builtinId="9" hidden="1"/>
    <cellStyle name="Followed Hyperlink" xfId="19784" builtinId="9" hidden="1"/>
    <cellStyle name="Followed Hyperlink" xfId="19786" builtinId="9" hidden="1"/>
    <cellStyle name="Followed Hyperlink" xfId="19788" builtinId="9" hidden="1"/>
    <cellStyle name="Followed Hyperlink" xfId="19790" builtinId="9" hidden="1"/>
    <cellStyle name="Followed Hyperlink" xfId="19792" builtinId="9" hidden="1"/>
    <cellStyle name="Followed Hyperlink" xfId="19794" builtinId="9" hidden="1"/>
    <cellStyle name="Followed Hyperlink" xfId="19796" builtinId="9" hidden="1"/>
    <cellStyle name="Followed Hyperlink" xfId="19798" builtinId="9" hidden="1"/>
    <cellStyle name="Followed Hyperlink" xfId="19800" builtinId="9" hidden="1"/>
    <cellStyle name="Followed Hyperlink" xfId="19802" builtinId="9" hidden="1"/>
    <cellStyle name="Followed Hyperlink" xfId="19804" builtinId="9" hidden="1"/>
    <cellStyle name="Followed Hyperlink" xfId="19806" builtinId="9" hidden="1"/>
    <cellStyle name="Followed Hyperlink" xfId="19808" builtinId="9" hidden="1"/>
    <cellStyle name="Followed Hyperlink" xfId="19810" builtinId="9" hidden="1"/>
    <cellStyle name="Followed Hyperlink" xfId="19812" builtinId="9" hidden="1"/>
    <cellStyle name="Followed Hyperlink" xfId="19814" builtinId="9" hidden="1"/>
    <cellStyle name="Followed Hyperlink" xfId="19816" builtinId="9" hidden="1"/>
    <cellStyle name="Followed Hyperlink" xfId="19818" builtinId="9" hidden="1"/>
    <cellStyle name="Followed Hyperlink" xfId="19820" builtinId="9" hidden="1"/>
    <cellStyle name="Followed Hyperlink" xfId="19822" builtinId="9" hidden="1"/>
    <cellStyle name="Followed Hyperlink" xfId="19824" builtinId="9" hidden="1"/>
    <cellStyle name="Followed Hyperlink" xfId="19826" builtinId="9" hidden="1"/>
    <cellStyle name="Followed Hyperlink" xfId="19828" builtinId="9" hidden="1"/>
    <cellStyle name="Followed Hyperlink" xfId="19830" builtinId="9" hidden="1"/>
    <cellStyle name="Followed Hyperlink" xfId="19832" builtinId="9" hidden="1"/>
    <cellStyle name="Followed Hyperlink" xfId="19834" builtinId="9" hidden="1"/>
    <cellStyle name="Followed Hyperlink" xfId="19836" builtinId="9" hidden="1"/>
    <cellStyle name="Followed Hyperlink" xfId="19838" builtinId="9" hidden="1"/>
    <cellStyle name="Followed Hyperlink" xfId="19657" builtinId="9" hidden="1"/>
    <cellStyle name="Followed Hyperlink" xfId="19843" builtinId="9" hidden="1"/>
    <cellStyle name="Followed Hyperlink" xfId="19844" builtinId="9" hidden="1"/>
    <cellStyle name="Followed Hyperlink" xfId="19846" builtinId="9" hidden="1"/>
    <cellStyle name="Followed Hyperlink" xfId="19848" builtinId="9" hidden="1"/>
    <cellStyle name="Followed Hyperlink" xfId="19850" builtinId="9" hidden="1"/>
    <cellStyle name="Followed Hyperlink" xfId="19852" builtinId="9" hidden="1"/>
    <cellStyle name="Followed Hyperlink" xfId="19854" builtinId="9" hidden="1"/>
    <cellStyle name="Followed Hyperlink" xfId="19856" builtinId="9" hidden="1"/>
    <cellStyle name="Followed Hyperlink" xfId="19858" builtinId="9" hidden="1"/>
    <cellStyle name="Followed Hyperlink" xfId="19860" builtinId="9" hidden="1"/>
    <cellStyle name="Followed Hyperlink" xfId="19862" builtinId="9" hidden="1"/>
    <cellStyle name="Followed Hyperlink" xfId="19864" builtinId="9" hidden="1"/>
    <cellStyle name="Followed Hyperlink" xfId="19866" builtinId="9" hidden="1"/>
    <cellStyle name="Followed Hyperlink" xfId="19868" builtinId="9" hidden="1"/>
    <cellStyle name="Followed Hyperlink" xfId="19870" builtinId="9" hidden="1"/>
    <cellStyle name="Followed Hyperlink" xfId="19872" builtinId="9" hidden="1"/>
    <cellStyle name="Followed Hyperlink" xfId="19874" builtinId="9" hidden="1"/>
    <cellStyle name="Followed Hyperlink" xfId="19876" builtinId="9" hidden="1"/>
    <cellStyle name="Followed Hyperlink" xfId="19878" builtinId="9" hidden="1"/>
    <cellStyle name="Followed Hyperlink" xfId="19880" builtinId="9" hidden="1"/>
    <cellStyle name="Followed Hyperlink" xfId="19882" builtinId="9" hidden="1"/>
    <cellStyle name="Followed Hyperlink" xfId="19884" builtinId="9" hidden="1"/>
    <cellStyle name="Followed Hyperlink" xfId="19886" builtinId="9" hidden="1"/>
    <cellStyle name="Followed Hyperlink" xfId="19888" builtinId="9" hidden="1"/>
    <cellStyle name="Followed Hyperlink" xfId="19890" builtinId="9" hidden="1"/>
    <cellStyle name="Followed Hyperlink" xfId="19892" builtinId="9" hidden="1"/>
    <cellStyle name="Followed Hyperlink" xfId="19894" builtinId="9" hidden="1"/>
    <cellStyle name="Followed Hyperlink" xfId="19896" builtinId="9" hidden="1"/>
    <cellStyle name="Followed Hyperlink" xfId="19898" builtinId="9" hidden="1"/>
    <cellStyle name="Followed Hyperlink" xfId="19900" builtinId="9" hidden="1"/>
    <cellStyle name="Followed Hyperlink" xfId="19902" builtinId="9" hidden="1"/>
    <cellStyle name="Followed Hyperlink" xfId="19904" builtinId="9" hidden="1"/>
    <cellStyle name="Followed Hyperlink" xfId="19906" builtinId="9" hidden="1"/>
    <cellStyle name="Followed Hyperlink" xfId="19908" builtinId="9" hidden="1"/>
    <cellStyle name="Followed Hyperlink" xfId="19910" builtinId="9" hidden="1"/>
    <cellStyle name="Followed Hyperlink" xfId="19912" builtinId="9" hidden="1"/>
    <cellStyle name="Followed Hyperlink" xfId="19914" builtinId="9" hidden="1"/>
    <cellStyle name="Followed Hyperlink" xfId="19916" builtinId="9" hidden="1"/>
    <cellStyle name="Followed Hyperlink" xfId="19918" builtinId="9" hidden="1"/>
    <cellStyle name="Followed Hyperlink" xfId="19920" builtinId="9" hidden="1"/>
    <cellStyle name="Followed Hyperlink" xfId="19922" builtinId="9" hidden="1"/>
    <cellStyle name="Followed Hyperlink" xfId="19924" builtinId="9" hidden="1"/>
    <cellStyle name="Followed Hyperlink" xfId="19926" builtinId="9" hidden="1"/>
    <cellStyle name="Followed Hyperlink" xfId="19928" builtinId="9" hidden="1"/>
    <cellStyle name="Followed Hyperlink" xfId="19930" builtinId="9" hidden="1"/>
    <cellStyle name="Followed Hyperlink" xfId="19932" builtinId="9" hidden="1"/>
    <cellStyle name="Followed Hyperlink" xfId="19934" builtinId="9" hidden="1"/>
    <cellStyle name="Followed Hyperlink" xfId="19936" builtinId="9" hidden="1"/>
    <cellStyle name="Followed Hyperlink" xfId="19938" builtinId="9" hidden="1"/>
    <cellStyle name="Followed Hyperlink" xfId="19940" builtinId="9" hidden="1"/>
    <cellStyle name="Followed Hyperlink" xfId="19942" builtinId="9" hidden="1"/>
    <cellStyle name="Followed Hyperlink" xfId="19944" builtinId="9" hidden="1"/>
    <cellStyle name="Followed Hyperlink" xfId="19946" builtinId="9" hidden="1"/>
    <cellStyle name="Followed Hyperlink" xfId="19948" builtinId="9" hidden="1"/>
    <cellStyle name="Followed Hyperlink" xfId="19950" builtinId="9" hidden="1"/>
    <cellStyle name="Followed Hyperlink" xfId="19952" builtinId="9" hidden="1"/>
    <cellStyle name="Followed Hyperlink" xfId="19954" builtinId="9" hidden="1"/>
    <cellStyle name="Followed Hyperlink" xfId="19956" builtinId="9" hidden="1"/>
    <cellStyle name="Followed Hyperlink" xfId="19958" builtinId="9" hidden="1"/>
    <cellStyle name="Followed Hyperlink" xfId="19960" builtinId="9" hidden="1"/>
    <cellStyle name="Followed Hyperlink" xfId="19962" builtinId="9" hidden="1"/>
    <cellStyle name="Followed Hyperlink" xfId="19964" builtinId="9" hidden="1"/>
    <cellStyle name="Followed Hyperlink" xfId="19966" builtinId="9" hidden="1"/>
    <cellStyle name="Followed Hyperlink" xfId="19968" builtinId="9" hidden="1"/>
    <cellStyle name="Followed Hyperlink" xfId="19970" builtinId="9" hidden="1"/>
    <cellStyle name="Followed Hyperlink" xfId="19972" builtinId="9" hidden="1"/>
    <cellStyle name="Followed Hyperlink" xfId="19974" builtinId="9" hidden="1"/>
    <cellStyle name="Followed Hyperlink" xfId="19976" builtinId="9" hidden="1"/>
    <cellStyle name="Followed Hyperlink" xfId="19978" builtinId="9" hidden="1"/>
    <cellStyle name="Followed Hyperlink" xfId="19980" builtinId="9" hidden="1"/>
    <cellStyle name="Followed Hyperlink" xfId="19982" builtinId="9" hidden="1"/>
    <cellStyle name="Followed Hyperlink" xfId="19984" builtinId="9" hidden="1"/>
    <cellStyle name="Followed Hyperlink" xfId="19986" builtinId="9" hidden="1"/>
    <cellStyle name="Followed Hyperlink" xfId="19988" builtinId="9" hidden="1"/>
    <cellStyle name="Followed Hyperlink" xfId="19990" builtinId="9" hidden="1"/>
    <cellStyle name="Followed Hyperlink" xfId="19992" builtinId="9" hidden="1"/>
    <cellStyle name="Followed Hyperlink" xfId="19994" builtinId="9" hidden="1"/>
    <cellStyle name="Followed Hyperlink" xfId="19996" builtinId="9" hidden="1"/>
    <cellStyle name="Followed Hyperlink" xfId="19998" builtinId="9" hidden="1"/>
    <cellStyle name="Followed Hyperlink" xfId="20000" builtinId="9" hidden="1"/>
    <cellStyle name="Followed Hyperlink" xfId="20002" builtinId="9" hidden="1"/>
    <cellStyle name="Followed Hyperlink" xfId="20004" builtinId="9" hidden="1"/>
    <cellStyle name="Followed Hyperlink" xfId="20006" builtinId="9" hidden="1"/>
    <cellStyle name="Followed Hyperlink" xfId="20008" builtinId="9" hidden="1"/>
    <cellStyle name="Followed Hyperlink" xfId="20010" builtinId="9" hidden="1"/>
    <cellStyle name="Followed Hyperlink" xfId="20012" builtinId="9" hidden="1"/>
    <cellStyle name="Followed Hyperlink" xfId="20014" builtinId="9" hidden="1"/>
    <cellStyle name="Followed Hyperlink" xfId="20016" builtinId="9" hidden="1"/>
    <cellStyle name="Followed Hyperlink" xfId="20018" builtinId="9" hidden="1"/>
    <cellStyle name="Followed Hyperlink" xfId="20022" builtinId="9" hidden="1"/>
    <cellStyle name="Followed Hyperlink" xfId="20024" builtinId="9" hidden="1"/>
    <cellStyle name="Followed Hyperlink" xfId="19839" builtinId="9" hidden="1"/>
    <cellStyle name="Followed Hyperlink" xfId="19840" builtinId="9" hidden="1"/>
    <cellStyle name="Followed Hyperlink" xfId="20028" builtinId="9" hidden="1"/>
    <cellStyle name="Followed Hyperlink" xfId="20030" builtinId="9" hidden="1"/>
    <cellStyle name="Followed Hyperlink" xfId="20032" builtinId="9" hidden="1"/>
    <cellStyle name="Followed Hyperlink" xfId="20034" builtinId="9" hidden="1"/>
    <cellStyle name="Followed Hyperlink" xfId="20036" builtinId="9" hidden="1"/>
    <cellStyle name="Followed Hyperlink" xfId="20038" builtinId="9" hidden="1"/>
    <cellStyle name="Followed Hyperlink" xfId="20040" builtinId="9" hidden="1"/>
    <cellStyle name="Followed Hyperlink" xfId="20042" builtinId="9" hidden="1"/>
    <cellStyle name="Followed Hyperlink" xfId="20044" builtinId="9" hidden="1"/>
    <cellStyle name="Followed Hyperlink" xfId="20046" builtinId="9" hidden="1"/>
    <cellStyle name="Followed Hyperlink" xfId="20048" builtinId="9" hidden="1"/>
    <cellStyle name="Followed Hyperlink" xfId="20050" builtinId="9" hidden="1"/>
    <cellStyle name="Followed Hyperlink" xfId="20052" builtinId="9" hidden="1"/>
    <cellStyle name="Followed Hyperlink" xfId="20054" builtinId="9" hidden="1"/>
    <cellStyle name="Followed Hyperlink" xfId="20056" builtinId="9" hidden="1"/>
    <cellStyle name="Followed Hyperlink" xfId="20058" builtinId="9" hidden="1"/>
    <cellStyle name="Followed Hyperlink" xfId="20060" builtinId="9" hidden="1"/>
    <cellStyle name="Followed Hyperlink" xfId="20062" builtinId="9" hidden="1"/>
    <cellStyle name="Followed Hyperlink" xfId="20064" builtinId="9" hidden="1"/>
    <cellStyle name="Followed Hyperlink" xfId="20066" builtinId="9" hidden="1"/>
    <cellStyle name="Followed Hyperlink" xfId="20068" builtinId="9" hidden="1"/>
    <cellStyle name="Followed Hyperlink" xfId="20070" builtinId="9" hidden="1"/>
    <cellStyle name="Followed Hyperlink" xfId="20072" builtinId="9" hidden="1"/>
    <cellStyle name="Followed Hyperlink" xfId="20074" builtinId="9" hidden="1"/>
    <cellStyle name="Followed Hyperlink" xfId="20076" builtinId="9" hidden="1"/>
    <cellStyle name="Followed Hyperlink" xfId="20078" builtinId="9" hidden="1"/>
    <cellStyle name="Followed Hyperlink" xfId="20080" builtinId="9" hidden="1"/>
    <cellStyle name="Followed Hyperlink" xfId="20082" builtinId="9" hidden="1"/>
    <cellStyle name="Followed Hyperlink" xfId="20084" builtinId="9" hidden="1"/>
    <cellStyle name="Followed Hyperlink" xfId="20086" builtinId="9" hidden="1"/>
    <cellStyle name="Followed Hyperlink" xfId="20088" builtinId="9" hidden="1"/>
    <cellStyle name="Followed Hyperlink" xfId="20090" builtinId="9" hidden="1"/>
    <cellStyle name="Followed Hyperlink" xfId="20092" builtinId="9" hidden="1"/>
    <cellStyle name="Followed Hyperlink" xfId="20094" builtinId="9" hidden="1"/>
    <cellStyle name="Followed Hyperlink" xfId="20096" builtinId="9" hidden="1"/>
    <cellStyle name="Followed Hyperlink" xfId="20098" builtinId="9" hidden="1"/>
    <cellStyle name="Followed Hyperlink" xfId="20100" builtinId="9" hidden="1"/>
    <cellStyle name="Followed Hyperlink" xfId="20102" builtinId="9" hidden="1"/>
    <cellStyle name="Followed Hyperlink" xfId="20104" builtinId="9" hidden="1"/>
    <cellStyle name="Followed Hyperlink" xfId="20106" builtinId="9" hidden="1"/>
    <cellStyle name="Followed Hyperlink" xfId="20108" builtinId="9" hidden="1"/>
    <cellStyle name="Followed Hyperlink" xfId="20110" builtinId="9" hidden="1"/>
    <cellStyle name="Followed Hyperlink" xfId="20112" builtinId="9" hidden="1"/>
    <cellStyle name="Followed Hyperlink" xfId="20114" builtinId="9" hidden="1"/>
    <cellStyle name="Followed Hyperlink" xfId="20116" builtinId="9" hidden="1"/>
    <cellStyle name="Followed Hyperlink" xfId="20118" builtinId="9" hidden="1"/>
    <cellStyle name="Followed Hyperlink" xfId="20120" builtinId="9" hidden="1"/>
    <cellStyle name="Followed Hyperlink" xfId="20122" builtinId="9" hidden="1"/>
    <cellStyle name="Followed Hyperlink" xfId="20124" builtinId="9" hidden="1"/>
    <cellStyle name="Followed Hyperlink" xfId="20126" builtinId="9" hidden="1"/>
    <cellStyle name="Followed Hyperlink" xfId="20128" builtinId="9" hidden="1"/>
    <cellStyle name="Followed Hyperlink" xfId="20130" builtinId="9" hidden="1"/>
    <cellStyle name="Followed Hyperlink" xfId="20132" builtinId="9" hidden="1"/>
    <cellStyle name="Followed Hyperlink" xfId="20134" builtinId="9" hidden="1"/>
    <cellStyle name="Followed Hyperlink" xfId="20136" builtinId="9" hidden="1"/>
    <cellStyle name="Followed Hyperlink" xfId="20138" builtinId="9" hidden="1"/>
    <cellStyle name="Followed Hyperlink" xfId="20140" builtinId="9" hidden="1"/>
    <cellStyle name="Followed Hyperlink" xfId="20142" builtinId="9" hidden="1"/>
    <cellStyle name="Followed Hyperlink" xfId="20144" builtinId="9" hidden="1"/>
    <cellStyle name="Followed Hyperlink" xfId="20146" builtinId="9" hidden="1"/>
    <cellStyle name="Followed Hyperlink" xfId="20148" builtinId="9" hidden="1"/>
    <cellStyle name="Followed Hyperlink" xfId="20150" builtinId="9" hidden="1"/>
    <cellStyle name="Followed Hyperlink" xfId="20152" builtinId="9" hidden="1"/>
    <cellStyle name="Followed Hyperlink" xfId="20154" builtinId="9" hidden="1"/>
    <cellStyle name="Followed Hyperlink" xfId="20156" builtinId="9" hidden="1"/>
    <cellStyle name="Followed Hyperlink" xfId="20158" builtinId="9" hidden="1"/>
    <cellStyle name="Followed Hyperlink" xfId="20160" builtinId="9" hidden="1"/>
    <cellStyle name="Followed Hyperlink" xfId="20162" builtinId="9" hidden="1"/>
    <cellStyle name="Followed Hyperlink" xfId="20164" builtinId="9" hidden="1"/>
    <cellStyle name="Followed Hyperlink" xfId="20166" builtinId="9" hidden="1"/>
    <cellStyle name="Followed Hyperlink" xfId="20168" builtinId="9" hidden="1"/>
    <cellStyle name="Followed Hyperlink" xfId="20170" builtinId="9" hidden="1"/>
    <cellStyle name="Followed Hyperlink" xfId="20172" builtinId="9" hidden="1"/>
    <cellStyle name="Followed Hyperlink" xfId="20174" builtinId="9" hidden="1"/>
    <cellStyle name="Followed Hyperlink" xfId="20176" builtinId="9" hidden="1"/>
    <cellStyle name="Followed Hyperlink" xfId="20178" builtinId="9" hidden="1"/>
    <cellStyle name="Followed Hyperlink" xfId="20180" builtinId="9" hidden="1"/>
    <cellStyle name="Followed Hyperlink" xfId="20182" builtinId="9" hidden="1"/>
    <cellStyle name="Followed Hyperlink" xfId="20184" builtinId="9" hidden="1"/>
    <cellStyle name="Followed Hyperlink" xfId="20186" builtinId="9" hidden="1"/>
    <cellStyle name="Followed Hyperlink" xfId="20188" builtinId="9" hidden="1"/>
    <cellStyle name="Followed Hyperlink" xfId="20190" builtinId="9" hidden="1"/>
    <cellStyle name="Followed Hyperlink" xfId="20192" builtinId="9" hidden="1"/>
    <cellStyle name="Followed Hyperlink" xfId="20194" builtinId="9" hidden="1"/>
    <cellStyle name="Followed Hyperlink" xfId="20196" builtinId="9" hidden="1"/>
    <cellStyle name="Followed Hyperlink" xfId="20198" builtinId="9" hidden="1"/>
    <cellStyle name="Followed Hyperlink" xfId="20025" builtinId="9" hidden="1"/>
    <cellStyle name="Followed Hyperlink" xfId="20200" builtinId="9" hidden="1"/>
    <cellStyle name="Followed Hyperlink" xfId="20201" builtinId="9" hidden="1"/>
    <cellStyle name="Followed Hyperlink" xfId="20203" builtinId="9" hidden="1"/>
    <cellStyle name="Followed Hyperlink" xfId="20205" builtinId="9" hidden="1"/>
    <cellStyle name="Followed Hyperlink" xfId="20207" builtinId="9" hidden="1"/>
    <cellStyle name="Followed Hyperlink" xfId="20209" builtinId="9" hidden="1"/>
    <cellStyle name="Followed Hyperlink" xfId="20211" builtinId="9" hidden="1"/>
    <cellStyle name="Followed Hyperlink" xfId="20213" builtinId="9" hidden="1"/>
    <cellStyle name="Followed Hyperlink" xfId="20215" builtinId="9" hidden="1"/>
    <cellStyle name="Followed Hyperlink" xfId="20217" builtinId="9" hidden="1"/>
    <cellStyle name="Followed Hyperlink" xfId="20219" builtinId="9" hidden="1"/>
    <cellStyle name="Followed Hyperlink" xfId="20221" builtinId="9" hidden="1"/>
    <cellStyle name="Followed Hyperlink" xfId="20223" builtinId="9" hidden="1"/>
    <cellStyle name="Followed Hyperlink" xfId="20225" builtinId="9" hidden="1"/>
    <cellStyle name="Followed Hyperlink" xfId="20227" builtinId="9" hidden="1"/>
    <cellStyle name="Followed Hyperlink" xfId="20229" builtinId="9" hidden="1"/>
    <cellStyle name="Followed Hyperlink" xfId="20231" builtinId="9" hidden="1"/>
    <cellStyle name="Followed Hyperlink" xfId="20233" builtinId="9" hidden="1"/>
    <cellStyle name="Followed Hyperlink" xfId="20235" builtinId="9" hidden="1"/>
    <cellStyle name="Followed Hyperlink" xfId="20237" builtinId="9" hidden="1"/>
    <cellStyle name="Followed Hyperlink" xfId="20239" builtinId="9" hidden="1"/>
    <cellStyle name="Followed Hyperlink" xfId="20241" builtinId="9" hidden="1"/>
    <cellStyle name="Followed Hyperlink" xfId="20243" builtinId="9" hidden="1"/>
    <cellStyle name="Followed Hyperlink" xfId="20245" builtinId="9" hidden="1"/>
    <cellStyle name="Followed Hyperlink" xfId="20247" builtinId="9" hidden="1"/>
    <cellStyle name="Followed Hyperlink" xfId="20249" builtinId="9" hidden="1"/>
    <cellStyle name="Followed Hyperlink" xfId="20251" builtinId="9" hidden="1"/>
    <cellStyle name="Followed Hyperlink" xfId="20253" builtinId="9" hidden="1"/>
    <cellStyle name="Followed Hyperlink" xfId="20255" builtinId="9" hidden="1"/>
    <cellStyle name="Followed Hyperlink" xfId="20257" builtinId="9" hidden="1"/>
    <cellStyle name="Followed Hyperlink" xfId="20259" builtinId="9" hidden="1"/>
    <cellStyle name="Followed Hyperlink" xfId="20261" builtinId="9" hidden="1"/>
    <cellStyle name="Followed Hyperlink" xfId="20263" builtinId="9" hidden="1"/>
    <cellStyle name="Followed Hyperlink" xfId="20265" builtinId="9" hidden="1"/>
    <cellStyle name="Followed Hyperlink" xfId="20267" builtinId="9" hidden="1"/>
    <cellStyle name="Followed Hyperlink" xfId="20269" builtinId="9" hidden="1"/>
    <cellStyle name="Followed Hyperlink" xfId="20271" builtinId="9" hidden="1"/>
    <cellStyle name="Followed Hyperlink" xfId="20273" builtinId="9" hidden="1"/>
    <cellStyle name="Followed Hyperlink" xfId="20275" builtinId="9" hidden="1"/>
    <cellStyle name="Followed Hyperlink" xfId="20277" builtinId="9" hidden="1"/>
    <cellStyle name="Followed Hyperlink" xfId="20279" builtinId="9" hidden="1"/>
    <cellStyle name="Followed Hyperlink" xfId="20281" builtinId="9" hidden="1"/>
    <cellStyle name="Followed Hyperlink" xfId="20283" builtinId="9" hidden="1"/>
    <cellStyle name="Followed Hyperlink" xfId="20285" builtinId="9" hidden="1"/>
    <cellStyle name="Followed Hyperlink" xfId="20287" builtinId="9" hidden="1"/>
    <cellStyle name="Followed Hyperlink" xfId="20289" builtinId="9" hidden="1"/>
    <cellStyle name="Followed Hyperlink" xfId="20291" builtinId="9" hidden="1"/>
    <cellStyle name="Followed Hyperlink" xfId="20293" builtinId="9" hidden="1"/>
    <cellStyle name="Followed Hyperlink" xfId="20295" builtinId="9" hidden="1"/>
    <cellStyle name="Followed Hyperlink" xfId="20297" builtinId="9" hidden="1"/>
    <cellStyle name="Followed Hyperlink" xfId="20299" builtinId="9" hidden="1"/>
    <cellStyle name="Followed Hyperlink" xfId="20301" builtinId="9" hidden="1"/>
    <cellStyle name="Followed Hyperlink" xfId="20303" builtinId="9" hidden="1"/>
    <cellStyle name="Followed Hyperlink" xfId="20305" builtinId="9" hidden="1"/>
    <cellStyle name="Followed Hyperlink" xfId="20307" builtinId="9" hidden="1"/>
    <cellStyle name="Followed Hyperlink" xfId="20309" builtinId="9" hidden="1"/>
    <cellStyle name="Followed Hyperlink" xfId="20311" builtinId="9" hidden="1"/>
    <cellStyle name="Followed Hyperlink" xfId="20313" builtinId="9" hidden="1"/>
    <cellStyle name="Followed Hyperlink" xfId="20315" builtinId="9" hidden="1"/>
    <cellStyle name="Followed Hyperlink" xfId="20317" builtinId="9" hidden="1"/>
    <cellStyle name="Followed Hyperlink" xfId="20319" builtinId="9" hidden="1"/>
    <cellStyle name="Followed Hyperlink" xfId="20321" builtinId="9" hidden="1"/>
    <cellStyle name="Followed Hyperlink" xfId="20323" builtinId="9" hidden="1"/>
    <cellStyle name="Followed Hyperlink" xfId="20325" builtinId="9" hidden="1"/>
    <cellStyle name="Followed Hyperlink" xfId="20327" builtinId="9" hidden="1"/>
    <cellStyle name="Followed Hyperlink" xfId="20329" builtinId="9" hidden="1"/>
    <cellStyle name="Followed Hyperlink" xfId="20331" builtinId="9" hidden="1"/>
    <cellStyle name="Followed Hyperlink" xfId="20333" builtinId="9" hidden="1"/>
    <cellStyle name="Followed Hyperlink" xfId="20335" builtinId="9" hidden="1"/>
    <cellStyle name="Followed Hyperlink" xfId="20337" builtinId="9" hidden="1"/>
    <cellStyle name="Followed Hyperlink" xfId="20339" builtinId="9" hidden="1"/>
    <cellStyle name="Followed Hyperlink" xfId="20341" builtinId="9" hidden="1"/>
    <cellStyle name="Followed Hyperlink" xfId="20343" builtinId="9" hidden="1"/>
    <cellStyle name="Followed Hyperlink" xfId="20345" builtinId="9" hidden="1"/>
    <cellStyle name="Followed Hyperlink" xfId="20347" builtinId="9" hidden="1"/>
    <cellStyle name="Followed Hyperlink" xfId="20349" builtinId="9" hidden="1"/>
    <cellStyle name="Followed Hyperlink" xfId="20351" builtinId="9" hidden="1"/>
    <cellStyle name="Followed Hyperlink" xfId="20353" builtinId="9" hidden="1"/>
    <cellStyle name="Followed Hyperlink" xfId="20355" builtinId="9" hidden="1"/>
    <cellStyle name="Followed Hyperlink" xfId="20357" builtinId="9" hidden="1"/>
    <cellStyle name="Followed Hyperlink" xfId="20359" builtinId="9" hidden="1"/>
    <cellStyle name="Followed Hyperlink" xfId="20361" builtinId="9" hidden="1"/>
    <cellStyle name="Followed Hyperlink" xfId="20363" builtinId="9" hidden="1"/>
    <cellStyle name="Followed Hyperlink" xfId="20365" builtinId="9" hidden="1"/>
    <cellStyle name="Followed Hyperlink" xfId="20367" builtinId="9" hidden="1"/>
    <cellStyle name="Followed Hyperlink" xfId="20369" builtinId="9" hidden="1"/>
    <cellStyle name="Followed Hyperlink" xfId="20371" builtinId="9" hidden="1"/>
    <cellStyle name="Followed Hyperlink" xfId="20373" builtinId="9" hidden="1"/>
    <cellStyle name="Followed Hyperlink" xfId="20375" builtinId="9" hidden="1"/>
    <cellStyle name="Followed Hyperlink" xfId="20380" builtinId="9" hidden="1"/>
    <cellStyle name="Followed Hyperlink" xfId="20382" builtinId="9" hidden="1"/>
    <cellStyle name="Followed Hyperlink" xfId="20384" builtinId="9" hidden="1"/>
    <cellStyle name="Followed Hyperlink" xfId="20386" builtinId="9" hidden="1"/>
    <cellStyle name="Followed Hyperlink" xfId="20388" builtinId="9" hidden="1"/>
    <cellStyle name="Followed Hyperlink" xfId="20390" builtinId="9" hidden="1"/>
    <cellStyle name="Followed Hyperlink" xfId="20392" builtinId="9" hidden="1"/>
    <cellStyle name="Followed Hyperlink" xfId="20394" builtinId="9" hidden="1"/>
    <cellStyle name="Followed Hyperlink" xfId="20396" builtinId="9" hidden="1"/>
    <cellStyle name="Followed Hyperlink" xfId="20398" builtinId="9" hidden="1"/>
    <cellStyle name="Followed Hyperlink" xfId="20400" builtinId="9" hidden="1"/>
    <cellStyle name="Followed Hyperlink" xfId="20402" builtinId="9" hidden="1"/>
    <cellStyle name="Followed Hyperlink" xfId="20404" builtinId="9" hidden="1"/>
    <cellStyle name="Followed Hyperlink" xfId="20406" builtinId="9" hidden="1"/>
    <cellStyle name="Followed Hyperlink" xfId="20408" builtinId="9" hidden="1"/>
    <cellStyle name="Followed Hyperlink" xfId="20410" builtinId="9" hidden="1"/>
    <cellStyle name="Followed Hyperlink" xfId="20412" builtinId="9" hidden="1"/>
    <cellStyle name="Followed Hyperlink" xfId="20414" builtinId="9" hidden="1"/>
    <cellStyle name="Followed Hyperlink" xfId="20416" builtinId="9" hidden="1"/>
    <cellStyle name="Followed Hyperlink" xfId="20418" builtinId="9" hidden="1"/>
    <cellStyle name="Followed Hyperlink" xfId="20420" builtinId="9" hidden="1"/>
    <cellStyle name="Followed Hyperlink" xfId="20422" builtinId="9" hidden="1"/>
    <cellStyle name="Followed Hyperlink" xfId="20424" builtinId="9" hidden="1"/>
    <cellStyle name="Followed Hyperlink" xfId="20426" builtinId="9" hidden="1"/>
    <cellStyle name="Followed Hyperlink" xfId="20428" builtinId="9" hidden="1"/>
    <cellStyle name="Followed Hyperlink" xfId="20430" builtinId="9" hidden="1"/>
    <cellStyle name="Followed Hyperlink" xfId="20432" builtinId="9" hidden="1"/>
    <cellStyle name="Followed Hyperlink" xfId="20434" builtinId="9" hidden="1"/>
    <cellStyle name="Followed Hyperlink" xfId="20436" builtinId="9" hidden="1"/>
    <cellStyle name="Followed Hyperlink" xfId="20438" builtinId="9" hidden="1"/>
    <cellStyle name="Followed Hyperlink" xfId="20440" builtinId="9" hidden="1"/>
    <cellStyle name="Followed Hyperlink" xfId="20442" builtinId="9" hidden="1"/>
    <cellStyle name="Followed Hyperlink" xfId="20444" builtinId="9" hidden="1"/>
    <cellStyle name="Followed Hyperlink" xfId="20446" builtinId="9" hidden="1"/>
    <cellStyle name="Followed Hyperlink" xfId="20448" builtinId="9" hidden="1"/>
    <cellStyle name="Followed Hyperlink" xfId="20450" builtinId="9" hidden="1"/>
    <cellStyle name="Followed Hyperlink" xfId="20452" builtinId="9" hidden="1"/>
    <cellStyle name="Followed Hyperlink" xfId="20454" builtinId="9" hidden="1"/>
    <cellStyle name="Followed Hyperlink" xfId="20456" builtinId="9" hidden="1"/>
    <cellStyle name="Followed Hyperlink" xfId="20458" builtinId="9" hidden="1"/>
    <cellStyle name="Followed Hyperlink" xfId="20460" builtinId="9" hidden="1"/>
    <cellStyle name="Followed Hyperlink" xfId="20462" builtinId="9" hidden="1"/>
    <cellStyle name="Followed Hyperlink" xfId="20464" builtinId="9" hidden="1"/>
    <cellStyle name="Followed Hyperlink" xfId="20466" builtinId="9" hidden="1"/>
    <cellStyle name="Followed Hyperlink" xfId="20468" builtinId="9" hidden="1"/>
    <cellStyle name="Followed Hyperlink" xfId="20470" builtinId="9" hidden="1"/>
    <cellStyle name="Followed Hyperlink" xfId="20472" builtinId="9" hidden="1"/>
    <cellStyle name="Followed Hyperlink" xfId="20474" builtinId="9" hidden="1"/>
    <cellStyle name="Followed Hyperlink" xfId="20476" builtinId="9" hidden="1"/>
    <cellStyle name="Followed Hyperlink" xfId="20478" builtinId="9" hidden="1"/>
    <cellStyle name="Followed Hyperlink" xfId="20480" builtinId="9" hidden="1"/>
    <cellStyle name="Followed Hyperlink" xfId="20482" builtinId="9" hidden="1"/>
    <cellStyle name="Followed Hyperlink" xfId="20484" builtinId="9" hidden="1"/>
    <cellStyle name="Followed Hyperlink" xfId="20486" builtinId="9" hidden="1"/>
    <cellStyle name="Followed Hyperlink" xfId="20488" builtinId="9" hidden="1"/>
    <cellStyle name="Followed Hyperlink" xfId="20490" builtinId="9" hidden="1"/>
    <cellStyle name="Followed Hyperlink" xfId="20492" builtinId="9" hidden="1"/>
    <cellStyle name="Followed Hyperlink" xfId="20494" builtinId="9" hidden="1"/>
    <cellStyle name="Followed Hyperlink" xfId="20496" builtinId="9" hidden="1"/>
    <cellStyle name="Followed Hyperlink" xfId="20498" builtinId="9" hidden="1"/>
    <cellStyle name="Followed Hyperlink" xfId="20500" builtinId="9" hidden="1"/>
    <cellStyle name="Followed Hyperlink" xfId="20502" builtinId="9" hidden="1"/>
    <cellStyle name="Followed Hyperlink" xfId="20504" builtinId="9" hidden="1"/>
    <cellStyle name="Followed Hyperlink" xfId="20506" builtinId="9" hidden="1"/>
    <cellStyle name="Followed Hyperlink" xfId="20508" builtinId="9" hidden="1"/>
    <cellStyle name="Followed Hyperlink" xfId="20510" builtinId="9" hidden="1"/>
    <cellStyle name="Followed Hyperlink" xfId="20512" builtinId="9" hidden="1"/>
    <cellStyle name="Followed Hyperlink" xfId="20514" builtinId="9" hidden="1"/>
    <cellStyle name="Followed Hyperlink" xfId="20516" builtinId="9" hidden="1"/>
    <cellStyle name="Followed Hyperlink" xfId="20518" builtinId="9" hidden="1"/>
    <cellStyle name="Followed Hyperlink" xfId="20520" builtinId="9" hidden="1"/>
    <cellStyle name="Followed Hyperlink" xfId="20522" builtinId="9" hidden="1"/>
    <cellStyle name="Followed Hyperlink" xfId="20524" builtinId="9" hidden="1"/>
    <cellStyle name="Followed Hyperlink" xfId="20526" builtinId="9" hidden="1"/>
    <cellStyle name="Followed Hyperlink" xfId="20528" builtinId="9" hidden="1"/>
    <cellStyle name="Followed Hyperlink" xfId="20530" builtinId="9" hidden="1"/>
    <cellStyle name="Followed Hyperlink" xfId="20532" builtinId="9" hidden="1"/>
    <cellStyle name="Followed Hyperlink" xfId="20534" builtinId="9" hidden="1"/>
    <cellStyle name="Followed Hyperlink" xfId="20536" builtinId="9" hidden="1"/>
    <cellStyle name="Followed Hyperlink" xfId="20538" builtinId="9" hidden="1"/>
    <cellStyle name="Followed Hyperlink" xfId="20540" builtinId="9" hidden="1"/>
    <cellStyle name="Followed Hyperlink" xfId="20542" builtinId="9" hidden="1"/>
    <cellStyle name="Followed Hyperlink" xfId="20544" builtinId="9" hidden="1"/>
    <cellStyle name="Followed Hyperlink" xfId="20546" builtinId="9" hidden="1"/>
    <cellStyle name="Followed Hyperlink" xfId="20548" builtinId="9" hidden="1"/>
    <cellStyle name="Followed Hyperlink" xfId="20550" builtinId="9" hidden="1"/>
    <cellStyle name="Followed Hyperlink" xfId="20552" builtinId="9" hidden="1"/>
    <cellStyle name="Followed Hyperlink" xfId="20554" builtinId="9" hidden="1"/>
    <cellStyle name="Followed Hyperlink" xfId="20556" builtinId="9" hidden="1"/>
    <cellStyle name="Followed Hyperlink" xfId="20558" builtinId="9" hidden="1"/>
    <cellStyle name="Followed Hyperlink" xfId="20561" builtinId="9" hidden="1"/>
    <cellStyle name="Followed Hyperlink" xfId="20562" builtinId="9" hidden="1"/>
    <cellStyle name="Followed Hyperlink" xfId="20376" builtinId="9" hidden="1"/>
    <cellStyle name="Followed Hyperlink" xfId="20378" builtinId="9" hidden="1"/>
    <cellStyle name="Followed Hyperlink" xfId="20565" builtinId="9" hidden="1"/>
    <cellStyle name="Followed Hyperlink" xfId="20567" builtinId="9" hidden="1"/>
    <cellStyle name="Followed Hyperlink" xfId="20569" builtinId="9" hidden="1"/>
    <cellStyle name="Followed Hyperlink" xfId="20571" builtinId="9" hidden="1"/>
    <cellStyle name="Followed Hyperlink" xfId="20573" builtinId="9" hidden="1"/>
    <cellStyle name="Followed Hyperlink" xfId="20575" builtinId="9" hidden="1"/>
    <cellStyle name="Followed Hyperlink" xfId="20577" builtinId="9" hidden="1"/>
    <cellStyle name="Followed Hyperlink" xfId="20579" builtinId="9" hidden="1"/>
    <cellStyle name="Followed Hyperlink" xfId="20581" builtinId="9" hidden="1"/>
    <cellStyle name="Followed Hyperlink" xfId="20583" builtinId="9" hidden="1"/>
    <cellStyle name="Followed Hyperlink" xfId="20585" builtinId="9" hidden="1"/>
    <cellStyle name="Followed Hyperlink" xfId="20587" builtinId="9" hidden="1"/>
    <cellStyle name="Followed Hyperlink" xfId="20589" builtinId="9" hidden="1"/>
    <cellStyle name="Followed Hyperlink" xfId="20591" builtinId="9" hidden="1"/>
    <cellStyle name="Followed Hyperlink" xfId="20593" builtinId="9" hidden="1"/>
    <cellStyle name="Followed Hyperlink" xfId="20595" builtinId="9" hidden="1"/>
    <cellStyle name="Followed Hyperlink" xfId="20597" builtinId="9" hidden="1"/>
    <cellStyle name="Followed Hyperlink" xfId="20599" builtinId="9" hidden="1"/>
    <cellStyle name="Followed Hyperlink" xfId="20601" builtinId="9" hidden="1"/>
    <cellStyle name="Followed Hyperlink" xfId="20603" builtinId="9" hidden="1"/>
    <cellStyle name="Followed Hyperlink" xfId="20605" builtinId="9" hidden="1"/>
    <cellStyle name="Followed Hyperlink" xfId="20607" builtinId="9" hidden="1"/>
    <cellStyle name="Followed Hyperlink" xfId="20609" builtinId="9" hidden="1"/>
    <cellStyle name="Followed Hyperlink" xfId="20611" builtinId="9" hidden="1"/>
    <cellStyle name="Followed Hyperlink" xfId="20613" builtinId="9" hidden="1"/>
    <cellStyle name="Followed Hyperlink" xfId="20615" builtinId="9" hidden="1"/>
    <cellStyle name="Followed Hyperlink" xfId="20617" builtinId="9" hidden="1"/>
    <cellStyle name="Followed Hyperlink" xfId="20619" builtinId="9" hidden="1"/>
    <cellStyle name="Followed Hyperlink" xfId="20621" builtinId="9" hidden="1"/>
    <cellStyle name="Followed Hyperlink" xfId="20623" builtinId="9" hidden="1"/>
    <cellStyle name="Followed Hyperlink" xfId="20625" builtinId="9" hidden="1"/>
    <cellStyle name="Followed Hyperlink" xfId="20627" builtinId="9" hidden="1"/>
    <cellStyle name="Followed Hyperlink" xfId="20629" builtinId="9" hidden="1"/>
    <cellStyle name="Followed Hyperlink" xfId="20631" builtinId="9" hidden="1"/>
    <cellStyle name="Followed Hyperlink" xfId="20633" builtinId="9" hidden="1"/>
    <cellStyle name="Followed Hyperlink" xfId="20635" builtinId="9" hidden="1"/>
    <cellStyle name="Followed Hyperlink" xfId="20637" builtinId="9" hidden="1"/>
    <cellStyle name="Followed Hyperlink" xfId="20639" builtinId="9" hidden="1"/>
    <cellStyle name="Followed Hyperlink" xfId="20641" builtinId="9" hidden="1"/>
    <cellStyle name="Followed Hyperlink" xfId="20643" builtinId="9" hidden="1"/>
    <cellStyle name="Followed Hyperlink" xfId="20645" builtinId="9" hidden="1"/>
    <cellStyle name="Followed Hyperlink" xfId="20647" builtinId="9" hidden="1"/>
    <cellStyle name="Followed Hyperlink" xfId="20649" builtinId="9" hidden="1"/>
    <cellStyle name="Followed Hyperlink" xfId="20651" builtinId="9" hidden="1"/>
    <cellStyle name="Followed Hyperlink" xfId="20653" builtinId="9" hidden="1"/>
    <cellStyle name="Followed Hyperlink" xfId="20655" builtinId="9" hidden="1"/>
    <cellStyle name="Followed Hyperlink" xfId="20657" builtinId="9" hidden="1"/>
    <cellStyle name="Followed Hyperlink" xfId="20659" builtinId="9" hidden="1"/>
    <cellStyle name="Followed Hyperlink" xfId="20661" builtinId="9" hidden="1"/>
    <cellStyle name="Followed Hyperlink" xfId="20663" builtinId="9" hidden="1"/>
    <cellStyle name="Followed Hyperlink" xfId="20665" builtinId="9" hidden="1"/>
    <cellStyle name="Followed Hyperlink" xfId="20667" builtinId="9" hidden="1"/>
    <cellStyle name="Followed Hyperlink" xfId="20669" builtinId="9" hidden="1"/>
    <cellStyle name="Followed Hyperlink" xfId="20671" builtinId="9" hidden="1"/>
    <cellStyle name="Followed Hyperlink" xfId="20673" builtinId="9" hidden="1"/>
    <cellStyle name="Followed Hyperlink" xfId="20675" builtinId="9" hidden="1"/>
    <cellStyle name="Followed Hyperlink" xfId="20677" builtinId="9" hidden="1"/>
    <cellStyle name="Followed Hyperlink" xfId="20679" builtinId="9" hidden="1"/>
    <cellStyle name="Followed Hyperlink" xfId="20681" builtinId="9" hidden="1"/>
    <cellStyle name="Followed Hyperlink" xfId="20683" builtinId="9" hidden="1"/>
    <cellStyle name="Followed Hyperlink" xfId="20685" builtinId="9" hidden="1"/>
    <cellStyle name="Followed Hyperlink" xfId="20687" builtinId="9" hidden="1"/>
    <cellStyle name="Followed Hyperlink" xfId="20689" builtinId="9" hidden="1"/>
    <cellStyle name="Followed Hyperlink" xfId="20691" builtinId="9" hidden="1"/>
    <cellStyle name="Followed Hyperlink" xfId="20693" builtinId="9" hidden="1"/>
    <cellStyle name="Followed Hyperlink" xfId="20695" builtinId="9" hidden="1"/>
    <cellStyle name="Followed Hyperlink" xfId="20697" builtinId="9" hidden="1"/>
    <cellStyle name="Followed Hyperlink" xfId="20699" builtinId="9" hidden="1"/>
    <cellStyle name="Followed Hyperlink" xfId="20701" builtinId="9" hidden="1"/>
    <cellStyle name="Followed Hyperlink" xfId="20703" builtinId="9" hidden="1"/>
    <cellStyle name="Followed Hyperlink" xfId="20705" builtinId="9" hidden="1"/>
    <cellStyle name="Followed Hyperlink" xfId="20707" builtinId="9" hidden="1"/>
    <cellStyle name="Followed Hyperlink" xfId="20709" builtinId="9" hidden="1"/>
    <cellStyle name="Followed Hyperlink" xfId="20711" builtinId="9" hidden="1"/>
    <cellStyle name="Followed Hyperlink" xfId="20713" builtinId="9" hidden="1"/>
    <cellStyle name="Followed Hyperlink" xfId="20715" builtinId="9" hidden="1"/>
    <cellStyle name="Followed Hyperlink" xfId="20717" builtinId="9" hidden="1"/>
    <cellStyle name="Followed Hyperlink" xfId="20719" builtinId="9" hidden="1"/>
    <cellStyle name="Followed Hyperlink" xfId="20721" builtinId="9" hidden="1"/>
    <cellStyle name="Followed Hyperlink" xfId="20723" builtinId="9" hidden="1"/>
    <cellStyle name="Followed Hyperlink" xfId="20725" builtinId="9" hidden="1"/>
    <cellStyle name="Followed Hyperlink" xfId="20727" builtinId="9" hidden="1"/>
    <cellStyle name="Followed Hyperlink" xfId="20729" builtinId="9" hidden="1"/>
    <cellStyle name="Followed Hyperlink" xfId="20731" builtinId="9" hidden="1"/>
    <cellStyle name="Followed Hyperlink" xfId="20733" builtinId="9" hidden="1"/>
    <cellStyle name="Followed Hyperlink" xfId="20735" builtinId="9" hidden="1"/>
    <cellStyle name="Followed Hyperlink" xfId="20740" builtinId="9" hidden="1"/>
    <cellStyle name="Followed Hyperlink" xfId="20742" builtinId="9" hidden="1"/>
    <cellStyle name="Followed Hyperlink" xfId="20744" builtinId="9" hidden="1"/>
    <cellStyle name="Followed Hyperlink" xfId="20746" builtinId="9" hidden="1"/>
    <cellStyle name="Followed Hyperlink" xfId="20748" builtinId="9" hidden="1"/>
    <cellStyle name="Followed Hyperlink" xfId="20750" builtinId="9" hidden="1"/>
    <cellStyle name="Followed Hyperlink" xfId="20752" builtinId="9" hidden="1"/>
    <cellStyle name="Followed Hyperlink" xfId="20754" builtinId="9" hidden="1"/>
    <cellStyle name="Followed Hyperlink" xfId="20756" builtinId="9" hidden="1"/>
    <cellStyle name="Followed Hyperlink" xfId="20758" builtinId="9" hidden="1"/>
    <cellStyle name="Followed Hyperlink" xfId="20760" builtinId="9" hidden="1"/>
    <cellStyle name="Followed Hyperlink" xfId="20762" builtinId="9" hidden="1"/>
    <cellStyle name="Followed Hyperlink" xfId="20764" builtinId="9" hidden="1"/>
    <cellStyle name="Followed Hyperlink" xfId="20766" builtinId="9" hidden="1"/>
    <cellStyle name="Followed Hyperlink" xfId="20768" builtinId="9" hidden="1"/>
    <cellStyle name="Followed Hyperlink" xfId="20770" builtinId="9" hidden="1"/>
    <cellStyle name="Followed Hyperlink" xfId="20772" builtinId="9" hidden="1"/>
    <cellStyle name="Followed Hyperlink" xfId="20774" builtinId="9" hidden="1"/>
    <cellStyle name="Followed Hyperlink" xfId="20776" builtinId="9" hidden="1"/>
    <cellStyle name="Followed Hyperlink" xfId="20778" builtinId="9" hidden="1"/>
    <cellStyle name="Followed Hyperlink" xfId="20780" builtinId="9" hidden="1"/>
    <cellStyle name="Followed Hyperlink" xfId="20782" builtinId="9" hidden="1"/>
    <cellStyle name="Followed Hyperlink" xfId="20784" builtinId="9" hidden="1"/>
    <cellStyle name="Followed Hyperlink" xfId="20786" builtinId="9" hidden="1"/>
    <cellStyle name="Followed Hyperlink" xfId="20788" builtinId="9" hidden="1"/>
    <cellStyle name="Followed Hyperlink" xfId="20790" builtinId="9" hidden="1"/>
    <cellStyle name="Followed Hyperlink" xfId="20792" builtinId="9" hidden="1"/>
    <cellStyle name="Followed Hyperlink" xfId="20794" builtinId="9" hidden="1"/>
    <cellStyle name="Followed Hyperlink" xfId="20796" builtinId="9" hidden="1"/>
    <cellStyle name="Followed Hyperlink" xfId="20798" builtinId="9" hidden="1"/>
    <cellStyle name="Followed Hyperlink" xfId="20800" builtinId="9" hidden="1"/>
    <cellStyle name="Followed Hyperlink" xfId="20802" builtinId="9" hidden="1"/>
    <cellStyle name="Followed Hyperlink" xfId="20804" builtinId="9" hidden="1"/>
    <cellStyle name="Followed Hyperlink" xfId="20806" builtinId="9" hidden="1"/>
    <cellStyle name="Followed Hyperlink" xfId="20808" builtinId="9" hidden="1"/>
    <cellStyle name="Followed Hyperlink" xfId="20810" builtinId="9" hidden="1"/>
    <cellStyle name="Followed Hyperlink" xfId="20812" builtinId="9" hidden="1"/>
    <cellStyle name="Followed Hyperlink" xfId="20814" builtinId="9" hidden="1"/>
    <cellStyle name="Followed Hyperlink" xfId="20816" builtinId="9" hidden="1"/>
    <cellStyle name="Followed Hyperlink" xfId="20818" builtinId="9" hidden="1"/>
    <cellStyle name="Followed Hyperlink" xfId="20820" builtinId="9" hidden="1"/>
    <cellStyle name="Followed Hyperlink" xfId="20822" builtinId="9" hidden="1"/>
    <cellStyle name="Followed Hyperlink" xfId="20824" builtinId="9" hidden="1"/>
    <cellStyle name="Followed Hyperlink" xfId="20826" builtinId="9" hidden="1"/>
    <cellStyle name="Followed Hyperlink" xfId="20828" builtinId="9" hidden="1"/>
    <cellStyle name="Followed Hyperlink" xfId="20830" builtinId="9" hidden="1"/>
    <cellStyle name="Followed Hyperlink" xfId="20832" builtinId="9" hidden="1"/>
    <cellStyle name="Followed Hyperlink" xfId="20834" builtinId="9" hidden="1"/>
    <cellStyle name="Followed Hyperlink" xfId="20836" builtinId="9" hidden="1"/>
    <cellStyle name="Followed Hyperlink" xfId="20838" builtinId="9" hidden="1"/>
    <cellStyle name="Followed Hyperlink" xfId="20840" builtinId="9" hidden="1"/>
    <cellStyle name="Followed Hyperlink" xfId="20842" builtinId="9" hidden="1"/>
    <cellStyle name="Followed Hyperlink" xfId="20844" builtinId="9" hidden="1"/>
    <cellStyle name="Followed Hyperlink" xfId="20846" builtinId="9" hidden="1"/>
    <cellStyle name="Followed Hyperlink" xfId="20848" builtinId="9" hidden="1"/>
    <cellStyle name="Followed Hyperlink" xfId="20850" builtinId="9" hidden="1"/>
    <cellStyle name="Followed Hyperlink" xfId="20852" builtinId="9" hidden="1"/>
    <cellStyle name="Followed Hyperlink" xfId="20854" builtinId="9" hidden="1"/>
    <cellStyle name="Followed Hyperlink" xfId="20856" builtinId="9" hidden="1"/>
    <cellStyle name="Followed Hyperlink" xfId="20858" builtinId="9" hidden="1"/>
    <cellStyle name="Followed Hyperlink" xfId="20860" builtinId="9" hidden="1"/>
    <cellStyle name="Followed Hyperlink" xfId="20862" builtinId="9" hidden="1"/>
    <cellStyle name="Followed Hyperlink" xfId="20864" builtinId="9" hidden="1"/>
    <cellStyle name="Followed Hyperlink" xfId="20866" builtinId="9" hidden="1"/>
    <cellStyle name="Followed Hyperlink" xfId="20868" builtinId="9" hidden="1"/>
    <cellStyle name="Followed Hyperlink" xfId="20870" builtinId="9" hidden="1"/>
    <cellStyle name="Followed Hyperlink" xfId="20872" builtinId="9" hidden="1"/>
    <cellStyle name="Followed Hyperlink" xfId="20874" builtinId="9" hidden="1"/>
    <cellStyle name="Followed Hyperlink" xfId="20876" builtinId="9" hidden="1"/>
    <cellStyle name="Followed Hyperlink" xfId="20878" builtinId="9" hidden="1"/>
    <cellStyle name="Followed Hyperlink" xfId="20880" builtinId="9" hidden="1"/>
    <cellStyle name="Followed Hyperlink" xfId="20882" builtinId="9" hidden="1"/>
    <cellStyle name="Followed Hyperlink" xfId="20884" builtinId="9" hidden="1"/>
    <cellStyle name="Followed Hyperlink" xfId="20886" builtinId="9" hidden="1"/>
    <cellStyle name="Followed Hyperlink" xfId="20888" builtinId="9" hidden="1"/>
    <cellStyle name="Followed Hyperlink" xfId="20890" builtinId="9" hidden="1"/>
    <cellStyle name="Followed Hyperlink" xfId="20892" builtinId="9" hidden="1"/>
    <cellStyle name="Followed Hyperlink" xfId="20894" builtinId="9" hidden="1"/>
    <cellStyle name="Followed Hyperlink" xfId="20896" builtinId="9" hidden="1"/>
    <cellStyle name="Followed Hyperlink" xfId="20898" builtinId="9" hidden="1"/>
    <cellStyle name="Followed Hyperlink" xfId="20900" builtinId="9" hidden="1"/>
    <cellStyle name="Followed Hyperlink" xfId="20902" builtinId="9" hidden="1"/>
    <cellStyle name="Followed Hyperlink" xfId="20904" builtinId="9" hidden="1"/>
    <cellStyle name="Followed Hyperlink" xfId="20906" builtinId="9" hidden="1"/>
    <cellStyle name="Followed Hyperlink" xfId="20908" builtinId="9" hidden="1"/>
    <cellStyle name="Followed Hyperlink" xfId="20910" builtinId="9" hidden="1"/>
    <cellStyle name="Followed Hyperlink" xfId="20912" builtinId="9" hidden="1"/>
    <cellStyle name="Followed Hyperlink" xfId="20914" builtinId="9" hidden="1"/>
    <cellStyle name="Followed Hyperlink" xfId="20916" builtinId="9" hidden="1"/>
    <cellStyle name="Followed Hyperlink" xfId="20918" builtinId="9" hidden="1"/>
    <cellStyle name="Followed Hyperlink" xfId="20922" builtinId="9" hidden="1"/>
    <cellStyle name="Followed Hyperlink" xfId="20924" builtinId="9" hidden="1"/>
    <cellStyle name="Followed Hyperlink" xfId="20736" builtinId="9" hidden="1"/>
    <cellStyle name="Followed Hyperlink" xfId="20738" builtinId="9" hidden="1"/>
    <cellStyle name="Followed Hyperlink" xfId="20928" builtinId="9" hidden="1"/>
    <cellStyle name="Followed Hyperlink" xfId="20930" builtinId="9" hidden="1"/>
    <cellStyle name="Followed Hyperlink" xfId="20932" builtinId="9" hidden="1"/>
    <cellStyle name="Followed Hyperlink" xfId="20934" builtinId="9" hidden="1"/>
    <cellStyle name="Followed Hyperlink" xfId="20936" builtinId="9" hidden="1"/>
    <cellStyle name="Followed Hyperlink" xfId="20938" builtinId="9" hidden="1"/>
    <cellStyle name="Followed Hyperlink" xfId="20940" builtinId="9" hidden="1"/>
    <cellStyle name="Followed Hyperlink" xfId="20942" builtinId="9" hidden="1"/>
    <cellStyle name="Followed Hyperlink" xfId="20944" builtinId="9" hidden="1"/>
    <cellStyle name="Followed Hyperlink" xfId="20946" builtinId="9" hidden="1"/>
    <cellStyle name="Followed Hyperlink" xfId="20948" builtinId="9" hidden="1"/>
    <cellStyle name="Followed Hyperlink" xfId="20950" builtinId="9" hidden="1"/>
    <cellStyle name="Followed Hyperlink" xfId="20952" builtinId="9" hidden="1"/>
    <cellStyle name="Followed Hyperlink" xfId="20954" builtinId="9" hidden="1"/>
    <cellStyle name="Followed Hyperlink" xfId="20956" builtinId="9" hidden="1"/>
    <cellStyle name="Followed Hyperlink" xfId="20958" builtinId="9" hidden="1"/>
    <cellStyle name="Followed Hyperlink" xfId="20960" builtinId="9" hidden="1"/>
    <cellStyle name="Followed Hyperlink" xfId="20962" builtinId="9" hidden="1"/>
    <cellStyle name="Followed Hyperlink" xfId="20964" builtinId="9" hidden="1"/>
    <cellStyle name="Followed Hyperlink" xfId="20966" builtinId="9" hidden="1"/>
    <cellStyle name="Followed Hyperlink" xfId="20968" builtinId="9" hidden="1"/>
    <cellStyle name="Followed Hyperlink" xfId="20970" builtinId="9" hidden="1"/>
    <cellStyle name="Followed Hyperlink" xfId="20972" builtinId="9" hidden="1"/>
    <cellStyle name="Followed Hyperlink" xfId="20974" builtinId="9" hidden="1"/>
    <cellStyle name="Followed Hyperlink" xfId="20976" builtinId="9" hidden="1"/>
    <cellStyle name="Followed Hyperlink" xfId="20978" builtinId="9" hidden="1"/>
    <cellStyle name="Followed Hyperlink" xfId="20980" builtinId="9" hidden="1"/>
    <cellStyle name="Followed Hyperlink" xfId="20982" builtinId="9" hidden="1"/>
    <cellStyle name="Followed Hyperlink" xfId="20984" builtinId="9" hidden="1"/>
    <cellStyle name="Followed Hyperlink" xfId="20986" builtinId="9" hidden="1"/>
    <cellStyle name="Followed Hyperlink" xfId="20988" builtinId="9" hidden="1"/>
    <cellStyle name="Followed Hyperlink" xfId="20990" builtinId="9" hidden="1"/>
    <cellStyle name="Followed Hyperlink" xfId="20992" builtinId="9" hidden="1"/>
    <cellStyle name="Followed Hyperlink" xfId="20994" builtinId="9" hidden="1"/>
    <cellStyle name="Followed Hyperlink" xfId="20996" builtinId="9" hidden="1"/>
    <cellStyle name="Followed Hyperlink" xfId="20998" builtinId="9" hidden="1"/>
    <cellStyle name="Followed Hyperlink" xfId="21000" builtinId="9" hidden="1"/>
    <cellStyle name="Followed Hyperlink" xfId="21002" builtinId="9" hidden="1"/>
    <cellStyle name="Followed Hyperlink" xfId="21004" builtinId="9" hidden="1"/>
    <cellStyle name="Followed Hyperlink" xfId="21006" builtinId="9" hidden="1"/>
    <cellStyle name="Followed Hyperlink" xfId="21008" builtinId="9" hidden="1"/>
    <cellStyle name="Followed Hyperlink" xfId="21010" builtinId="9" hidden="1"/>
    <cellStyle name="Followed Hyperlink" xfId="21012" builtinId="9" hidden="1"/>
    <cellStyle name="Followed Hyperlink" xfId="21014" builtinId="9" hidden="1"/>
    <cellStyle name="Followed Hyperlink" xfId="21016" builtinId="9" hidden="1"/>
    <cellStyle name="Followed Hyperlink" xfId="21018" builtinId="9" hidden="1"/>
    <cellStyle name="Followed Hyperlink" xfId="21020" builtinId="9" hidden="1"/>
    <cellStyle name="Followed Hyperlink" xfId="21022" builtinId="9" hidden="1"/>
    <cellStyle name="Followed Hyperlink" xfId="21024" builtinId="9" hidden="1"/>
    <cellStyle name="Followed Hyperlink" xfId="21026" builtinId="9" hidden="1"/>
    <cellStyle name="Followed Hyperlink" xfId="21028" builtinId="9" hidden="1"/>
    <cellStyle name="Followed Hyperlink" xfId="21030" builtinId="9" hidden="1"/>
    <cellStyle name="Followed Hyperlink" xfId="21032" builtinId="9" hidden="1"/>
    <cellStyle name="Followed Hyperlink" xfId="21034" builtinId="9" hidden="1"/>
    <cellStyle name="Followed Hyperlink" xfId="21036" builtinId="9" hidden="1"/>
    <cellStyle name="Followed Hyperlink" xfId="21038" builtinId="9" hidden="1"/>
    <cellStyle name="Followed Hyperlink" xfId="21040" builtinId="9" hidden="1"/>
    <cellStyle name="Followed Hyperlink" xfId="21042" builtinId="9" hidden="1"/>
    <cellStyle name="Followed Hyperlink" xfId="21044" builtinId="9" hidden="1"/>
    <cellStyle name="Followed Hyperlink" xfId="21046" builtinId="9" hidden="1"/>
    <cellStyle name="Followed Hyperlink" xfId="21048" builtinId="9" hidden="1"/>
    <cellStyle name="Followed Hyperlink" xfId="21050" builtinId="9" hidden="1"/>
    <cellStyle name="Followed Hyperlink" xfId="21052" builtinId="9" hidden="1"/>
    <cellStyle name="Followed Hyperlink" xfId="21054" builtinId="9" hidden="1"/>
    <cellStyle name="Followed Hyperlink" xfId="21056" builtinId="9" hidden="1"/>
    <cellStyle name="Followed Hyperlink" xfId="21058" builtinId="9" hidden="1"/>
    <cellStyle name="Followed Hyperlink" xfId="21060" builtinId="9" hidden="1"/>
    <cellStyle name="Followed Hyperlink" xfId="21062" builtinId="9" hidden="1"/>
    <cellStyle name="Followed Hyperlink" xfId="21064" builtinId="9" hidden="1"/>
    <cellStyle name="Followed Hyperlink" xfId="21066" builtinId="9" hidden="1"/>
    <cellStyle name="Followed Hyperlink" xfId="21068" builtinId="9" hidden="1"/>
    <cellStyle name="Followed Hyperlink" xfId="21070" builtinId="9" hidden="1"/>
    <cellStyle name="Followed Hyperlink" xfId="21072" builtinId="9" hidden="1"/>
    <cellStyle name="Followed Hyperlink" xfId="21074" builtinId="9" hidden="1"/>
    <cellStyle name="Followed Hyperlink" xfId="21076" builtinId="9" hidden="1"/>
    <cellStyle name="Followed Hyperlink" xfId="21078" builtinId="9" hidden="1"/>
    <cellStyle name="Followed Hyperlink" xfId="21080" builtinId="9" hidden="1"/>
    <cellStyle name="Followed Hyperlink" xfId="21082" builtinId="9" hidden="1"/>
    <cellStyle name="Followed Hyperlink" xfId="21084" builtinId="9" hidden="1"/>
    <cellStyle name="Followed Hyperlink" xfId="21086" builtinId="9" hidden="1"/>
    <cellStyle name="Followed Hyperlink" xfId="21088" builtinId="9" hidden="1"/>
    <cellStyle name="Followed Hyperlink" xfId="21090" builtinId="9" hidden="1"/>
    <cellStyle name="Followed Hyperlink" xfId="21092" builtinId="9" hidden="1"/>
    <cellStyle name="Followed Hyperlink" xfId="21094" builtinId="9" hidden="1"/>
    <cellStyle name="Followed Hyperlink" xfId="21096" builtinId="9" hidden="1"/>
    <cellStyle name="Followed Hyperlink" xfId="21098" builtinId="9" hidden="1"/>
    <cellStyle name="Followed Hyperlink" xfId="21102" builtinId="9" hidden="1"/>
    <cellStyle name="Followed Hyperlink" xfId="21104" builtinId="9" hidden="1"/>
    <cellStyle name="Followed Hyperlink" xfId="20923" builtinId="9" hidden="1"/>
    <cellStyle name="Followed Hyperlink" xfId="20921" builtinId="9" hidden="1"/>
    <cellStyle name="Followed Hyperlink" xfId="21108" builtinId="9" hidden="1"/>
    <cellStyle name="Followed Hyperlink" xfId="21110" builtinId="9" hidden="1"/>
    <cellStyle name="Followed Hyperlink" xfId="21112" builtinId="9" hidden="1"/>
    <cellStyle name="Followed Hyperlink" xfId="21114" builtinId="9" hidden="1"/>
    <cellStyle name="Followed Hyperlink" xfId="21116" builtinId="9" hidden="1"/>
    <cellStyle name="Followed Hyperlink" xfId="21118" builtinId="9" hidden="1"/>
    <cellStyle name="Followed Hyperlink" xfId="21120" builtinId="9" hidden="1"/>
    <cellStyle name="Followed Hyperlink" xfId="21122" builtinId="9" hidden="1"/>
    <cellStyle name="Followed Hyperlink" xfId="21124" builtinId="9" hidden="1"/>
    <cellStyle name="Followed Hyperlink" xfId="21126" builtinId="9" hidden="1"/>
    <cellStyle name="Followed Hyperlink" xfId="21128" builtinId="9" hidden="1"/>
    <cellStyle name="Followed Hyperlink" xfId="21130" builtinId="9" hidden="1"/>
    <cellStyle name="Followed Hyperlink" xfId="21132" builtinId="9" hidden="1"/>
    <cellStyle name="Followed Hyperlink" xfId="21134" builtinId="9" hidden="1"/>
    <cellStyle name="Followed Hyperlink" xfId="21136" builtinId="9" hidden="1"/>
    <cellStyle name="Followed Hyperlink" xfId="21138" builtinId="9" hidden="1"/>
    <cellStyle name="Followed Hyperlink" xfId="21140" builtinId="9" hidden="1"/>
    <cellStyle name="Followed Hyperlink" xfId="21142" builtinId="9" hidden="1"/>
    <cellStyle name="Followed Hyperlink" xfId="21144" builtinId="9" hidden="1"/>
    <cellStyle name="Followed Hyperlink" xfId="21146" builtinId="9" hidden="1"/>
    <cellStyle name="Followed Hyperlink" xfId="21148" builtinId="9" hidden="1"/>
    <cellStyle name="Followed Hyperlink" xfId="21150" builtinId="9" hidden="1"/>
    <cellStyle name="Followed Hyperlink" xfId="21152" builtinId="9" hidden="1"/>
    <cellStyle name="Followed Hyperlink" xfId="21154" builtinId="9" hidden="1"/>
    <cellStyle name="Followed Hyperlink" xfId="21156" builtinId="9" hidden="1"/>
    <cellStyle name="Followed Hyperlink" xfId="21158" builtinId="9" hidden="1"/>
    <cellStyle name="Followed Hyperlink" xfId="21160" builtinId="9" hidden="1"/>
    <cellStyle name="Followed Hyperlink" xfId="21162" builtinId="9" hidden="1"/>
    <cellStyle name="Followed Hyperlink" xfId="21164" builtinId="9" hidden="1"/>
    <cellStyle name="Followed Hyperlink" xfId="21166" builtinId="9" hidden="1"/>
    <cellStyle name="Followed Hyperlink" xfId="21168" builtinId="9" hidden="1"/>
    <cellStyle name="Followed Hyperlink" xfId="21170" builtinId="9" hidden="1"/>
    <cellStyle name="Followed Hyperlink" xfId="21172" builtinId="9" hidden="1"/>
    <cellStyle name="Followed Hyperlink" xfId="21174" builtinId="9" hidden="1"/>
    <cellStyle name="Followed Hyperlink" xfId="21176" builtinId="9" hidden="1"/>
    <cellStyle name="Followed Hyperlink" xfId="21178" builtinId="9" hidden="1"/>
    <cellStyle name="Followed Hyperlink" xfId="21180" builtinId="9" hidden="1"/>
    <cellStyle name="Followed Hyperlink" xfId="21182" builtinId="9" hidden="1"/>
    <cellStyle name="Followed Hyperlink" xfId="21184" builtinId="9" hidden="1"/>
    <cellStyle name="Followed Hyperlink" xfId="21186" builtinId="9" hidden="1"/>
    <cellStyle name="Followed Hyperlink" xfId="21188" builtinId="9" hidden="1"/>
    <cellStyle name="Followed Hyperlink" xfId="21190" builtinId="9" hidden="1"/>
    <cellStyle name="Followed Hyperlink" xfId="21192" builtinId="9" hidden="1"/>
    <cellStyle name="Followed Hyperlink" xfId="21194" builtinId="9" hidden="1"/>
    <cellStyle name="Followed Hyperlink" xfId="21196" builtinId="9" hidden="1"/>
    <cellStyle name="Followed Hyperlink" xfId="21198" builtinId="9" hidden="1"/>
    <cellStyle name="Followed Hyperlink" xfId="21200" builtinId="9" hidden="1"/>
    <cellStyle name="Followed Hyperlink" xfId="21202" builtinId="9" hidden="1"/>
    <cellStyle name="Followed Hyperlink" xfId="21204" builtinId="9" hidden="1"/>
    <cellStyle name="Followed Hyperlink" xfId="21206" builtinId="9" hidden="1"/>
    <cellStyle name="Followed Hyperlink" xfId="21208" builtinId="9" hidden="1"/>
    <cellStyle name="Followed Hyperlink" xfId="21210" builtinId="9" hidden="1"/>
    <cellStyle name="Followed Hyperlink" xfId="21212" builtinId="9" hidden="1"/>
    <cellStyle name="Followed Hyperlink" xfId="21214" builtinId="9" hidden="1"/>
    <cellStyle name="Followed Hyperlink" xfId="21216" builtinId="9" hidden="1"/>
    <cellStyle name="Followed Hyperlink" xfId="21218" builtinId="9" hidden="1"/>
    <cellStyle name="Followed Hyperlink" xfId="21220" builtinId="9" hidden="1"/>
    <cellStyle name="Followed Hyperlink" xfId="21222" builtinId="9" hidden="1"/>
    <cellStyle name="Followed Hyperlink" xfId="21224" builtinId="9" hidden="1"/>
    <cellStyle name="Followed Hyperlink" xfId="21226" builtinId="9" hidden="1"/>
    <cellStyle name="Followed Hyperlink" xfId="21228" builtinId="9" hidden="1"/>
    <cellStyle name="Followed Hyperlink" xfId="21230" builtinId="9" hidden="1"/>
    <cellStyle name="Followed Hyperlink" xfId="21232" builtinId="9" hidden="1"/>
    <cellStyle name="Followed Hyperlink" xfId="21234" builtinId="9" hidden="1"/>
    <cellStyle name="Followed Hyperlink" xfId="21236" builtinId="9" hidden="1"/>
    <cellStyle name="Followed Hyperlink" xfId="21238" builtinId="9" hidden="1"/>
    <cellStyle name="Followed Hyperlink" xfId="21240" builtinId="9" hidden="1"/>
    <cellStyle name="Followed Hyperlink" xfId="21242" builtinId="9" hidden="1"/>
    <cellStyle name="Followed Hyperlink" xfId="21244" builtinId="9" hidden="1"/>
    <cellStyle name="Followed Hyperlink" xfId="21246" builtinId="9" hidden="1"/>
    <cellStyle name="Followed Hyperlink" xfId="21248" builtinId="9" hidden="1"/>
    <cellStyle name="Followed Hyperlink" xfId="21250" builtinId="9" hidden="1"/>
    <cellStyle name="Followed Hyperlink" xfId="21252" builtinId="9" hidden="1"/>
    <cellStyle name="Followed Hyperlink" xfId="21254" builtinId="9" hidden="1"/>
    <cellStyle name="Followed Hyperlink" xfId="21256" builtinId="9" hidden="1"/>
    <cellStyle name="Followed Hyperlink" xfId="21258" builtinId="9" hidden="1"/>
    <cellStyle name="Followed Hyperlink" xfId="21260" builtinId="9" hidden="1"/>
    <cellStyle name="Followed Hyperlink" xfId="21262" builtinId="9" hidden="1"/>
    <cellStyle name="Followed Hyperlink" xfId="21264" builtinId="9" hidden="1"/>
    <cellStyle name="Followed Hyperlink" xfId="21266" builtinId="9" hidden="1"/>
    <cellStyle name="Followed Hyperlink" xfId="21268" builtinId="9" hidden="1"/>
    <cellStyle name="Followed Hyperlink" xfId="21270" builtinId="9" hidden="1"/>
    <cellStyle name="Followed Hyperlink" xfId="21272" builtinId="9" hidden="1"/>
    <cellStyle name="Followed Hyperlink" xfId="21274" builtinId="9" hidden="1"/>
    <cellStyle name="Followed Hyperlink" xfId="21276" builtinId="9" hidden="1"/>
    <cellStyle name="Followed Hyperlink" xfId="21278" builtinId="9" hidden="1"/>
    <cellStyle name="Followed Hyperlink" xfId="21279" builtinId="9" hidden="1"/>
    <cellStyle name="Followed Hyperlink" xfId="21105" builtinId="9" hidden="1"/>
    <cellStyle name="Followed Hyperlink" xfId="21282" builtinId="9" hidden="1"/>
    <cellStyle name="Followed Hyperlink" xfId="21283" builtinId="9" hidden="1"/>
    <cellStyle name="Followed Hyperlink" xfId="21285" builtinId="9" hidden="1"/>
    <cellStyle name="Followed Hyperlink" xfId="21287" builtinId="9" hidden="1"/>
    <cellStyle name="Followed Hyperlink" xfId="21289" builtinId="9" hidden="1"/>
    <cellStyle name="Followed Hyperlink" xfId="21291" builtinId="9" hidden="1"/>
    <cellStyle name="Followed Hyperlink" xfId="21293" builtinId="9" hidden="1"/>
    <cellStyle name="Followed Hyperlink" xfId="21295" builtinId="9" hidden="1"/>
    <cellStyle name="Followed Hyperlink" xfId="21297" builtinId="9" hidden="1"/>
    <cellStyle name="Followed Hyperlink" xfId="21299" builtinId="9" hidden="1"/>
    <cellStyle name="Followed Hyperlink" xfId="21301" builtinId="9" hidden="1"/>
    <cellStyle name="Followed Hyperlink" xfId="21303" builtinId="9" hidden="1"/>
    <cellStyle name="Followed Hyperlink" xfId="21305" builtinId="9" hidden="1"/>
    <cellStyle name="Followed Hyperlink" xfId="21307" builtinId="9" hidden="1"/>
    <cellStyle name="Followed Hyperlink" xfId="21309" builtinId="9" hidden="1"/>
    <cellStyle name="Followed Hyperlink" xfId="21311" builtinId="9" hidden="1"/>
    <cellStyle name="Followed Hyperlink" xfId="21313" builtinId="9" hidden="1"/>
    <cellStyle name="Followed Hyperlink" xfId="21315" builtinId="9" hidden="1"/>
    <cellStyle name="Followed Hyperlink" xfId="21317" builtinId="9" hidden="1"/>
    <cellStyle name="Followed Hyperlink" xfId="21319" builtinId="9" hidden="1"/>
    <cellStyle name="Followed Hyperlink" xfId="21321" builtinId="9" hidden="1"/>
    <cellStyle name="Followed Hyperlink" xfId="21323" builtinId="9" hidden="1"/>
    <cellStyle name="Followed Hyperlink" xfId="21325" builtinId="9" hidden="1"/>
    <cellStyle name="Followed Hyperlink" xfId="21327" builtinId="9" hidden="1"/>
    <cellStyle name="Followed Hyperlink" xfId="21329" builtinId="9" hidden="1"/>
    <cellStyle name="Followed Hyperlink" xfId="21331" builtinId="9" hidden="1"/>
    <cellStyle name="Followed Hyperlink" xfId="21333" builtinId="9" hidden="1"/>
    <cellStyle name="Followed Hyperlink" xfId="21335" builtinId="9" hidden="1"/>
    <cellStyle name="Followed Hyperlink" xfId="21337" builtinId="9" hidden="1"/>
    <cellStyle name="Followed Hyperlink" xfId="21339" builtinId="9" hidden="1"/>
    <cellStyle name="Followed Hyperlink" xfId="21341" builtinId="9" hidden="1"/>
    <cellStyle name="Followed Hyperlink" xfId="21343" builtinId="9" hidden="1"/>
    <cellStyle name="Followed Hyperlink" xfId="21345" builtinId="9" hidden="1"/>
    <cellStyle name="Followed Hyperlink" xfId="21347" builtinId="9" hidden="1"/>
    <cellStyle name="Followed Hyperlink" xfId="21349" builtinId="9" hidden="1"/>
    <cellStyle name="Followed Hyperlink" xfId="21351" builtinId="9" hidden="1"/>
    <cellStyle name="Followed Hyperlink" xfId="21353" builtinId="9" hidden="1"/>
    <cellStyle name="Followed Hyperlink" xfId="21355" builtinId="9" hidden="1"/>
    <cellStyle name="Followed Hyperlink" xfId="21357" builtinId="9" hidden="1"/>
    <cellStyle name="Followed Hyperlink" xfId="21359" builtinId="9" hidden="1"/>
    <cellStyle name="Followed Hyperlink" xfId="21361" builtinId="9" hidden="1"/>
    <cellStyle name="Followed Hyperlink" xfId="21363" builtinId="9" hidden="1"/>
    <cellStyle name="Followed Hyperlink" xfId="21365" builtinId="9" hidden="1"/>
    <cellStyle name="Followed Hyperlink" xfId="21367" builtinId="9" hidden="1"/>
    <cellStyle name="Followed Hyperlink" xfId="21369" builtinId="9" hidden="1"/>
    <cellStyle name="Followed Hyperlink" xfId="21371" builtinId="9" hidden="1"/>
    <cellStyle name="Followed Hyperlink" xfId="21373" builtinId="9" hidden="1"/>
    <cellStyle name="Followed Hyperlink" xfId="21375" builtinId="9" hidden="1"/>
    <cellStyle name="Followed Hyperlink" xfId="21377" builtinId="9" hidden="1"/>
    <cellStyle name="Followed Hyperlink" xfId="21379" builtinId="9" hidden="1"/>
    <cellStyle name="Followed Hyperlink" xfId="21381" builtinId="9" hidden="1"/>
    <cellStyle name="Followed Hyperlink" xfId="21383" builtinId="9" hidden="1"/>
    <cellStyle name="Followed Hyperlink" xfId="21385" builtinId="9" hidden="1"/>
    <cellStyle name="Followed Hyperlink" xfId="21387" builtinId="9" hidden="1"/>
    <cellStyle name="Followed Hyperlink" xfId="21389" builtinId="9" hidden="1"/>
    <cellStyle name="Followed Hyperlink" xfId="21391" builtinId="9" hidden="1"/>
    <cellStyle name="Followed Hyperlink" xfId="21393" builtinId="9" hidden="1"/>
    <cellStyle name="Followed Hyperlink" xfId="21395" builtinId="9" hidden="1"/>
    <cellStyle name="Followed Hyperlink" xfId="21397" builtinId="9" hidden="1"/>
    <cellStyle name="Followed Hyperlink" xfId="21399" builtinId="9" hidden="1"/>
    <cellStyle name="Followed Hyperlink" xfId="21401" builtinId="9" hidden="1"/>
    <cellStyle name="Followed Hyperlink" xfId="21403" builtinId="9" hidden="1"/>
    <cellStyle name="Followed Hyperlink" xfId="21405" builtinId="9" hidden="1"/>
    <cellStyle name="Followed Hyperlink" xfId="21407" builtinId="9" hidden="1"/>
    <cellStyle name="Followed Hyperlink" xfId="21409" builtinId="9" hidden="1"/>
    <cellStyle name="Followed Hyperlink" xfId="21411" builtinId="9" hidden="1"/>
    <cellStyle name="Followed Hyperlink" xfId="21413" builtinId="9" hidden="1"/>
    <cellStyle name="Followed Hyperlink" xfId="21415" builtinId="9" hidden="1"/>
    <cellStyle name="Followed Hyperlink" xfId="21417" builtinId="9" hidden="1"/>
    <cellStyle name="Followed Hyperlink" xfId="21419" builtinId="9" hidden="1"/>
    <cellStyle name="Followed Hyperlink" xfId="21421" builtinId="9" hidden="1"/>
    <cellStyle name="Followed Hyperlink" xfId="21423" builtinId="9" hidden="1"/>
    <cellStyle name="Followed Hyperlink" xfId="21425" builtinId="9" hidden="1"/>
    <cellStyle name="Followed Hyperlink" xfId="21427" builtinId="9" hidden="1"/>
    <cellStyle name="Followed Hyperlink" xfId="21429" builtinId="9" hidden="1"/>
    <cellStyle name="Followed Hyperlink" xfId="21431" builtinId="9" hidden="1"/>
    <cellStyle name="Followed Hyperlink" xfId="21433" builtinId="9" hidden="1"/>
    <cellStyle name="Followed Hyperlink" xfId="21435" builtinId="9" hidden="1"/>
    <cellStyle name="Followed Hyperlink" xfId="21437" builtinId="9" hidden="1"/>
    <cellStyle name="Followed Hyperlink" xfId="21439" builtinId="9" hidden="1"/>
    <cellStyle name="Followed Hyperlink" xfId="21441" builtinId="9" hidden="1"/>
    <cellStyle name="Followed Hyperlink" xfId="21443" builtinId="9" hidden="1"/>
    <cellStyle name="Followed Hyperlink" xfId="21445" builtinId="9" hidden="1"/>
    <cellStyle name="Followed Hyperlink" xfId="21447" builtinId="9" hidden="1"/>
    <cellStyle name="Followed Hyperlink" xfId="21449" builtinId="9" hidden="1"/>
    <cellStyle name="Followed Hyperlink" xfId="21451" builtinId="9" hidden="1"/>
    <cellStyle name="Followed Hyperlink" xfId="21453" builtinId="9" hidden="1"/>
    <cellStyle name="Followed Hyperlink" xfId="21455" builtinId="9" hidden="1"/>
    <cellStyle name="Followed Hyperlink" xfId="21457" builtinId="9" hidden="1"/>
    <cellStyle name="Followed Hyperlink" xfId="21459" builtinId="9" hidden="1"/>
    <cellStyle name="Followed Hyperlink" xfId="21461" builtinId="9" hidden="1"/>
    <cellStyle name="Followed Hyperlink" xfId="21463" builtinId="9" hidden="1"/>
    <cellStyle name="Followed Hyperlink" xfId="21465" builtinId="9" hidden="1"/>
    <cellStyle name="Followed Hyperlink" xfId="21467" builtinId="9" hidden="1"/>
    <cellStyle name="Followed Hyperlink" xfId="21469" builtinId="9" hidden="1"/>
    <cellStyle name="Followed Hyperlink" xfId="21471" builtinId="9" hidden="1"/>
    <cellStyle name="Followed Hyperlink" xfId="21473" builtinId="9" hidden="1"/>
    <cellStyle name="Followed Hyperlink" xfId="21475" builtinId="9" hidden="1"/>
    <cellStyle name="Followed Hyperlink" xfId="21477" builtinId="9" hidden="1"/>
    <cellStyle name="Followed Hyperlink" xfId="21479" builtinId="9" hidden="1"/>
    <cellStyle name="Followed Hyperlink" xfId="21481" builtinId="9" hidden="1"/>
    <cellStyle name="Followed Hyperlink" xfId="21483" builtinId="9" hidden="1"/>
    <cellStyle name="Followed Hyperlink" xfId="21485" builtinId="9" hidden="1"/>
    <cellStyle name="Followed Hyperlink" xfId="21487" builtinId="9" hidden="1"/>
    <cellStyle name="Followed Hyperlink" xfId="21489" builtinId="9" hidden="1"/>
    <cellStyle name="Followed Hyperlink" xfId="21491" builtinId="9" hidden="1"/>
    <cellStyle name="Followed Hyperlink" xfId="21493" builtinId="9" hidden="1"/>
    <cellStyle name="Followed Hyperlink" xfId="21495" builtinId="9" hidden="1"/>
    <cellStyle name="Followed Hyperlink" xfId="21497" builtinId="9" hidden="1"/>
    <cellStyle name="Followed Hyperlink" xfId="21499" builtinId="9" hidden="1"/>
    <cellStyle name="Followed Hyperlink" xfId="21501" builtinId="9" hidden="1"/>
    <cellStyle name="Followed Hyperlink" xfId="21503" builtinId="9" hidden="1"/>
    <cellStyle name="Followed Hyperlink" xfId="21505" builtinId="9" hidden="1"/>
    <cellStyle name="Followed Hyperlink" xfId="21507" builtinId="9" hidden="1"/>
    <cellStyle name="Followed Hyperlink" xfId="21509" builtinId="9" hidden="1"/>
    <cellStyle name="Followed Hyperlink" xfId="21511" builtinId="9" hidden="1"/>
    <cellStyle name="Followed Hyperlink" xfId="21513" builtinId="9" hidden="1"/>
    <cellStyle name="Followed Hyperlink" xfId="21515" builtinId="9" hidden="1"/>
    <cellStyle name="Followed Hyperlink" xfId="21517" builtinId="9" hidden="1"/>
    <cellStyle name="Followed Hyperlink" xfId="21519" builtinId="9" hidden="1"/>
    <cellStyle name="Followed Hyperlink" xfId="21521" builtinId="9" hidden="1"/>
    <cellStyle name="Followed Hyperlink" xfId="21523" builtinId="9" hidden="1"/>
    <cellStyle name="Followed Hyperlink" xfId="21525" builtinId="9" hidden="1"/>
    <cellStyle name="Followed Hyperlink" xfId="21527" builtinId="9" hidden="1"/>
    <cellStyle name="Followed Hyperlink" xfId="21529" builtinId="9" hidden="1"/>
    <cellStyle name="Followed Hyperlink" xfId="21531" builtinId="9" hidden="1"/>
    <cellStyle name="Followed Hyperlink" xfId="21533" builtinId="9" hidden="1"/>
    <cellStyle name="Followed Hyperlink" xfId="21535" builtinId="9" hidden="1"/>
    <cellStyle name="Followed Hyperlink" xfId="21537" builtinId="9" hidden="1"/>
    <cellStyle name="Followed Hyperlink" xfId="21539" builtinId="9" hidden="1"/>
    <cellStyle name="Followed Hyperlink" xfId="21541" builtinId="9" hidden="1"/>
    <cellStyle name="Followed Hyperlink" xfId="21543" builtinId="9" hidden="1"/>
    <cellStyle name="Followed Hyperlink" xfId="21545" builtinId="9" hidden="1"/>
    <cellStyle name="Followed Hyperlink" xfId="21547" builtinId="9" hidden="1"/>
    <cellStyle name="Followed Hyperlink" xfId="21549" builtinId="9" hidden="1"/>
    <cellStyle name="Followed Hyperlink" xfId="21551" builtinId="9" hidden="1"/>
    <cellStyle name="Followed Hyperlink" xfId="21553" builtinId="9" hidden="1"/>
    <cellStyle name="Followed Hyperlink" xfId="21555" builtinId="9" hidden="1"/>
    <cellStyle name="Followed Hyperlink" xfId="21557" builtinId="9" hidden="1"/>
    <cellStyle name="Followed Hyperlink" xfId="21559" builtinId="9" hidden="1"/>
    <cellStyle name="Followed Hyperlink" xfId="21561" builtinId="9" hidden="1"/>
    <cellStyle name="Followed Hyperlink" xfId="21563" builtinId="9" hidden="1"/>
    <cellStyle name="Followed Hyperlink" xfId="21565" builtinId="9" hidden="1"/>
    <cellStyle name="Followed Hyperlink" xfId="21567" builtinId="9" hidden="1"/>
    <cellStyle name="Followed Hyperlink" xfId="21569" builtinId="9" hidden="1"/>
    <cellStyle name="Followed Hyperlink" xfId="21571" builtinId="9" hidden="1"/>
    <cellStyle name="Followed Hyperlink" xfId="21573" builtinId="9" hidden="1"/>
    <cellStyle name="Followed Hyperlink" xfId="21575" builtinId="9" hidden="1"/>
    <cellStyle name="Followed Hyperlink" xfId="21577" builtinId="9" hidden="1"/>
    <cellStyle name="Followed Hyperlink" xfId="21579" builtinId="9" hidden="1"/>
    <cellStyle name="Followed Hyperlink" xfId="21581" builtinId="9" hidden="1"/>
    <cellStyle name="Followed Hyperlink" xfId="21583" builtinId="9" hidden="1"/>
    <cellStyle name="Followed Hyperlink" xfId="21585" builtinId="9" hidden="1"/>
    <cellStyle name="Followed Hyperlink" xfId="21587" builtinId="9" hidden="1"/>
    <cellStyle name="Followed Hyperlink" xfId="21589" builtinId="9" hidden="1"/>
    <cellStyle name="Followed Hyperlink" xfId="21591" builtinId="9" hidden="1"/>
    <cellStyle name="Followed Hyperlink" xfId="21593" builtinId="9" hidden="1"/>
    <cellStyle name="Followed Hyperlink" xfId="21595" builtinId="9" hidden="1"/>
    <cellStyle name="Followed Hyperlink" xfId="21597" builtinId="9" hidden="1"/>
    <cellStyle name="Followed Hyperlink" xfId="21599" builtinId="9" hidden="1"/>
    <cellStyle name="Followed Hyperlink" xfId="21601" builtinId="9" hidden="1"/>
    <cellStyle name="Followed Hyperlink" xfId="21603" builtinId="9" hidden="1"/>
    <cellStyle name="Followed Hyperlink" xfId="21605" builtinId="9" hidden="1"/>
    <cellStyle name="Followed Hyperlink" xfId="21607" builtinId="9" hidden="1"/>
    <cellStyle name="Followed Hyperlink" xfId="21609" builtinId="9" hidden="1"/>
    <cellStyle name="Followed Hyperlink" xfId="21611" builtinId="9" hidden="1"/>
    <cellStyle name="Followed Hyperlink" xfId="21613" builtinId="9" hidden="1"/>
    <cellStyle name="Followed Hyperlink" xfId="21615" builtinId="9" hidden="1"/>
    <cellStyle name="Followed Hyperlink" xfId="21617" builtinId="9" hidden="1"/>
    <cellStyle name="Followed Hyperlink" xfId="21619" builtinId="9" hidden="1"/>
    <cellStyle name="Followed Hyperlink" xfId="21621" builtinId="9" hidden="1"/>
    <cellStyle name="Followed Hyperlink" xfId="21623" builtinId="9" hidden="1"/>
    <cellStyle name="Followed Hyperlink" xfId="21625" builtinId="9" hidden="1"/>
    <cellStyle name="Followed Hyperlink" xfId="21627" builtinId="9" hidden="1"/>
    <cellStyle name="Followed Hyperlink" xfId="21629" builtinId="9" hidden="1"/>
    <cellStyle name="Followed Hyperlink" xfId="21631" builtinId="9" hidden="1"/>
    <cellStyle name="Followed Hyperlink" xfId="21633" builtinId="9" hidden="1"/>
    <cellStyle name="Followed Hyperlink" xfId="2163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7" builtinId="8" hidden="1"/>
    <cellStyle name="Hyperlink" xfId="191" builtinId="8" hidden="1"/>
    <cellStyle name="Hyperlink" xfId="193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5" builtinId="8" hidden="1"/>
    <cellStyle name="Hyperlink" xfId="376" builtinId="8" hidden="1"/>
    <cellStyle name="Hyperlink" xfId="561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558" builtinId="8" hidden="1"/>
    <cellStyle name="Hyperlink" xfId="556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5" builtinId="8" hidden="1"/>
    <cellStyle name="Hyperlink" xfId="912" builtinId="8" hidden="1"/>
    <cellStyle name="Hyperlink" xfId="1098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5" builtinId="8" hidden="1"/>
    <cellStyle name="Hyperlink" xfId="1272" builtinId="8" hidden="1"/>
    <cellStyle name="Hyperlink" xfId="1461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5" builtinId="8" hidden="1"/>
    <cellStyle name="Hyperlink" xfId="1460" builtinId="8" hidden="1"/>
    <cellStyle name="Hyperlink" xfId="1641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5" builtinId="8" hidden="1"/>
    <cellStyle name="Hyperlink" xfId="1816" builtinId="8" hidden="1"/>
    <cellStyle name="Hyperlink" xfId="1638" builtinId="8" hidden="1"/>
    <cellStyle name="Hyperlink" xfId="1636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4" builtinId="8" hidden="1"/>
    <cellStyle name="Hyperlink" xfId="2358" builtinId="8" hidden="1"/>
    <cellStyle name="Hyperlink" xfId="2360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2" builtinId="8" hidden="1"/>
    <cellStyle name="Hyperlink" xfId="2543" builtinId="8" hidden="1"/>
    <cellStyle name="Hyperlink" xfId="2728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725" builtinId="8" hidden="1"/>
    <cellStyle name="Hyperlink" xfId="2723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2" builtinId="8" hidden="1"/>
    <cellStyle name="Hyperlink" xfId="3079" builtinId="8" hidden="1"/>
    <cellStyle name="Hyperlink" xfId="3265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2" builtinId="8" hidden="1"/>
    <cellStyle name="Hyperlink" xfId="3439" builtinId="8" hidden="1"/>
    <cellStyle name="Hyperlink" xfId="3628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2" builtinId="8" hidden="1"/>
    <cellStyle name="Hyperlink" xfId="3627" builtinId="8" hidden="1"/>
    <cellStyle name="Hyperlink" xfId="3808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2" builtinId="8" hidden="1"/>
    <cellStyle name="Hyperlink" xfId="3983" builtinId="8" hidden="1"/>
    <cellStyle name="Hyperlink" xfId="3805" builtinId="8" hidden="1"/>
    <cellStyle name="Hyperlink" xfId="3803" builtinId="8" hidden="1"/>
    <cellStyle name="Hyperlink" xfId="3986" builtinId="8" hidden="1"/>
    <cellStyle name="Hyperlink" xfId="3988" builtinId="8" hidden="1"/>
    <cellStyle name="Hyperlink" xfId="3990" builtinId="8" hidden="1"/>
    <cellStyle name="Hyperlink" xfId="3992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4000" builtinId="8" hidden="1"/>
    <cellStyle name="Hyperlink" xfId="4002" builtinId="8" hidden="1"/>
    <cellStyle name="Hyperlink" xfId="4004" builtinId="8" hidden="1"/>
    <cellStyle name="Hyperlink" xfId="4006" builtinId="8" hidden="1"/>
    <cellStyle name="Hyperlink" xfId="4008" builtinId="8" hidden="1"/>
    <cellStyle name="Hyperlink" xfId="4010" builtinId="8" hidden="1"/>
    <cellStyle name="Hyperlink" xfId="4012" builtinId="8" hidden="1"/>
    <cellStyle name="Hyperlink" xfId="4014" builtinId="8" hidden="1"/>
    <cellStyle name="Hyperlink" xfId="4016" builtinId="8" hidden="1"/>
    <cellStyle name="Hyperlink" xfId="4018" builtinId="8" hidden="1"/>
    <cellStyle name="Hyperlink" xfId="4020" builtinId="8" hidden="1"/>
    <cellStyle name="Hyperlink" xfId="4022" builtinId="8" hidden="1"/>
    <cellStyle name="Hyperlink" xfId="4024" builtinId="8" hidden="1"/>
    <cellStyle name="Hyperlink" xfId="4026" builtinId="8" hidden="1"/>
    <cellStyle name="Hyperlink" xfId="4028" builtinId="8" hidden="1"/>
    <cellStyle name="Hyperlink" xfId="4030" builtinId="8" hidden="1"/>
    <cellStyle name="Hyperlink" xfId="4032" builtinId="8" hidden="1"/>
    <cellStyle name="Hyperlink" xfId="4034" builtinId="8" hidden="1"/>
    <cellStyle name="Hyperlink" xfId="4036" builtinId="8" hidden="1"/>
    <cellStyle name="Hyperlink" xfId="4038" builtinId="8" hidden="1"/>
    <cellStyle name="Hyperlink" xfId="4040" builtinId="8" hidden="1"/>
    <cellStyle name="Hyperlink" xfId="4042" builtinId="8" hidden="1"/>
    <cellStyle name="Hyperlink" xfId="4044" builtinId="8" hidden="1"/>
    <cellStyle name="Hyperlink" xfId="4046" builtinId="8" hidden="1"/>
    <cellStyle name="Hyperlink" xfId="4048" builtinId="8" hidden="1"/>
    <cellStyle name="Hyperlink" xfId="4050" builtinId="8" hidden="1"/>
    <cellStyle name="Hyperlink" xfId="4052" builtinId="8" hidden="1"/>
    <cellStyle name="Hyperlink" xfId="4054" builtinId="8" hidden="1"/>
    <cellStyle name="Hyperlink" xfId="4056" builtinId="8" hidden="1"/>
    <cellStyle name="Hyperlink" xfId="4058" builtinId="8" hidden="1"/>
    <cellStyle name="Hyperlink" xfId="4060" builtinId="8" hidden="1"/>
    <cellStyle name="Hyperlink" xfId="4062" builtinId="8" hidden="1"/>
    <cellStyle name="Hyperlink" xfId="4064" builtinId="8" hidden="1"/>
    <cellStyle name="Hyperlink" xfId="4066" builtinId="8" hidden="1"/>
    <cellStyle name="Hyperlink" xfId="4068" builtinId="8" hidden="1"/>
    <cellStyle name="Hyperlink" xfId="4070" builtinId="8" hidden="1"/>
    <cellStyle name="Hyperlink" xfId="4072" builtinId="8" hidden="1"/>
    <cellStyle name="Hyperlink" xfId="4074" builtinId="8" hidden="1"/>
    <cellStyle name="Hyperlink" xfId="4076" builtinId="8" hidden="1"/>
    <cellStyle name="Hyperlink" xfId="4078" builtinId="8" hidden="1"/>
    <cellStyle name="Hyperlink" xfId="4080" builtinId="8" hidden="1"/>
    <cellStyle name="Hyperlink" xfId="4082" builtinId="8" hidden="1"/>
    <cellStyle name="Hyperlink" xfId="4084" builtinId="8" hidden="1"/>
    <cellStyle name="Hyperlink" xfId="4086" builtinId="8" hidden="1"/>
    <cellStyle name="Hyperlink" xfId="4088" builtinId="8" hidden="1"/>
    <cellStyle name="Hyperlink" xfId="4090" builtinId="8" hidden="1"/>
    <cellStyle name="Hyperlink" xfId="4092" builtinId="8" hidden="1"/>
    <cellStyle name="Hyperlink" xfId="4094" builtinId="8" hidden="1"/>
    <cellStyle name="Hyperlink" xfId="4096" builtinId="8" hidden="1"/>
    <cellStyle name="Hyperlink" xfId="4098" builtinId="8" hidden="1"/>
    <cellStyle name="Hyperlink" xfId="4100" builtinId="8" hidden="1"/>
    <cellStyle name="Hyperlink" xfId="4102" builtinId="8" hidden="1"/>
    <cellStyle name="Hyperlink" xfId="4104" builtinId="8" hidden="1"/>
    <cellStyle name="Hyperlink" xfId="4106" builtinId="8" hidden="1"/>
    <cellStyle name="Hyperlink" xfId="4108" builtinId="8" hidden="1"/>
    <cellStyle name="Hyperlink" xfId="4110" builtinId="8" hidden="1"/>
    <cellStyle name="Hyperlink" xfId="4112" builtinId="8" hidden="1"/>
    <cellStyle name="Hyperlink" xfId="4114" builtinId="8" hidden="1"/>
    <cellStyle name="Hyperlink" xfId="4116" builtinId="8" hidden="1"/>
    <cellStyle name="Hyperlink" xfId="4118" builtinId="8" hidden="1"/>
    <cellStyle name="Hyperlink" xfId="4120" builtinId="8" hidden="1"/>
    <cellStyle name="Hyperlink" xfId="4122" builtinId="8" hidden="1"/>
    <cellStyle name="Hyperlink" xfId="4124" builtinId="8" hidden="1"/>
    <cellStyle name="Hyperlink" xfId="4126" builtinId="8" hidden="1"/>
    <cellStyle name="Hyperlink" xfId="4128" builtinId="8" hidden="1"/>
    <cellStyle name="Hyperlink" xfId="4130" builtinId="8" hidden="1"/>
    <cellStyle name="Hyperlink" xfId="4132" builtinId="8" hidden="1"/>
    <cellStyle name="Hyperlink" xfId="4134" builtinId="8" hidden="1"/>
    <cellStyle name="Hyperlink" xfId="4136" builtinId="8" hidden="1"/>
    <cellStyle name="Hyperlink" xfId="4138" builtinId="8" hidden="1"/>
    <cellStyle name="Hyperlink" xfId="4140" builtinId="8" hidden="1"/>
    <cellStyle name="Hyperlink" xfId="4142" builtinId="8" hidden="1"/>
    <cellStyle name="Hyperlink" xfId="4144" builtinId="8" hidden="1"/>
    <cellStyle name="Hyperlink" xfId="4146" builtinId="8" hidden="1"/>
    <cellStyle name="Hyperlink" xfId="4148" builtinId="8" hidden="1"/>
    <cellStyle name="Hyperlink" xfId="4150" builtinId="8" hidden="1"/>
    <cellStyle name="Hyperlink" xfId="4152" builtinId="8" hidden="1"/>
    <cellStyle name="Hyperlink" xfId="4154" builtinId="8" hidden="1"/>
    <cellStyle name="Hyperlink" xfId="4156" builtinId="8" hidden="1"/>
    <cellStyle name="Hyperlink" xfId="4158" builtinId="8" hidden="1"/>
    <cellStyle name="Hyperlink" xfId="4160" builtinId="8" hidden="1"/>
    <cellStyle name="Hyperlink" xfId="4162" builtinId="8" hidden="1"/>
    <cellStyle name="Hyperlink" xfId="4164" builtinId="8" hidden="1"/>
    <cellStyle name="Hyperlink" xfId="4166" builtinId="8" hidden="1"/>
    <cellStyle name="Hyperlink" xfId="4168" builtinId="8" hidden="1"/>
    <cellStyle name="Hyperlink" xfId="4170" builtinId="8" hidden="1"/>
    <cellStyle name="Hyperlink" xfId="4172" builtinId="8" hidden="1"/>
    <cellStyle name="Hyperlink" xfId="4174" builtinId="8" hidden="1"/>
    <cellStyle name="Hyperlink" xfId="4176" builtinId="8" hidden="1"/>
    <cellStyle name="Hyperlink" xfId="4178" builtinId="8" hidden="1"/>
    <cellStyle name="Hyperlink" xfId="4180" builtinId="8" hidden="1"/>
    <cellStyle name="Hyperlink" xfId="4182" builtinId="8" hidden="1"/>
    <cellStyle name="Hyperlink" xfId="4184" builtinId="8" hidden="1"/>
    <cellStyle name="Hyperlink" xfId="4186" builtinId="8" hidden="1"/>
    <cellStyle name="Hyperlink" xfId="4188" builtinId="8" hidden="1"/>
    <cellStyle name="Hyperlink" xfId="4190" builtinId="8" hidden="1"/>
    <cellStyle name="Hyperlink" xfId="4192" builtinId="8" hidden="1"/>
    <cellStyle name="Hyperlink" xfId="4194" builtinId="8" hidden="1"/>
    <cellStyle name="Hyperlink" xfId="4196" builtinId="8" hidden="1"/>
    <cellStyle name="Hyperlink" xfId="4198" builtinId="8" hidden="1"/>
    <cellStyle name="Hyperlink" xfId="4200" builtinId="8" hidden="1"/>
    <cellStyle name="Hyperlink" xfId="4202" builtinId="8" hidden="1"/>
    <cellStyle name="Hyperlink" xfId="4204" builtinId="8" hidden="1"/>
    <cellStyle name="Hyperlink" xfId="4206" builtinId="8" hidden="1"/>
    <cellStyle name="Hyperlink" xfId="4208" builtinId="8" hidden="1"/>
    <cellStyle name="Hyperlink" xfId="4210" builtinId="8" hidden="1"/>
    <cellStyle name="Hyperlink" xfId="4212" builtinId="8" hidden="1"/>
    <cellStyle name="Hyperlink" xfId="4214" builtinId="8" hidden="1"/>
    <cellStyle name="Hyperlink" xfId="4216" builtinId="8" hidden="1"/>
    <cellStyle name="Hyperlink" xfId="4218" builtinId="8" hidden="1"/>
    <cellStyle name="Hyperlink" xfId="4220" builtinId="8" hidden="1"/>
    <cellStyle name="Hyperlink" xfId="4222" builtinId="8" hidden="1"/>
    <cellStyle name="Hyperlink" xfId="4224" builtinId="8" hidden="1"/>
    <cellStyle name="Hyperlink" xfId="4226" builtinId="8" hidden="1"/>
    <cellStyle name="Hyperlink" xfId="4228" builtinId="8" hidden="1"/>
    <cellStyle name="Hyperlink" xfId="4230" builtinId="8" hidden="1"/>
    <cellStyle name="Hyperlink" xfId="4232" builtinId="8" hidden="1"/>
    <cellStyle name="Hyperlink" xfId="4234" builtinId="8" hidden="1"/>
    <cellStyle name="Hyperlink" xfId="4236" builtinId="8" hidden="1"/>
    <cellStyle name="Hyperlink" xfId="4238" builtinId="8" hidden="1"/>
    <cellStyle name="Hyperlink" xfId="4240" builtinId="8" hidden="1"/>
    <cellStyle name="Hyperlink" xfId="4242" builtinId="8" hidden="1"/>
    <cellStyle name="Hyperlink" xfId="4244" builtinId="8" hidden="1"/>
    <cellStyle name="Hyperlink" xfId="4246" builtinId="8" hidden="1"/>
    <cellStyle name="Hyperlink" xfId="4248" builtinId="8" hidden="1"/>
    <cellStyle name="Hyperlink" xfId="4250" builtinId="8" hidden="1"/>
    <cellStyle name="Hyperlink" xfId="4252" builtinId="8" hidden="1"/>
    <cellStyle name="Hyperlink" xfId="4254" builtinId="8" hidden="1"/>
    <cellStyle name="Hyperlink" xfId="4256" builtinId="8" hidden="1"/>
    <cellStyle name="Hyperlink" xfId="4258" builtinId="8" hidden="1"/>
    <cellStyle name="Hyperlink" xfId="4260" builtinId="8" hidden="1"/>
    <cellStyle name="Hyperlink" xfId="4262" builtinId="8" hidden="1"/>
    <cellStyle name="Hyperlink" xfId="4264" builtinId="8" hidden="1"/>
    <cellStyle name="Hyperlink" xfId="4266" builtinId="8" hidden="1"/>
    <cellStyle name="Hyperlink" xfId="4268" builtinId="8" hidden="1"/>
    <cellStyle name="Hyperlink" xfId="4270" builtinId="8" hidden="1"/>
    <cellStyle name="Hyperlink" xfId="4272" builtinId="8" hidden="1"/>
    <cellStyle name="Hyperlink" xfId="4274" builtinId="8" hidden="1"/>
    <cellStyle name="Hyperlink" xfId="4276" builtinId="8" hidden="1"/>
    <cellStyle name="Hyperlink" xfId="4278" builtinId="8" hidden="1"/>
    <cellStyle name="Hyperlink" xfId="4280" builtinId="8" hidden="1"/>
    <cellStyle name="Hyperlink" xfId="4282" builtinId="8" hidden="1"/>
    <cellStyle name="Hyperlink" xfId="4284" builtinId="8" hidden="1"/>
    <cellStyle name="Hyperlink" xfId="4286" builtinId="8" hidden="1"/>
    <cellStyle name="Hyperlink" xfId="4288" builtinId="8" hidden="1"/>
    <cellStyle name="Hyperlink" xfId="4290" builtinId="8" hidden="1"/>
    <cellStyle name="Hyperlink" xfId="4292" builtinId="8" hidden="1"/>
    <cellStyle name="Hyperlink" xfId="4294" builtinId="8" hidden="1"/>
    <cellStyle name="Hyperlink" xfId="4296" builtinId="8" hidden="1"/>
    <cellStyle name="Hyperlink" xfId="4298" builtinId="8" hidden="1"/>
    <cellStyle name="Hyperlink" xfId="4300" builtinId="8" hidden="1"/>
    <cellStyle name="Hyperlink" xfId="4302" builtinId="8" hidden="1"/>
    <cellStyle name="Hyperlink" xfId="4304" builtinId="8" hidden="1"/>
    <cellStyle name="Hyperlink" xfId="4306" builtinId="8" hidden="1"/>
    <cellStyle name="Hyperlink" xfId="4308" builtinId="8" hidden="1"/>
    <cellStyle name="Hyperlink" xfId="4310" builtinId="8" hidden="1"/>
    <cellStyle name="Hyperlink" xfId="4312" builtinId="8" hidden="1"/>
    <cellStyle name="Hyperlink" xfId="4314" builtinId="8" hidden="1"/>
    <cellStyle name="Hyperlink" xfId="4316" builtinId="8" hidden="1"/>
    <cellStyle name="Hyperlink" xfId="4318" builtinId="8" hidden="1"/>
    <cellStyle name="Hyperlink" xfId="4320" builtinId="8" hidden="1"/>
    <cellStyle name="Hyperlink" xfId="4322" builtinId="8" hidden="1"/>
    <cellStyle name="Hyperlink" xfId="4324" builtinId="8" hidden="1"/>
    <cellStyle name="Hyperlink" xfId="4326" builtinId="8" hidden="1"/>
    <cellStyle name="Hyperlink" xfId="4328" builtinId="8" hidden="1"/>
    <cellStyle name="Hyperlink" xfId="4330" builtinId="8" hidden="1"/>
    <cellStyle name="Hyperlink" xfId="4332" builtinId="8" hidden="1"/>
    <cellStyle name="Hyperlink" xfId="4334" builtinId="8" hidden="1"/>
    <cellStyle name="Hyperlink" xfId="4336" builtinId="8" hidden="1"/>
    <cellStyle name="Hyperlink" xfId="4340" builtinId="8" hidden="1"/>
    <cellStyle name="Hyperlink" xfId="4342" builtinId="8" hidden="1"/>
    <cellStyle name="Hyperlink" xfId="4344" builtinId="8" hidden="1"/>
    <cellStyle name="Hyperlink" xfId="4346" builtinId="8" hidden="1"/>
    <cellStyle name="Hyperlink" xfId="4348" builtinId="8" hidden="1"/>
    <cellStyle name="Hyperlink" xfId="4350" builtinId="8" hidden="1"/>
    <cellStyle name="Hyperlink" xfId="4352" builtinId="8" hidden="1"/>
    <cellStyle name="Hyperlink" xfId="4354" builtinId="8" hidden="1"/>
    <cellStyle name="Hyperlink" xfId="4356" builtinId="8" hidden="1"/>
    <cellStyle name="Hyperlink" xfId="4358" builtinId="8" hidden="1"/>
    <cellStyle name="Hyperlink" xfId="4360" builtinId="8" hidden="1"/>
    <cellStyle name="Hyperlink" xfId="4362" builtinId="8" hidden="1"/>
    <cellStyle name="Hyperlink" xfId="4364" builtinId="8" hidden="1"/>
    <cellStyle name="Hyperlink" xfId="4366" builtinId="8" hidden="1"/>
    <cellStyle name="Hyperlink" xfId="4368" builtinId="8" hidden="1"/>
    <cellStyle name="Hyperlink" xfId="4370" builtinId="8" hidden="1"/>
    <cellStyle name="Hyperlink" xfId="4372" builtinId="8" hidden="1"/>
    <cellStyle name="Hyperlink" xfId="4374" builtinId="8" hidden="1"/>
    <cellStyle name="Hyperlink" xfId="4376" builtinId="8" hidden="1"/>
    <cellStyle name="Hyperlink" xfId="4378" builtinId="8" hidden="1"/>
    <cellStyle name="Hyperlink" xfId="4380" builtinId="8" hidden="1"/>
    <cellStyle name="Hyperlink" xfId="4382" builtinId="8" hidden="1"/>
    <cellStyle name="Hyperlink" xfId="4384" builtinId="8" hidden="1"/>
    <cellStyle name="Hyperlink" xfId="4386" builtinId="8" hidden="1"/>
    <cellStyle name="Hyperlink" xfId="4388" builtinId="8" hidden="1"/>
    <cellStyle name="Hyperlink" xfId="4390" builtinId="8" hidden="1"/>
    <cellStyle name="Hyperlink" xfId="4392" builtinId="8" hidden="1"/>
    <cellStyle name="Hyperlink" xfId="4394" builtinId="8" hidden="1"/>
    <cellStyle name="Hyperlink" xfId="4396" builtinId="8" hidden="1"/>
    <cellStyle name="Hyperlink" xfId="4398" builtinId="8" hidden="1"/>
    <cellStyle name="Hyperlink" xfId="4400" builtinId="8" hidden="1"/>
    <cellStyle name="Hyperlink" xfId="4402" builtinId="8" hidden="1"/>
    <cellStyle name="Hyperlink" xfId="4404" builtinId="8" hidden="1"/>
    <cellStyle name="Hyperlink" xfId="4406" builtinId="8" hidden="1"/>
    <cellStyle name="Hyperlink" xfId="4408" builtinId="8" hidden="1"/>
    <cellStyle name="Hyperlink" xfId="4410" builtinId="8" hidden="1"/>
    <cellStyle name="Hyperlink" xfId="4412" builtinId="8" hidden="1"/>
    <cellStyle name="Hyperlink" xfId="4414" builtinId="8" hidden="1"/>
    <cellStyle name="Hyperlink" xfId="4416" builtinId="8" hidden="1"/>
    <cellStyle name="Hyperlink" xfId="4418" builtinId="8" hidden="1"/>
    <cellStyle name="Hyperlink" xfId="4420" builtinId="8" hidden="1"/>
    <cellStyle name="Hyperlink" xfId="4422" builtinId="8" hidden="1"/>
    <cellStyle name="Hyperlink" xfId="4424" builtinId="8" hidden="1"/>
    <cellStyle name="Hyperlink" xfId="4426" builtinId="8" hidden="1"/>
    <cellStyle name="Hyperlink" xfId="4428" builtinId="8" hidden="1"/>
    <cellStyle name="Hyperlink" xfId="4430" builtinId="8" hidden="1"/>
    <cellStyle name="Hyperlink" xfId="4432" builtinId="8" hidden="1"/>
    <cellStyle name="Hyperlink" xfId="4434" builtinId="8" hidden="1"/>
    <cellStyle name="Hyperlink" xfId="4436" builtinId="8" hidden="1"/>
    <cellStyle name="Hyperlink" xfId="4438" builtinId="8" hidden="1"/>
    <cellStyle name="Hyperlink" xfId="4440" builtinId="8" hidden="1"/>
    <cellStyle name="Hyperlink" xfId="4442" builtinId="8" hidden="1"/>
    <cellStyle name="Hyperlink" xfId="4444" builtinId="8" hidden="1"/>
    <cellStyle name="Hyperlink" xfId="4446" builtinId="8" hidden="1"/>
    <cellStyle name="Hyperlink" xfId="4448" builtinId="8" hidden="1"/>
    <cellStyle name="Hyperlink" xfId="4450" builtinId="8" hidden="1"/>
    <cellStyle name="Hyperlink" xfId="4452" builtinId="8" hidden="1"/>
    <cellStyle name="Hyperlink" xfId="4454" builtinId="8" hidden="1"/>
    <cellStyle name="Hyperlink" xfId="4456" builtinId="8" hidden="1"/>
    <cellStyle name="Hyperlink" xfId="4458" builtinId="8" hidden="1"/>
    <cellStyle name="Hyperlink" xfId="4460" builtinId="8" hidden="1"/>
    <cellStyle name="Hyperlink" xfId="4462" builtinId="8" hidden="1"/>
    <cellStyle name="Hyperlink" xfId="4464" builtinId="8" hidden="1"/>
    <cellStyle name="Hyperlink" xfId="4466" builtinId="8" hidden="1"/>
    <cellStyle name="Hyperlink" xfId="4468" builtinId="8" hidden="1"/>
    <cellStyle name="Hyperlink" xfId="4470" builtinId="8" hidden="1"/>
    <cellStyle name="Hyperlink" xfId="4472" builtinId="8" hidden="1"/>
    <cellStyle name="Hyperlink" xfId="4474" builtinId="8" hidden="1"/>
    <cellStyle name="Hyperlink" xfId="4476" builtinId="8" hidden="1"/>
    <cellStyle name="Hyperlink" xfId="4478" builtinId="8" hidden="1"/>
    <cellStyle name="Hyperlink" xfId="4480" builtinId="8" hidden="1"/>
    <cellStyle name="Hyperlink" xfId="4482" builtinId="8" hidden="1"/>
    <cellStyle name="Hyperlink" xfId="4484" builtinId="8" hidden="1"/>
    <cellStyle name="Hyperlink" xfId="4486" builtinId="8" hidden="1"/>
    <cellStyle name="Hyperlink" xfId="4488" builtinId="8" hidden="1"/>
    <cellStyle name="Hyperlink" xfId="4490" builtinId="8" hidden="1"/>
    <cellStyle name="Hyperlink" xfId="4492" builtinId="8" hidden="1"/>
    <cellStyle name="Hyperlink" xfId="4494" builtinId="8" hidden="1"/>
    <cellStyle name="Hyperlink" xfId="4496" builtinId="8" hidden="1"/>
    <cellStyle name="Hyperlink" xfId="4498" builtinId="8" hidden="1"/>
    <cellStyle name="Hyperlink" xfId="4500" builtinId="8" hidden="1"/>
    <cellStyle name="Hyperlink" xfId="4502" builtinId="8" hidden="1"/>
    <cellStyle name="Hyperlink" xfId="4504" builtinId="8" hidden="1"/>
    <cellStyle name="Hyperlink" xfId="4506" builtinId="8" hidden="1"/>
    <cellStyle name="Hyperlink" xfId="4508" builtinId="8" hidden="1"/>
    <cellStyle name="Hyperlink" xfId="4510" builtinId="8" hidden="1"/>
    <cellStyle name="Hyperlink" xfId="4512" builtinId="8" hidden="1"/>
    <cellStyle name="Hyperlink" xfId="4514" builtinId="8" hidden="1"/>
    <cellStyle name="Hyperlink" xfId="4516" builtinId="8" hidden="1"/>
    <cellStyle name="Hyperlink" xfId="4518" builtinId="8" hidden="1"/>
    <cellStyle name="Hyperlink" xfId="4528" builtinId="8" hidden="1"/>
    <cellStyle name="Hyperlink" xfId="4530" builtinId="8" hidden="1"/>
    <cellStyle name="Hyperlink" xfId="4532" builtinId="8" hidden="1"/>
    <cellStyle name="Hyperlink" xfId="4534" builtinId="8" hidden="1"/>
    <cellStyle name="Hyperlink" xfId="4536" builtinId="8" hidden="1"/>
    <cellStyle name="Hyperlink" xfId="4538" builtinId="8" hidden="1"/>
    <cellStyle name="Hyperlink" xfId="4540" builtinId="8" hidden="1"/>
    <cellStyle name="Hyperlink" xfId="4542" builtinId="8" hidden="1"/>
    <cellStyle name="Hyperlink" xfId="4544" builtinId="8" hidden="1"/>
    <cellStyle name="Hyperlink" xfId="4546" builtinId="8" hidden="1"/>
    <cellStyle name="Hyperlink" xfId="4548" builtinId="8" hidden="1"/>
    <cellStyle name="Hyperlink" xfId="4550" builtinId="8" hidden="1"/>
    <cellStyle name="Hyperlink" xfId="4552" builtinId="8" hidden="1"/>
    <cellStyle name="Hyperlink" xfId="4554" builtinId="8" hidden="1"/>
    <cellStyle name="Hyperlink" xfId="4556" builtinId="8" hidden="1"/>
    <cellStyle name="Hyperlink" xfId="4558" builtinId="8" hidden="1"/>
    <cellStyle name="Hyperlink" xfId="4560" builtinId="8" hidden="1"/>
    <cellStyle name="Hyperlink" xfId="4562" builtinId="8" hidden="1"/>
    <cellStyle name="Hyperlink" xfId="4564" builtinId="8" hidden="1"/>
    <cellStyle name="Hyperlink" xfId="4566" builtinId="8" hidden="1"/>
    <cellStyle name="Hyperlink" xfId="4568" builtinId="8" hidden="1"/>
    <cellStyle name="Hyperlink" xfId="4570" builtinId="8" hidden="1"/>
    <cellStyle name="Hyperlink" xfId="4572" builtinId="8" hidden="1"/>
    <cellStyle name="Hyperlink" xfId="4574" builtinId="8" hidden="1"/>
    <cellStyle name="Hyperlink" xfId="4576" builtinId="8" hidden="1"/>
    <cellStyle name="Hyperlink" xfId="4578" builtinId="8" hidden="1"/>
    <cellStyle name="Hyperlink" xfId="4580" builtinId="8" hidden="1"/>
    <cellStyle name="Hyperlink" xfId="4582" builtinId="8" hidden="1"/>
    <cellStyle name="Hyperlink" xfId="4584" builtinId="8" hidden="1"/>
    <cellStyle name="Hyperlink" xfId="4586" builtinId="8" hidden="1"/>
    <cellStyle name="Hyperlink" xfId="4588" builtinId="8" hidden="1"/>
    <cellStyle name="Hyperlink" xfId="4590" builtinId="8" hidden="1"/>
    <cellStyle name="Hyperlink" xfId="4592" builtinId="8" hidden="1"/>
    <cellStyle name="Hyperlink" xfId="4594" builtinId="8" hidden="1"/>
    <cellStyle name="Hyperlink" xfId="4596" builtinId="8" hidden="1"/>
    <cellStyle name="Hyperlink" xfId="4598" builtinId="8" hidden="1"/>
    <cellStyle name="Hyperlink" xfId="4600" builtinId="8" hidden="1"/>
    <cellStyle name="Hyperlink" xfId="4602" builtinId="8" hidden="1"/>
    <cellStyle name="Hyperlink" xfId="4604" builtinId="8" hidden="1"/>
    <cellStyle name="Hyperlink" xfId="4606" builtinId="8" hidden="1"/>
    <cellStyle name="Hyperlink" xfId="4608" builtinId="8" hidden="1"/>
    <cellStyle name="Hyperlink" xfId="4610" builtinId="8" hidden="1"/>
    <cellStyle name="Hyperlink" xfId="4612" builtinId="8" hidden="1"/>
    <cellStyle name="Hyperlink" xfId="4614" builtinId="8" hidden="1"/>
    <cellStyle name="Hyperlink" xfId="4616" builtinId="8" hidden="1"/>
    <cellStyle name="Hyperlink" xfId="4618" builtinId="8" hidden="1"/>
    <cellStyle name="Hyperlink" xfId="4620" builtinId="8" hidden="1"/>
    <cellStyle name="Hyperlink" xfId="4622" builtinId="8" hidden="1"/>
    <cellStyle name="Hyperlink" xfId="4624" builtinId="8" hidden="1"/>
    <cellStyle name="Hyperlink" xfId="4626" builtinId="8" hidden="1"/>
    <cellStyle name="Hyperlink" xfId="4628" builtinId="8" hidden="1"/>
    <cellStyle name="Hyperlink" xfId="4630" builtinId="8" hidden="1"/>
    <cellStyle name="Hyperlink" xfId="4632" builtinId="8" hidden="1"/>
    <cellStyle name="Hyperlink" xfId="4634" builtinId="8" hidden="1"/>
    <cellStyle name="Hyperlink" xfId="4636" builtinId="8" hidden="1"/>
    <cellStyle name="Hyperlink" xfId="4638" builtinId="8" hidden="1"/>
    <cellStyle name="Hyperlink" xfId="4640" builtinId="8" hidden="1"/>
    <cellStyle name="Hyperlink" xfId="4642" builtinId="8" hidden="1"/>
    <cellStyle name="Hyperlink" xfId="4644" builtinId="8" hidden="1"/>
    <cellStyle name="Hyperlink" xfId="4646" builtinId="8" hidden="1"/>
    <cellStyle name="Hyperlink" xfId="4648" builtinId="8" hidden="1"/>
    <cellStyle name="Hyperlink" xfId="4650" builtinId="8" hidden="1"/>
    <cellStyle name="Hyperlink" xfId="4652" builtinId="8" hidden="1"/>
    <cellStyle name="Hyperlink" xfId="4654" builtinId="8" hidden="1"/>
    <cellStyle name="Hyperlink" xfId="4656" builtinId="8" hidden="1"/>
    <cellStyle name="Hyperlink" xfId="4658" builtinId="8" hidden="1"/>
    <cellStyle name="Hyperlink" xfId="4660" builtinId="8" hidden="1"/>
    <cellStyle name="Hyperlink" xfId="4662" builtinId="8" hidden="1"/>
    <cellStyle name="Hyperlink" xfId="4664" builtinId="8" hidden="1"/>
    <cellStyle name="Hyperlink" xfId="4666" builtinId="8" hidden="1"/>
    <cellStyle name="Hyperlink" xfId="4668" builtinId="8" hidden="1"/>
    <cellStyle name="Hyperlink" xfId="4670" builtinId="8" hidden="1"/>
    <cellStyle name="Hyperlink" xfId="4672" builtinId="8" hidden="1"/>
    <cellStyle name="Hyperlink" xfId="4674" builtinId="8" hidden="1"/>
    <cellStyle name="Hyperlink" xfId="4676" builtinId="8" hidden="1"/>
    <cellStyle name="Hyperlink" xfId="4678" builtinId="8" hidden="1"/>
    <cellStyle name="Hyperlink" xfId="4680" builtinId="8" hidden="1"/>
    <cellStyle name="Hyperlink" xfId="4682" builtinId="8" hidden="1"/>
    <cellStyle name="Hyperlink" xfId="4684" builtinId="8" hidden="1"/>
    <cellStyle name="Hyperlink" xfId="4686" builtinId="8" hidden="1"/>
    <cellStyle name="Hyperlink" xfId="4688" builtinId="8" hidden="1"/>
    <cellStyle name="Hyperlink" xfId="4690" builtinId="8" hidden="1"/>
    <cellStyle name="Hyperlink" xfId="4692" builtinId="8" hidden="1"/>
    <cellStyle name="Hyperlink" xfId="4694" builtinId="8" hidden="1"/>
    <cellStyle name="Hyperlink" xfId="4696" builtinId="8" hidden="1"/>
    <cellStyle name="Hyperlink" xfId="4698" builtinId="8" hidden="1"/>
    <cellStyle name="Hyperlink" xfId="4700" builtinId="8" hidden="1"/>
    <cellStyle name="Hyperlink" xfId="4702" builtinId="8" hidden="1"/>
    <cellStyle name="Hyperlink" xfId="4704" builtinId="8" hidden="1"/>
    <cellStyle name="Hyperlink" xfId="4706" builtinId="8" hidden="1"/>
    <cellStyle name="Hyperlink" xfId="4711" builtinId="8" hidden="1"/>
    <cellStyle name="Hyperlink" xfId="4525" builtinId="8" hidden="1"/>
    <cellStyle name="Hyperlink" xfId="4527" builtinId="8" hidden="1"/>
    <cellStyle name="Hyperlink" xfId="4714" builtinId="8" hidden="1"/>
    <cellStyle name="Hyperlink" xfId="4716" builtinId="8" hidden="1"/>
    <cellStyle name="Hyperlink" xfId="4718" builtinId="8" hidden="1"/>
    <cellStyle name="Hyperlink" xfId="4720" builtinId="8" hidden="1"/>
    <cellStyle name="Hyperlink" xfId="4722" builtinId="8" hidden="1"/>
    <cellStyle name="Hyperlink" xfId="4724" builtinId="8" hidden="1"/>
    <cellStyle name="Hyperlink" xfId="4726" builtinId="8" hidden="1"/>
    <cellStyle name="Hyperlink" xfId="4728" builtinId="8" hidden="1"/>
    <cellStyle name="Hyperlink" xfId="4730" builtinId="8" hidden="1"/>
    <cellStyle name="Hyperlink" xfId="4732" builtinId="8" hidden="1"/>
    <cellStyle name="Hyperlink" xfId="4734" builtinId="8" hidden="1"/>
    <cellStyle name="Hyperlink" xfId="4736" builtinId="8" hidden="1"/>
    <cellStyle name="Hyperlink" xfId="4738" builtinId="8" hidden="1"/>
    <cellStyle name="Hyperlink" xfId="4740" builtinId="8" hidden="1"/>
    <cellStyle name="Hyperlink" xfId="4742" builtinId="8" hidden="1"/>
    <cellStyle name="Hyperlink" xfId="4744" builtinId="8" hidden="1"/>
    <cellStyle name="Hyperlink" xfId="4746" builtinId="8" hidden="1"/>
    <cellStyle name="Hyperlink" xfId="4748" builtinId="8" hidden="1"/>
    <cellStyle name="Hyperlink" xfId="4750" builtinId="8" hidden="1"/>
    <cellStyle name="Hyperlink" xfId="4752" builtinId="8" hidden="1"/>
    <cellStyle name="Hyperlink" xfId="4754" builtinId="8" hidden="1"/>
    <cellStyle name="Hyperlink" xfId="4756" builtinId="8" hidden="1"/>
    <cellStyle name="Hyperlink" xfId="4758" builtinId="8" hidden="1"/>
    <cellStyle name="Hyperlink" xfId="4760" builtinId="8" hidden="1"/>
    <cellStyle name="Hyperlink" xfId="4762" builtinId="8" hidden="1"/>
    <cellStyle name="Hyperlink" xfId="4764" builtinId="8" hidden="1"/>
    <cellStyle name="Hyperlink" xfId="4766" builtinId="8" hidden="1"/>
    <cellStyle name="Hyperlink" xfId="4768" builtinId="8" hidden="1"/>
    <cellStyle name="Hyperlink" xfId="4770" builtinId="8" hidden="1"/>
    <cellStyle name="Hyperlink" xfId="4772" builtinId="8" hidden="1"/>
    <cellStyle name="Hyperlink" xfId="4774" builtinId="8" hidden="1"/>
    <cellStyle name="Hyperlink" xfId="4776" builtinId="8" hidden="1"/>
    <cellStyle name="Hyperlink" xfId="4778" builtinId="8" hidden="1"/>
    <cellStyle name="Hyperlink" xfId="4780" builtinId="8" hidden="1"/>
    <cellStyle name="Hyperlink" xfId="4782" builtinId="8" hidden="1"/>
    <cellStyle name="Hyperlink" xfId="4784" builtinId="8" hidden="1"/>
    <cellStyle name="Hyperlink" xfId="4786" builtinId="8" hidden="1"/>
    <cellStyle name="Hyperlink" xfId="4788" builtinId="8" hidden="1"/>
    <cellStyle name="Hyperlink" xfId="4790" builtinId="8" hidden="1"/>
    <cellStyle name="Hyperlink" xfId="4792" builtinId="8" hidden="1"/>
    <cellStyle name="Hyperlink" xfId="4794" builtinId="8" hidden="1"/>
    <cellStyle name="Hyperlink" xfId="4796" builtinId="8" hidden="1"/>
    <cellStyle name="Hyperlink" xfId="4798" builtinId="8" hidden="1"/>
    <cellStyle name="Hyperlink" xfId="4800" builtinId="8" hidden="1"/>
    <cellStyle name="Hyperlink" xfId="4802" builtinId="8" hidden="1"/>
    <cellStyle name="Hyperlink" xfId="4804" builtinId="8" hidden="1"/>
    <cellStyle name="Hyperlink" xfId="4806" builtinId="8" hidden="1"/>
    <cellStyle name="Hyperlink" xfId="4808" builtinId="8" hidden="1"/>
    <cellStyle name="Hyperlink" xfId="4810" builtinId="8" hidden="1"/>
    <cellStyle name="Hyperlink" xfId="4812" builtinId="8" hidden="1"/>
    <cellStyle name="Hyperlink" xfId="4814" builtinId="8" hidden="1"/>
    <cellStyle name="Hyperlink" xfId="4816" builtinId="8" hidden="1"/>
    <cellStyle name="Hyperlink" xfId="4818" builtinId="8" hidden="1"/>
    <cellStyle name="Hyperlink" xfId="4820" builtinId="8" hidden="1"/>
    <cellStyle name="Hyperlink" xfId="4822" builtinId="8" hidden="1"/>
    <cellStyle name="Hyperlink" xfId="4824" builtinId="8" hidden="1"/>
    <cellStyle name="Hyperlink" xfId="4826" builtinId="8" hidden="1"/>
    <cellStyle name="Hyperlink" xfId="4828" builtinId="8" hidden="1"/>
    <cellStyle name="Hyperlink" xfId="4830" builtinId="8" hidden="1"/>
    <cellStyle name="Hyperlink" xfId="4832" builtinId="8" hidden="1"/>
    <cellStyle name="Hyperlink" xfId="4834" builtinId="8" hidden="1"/>
    <cellStyle name="Hyperlink" xfId="4836" builtinId="8" hidden="1"/>
    <cellStyle name="Hyperlink" xfId="4838" builtinId="8" hidden="1"/>
    <cellStyle name="Hyperlink" xfId="4840" builtinId="8" hidden="1"/>
    <cellStyle name="Hyperlink" xfId="4842" builtinId="8" hidden="1"/>
    <cellStyle name="Hyperlink" xfId="4844" builtinId="8" hidden="1"/>
    <cellStyle name="Hyperlink" xfId="4846" builtinId="8" hidden="1"/>
    <cellStyle name="Hyperlink" xfId="4848" builtinId="8" hidden="1"/>
    <cellStyle name="Hyperlink" xfId="4850" builtinId="8" hidden="1"/>
    <cellStyle name="Hyperlink" xfId="4852" builtinId="8" hidden="1"/>
    <cellStyle name="Hyperlink" xfId="4854" builtinId="8" hidden="1"/>
    <cellStyle name="Hyperlink" xfId="4856" builtinId="8" hidden="1"/>
    <cellStyle name="Hyperlink" xfId="4858" builtinId="8" hidden="1"/>
    <cellStyle name="Hyperlink" xfId="4860" builtinId="8" hidden="1"/>
    <cellStyle name="Hyperlink" xfId="4862" builtinId="8" hidden="1"/>
    <cellStyle name="Hyperlink" xfId="4864" builtinId="8" hidden="1"/>
    <cellStyle name="Hyperlink" xfId="4866" builtinId="8" hidden="1"/>
    <cellStyle name="Hyperlink" xfId="4868" builtinId="8" hidden="1"/>
    <cellStyle name="Hyperlink" xfId="4870" builtinId="8" hidden="1"/>
    <cellStyle name="Hyperlink" xfId="4872" builtinId="8" hidden="1"/>
    <cellStyle name="Hyperlink" xfId="4874" builtinId="8" hidden="1"/>
    <cellStyle name="Hyperlink" xfId="4876" builtinId="8" hidden="1"/>
    <cellStyle name="Hyperlink" xfId="4878" builtinId="8" hidden="1"/>
    <cellStyle name="Hyperlink" xfId="4880" builtinId="8" hidden="1"/>
    <cellStyle name="Hyperlink" xfId="4882" builtinId="8" hidden="1"/>
    <cellStyle name="Hyperlink" xfId="4884" builtinId="8" hidden="1"/>
    <cellStyle name="Hyperlink" xfId="4886" builtinId="8" hidden="1"/>
    <cellStyle name="Hyperlink" xfId="4888" builtinId="8" hidden="1"/>
    <cellStyle name="Hyperlink" xfId="4889" builtinId="8" hidden="1"/>
    <cellStyle name="Hyperlink" xfId="4710" builtinId="8" hidden="1"/>
    <cellStyle name="Hyperlink" xfId="4895" builtinId="8" hidden="1"/>
    <cellStyle name="Hyperlink" xfId="4896" builtinId="8" hidden="1"/>
    <cellStyle name="Hyperlink" xfId="4898" builtinId="8" hidden="1"/>
    <cellStyle name="Hyperlink" xfId="4900" builtinId="8" hidden="1"/>
    <cellStyle name="Hyperlink" xfId="4902" builtinId="8" hidden="1"/>
    <cellStyle name="Hyperlink" xfId="4904" builtinId="8" hidden="1"/>
    <cellStyle name="Hyperlink" xfId="4906" builtinId="8" hidden="1"/>
    <cellStyle name="Hyperlink" xfId="4908" builtinId="8" hidden="1"/>
    <cellStyle name="Hyperlink" xfId="4910" builtinId="8" hidden="1"/>
    <cellStyle name="Hyperlink" xfId="4912" builtinId="8" hidden="1"/>
    <cellStyle name="Hyperlink" xfId="4914" builtinId="8" hidden="1"/>
    <cellStyle name="Hyperlink" xfId="4916" builtinId="8" hidden="1"/>
    <cellStyle name="Hyperlink" xfId="4918" builtinId="8" hidden="1"/>
    <cellStyle name="Hyperlink" xfId="4920" builtinId="8" hidden="1"/>
    <cellStyle name="Hyperlink" xfId="4922" builtinId="8" hidden="1"/>
    <cellStyle name="Hyperlink" xfId="4924" builtinId="8" hidden="1"/>
    <cellStyle name="Hyperlink" xfId="4926" builtinId="8" hidden="1"/>
    <cellStyle name="Hyperlink" xfId="4928" builtinId="8" hidden="1"/>
    <cellStyle name="Hyperlink" xfId="4930" builtinId="8" hidden="1"/>
    <cellStyle name="Hyperlink" xfId="4932" builtinId="8" hidden="1"/>
    <cellStyle name="Hyperlink" xfId="4934" builtinId="8" hidden="1"/>
    <cellStyle name="Hyperlink" xfId="4936" builtinId="8" hidden="1"/>
    <cellStyle name="Hyperlink" xfId="4938" builtinId="8" hidden="1"/>
    <cellStyle name="Hyperlink" xfId="4940" builtinId="8" hidden="1"/>
    <cellStyle name="Hyperlink" xfId="4942" builtinId="8" hidden="1"/>
    <cellStyle name="Hyperlink" xfId="4944" builtinId="8" hidden="1"/>
    <cellStyle name="Hyperlink" xfId="4946" builtinId="8" hidden="1"/>
    <cellStyle name="Hyperlink" xfId="4948" builtinId="8" hidden="1"/>
    <cellStyle name="Hyperlink" xfId="4950" builtinId="8" hidden="1"/>
    <cellStyle name="Hyperlink" xfId="4952" builtinId="8" hidden="1"/>
    <cellStyle name="Hyperlink" xfId="4954" builtinId="8" hidden="1"/>
    <cellStyle name="Hyperlink" xfId="4956" builtinId="8" hidden="1"/>
    <cellStyle name="Hyperlink" xfId="4958" builtinId="8" hidden="1"/>
    <cellStyle name="Hyperlink" xfId="4960" builtinId="8" hidden="1"/>
    <cellStyle name="Hyperlink" xfId="4962" builtinId="8" hidden="1"/>
    <cellStyle name="Hyperlink" xfId="4964" builtinId="8" hidden="1"/>
    <cellStyle name="Hyperlink" xfId="4966" builtinId="8" hidden="1"/>
    <cellStyle name="Hyperlink" xfId="4968" builtinId="8" hidden="1"/>
    <cellStyle name="Hyperlink" xfId="4970" builtinId="8" hidden="1"/>
    <cellStyle name="Hyperlink" xfId="4972" builtinId="8" hidden="1"/>
    <cellStyle name="Hyperlink" xfId="4974" builtinId="8" hidden="1"/>
    <cellStyle name="Hyperlink" xfId="4976" builtinId="8" hidden="1"/>
    <cellStyle name="Hyperlink" xfId="4978" builtinId="8" hidden="1"/>
    <cellStyle name="Hyperlink" xfId="4980" builtinId="8" hidden="1"/>
    <cellStyle name="Hyperlink" xfId="4982" builtinId="8" hidden="1"/>
    <cellStyle name="Hyperlink" xfId="4984" builtinId="8" hidden="1"/>
    <cellStyle name="Hyperlink" xfId="4986" builtinId="8" hidden="1"/>
    <cellStyle name="Hyperlink" xfId="4988" builtinId="8" hidden="1"/>
    <cellStyle name="Hyperlink" xfId="4990" builtinId="8" hidden="1"/>
    <cellStyle name="Hyperlink" xfId="4992" builtinId="8" hidden="1"/>
    <cellStyle name="Hyperlink" xfId="4994" builtinId="8" hidden="1"/>
    <cellStyle name="Hyperlink" xfId="4996" builtinId="8" hidden="1"/>
    <cellStyle name="Hyperlink" xfId="4998" builtinId="8" hidden="1"/>
    <cellStyle name="Hyperlink" xfId="5000" builtinId="8" hidden="1"/>
    <cellStyle name="Hyperlink" xfId="5002" builtinId="8" hidden="1"/>
    <cellStyle name="Hyperlink" xfId="5004" builtinId="8" hidden="1"/>
    <cellStyle name="Hyperlink" xfId="5006" builtinId="8" hidden="1"/>
    <cellStyle name="Hyperlink" xfId="5008" builtinId="8" hidden="1"/>
    <cellStyle name="Hyperlink" xfId="5010" builtinId="8" hidden="1"/>
    <cellStyle name="Hyperlink" xfId="5012" builtinId="8" hidden="1"/>
    <cellStyle name="Hyperlink" xfId="5014" builtinId="8" hidden="1"/>
    <cellStyle name="Hyperlink" xfId="5016" builtinId="8" hidden="1"/>
    <cellStyle name="Hyperlink" xfId="5018" builtinId="8" hidden="1"/>
    <cellStyle name="Hyperlink" xfId="5020" builtinId="8" hidden="1"/>
    <cellStyle name="Hyperlink" xfId="5022" builtinId="8" hidden="1"/>
    <cellStyle name="Hyperlink" xfId="5024" builtinId="8" hidden="1"/>
    <cellStyle name="Hyperlink" xfId="5026" builtinId="8" hidden="1"/>
    <cellStyle name="Hyperlink" xfId="5028" builtinId="8" hidden="1"/>
    <cellStyle name="Hyperlink" xfId="5030" builtinId="8" hidden="1"/>
    <cellStyle name="Hyperlink" xfId="5032" builtinId="8" hidden="1"/>
    <cellStyle name="Hyperlink" xfId="5034" builtinId="8" hidden="1"/>
    <cellStyle name="Hyperlink" xfId="5036" builtinId="8" hidden="1"/>
    <cellStyle name="Hyperlink" xfId="5038" builtinId="8" hidden="1"/>
    <cellStyle name="Hyperlink" xfId="5040" builtinId="8" hidden="1"/>
    <cellStyle name="Hyperlink" xfId="5042" builtinId="8" hidden="1"/>
    <cellStyle name="Hyperlink" xfId="5044" builtinId="8" hidden="1"/>
    <cellStyle name="Hyperlink" xfId="5046" builtinId="8" hidden="1"/>
    <cellStyle name="Hyperlink" xfId="5048" builtinId="8" hidden="1"/>
    <cellStyle name="Hyperlink" xfId="5050" builtinId="8" hidden="1"/>
    <cellStyle name="Hyperlink" xfId="5052" builtinId="8" hidden="1"/>
    <cellStyle name="Hyperlink" xfId="5054" builtinId="8" hidden="1"/>
    <cellStyle name="Hyperlink" xfId="5056" builtinId="8" hidden="1"/>
    <cellStyle name="Hyperlink" xfId="5058" builtinId="8" hidden="1"/>
    <cellStyle name="Hyperlink" xfId="5060" builtinId="8" hidden="1"/>
    <cellStyle name="Hyperlink" xfId="5062" builtinId="8" hidden="1"/>
    <cellStyle name="Hyperlink" xfId="5064" builtinId="8" hidden="1"/>
    <cellStyle name="Hyperlink" xfId="5066" builtinId="8" hidden="1"/>
    <cellStyle name="Hyperlink" xfId="5068" builtinId="8" hidden="1"/>
    <cellStyle name="Hyperlink" xfId="4892" builtinId="8" hidden="1"/>
    <cellStyle name="Hyperlink" xfId="4890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8" builtinId="8" hidden="1"/>
    <cellStyle name="Hyperlink" xfId="5250" builtinId="8" hidden="1"/>
    <cellStyle name="Hyperlink" xfId="5252" builtinId="8" hidden="1"/>
    <cellStyle name="Hyperlink" xfId="5254" builtinId="8" hidden="1"/>
    <cellStyle name="Hyperlink" xfId="5256" builtinId="8" hidden="1"/>
    <cellStyle name="Hyperlink" xfId="5258" builtinId="8" hidden="1"/>
    <cellStyle name="Hyperlink" xfId="5260" builtinId="8" hidden="1"/>
    <cellStyle name="Hyperlink" xfId="5262" builtinId="8" hidden="1"/>
    <cellStyle name="Hyperlink" xfId="5264" builtinId="8" hidden="1"/>
    <cellStyle name="Hyperlink" xfId="5266" builtinId="8" hidden="1"/>
    <cellStyle name="Hyperlink" xfId="5268" builtinId="8" hidden="1"/>
    <cellStyle name="Hyperlink" xfId="5270" builtinId="8" hidden="1"/>
    <cellStyle name="Hyperlink" xfId="5272" builtinId="8" hidden="1"/>
    <cellStyle name="Hyperlink" xfId="5274" builtinId="8" hidden="1"/>
    <cellStyle name="Hyperlink" xfId="5276" builtinId="8" hidden="1"/>
    <cellStyle name="Hyperlink" xfId="5278" builtinId="8" hidden="1"/>
    <cellStyle name="Hyperlink" xfId="5280" builtinId="8" hidden="1"/>
    <cellStyle name="Hyperlink" xfId="5282" builtinId="8" hidden="1"/>
    <cellStyle name="Hyperlink" xfId="5284" builtinId="8" hidden="1"/>
    <cellStyle name="Hyperlink" xfId="5286" builtinId="8" hidden="1"/>
    <cellStyle name="Hyperlink" xfId="5288" builtinId="8" hidden="1"/>
    <cellStyle name="Hyperlink" xfId="5290" builtinId="8" hidden="1"/>
    <cellStyle name="Hyperlink" xfId="5292" builtinId="8" hidden="1"/>
    <cellStyle name="Hyperlink" xfId="5294" builtinId="8" hidden="1"/>
    <cellStyle name="Hyperlink" xfId="5296" builtinId="8" hidden="1"/>
    <cellStyle name="Hyperlink" xfId="5298" builtinId="8" hidden="1"/>
    <cellStyle name="Hyperlink" xfId="5300" builtinId="8" hidden="1"/>
    <cellStyle name="Hyperlink" xfId="5302" builtinId="8" hidden="1"/>
    <cellStyle name="Hyperlink" xfId="5304" builtinId="8" hidden="1"/>
    <cellStyle name="Hyperlink" xfId="5306" builtinId="8" hidden="1"/>
    <cellStyle name="Hyperlink" xfId="5308" builtinId="8" hidden="1"/>
    <cellStyle name="Hyperlink" xfId="5310" builtinId="8" hidden="1"/>
    <cellStyle name="Hyperlink" xfId="5312" builtinId="8" hidden="1"/>
    <cellStyle name="Hyperlink" xfId="5314" builtinId="8" hidden="1"/>
    <cellStyle name="Hyperlink" xfId="5316" builtinId="8" hidden="1"/>
    <cellStyle name="Hyperlink" xfId="5318" builtinId="8" hidden="1"/>
    <cellStyle name="Hyperlink" xfId="5320" builtinId="8" hidden="1"/>
    <cellStyle name="Hyperlink" xfId="5322" builtinId="8" hidden="1"/>
    <cellStyle name="Hyperlink" xfId="5324" builtinId="8" hidden="1"/>
    <cellStyle name="Hyperlink" xfId="5326" builtinId="8" hidden="1"/>
    <cellStyle name="Hyperlink" xfId="5328" builtinId="8" hidden="1"/>
    <cellStyle name="Hyperlink" xfId="5330" builtinId="8" hidden="1"/>
    <cellStyle name="Hyperlink" xfId="5332" builtinId="8" hidden="1"/>
    <cellStyle name="Hyperlink" xfId="5334" builtinId="8" hidden="1"/>
    <cellStyle name="Hyperlink" xfId="5336" builtinId="8" hidden="1"/>
    <cellStyle name="Hyperlink" xfId="5338" builtinId="8" hidden="1"/>
    <cellStyle name="Hyperlink" xfId="5340" builtinId="8" hidden="1"/>
    <cellStyle name="Hyperlink" xfId="5342" builtinId="8" hidden="1"/>
    <cellStyle name="Hyperlink" xfId="5344" builtinId="8" hidden="1"/>
    <cellStyle name="Hyperlink" xfId="5346" builtinId="8" hidden="1"/>
    <cellStyle name="Hyperlink" xfId="5348" builtinId="8" hidden="1"/>
    <cellStyle name="Hyperlink" xfId="5350" builtinId="8" hidden="1"/>
    <cellStyle name="Hyperlink" xfId="5352" builtinId="8" hidden="1"/>
    <cellStyle name="Hyperlink" xfId="5354" builtinId="8" hidden="1"/>
    <cellStyle name="Hyperlink" xfId="5356" builtinId="8" hidden="1"/>
    <cellStyle name="Hyperlink" xfId="5358" builtinId="8" hidden="1"/>
    <cellStyle name="Hyperlink" xfId="5360" builtinId="8" hidden="1"/>
    <cellStyle name="Hyperlink" xfId="5362" builtinId="8" hidden="1"/>
    <cellStyle name="Hyperlink" xfId="5364" builtinId="8" hidden="1"/>
    <cellStyle name="Hyperlink" xfId="5366" builtinId="8" hidden="1"/>
    <cellStyle name="Hyperlink" xfId="5368" builtinId="8" hidden="1"/>
    <cellStyle name="Hyperlink" xfId="5370" builtinId="8" hidden="1"/>
    <cellStyle name="Hyperlink" xfId="5372" builtinId="8" hidden="1"/>
    <cellStyle name="Hyperlink" xfId="5374" builtinId="8" hidden="1"/>
    <cellStyle name="Hyperlink" xfId="5376" builtinId="8" hidden="1"/>
    <cellStyle name="Hyperlink" xfId="5378" builtinId="8" hidden="1"/>
    <cellStyle name="Hyperlink" xfId="5380" builtinId="8" hidden="1"/>
    <cellStyle name="Hyperlink" xfId="5382" builtinId="8" hidden="1"/>
    <cellStyle name="Hyperlink" xfId="5384" builtinId="8" hidden="1"/>
    <cellStyle name="Hyperlink" xfId="5386" builtinId="8" hidden="1"/>
    <cellStyle name="Hyperlink" xfId="5388" builtinId="8" hidden="1"/>
    <cellStyle name="Hyperlink" xfId="5390" builtinId="8" hidden="1"/>
    <cellStyle name="Hyperlink" xfId="5392" builtinId="8" hidden="1"/>
    <cellStyle name="Hyperlink" xfId="5394" builtinId="8" hidden="1"/>
    <cellStyle name="Hyperlink" xfId="5396" builtinId="8" hidden="1"/>
    <cellStyle name="Hyperlink" xfId="5398" builtinId="8" hidden="1"/>
    <cellStyle name="Hyperlink" xfId="5400" builtinId="8" hidden="1"/>
    <cellStyle name="Hyperlink" xfId="5402" builtinId="8" hidden="1"/>
    <cellStyle name="Hyperlink" xfId="5404" builtinId="8" hidden="1"/>
    <cellStyle name="Hyperlink" xfId="5406" builtinId="8" hidden="1"/>
    <cellStyle name="Hyperlink" xfId="5408" builtinId="8" hidden="1"/>
    <cellStyle name="Hyperlink" xfId="5410" builtinId="8" hidden="1"/>
    <cellStyle name="Hyperlink" xfId="5412" builtinId="8" hidden="1"/>
    <cellStyle name="Hyperlink" xfId="5414" builtinId="8" hidden="1"/>
    <cellStyle name="Hyperlink" xfId="5416" builtinId="8" hidden="1"/>
    <cellStyle name="Hyperlink" xfId="5418" builtinId="8" hidden="1"/>
    <cellStyle name="Hyperlink" xfId="5420" builtinId="8" hidden="1"/>
    <cellStyle name="Hyperlink" xfId="5422" builtinId="8" hidden="1"/>
    <cellStyle name="Hyperlink" xfId="5424" builtinId="8" hidden="1"/>
    <cellStyle name="Hyperlink" xfId="5426" builtinId="8" hidden="1"/>
    <cellStyle name="Hyperlink" xfId="5428" builtinId="8" hidden="1"/>
    <cellStyle name="Hyperlink" xfId="5429" builtinId="8" hidden="1"/>
    <cellStyle name="Hyperlink" xfId="5246" builtinId="8" hidden="1"/>
    <cellStyle name="Hyperlink" xfId="5432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8" builtinId="8" hidden="1"/>
    <cellStyle name="Hyperlink" xfId="5610" builtinId="8" hidden="1"/>
    <cellStyle name="Hyperlink" xfId="5612" builtinId="8" hidden="1"/>
    <cellStyle name="Hyperlink" xfId="5614" builtinId="8" hidden="1"/>
    <cellStyle name="Hyperlink" xfId="5616" builtinId="8" hidden="1"/>
    <cellStyle name="Hyperlink" xfId="5618" builtinId="8" hidden="1"/>
    <cellStyle name="Hyperlink" xfId="5620" builtinId="8" hidden="1"/>
    <cellStyle name="Hyperlink" xfId="5622" builtinId="8" hidden="1"/>
    <cellStyle name="Hyperlink" xfId="5624" builtinId="8" hidden="1"/>
    <cellStyle name="Hyperlink" xfId="5626" builtinId="8" hidden="1"/>
    <cellStyle name="Hyperlink" xfId="5628" builtinId="8" hidden="1"/>
    <cellStyle name="Hyperlink" xfId="5630" builtinId="8" hidden="1"/>
    <cellStyle name="Hyperlink" xfId="5632" builtinId="8" hidden="1"/>
    <cellStyle name="Hyperlink" xfId="5634" builtinId="8" hidden="1"/>
    <cellStyle name="Hyperlink" xfId="5636" builtinId="8" hidden="1"/>
    <cellStyle name="Hyperlink" xfId="5638" builtinId="8" hidden="1"/>
    <cellStyle name="Hyperlink" xfId="5640" builtinId="8" hidden="1"/>
    <cellStyle name="Hyperlink" xfId="5642" builtinId="8" hidden="1"/>
    <cellStyle name="Hyperlink" xfId="5644" builtinId="8" hidden="1"/>
    <cellStyle name="Hyperlink" xfId="5646" builtinId="8" hidden="1"/>
    <cellStyle name="Hyperlink" xfId="5648" builtinId="8" hidden="1"/>
    <cellStyle name="Hyperlink" xfId="5650" builtinId="8" hidden="1"/>
    <cellStyle name="Hyperlink" xfId="5652" builtinId="8" hidden="1"/>
    <cellStyle name="Hyperlink" xfId="5654" builtinId="8" hidden="1"/>
    <cellStyle name="Hyperlink" xfId="5656" builtinId="8" hidden="1"/>
    <cellStyle name="Hyperlink" xfId="5658" builtinId="8" hidden="1"/>
    <cellStyle name="Hyperlink" xfId="5660" builtinId="8" hidden="1"/>
    <cellStyle name="Hyperlink" xfId="5662" builtinId="8" hidden="1"/>
    <cellStyle name="Hyperlink" xfId="5664" builtinId="8" hidden="1"/>
    <cellStyle name="Hyperlink" xfId="5666" builtinId="8" hidden="1"/>
    <cellStyle name="Hyperlink" xfId="5668" builtinId="8" hidden="1"/>
    <cellStyle name="Hyperlink" xfId="5670" builtinId="8" hidden="1"/>
    <cellStyle name="Hyperlink" xfId="5672" builtinId="8" hidden="1"/>
    <cellStyle name="Hyperlink" xfId="5674" builtinId="8" hidden="1"/>
    <cellStyle name="Hyperlink" xfId="5676" builtinId="8" hidden="1"/>
    <cellStyle name="Hyperlink" xfId="5678" builtinId="8" hidden="1"/>
    <cellStyle name="Hyperlink" xfId="5680" builtinId="8" hidden="1"/>
    <cellStyle name="Hyperlink" xfId="5682" builtinId="8" hidden="1"/>
    <cellStyle name="Hyperlink" xfId="5684" builtinId="8" hidden="1"/>
    <cellStyle name="Hyperlink" xfId="5686" builtinId="8" hidden="1"/>
    <cellStyle name="Hyperlink" xfId="5688" builtinId="8" hidden="1"/>
    <cellStyle name="Hyperlink" xfId="5690" builtinId="8" hidden="1"/>
    <cellStyle name="Hyperlink" xfId="5692" builtinId="8" hidden="1"/>
    <cellStyle name="Hyperlink" xfId="5694" builtinId="8" hidden="1"/>
    <cellStyle name="Hyperlink" xfId="5696" builtinId="8" hidden="1"/>
    <cellStyle name="Hyperlink" xfId="5698" builtinId="8" hidden="1"/>
    <cellStyle name="Hyperlink" xfId="5700" builtinId="8" hidden="1"/>
    <cellStyle name="Hyperlink" xfId="5702" builtinId="8" hidden="1"/>
    <cellStyle name="Hyperlink" xfId="5704" builtinId="8" hidden="1"/>
    <cellStyle name="Hyperlink" xfId="5706" builtinId="8" hidden="1"/>
    <cellStyle name="Hyperlink" xfId="5708" builtinId="8" hidden="1"/>
    <cellStyle name="Hyperlink" xfId="5710" builtinId="8" hidden="1"/>
    <cellStyle name="Hyperlink" xfId="5712" builtinId="8" hidden="1"/>
    <cellStyle name="Hyperlink" xfId="5714" builtinId="8" hidden="1"/>
    <cellStyle name="Hyperlink" xfId="5716" builtinId="8" hidden="1"/>
    <cellStyle name="Hyperlink" xfId="5718" builtinId="8" hidden="1"/>
    <cellStyle name="Hyperlink" xfId="5720" builtinId="8" hidden="1"/>
    <cellStyle name="Hyperlink" xfId="5722" builtinId="8" hidden="1"/>
    <cellStyle name="Hyperlink" xfId="5724" builtinId="8" hidden="1"/>
    <cellStyle name="Hyperlink" xfId="5726" builtinId="8" hidden="1"/>
    <cellStyle name="Hyperlink" xfId="5728" builtinId="8" hidden="1"/>
    <cellStyle name="Hyperlink" xfId="5730" builtinId="8" hidden="1"/>
    <cellStyle name="Hyperlink" xfId="5732" builtinId="8" hidden="1"/>
    <cellStyle name="Hyperlink" xfId="5734" builtinId="8" hidden="1"/>
    <cellStyle name="Hyperlink" xfId="5736" builtinId="8" hidden="1"/>
    <cellStyle name="Hyperlink" xfId="5738" builtinId="8" hidden="1"/>
    <cellStyle name="Hyperlink" xfId="5740" builtinId="8" hidden="1"/>
    <cellStyle name="Hyperlink" xfId="5742" builtinId="8" hidden="1"/>
    <cellStyle name="Hyperlink" xfId="5744" builtinId="8" hidden="1"/>
    <cellStyle name="Hyperlink" xfId="5746" builtinId="8" hidden="1"/>
    <cellStyle name="Hyperlink" xfId="5748" builtinId="8" hidden="1"/>
    <cellStyle name="Hyperlink" xfId="5750" builtinId="8" hidden="1"/>
    <cellStyle name="Hyperlink" xfId="5752" builtinId="8" hidden="1"/>
    <cellStyle name="Hyperlink" xfId="5754" builtinId="8" hidden="1"/>
    <cellStyle name="Hyperlink" xfId="5756" builtinId="8" hidden="1"/>
    <cellStyle name="Hyperlink" xfId="5758" builtinId="8" hidden="1"/>
    <cellStyle name="Hyperlink" xfId="5760" builtinId="8" hidden="1"/>
    <cellStyle name="Hyperlink" xfId="5762" builtinId="8" hidden="1"/>
    <cellStyle name="Hyperlink" xfId="5764" builtinId="8" hidden="1"/>
    <cellStyle name="Hyperlink" xfId="5766" builtinId="8" hidden="1"/>
    <cellStyle name="Hyperlink" xfId="5768" builtinId="8" hidden="1"/>
    <cellStyle name="Hyperlink" xfId="5770" builtinId="8" hidden="1"/>
    <cellStyle name="Hyperlink" xfId="5772" builtinId="8" hidden="1"/>
    <cellStyle name="Hyperlink" xfId="5774" builtinId="8" hidden="1"/>
    <cellStyle name="Hyperlink" xfId="5776" builtinId="8" hidden="1"/>
    <cellStyle name="Hyperlink" xfId="5778" builtinId="8" hidden="1"/>
    <cellStyle name="Hyperlink" xfId="5780" builtinId="8" hidden="1"/>
    <cellStyle name="Hyperlink" xfId="5782" builtinId="8" hidden="1"/>
    <cellStyle name="Hyperlink" xfId="5784" builtinId="8" hidden="1"/>
    <cellStyle name="Hyperlink" xfId="5786" builtinId="8" hidden="1"/>
    <cellStyle name="Hyperlink" xfId="5788" builtinId="8" hidden="1"/>
    <cellStyle name="Hyperlink" xfId="5789" builtinId="8" hidden="1"/>
    <cellStyle name="Hyperlink" xfId="5606" builtinId="8" hidden="1"/>
    <cellStyle name="Hyperlink" xfId="5795" builtinId="8" hidden="1"/>
    <cellStyle name="Hyperlink" xfId="5796" builtinId="8" hidden="1"/>
    <cellStyle name="Hyperlink" xfId="5798" builtinId="8" hidden="1"/>
    <cellStyle name="Hyperlink" xfId="5800" builtinId="8" hidden="1"/>
    <cellStyle name="Hyperlink" xfId="5802" builtinId="8" hidden="1"/>
    <cellStyle name="Hyperlink" xfId="5804" builtinId="8" hidden="1"/>
    <cellStyle name="Hyperlink" xfId="5806" builtinId="8" hidden="1"/>
    <cellStyle name="Hyperlink" xfId="5808" builtinId="8" hidden="1"/>
    <cellStyle name="Hyperlink" xfId="5810" builtinId="8" hidden="1"/>
    <cellStyle name="Hyperlink" xfId="5812" builtinId="8" hidden="1"/>
    <cellStyle name="Hyperlink" xfId="5814" builtinId="8" hidden="1"/>
    <cellStyle name="Hyperlink" xfId="5816" builtinId="8" hidden="1"/>
    <cellStyle name="Hyperlink" xfId="5818" builtinId="8" hidden="1"/>
    <cellStyle name="Hyperlink" xfId="5820" builtinId="8" hidden="1"/>
    <cellStyle name="Hyperlink" xfId="5822" builtinId="8" hidden="1"/>
    <cellStyle name="Hyperlink" xfId="5824" builtinId="8" hidden="1"/>
    <cellStyle name="Hyperlink" xfId="5826" builtinId="8" hidden="1"/>
    <cellStyle name="Hyperlink" xfId="5828" builtinId="8" hidden="1"/>
    <cellStyle name="Hyperlink" xfId="5830" builtinId="8" hidden="1"/>
    <cellStyle name="Hyperlink" xfId="5832" builtinId="8" hidden="1"/>
    <cellStyle name="Hyperlink" xfId="5834" builtinId="8" hidden="1"/>
    <cellStyle name="Hyperlink" xfId="5836" builtinId="8" hidden="1"/>
    <cellStyle name="Hyperlink" xfId="5838" builtinId="8" hidden="1"/>
    <cellStyle name="Hyperlink" xfId="5840" builtinId="8" hidden="1"/>
    <cellStyle name="Hyperlink" xfId="5842" builtinId="8" hidden="1"/>
    <cellStyle name="Hyperlink" xfId="5844" builtinId="8" hidden="1"/>
    <cellStyle name="Hyperlink" xfId="5846" builtinId="8" hidden="1"/>
    <cellStyle name="Hyperlink" xfId="5848" builtinId="8" hidden="1"/>
    <cellStyle name="Hyperlink" xfId="5850" builtinId="8" hidden="1"/>
    <cellStyle name="Hyperlink" xfId="5852" builtinId="8" hidden="1"/>
    <cellStyle name="Hyperlink" xfId="5854" builtinId="8" hidden="1"/>
    <cellStyle name="Hyperlink" xfId="5856" builtinId="8" hidden="1"/>
    <cellStyle name="Hyperlink" xfId="5858" builtinId="8" hidden="1"/>
    <cellStyle name="Hyperlink" xfId="5860" builtinId="8" hidden="1"/>
    <cellStyle name="Hyperlink" xfId="5862" builtinId="8" hidden="1"/>
    <cellStyle name="Hyperlink" xfId="5864" builtinId="8" hidden="1"/>
    <cellStyle name="Hyperlink" xfId="5866" builtinId="8" hidden="1"/>
    <cellStyle name="Hyperlink" xfId="5868" builtinId="8" hidden="1"/>
    <cellStyle name="Hyperlink" xfId="5870" builtinId="8" hidden="1"/>
    <cellStyle name="Hyperlink" xfId="5872" builtinId="8" hidden="1"/>
    <cellStyle name="Hyperlink" xfId="5874" builtinId="8" hidden="1"/>
    <cellStyle name="Hyperlink" xfId="5876" builtinId="8" hidden="1"/>
    <cellStyle name="Hyperlink" xfId="5878" builtinId="8" hidden="1"/>
    <cellStyle name="Hyperlink" xfId="5880" builtinId="8" hidden="1"/>
    <cellStyle name="Hyperlink" xfId="5882" builtinId="8" hidden="1"/>
    <cellStyle name="Hyperlink" xfId="5884" builtinId="8" hidden="1"/>
    <cellStyle name="Hyperlink" xfId="5886" builtinId="8" hidden="1"/>
    <cellStyle name="Hyperlink" xfId="5888" builtinId="8" hidden="1"/>
    <cellStyle name="Hyperlink" xfId="5890" builtinId="8" hidden="1"/>
    <cellStyle name="Hyperlink" xfId="5892" builtinId="8" hidden="1"/>
    <cellStyle name="Hyperlink" xfId="5894" builtinId="8" hidden="1"/>
    <cellStyle name="Hyperlink" xfId="5896" builtinId="8" hidden="1"/>
    <cellStyle name="Hyperlink" xfId="5898" builtinId="8" hidden="1"/>
    <cellStyle name="Hyperlink" xfId="5900" builtinId="8" hidden="1"/>
    <cellStyle name="Hyperlink" xfId="5902" builtinId="8" hidden="1"/>
    <cellStyle name="Hyperlink" xfId="5904" builtinId="8" hidden="1"/>
    <cellStyle name="Hyperlink" xfId="5906" builtinId="8" hidden="1"/>
    <cellStyle name="Hyperlink" xfId="5908" builtinId="8" hidden="1"/>
    <cellStyle name="Hyperlink" xfId="5910" builtinId="8" hidden="1"/>
    <cellStyle name="Hyperlink" xfId="5912" builtinId="8" hidden="1"/>
    <cellStyle name="Hyperlink" xfId="5914" builtinId="8" hidden="1"/>
    <cellStyle name="Hyperlink" xfId="5916" builtinId="8" hidden="1"/>
    <cellStyle name="Hyperlink" xfId="5918" builtinId="8" hidden="1"/>
    <cellStyle name="Hyperlink" xfId="5920" builtinId="8" hidden="1"/>
    <cellStyle name="Hyperlink" xfId="5922" builtinId="8" hidden="1"/>
    <cellStyle name="Hyperlink" xfId="5924" builtinId="8" hidden="1"/>
    <cellStyle name="Hyperlink" xfId="5926" builtinId="8" hidden="1"/>
    <cellStyle name="Hyperlink" xfId="5928" builtinId="8" hidden="1"/>
    <cellStyle name="Hyperlink" xfId="5930" builtinId="8" hidden="1"/>
    <cellStyle name="Hyperlink" xfId="5932" builtinId="8" hidden="1"/>
    <cellStyle name="Hyperlink" xfId="5934" builtinId="8" hidden="1"/>
    <cellStyle name="Hyperlink" xfId="5936" builtinId="8" hidden="1"/>
    <cellStyle name="Hyperlink" xfId="5938" builtinId="8" hidden="1"/>
    <cellStyle name="Hyperlink" xfId="5940" builtinId="8" hidden="1"/>
    <cellStyle name="Hyperlink" xfId="5942" builtinId="8" hidden="1"/>
    <cellStyle name="Hyperlink" xfId="5944" builtinId="8" hidden="1"/>
    <cellStyle name="Hyperlink" xfId="5946" builtinId="8" hidden="1"/>
    <cellStyle name="Hyperlink" xfId="5948" builtinId="8" hidden="1"/>
    <cellStyle name="Hyperlink" xfId="5950" builtinId="8" hidden="1"/>
    <cellStyle name="Hyperlink" xfId="5952" builtinId="8" hidden="1"/>
    <cellStyle name="Hyperlink" xfId="5954" builtinId="8" hidden="1"/>
    <cellStyle name="Hyperlink" xfId="5956" builtinId="8" hidden="1"/>
    <cellStyle name="Hyperlink" xfId="5958" builtinId="8" hidden="1"/>
    <cellStyle name="Hyperlink" xfId="5960" builtinId="8" hidden="1"/>
    <cellStyle name="Hyperlink" xfId="5962" builtinId="8" hidden="1"/>
    <cellStyle name="Hyperlink" xfId="5964" builtinId="8" hidden="1"/>
    <cellStyle name="Hyperlink" xfId="5966" builtinId="8" hidden="1"/>
    <cellStyle name="Hyperlink" xfId="5968" builtinId="8" hidden="1"/>
    <cellStyle name="Hyperlink" xfId="5969" builtinId="8" hidden="1"/>
    <cellStyle name="Hyperlink" xfId="5794" builtinId="8" hidden="1"/>
    <cellStyle name="Hyperlink" xfId="5975" builtinId="8" hidden="1"/>
    <cellStyle name="Hyperlink" xfId="5976" builtinId="8" hidden="1"/>
    <cellStyle name="Hyperlink" xfId="5978" builtinId="8" hidden="1"/>
    <cellStyle name="Hyperlink" xfId="5980" builtinId="8" hidden="1"/>
    <cellStyle name="Hyperlink" xfId="5982" builtinId="8" hidden="1"/>
    <cellStyle name="Hyperlink" xfId="5984" builtinId="8" hidden="1"/>
    <cellStyle name="Hyperlink" xfId="5986" builtinId="8" hidden="1"/>
    <cellStyle name="Hyperlink" xfId="5988" builtinId="8" hidden="1"/>
    <cellStyle name="Hyperlink" xfId="5990" builtinId="8" hidden="1"/>
    <cellStyle name="Hyperlink" xfId="5992" builtinId="8" hidden="1"/>
    <cellStyle name="Hyperlink" xfId="5994" builtinId="8" hidden="1"/>
    <cellStyle name="Hyperlink" xfId="5996" builtinId="8" hidden="1"/>
    <cellStyle name="Hyperlink" xfId="5998" builtinId="8" hidden="1"/>
    <cellStyle name="Hyperlink" xfId="6000" builtinId="8" hidden="1"/>
    <cellStyle name="Hyperlink" xfId="6002" builtinId="8" hidden="1"/>
    <cellStyle name="Hyperlink" xfId="6004" builtinId="8" hidden="1"/>
    <cellStyle name="Hyperlink" xfId="6006" builtinId="8" hidden="1"/>
    <cellStyle name="Hyperlink" xfId="6008" builtinId="8" hidden="1"/>
    <cellStyle name="Hyperlink" xfId="6010" builtinId="8" hidden="1"/>
    <cellStyle name="Hyperlink" xfId="6012" builtinId="8" hidden="1"/>
    <cellStyle name="Hyperlink" xfId="6014" builtinId="8" hidden="1"/>
    <cellStyle name="Hyperlink" xfId="6016" builtinId="8" hidden="1"/>
    <cellStyle name="Hyperlink" xfId="6018" builtinId="8" hidden="1"/>
    <cellStyle name="Hyperlink" xfId="6020" builtinId="8" hidden="1"/>
    <cellStyle name="Hyperlink" xfId="6022" builtinId="8" hidden="1"/>
    <cellStyle name="Hyperlink" xfId="6024" builtinId="8" hidden="1"/>
    <cellStyle name="Hyperlink" xfId="6026" builtinId="8" hidden="1"/>
    <cellStyle name="Hyperlink" xfId="6028" builtinId="8" hidden="1"/>
    <cellStyle name="Hyperlink" xfId="6030" builtinId="8" hidden="1"/>
    <cellStyle name="Hyperlink" xfId="6032" builtinId="8" hidden="1"/>
    <cellStyle name="Hyperlink" xfId="6034" builtinId="8" hidden="1"/>
    <cellStyle name="Hyperlink" xfId="6036" builtinId="8" hidden="1"/>
    <cellStyle name="Hyperlink" xfId="6038" builtinId="8" hidden="1"/>
    <cellStyle name="Hyperlink" xfId="6040" builtinId="8" hidden="1"/>
    <cellStyle name="Hyperlink" xfId="6042" builtinId="8" hidden="1"/>
    <cellStyle name="Hyperlink" xfId="6044" builtinId="8" hidden="1"/>
    <cellStyle name="Hyperlink" xfId="6046" builtinId="8" hidden="1"/>
    <cellStyle name="Hyperlink" xfId="6048" builtinId="8" hidden="1"/>
    <cellStyle name="Hyperlink" xfId="6050" builtinId="8" hidden="1"/>
    <cellStyle name="Hyperlink" xfId="6052" builtinId="8" hidden="1"/>
    <cellStyle name="Hyperlink" xfId="6054" builtinId="8" hidden="1"/>
    <cellStyle name="Hyperlink" xfId="6056" builtinId="8" hidden="1"/>
    <cellStyle name="Hyperlink" xfId="6058" builtinId="8" hidden="1"/>
    <cellStyle name="Hyperlink" xfId="6060" builtinId="8" hidden="1"/>
    <cellStyle name="Hyperlink" xfId="6062" builtinId="8" hidden="1"/>
    <cellStyle name="Hyperlink" xfId="6064" builtinId="8" hidden="1"/>
    <cellStyle name="Hyperlink" xfId="6066" builtinId="8" hidden="1"/>
    <cellStyle name="Hyperlink" xfId="6068" builtinId="8" hidden="1"/>
    <cellStyle name="Hyperlink" xfId="6070" builtinId="8" hidden="1"/>
    <cellStyle name="Hyperlink" xfId="6072" builtinId="8" hidden="1"/>
    <cellStyle name="Hyperlink" xfId="6074" builtinId="8" hidden="1"/>
    <cellStyle name="Hyperlink" xfId="6076" builtinId="8" hidden="1"/>
    <cellStyle name="Hyperlink" xfId="6078" builtinId="8" hidden="1"/>
    <cellStyle name="Hyperlink" xfId="6080" builtinId="8" hidden="1"/>
    <cellStyle name="Hyperlink" xfId="6082" builtinId="8" hidden="1"/>
    <cellStyle name="Hyperlink" xfId="6084" builtinId="8" hidden="1"/>
    <cellStyle name="Hyperlink" xfId="6086" builtinId="8" hidden="1"/>
    <cellStyle name="Hyperlink" xfId="6088" builtinId="8" hidden="1"/>
    <cellStyle name="Hyperlink" xfId="6090" builtinId="8" hidden="1"/>
    <cellStyle name="Hyperlink" xfId="6092" builtinId="8" hidden="1"/>
    <cellStyle name="Hyperlink" xfId="6094" builtinId="8" hidden="1"/>
    <cellStyle name="Hyperlink" xfId="6096" builtinId="8" hidden="1"/>
    <cellStyle name="Hyperlink" xfId="6098" builtinId="8" hidden="1"/>
    <cellStyle name="Hyperlink" xfId="6100" builtinId="8" hidden="1"/>
    <cellStyle name="Hyperlink" xfId="6102" builtinId="8" hidden="1"/>
    <cellStyle name="Hyperlink" xfId="6104" builtinId="8" hidden="1"/>
    <cellStyle name="Hyperlink" xfId="6106" builtinId="8" hidden="1"/>
    <cellStyle name="Hyperlink" xfId="6108" builtinId="8" hidden="1"/>
    <cellStyle name="Hyperlink" xfId="6110" builtinId="8" hidden="1"/>
    <cellStyle name="Hyperlink" xfId="6112" builtinId="8" hidden="1"/>
    <cellStyle name="Hyperlink" xfId="6114" builtinId="8" hidden="1"/>
    <cellStyle name="Hyperlink" xfId="6116" builtinId="8" hidden="1"/>
    <cellStyle name="Hyperlink" xfId="6118" builtinId="8" hidden="1"/>
    <cellStyle name="Hyperlink" xfId="6120" builtinId="8" hidden="1"/>
    <cellStyle name="Hyperlink" xfId="6122" builtinId="8" hidden="1"/>
    <cellStyle name="Hyperlink" xfId="6124" builtinId="8" hidden="1"/>
    <cellStyle name="Hyperlink" xfId="6126" builtinId="8" hidden="1"/>
    <cellStyle name="Hyperlink" xfId="6128" builtinId="8" hidden="1"/>
    <cellStyle name="Hyperlink" xfId="6130" builtinId="8" hidden="1"/>
    <cellStyle name="Hyperlink" xfId="6132" builtinId="8" hidden="1"/>
    <cellStyle name="Hyperlink" xfId="6134" builtinId="8" hidden="1"/>
    <cellStyle name="Hyperlink" xfId="6136" builtinId="8" hidden="1"/>
    <cellStyle name="Hyperlink" xfId="6138" builtinId="8" hidden="1"/>
    <cellStyle name="Hyperlink" xfId="6140" builtinId="8" hidden="1"/>
    <cellStyle name="Hyperlink" xfId="6142" builtinId="8" hidden="1"/>
    <cellStyle name="Hyperlink" xfId="6144" builtinId="8" hidden="1"/>
    <cellStyle name="Hyperlink" xfId="6146" builtinId="8" hidden="1"/>
    <cellStyle name="Hyperlink" xfId="6149" builtinId="8" hidden="1"/>
    <cellStyle name="Hyperlink" xfId="6150" builtinId="8" hidden="1"/>
    <cellStyle name="Hyperlink" xfId="5972" builtinId="8" hidden="1"/>
    <cellStyle name="Hyperlink" xfId="5970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4523" builtinId="8" hidden="1"/>
    <cellStyle name="Hyperlink" xfId="6505" builtinId="8" hidden="1"/>
    <cellStyle name="Hyperlink" xfId="6507" builtinId="8" hidden="1"/>
    <cellStyle name="Hyperlink" xfId="6508" builtinId="8" hidden="1"/>
    <cellStyle name="Hyperlink" xfId="6510" builtinId="8" hidden="1"/>
    <cellStyle name="Hyperlink" xfId="6512" builtinId="8" hidden="1"/>
    <cellStyle name="Hyperlink" xfId="6514" builtinId="8" hidden="1"/>
    <cellStyle name="Hyperlink" xfId="6516" builtinId="8" hidden="1"/>
    <cellStyle name="Hyperlink" xfId="6518" builtinId="8" hidden="1"/>
    <cellStyle name="Hyperlink" xfId="6520" builtinId="8" hidden="1"/>
    <cellStyle name="Hyperlink" xfId="6522" builtinId="8" hidden="1"/>
    <cellStyle name="Hyperlink" xfId="6524" builtinId="8" hidden="1"/>
    <cellStyle name="Hyperlink" xfId="6526" builtinId="8" hidden="1"/>
    <cellStyle name="Hyperlink" xfId="6528" builtinId="8" hidden="1"/>
    <cellStyle name="Hyperlink" xfId="6530" builtinId="8" hidden="1"/>
    <cellStyle name="Hyperlink" xfId="6532" builtinId="8" hidden="1"/>
    <cellStyle name="Hyperlink" xfId="6534" builtinId="8" hidden="1"/>
    <cellStyle name="Hyperlink" xfId="6536" builtinId="8" hidden="1"/>
    <cellStyle name="Hyperlink" xfId="6538" builtinId="8" hidden="1"/>
    <cellStyle name="Hyperlink" xfId="6540" builtinId="8" hidden="1"/>
    <cellStyle name="Hyperlink" xfId="6542" builtinId="8" hidden="1"/>
    <cellStyle name="Hyperlink" xfId="6544" builtinId="8" hidden="1"/>
    <cellStyle name="Hyperlink" xfId="6546" builtinId="8" hidden="1"/>
    <cellStyle name="Hyperlink" xfId="6548" builtinId="8" hidden="1"/>
    <cellStyle name="Hyperlink" xfId="6550" builtinId="8" hidden="1"/>
    <cellStyle name="Hyperlink" xfId="6552" builtinId="8" hidden="1"/>
    <cellStyle name="Hyperlink" xfId="6554" builtinId="8" hidden="1"/>
    <cellStyle name="Hyperlink" xfId="6556" builtinId="8" hidden="1"/>
    <cellStyle name="Hyperlink" xfId="6558" builtinId="8" hidden="1"/>
    <cellStyle name="Hyperlink" xfId="6560" builtinId="8" hidden="1"/>
    <cellStyle name="Hyperlink" xfId="6562" builtinId="8" hidden="1"/>
    <cellStyle name="Hyperlink" xfId="6564" builtinId="8" hidden="1"/>
    <cellStyle name="Hyperlink" xfId="6566" builtinId="8" hidden="1"/>
    <cellStyle name="Hyperlink" xfId="6568" builtinId="8" hidden="1"/>
    <cellStyle name="Hyperlink" xfId="6570" builtinId="8" hidden="1"/>
    <cellStyle name="Hyperlink" xfId="6572" builtinId="8" hidden="1"/>
    <cellStyle name="Hyperlink" xfId="6574" builtinId="8" hidden="1"/>
    <cellStyle name="Hyperlink" xfId="6576" builtinId="8" hidden="1"/>
    <cellStyle name="Hyperlink" xfId="6578" builtinId="8" hidden="1"/>
    <cellStyle name="Hyperlink" xfId="6580" builtinId="8" hidden="1"/>
    <cellStyle name="Hyperlink" xfId="6582" builtinId="8" hidden="1"/>
    <cellStyle name="Hyperlink" xfId="6584" builtinId="8" hidden="1"/>
    <cellStyle name="Hyperlink" xfId="6586" builtinId="8" hidden="1"/>
    <cellStyle name="Hyperlink" xfId="6588" builtinId="8" hidden="1"/>
    <cellStyle name="Hyperlink" xfId="6590" builtinId="8" hidden="1"/>
    <cellStyle name="Hyperlink" xfId="6592" builtinId="8" hidden="1"/>
    <cellStyle name="Hyperlink" xfId="6594" builtinId="8" hidden="1"/>
    <cellStyle name="Hyperlink" xfId="6596" builtinId="8" hidden="1"/>
    <cellStyle name="Hyperlink" xfId="6598" builtinId="8" hidden="1"/>
    <cellStyle name="Hyperlink" xfId="6600" builtinId="8" hidden="1"/>
    <cellStyle name="Hyperlink" xfId="6602" builtinId="8" hidden="1"/>
    <cellStyle name="Hyperlink" xfId="6604" builtinId="8" hidden="1"/>
    <cellStyle name="Hyperlink" xfId="6606" builtinId="8" hidden="1"/>
    <cellStyle name="Hyperlink" xfId="6608" builtinId="8" hidden="1"/>
    <cellStyle name="Hyperlink" xfId="6610" builtinId="8" hidden="1"/>
    <cellStyle name="Hyperlink" xfId="6612" builtinId="8" hidden="1"/>
    <cellStyle name="Hyperlink" xfId="6614" builtinId="8" hidden="1"/>
    <cellStyle name="Hyperlink" xfId="6616" builtinId="8" hidden="1"/>
    <cellStyle name="Hyperlink" xfId="6618" builtinId="8" hidden="1"/>
    <cellStyle name="Hyperlink" xfId="6620" builtinId="8" hidden="1"/>
    <cellStyle name="Hyperlink" xfId="6622" builtinId="8" hidden="1"/>
    <cellStyle name="Hyperlink" xfId="6624" builtinId="8" hidden="1"/>
    <cellStyle name="Hyperlink" xfId="6626" builtinId="8" hidden="1"/>
    <cellStyle name="Hyperlink" xfId="6628" builtinId="8" hidden="1"/>
    <cellStyle name="Hyperlink" xfId="6630" builtinId="8" hidden="1"/>
    <cellStyle name="Hyperlink" xfId="6632" builtinId="8" hidden="1"/>
    <cellStyle name="Hyperlink" xfId="6634" builtinId="8" hidden="1"/>
    <cellStyle name="Hyperlink" xfId="6636" builtinId="8" hidden="1"/>
    <cellStyle name="Hyperlink" xfId="6638" builtinId="8" hidden="1"/>
    <cellStyle name="Hyperlink" xfId="6640" builtinId="8" hidden="1"/>
    <cellStyle name="Hyperlink" xfId="6642" builtinId="8" hidden="1"/>
    <cellStyle name="Hyperlink" xfId="6644" builtinId="8" hidden="1"/>
    <cellStyle name="Hyperlink" xfId="6646" builtinId="8" hidden="1"/>
    <cellStyle name="Hyperlink" xfId="6648" builtinId="8" hidden="1"/>
    <cellStyle name="Hyperlink" xfId="6650" builtinId="8" hidden="1"/>
    <cellStyle name="Hyperlink" xfId="6652" builtinId="8" hidden="1"/>
    <cellStyle name="Hyperlink" xfId="6654" builtinId="8" hidden="1"/>
    <cellStyle name="Hyperlink" xfId="6656" builtinId="8" hidden="1"/>
    <cellStyle name="Hyperlink" xfId="6658" builtinId="8" hidden="1"/>
    <cellStyle name="Hyperlink" xfId="6660" builtinId="8" hidden="1"/>
    <cellStyle name="Hyperlink" xfId="6662" builtinId="8" hidden="1"/>
    <cellStyle name="Hyperlink" xfId="6664" builtinId="8" hidden="1"/>
    <cellStyle name="Hyperlink" xfId="6666" builtinId="8" hidden="1"/>
    <cellStyle name="Hyperlink" xfId="6668" builtinId="8" hidden="1"/>
    <cellStyle name="Hyperlink" xfId="6670" builtinId="8" hidden="1"/>
    <cellStyle name="Hyperlink" xfId="6672" builtinId="8" hidden="1"/>
    <cellStyle name="Hyperlink" xfId="6674" builtinId="8" hidden="1"/>
    <cellStyle name="Hyperlink" xfId="6676" builtinId="8" hidden="1"/>
    <cellStyle name="Hyperlink" xfId="6678" builtinId="8" hidden="1"/>
    <cellStyle name="Hyperlink" xfId="6680" builtinId="8" hidden="1"/>
    <cellStyle name="Hyperlink" xfId="6688" builtinId="8" hidden="1"/>
    <cellStyle name="Hyperlink" xfId="6690" builtinId="8" hidden="1"/>
    <cellStyle name="Hyperlink" xfId="6692" builtinId="8" hidden="1"/>
    <cellStyle name="Hyperlink" xfId="6694" builtinId="8" hidden="1"/>
    <cellStyle name="Hyperlink" xfId="6696" builtinId="8" hidden="1"/>
    <cellStyle name="Hyperlink" xfId="6698" builtinId="8" hidden="1"/>
    <cellStyle name="Hyperlink" xfId="6700" builtinId="8" hidden="1"/>
    <cellStyle name="Hyperlink" xfId="6702" builtinId="8" hidden="1"/>
    <cellStyle name="Hyperlink" xfId="6704" builtinId="8" hidden="1"/>
    <cellStyle name="Hyperlink" xfId="6706" builtinId="8" hidden="1"/>
    <cellStyle name="Hyperlink" xfId="6708" builtinId="8" hidden="1"/>
    <cellStyle name="Hyperlink" xfId="6710" builtinId="8" hidden="1"/>
    <cellStyle name="Hyperlink" xfId="6712" builtinId="8" hidden="1"/>
    <cellStyle name="Hyperlink" xfId="6714" builtinId="8" hidden="1"/>
    <cellStyle name="Hyperlink" xfId="6716" builtinId="8" hidden="1"/>
    <cellStyle name="Hyperlink" xfId="6718" builtinId="8" hidden="1"/>
    <cellStyle name="Hyperlink" xfId="6720" builtinId="8" hidden="1"/>
    <cellStyle name="Hyperlink" xfId="6722" builtinId="8" hidden="1"/>
    <cellStyle name="Hyperlink" xfId="6724" builtinId="8" hidden="1"/>
    <cellStyle name="Hyperlink" xfId="6726" builtinId="8" hidden="1"/>
    <cellStyle name="Hyperlink" xfId="6728" builtinId="8" hidden="1"/>
    <cellStyle name="Hyperlink" xfId="6730" builtinId="8" hidden="1"/>
    <cellStyle name="Hyperlink" xfId="6732" builtinId="8" hidden="1"/>
    <cellStyle name="Hyperlink" xfId="6734" builtinId="8" hidden="1"/>
    <cellStyle name="Hyperlink" xfId="6736" builtinId="8" hidden="1"/>
    <cellStyle name="Hyperlink" xfId="6738" builtinId="8" hidden="1"/>
    <cellStyle name="Hyperlink" xfId="6740" builtinId="8" hidden="1"/>
    <cellStyle name="Hyperlink" xfId="6742" builtinId="8" hidden="1"/>
    <cellStyle name="Hyperlink" xfId="6744" builtinId="8" hidden="1"/>
    <cellStyle name="Hyperlink" xfId="6746" builtinId="8" hidden="1"/>
    <cellStyle name="Hyperlink" xfId="6748" builtinId="8" hidden="1"/>
    <cellStyle name="Hyperlink" xfId="6750" builtinId="8" hidden="1"/>
    <cellStyle name="Hyperlink" xfId="6752" builtinId="8" hidden="1"/>
    <cellStyle name="Hyperlink" xfId="6754" builtinId="8" hidden="1"/>
    <cellStyle name="Hyperlink" xfId="6756" builtinId="8" hidden="1"/>
    <cellStyle name="Hyperlink" xfId="6758" builtinId="8" hidden="1"/>
    <cellStyle name="Hyperlink" xfId="6760" builtinId="8" hidden="1"/>
    <cellStyle name="Hyperlink" xfId="6762" builtinId="8" hidden="1"/>
    <cellStyle name="Hyperlink" xfId="6764" builtinId="8" hidden="1"/>
    <cellStyle name="Hyperlink" xfId="6766" builtinId="8" hidden="1"/>
    <cellStyle name="Hyperlink" xfId="6768" builtinId="8" hidden="1"/>
    <cellStyle name="Hyperlink" xfId="6770" builtinId="8" hidden="1"/>
    <cellStyle name="Hyperlink" xfId="6772" builtinId="8" hidden="1"/>
    <cellStyle name="Hyperlink" xfId="6774" builtinId="8" hidden="1"/>
    <cellStyle name="Hyperlink" xfId="6776" builtinId="8" hidden="1"/>
    <cellStyle name="Hyperlink" xfId="6778" builtinId="8" hidden="1"/>
    <cellStyle name="Hyperlink" xfId="6780" builtinId="8" hidden="1"/>
    <cellStyle name="Hyperlink" xfId="6782" builtinId="8" hidden="1"/>
    <cellStyle name="Hyperlink" xfId="6784" builtinId="8" hidden="1"/>
    <cellStyle name="Hyperlink" xfId="6786" builtinId="8" hidden="1"/>
    <cellStyle name="Hyperlink" xfId="6788" builtinId="8" hidden="1"/>
    <cellStyle name="Hyperlink" xfId="6790" builtinId="8" hidden="1"/>
    <cellStyle name="Hyperlink" xfId="6792" builtinId="8" hidden="1"/>
    <cellStyle name="Hyperlink" xfId="6794" builtinId="8" hidden="1"/>
    <cellStyle name="Hyperlink" xfId="6796" builtinId="8" hidden="1"/>
    <cellStyle name="Hyperlink" xfId="6798" builtinId="8" hidden="1"/>
    <cellStyle name="Hyperlink" xfId="6800" builtinId="8" hidden="1"/>
    <cellStyle name="Hyperlink" xfId="6802" builtinId="8" hidden="1"/>
    <cellStyle name="Hyperlink" xfId="6804" builtinId="8" hidden="1"/>
    <cellStyle name="Hyperlink" xfId="6806" builtinId="8" hidden="1"/>
    <cellStyle name="Hyperlink" xfId="6808" builtinId="8" hidden="1"/>
    <cellStyle name="Hyperlink" xfId="6810" builtinId="8" hidden="1"/>
    <cellStyle name="Hyperlink" xfId="6812" builtinId="8" hidden="1"/>
    <cellStyle name="Hyperlink" xfId="6814" builtinId="8" hidden="1"/>
    <cellStyle name="Hyperlink" xfId="6816" builtinId="8" hidden="1"/>
    <cellStyle name="Hyperlink" xfId="6818" builtinId="8" hidden="1"/>
    <cellStyle name="Hyperlink" xfId="6820" builtinId="8" hidden="1"/>
    <cellStyle name="Hyperlink" xfId="6822" builtinId="8" hidden="1"/>
    <cellStyle name="Hyperlink" xfId="6824" builtinId="8" hidden="1"/>
    <cellStyle name="Hyperlink" xfId="6826" builtinId="8" hidden="1"/>
    <cellStyle name="Hyperlink" xfId="6828" builtinId="8" hidden="1"/>
    <cellStyle name="Hyperlink" xfId="6830" builtinId="8" hidden="1"/>
    <cellStyle name="Hyperlink" xfId="6832" builtinId="8" hidden="1"/>
    <cellStyle name="Hyperlink" xfId="6834" builtinId="8" hidden="1"/>
    <cellStyle name="Hyperlink" xfId="6836" builtinId="8" hidden="1"/>
    <cellStyle name="Hyperlink" xfId="6838" builtinId="8" hidden="1"/>
    <cellStyle name="Hyperlink" xfId="6840" builtinId="8" hidden="1"/>
    <cellStyle name="Hyperlink" xfId="6842" builtinId="8" hidden="1"/>
    <cellStyle name="Hyperlink" xfId="6844" builtinId="8" hidden="1"/>
    <cellStyle name="Hyperlink" xfId="6846" builtinId="8" hidden="1"/>
    <cellStyle name="Hyperlink" xfId="6848" builtinId="8" hidden="1"/>
    <cellStyle name="Hyperlink" xfId="6850" builtinId="8" hidden="1"/>
    <cellStyle name="Hyperlink" xfId="6852" builtinId="8" hidden="1"/>
    <cellStyle name="Hyperlink" xfId="6854" builtinId="8" hidden="1"/>
    <cellStyle name="Hyperlink" xfId="6856" builtinId="8" hidden="1"/>
    <cellStyle name="Hyperlink" xfId="6858" builtinId="8" hidden="1"/>
    <cellStyle name="Hyperlink" xfId="6860" builtinId="8" hidden="1"/>
    <cellStyle name="Hyperlink" xfId="6862" builtinId="8" hidden="1"/>
    <cellStyle name="Hyperlink" xfId="6864" builtinId="8" hidden="1"/>
    <cellStyle name="Hyperlink" xfId="6866" builtinId="8" hidden="1"/>
    <cellStyle name="Hyperlink" xfId="6871" builtinId="8" hidden="1"/>
    <cellStyle name="Hyperlink" xfId="6685" builtinId="8" hidden="1"/>
    <cellStyle name="Hyperlink" xfId="6687" builtinId="8" hidden="1"/>
    <cellStyle name="Hyperlink" xfId="6874" builtinId="8" hidden="1"/>
    <cellStyle name="Hyperlink" xfId="6876" builtinId="8" hidden="1"/>
    <cellStyle name="Hyperlink" xfId="6878" builtinId="8" hidden="1"/>
    <cellStyle name="Hyperlink" xfId="6880" builtinId="8" hidden="1"/>
    <cellStyle name="Hyperlink" xfId="6882" builtinId="8" hidden="1"/>
    <cellStyle name="Hyperlink" xfId="6884" builtinId="8" hidden="1"/>
    <cellStyle name="Hyperlink" xfId="6886" builtinId="8" hidden="1"/>
    <cellStyle name="Hyperlink" xfId="6888" builtinId="8" hidden="1"/>
    <cellStyle name="Hyperlink" xfId="6890" builtinId="8" hidden="1"/>
    <cellStyle name="Hyperlink" xfId="6892" builtinId="8" hidden="1"/>
    <cellStyle name="Hyperlink" xfId="6894" builtinId="8" hidden="1"/>
    <cellStyle name="Hyperlink" xfId="6896" builtinId="8" hidden="1"/>
    <cellStyle name="Hyperlink" xfId="6898" builtinId="8" hidden="1"/>
    <cellStyle name="Hyperlink" xfId="6900" builtinId="8" hidden="1"/>
    <cellStyle name="Hyperlink" xfId="6902" builtinId="8" hidden="1"/>
    <cellStyle name="Hyperlink" xfId="6904" builtinId="8" hidden="1"/>
    <cellStyle name="Hyperlink" xfId="6906" builtinId="8" hidden="1"/>
    <cellStyle name="Hyperlink" xfId="6908" builtinId="8" hidden="1"/>
    <cellStyle name="Hyperlink" xfId="6910" builtinId="8" hidden="1"/>
    <cellStyle name="Hyperlink" xfId="6912" builtinId="8" hidden="1"/>
    <cellStyle name="Hyperlink" xfId="6914" builtinId="8" hidden="1"/>
    <cellStyle name="Hyperlink" xfId="6916" builtinId="8" hidden="1"/>
    <cellStyle name="Hyperlink" xfId="6918" builtinId="8" hidden="1"/>
    <cellStyle name="Hyperlink" xfId="6920" builtinId="8" hidden="1"/>
    <cellStyle name="Hyperlink" xfId="6922" builtinId="8" hidden="1"/>
    <cellStyle name="Hyperlink" xfId="6924" builtinId="8" hidden="1"/>
    <cellStyle name="Hyperlink" xfId="6926" builtinId="8" hidden="1"/>
    <cellStyle name="Hyperlink" xfId="6928" builtinId="8" hidden="1"/>
    <cellStyle name="Hyperlink" xfId="6930" builtinId="8" hidden="1"/>
    <cellStyle name="Hyperlink" xfId="6932" builtinId="8" hidden="1"/>
    <cellStyle name="Hyperlink" xfId="6934" builtinId="8" hidden="1"/>
    <cellStyle name="Hyperlink" xfId="6936" builtinId="8" hidden="1"/>
    <cellStyle name="Hyperlink" xfId="6938" builtinId="8" hidden="1"/>
    <cellStyle name="Hyperlink" xfId="6940" builtinId="8" hidden="1"/>
    <cellStyle name="Hyperlink" xfId="6942" builtinId="8" hidden="1"/>
    <cellStyle name="Hyperlink" xfId="6944" builtinId="8" hidden="1"/>
    <cellStyle name="Hyperlink" xfId="6946" builtinId="8" hidden="1"/>
    <cellStyle name="Hyperlink" xfId="6948" builtinId="8" hidden="1"/>
    <cellStyle name="Hyperlink" xfId="6950" builtinId="8" hidden="1"/>
    <cellStyle name="Hyperlink" xfId="6952" builtinId="8" hidden="1"/>
    <cellStyle name="Hyperlink" xfId="6954" builtinId="8" hidden="1"/>
    <cellStyle name="Hyperlink" xfId="6956" builtinId="8" hidden="1"/>
    <cellStyle name="Hyperlink" xfId="6958" builtinId="8" hidden="1"/>
    <cellStyle name="Hyperlink" xfId="6960" builtinId="8" hidden="1"/>
    <cellStyle name="Hyperlink" xfId="6962" builtinId="8" hidden="1"/>
    <cellStyle name="Hyperlink" xfId="6964" builtinId="8" hidden="1"/>
    <cellStyle name="Hyperlink" xfId="6966" builtinId="8" hidden="1"/>
    <cellStyle name="Hyperlink" xfId="6968" builtinId="8" hidden="1"/>
    <cellStyle name="Hyperlink" xfId="6970" builtinId="8" hidden="1"/>
    <cellStyle name="Hyperlink" xfId="6972" builtinId="8" hidden="1"/>
    <cellStyle name="Hyperlink" xfId="6974" builtinId="8" hidden="1"/>
    <cellStyle name="Hyperlink" xfId="6976" builtinId="8" hidden="1"/>
    <cellStyle name="Hyperlink" xfId="6978" builtinId="8" hidden="1"/>
    <cellStyle name="Hyperlink" xfId="6980" builtinId="8" hidden="1"/>
    <cellStyle name="Hyperlink" xfId="6982" builtinId="8" hidden="1"/>
    <cellStyle name="Hyperlink" xfId="6984" builtinId="8" hidden="1"/>
    <cellStyle name="Hyperlink" xfId="6986" builtinId="8" hidden="1"/>
    <cellStyle name="Hyperlink" xfId="6988" builtinId="8" hidden="1"/>
    <cellStyle name="Hyperlink" xfId="6990" builtinId="8" hidden="1"/>
    <cellStyle name="Hyperlink" xfId="6992" builtinId="8" hidden="1"/>
    <cellStyle name="Hyperlink" xfId="6994" builtinId="8" hidden="1"/>
    <cellStyle name="Hyperlink" xfId="6996" builtinId="8" hidden="1"/>
    <cellStyle name="Hyperlink" xfId="6998" builtinId="8" hidden="1"/>
    <cellStyle name="Hyperlink" xfId="7000" builtinId="8" hidden="1"/>
    <cellStyle name="Hyperlink" xfId="7002" builtinId="8" hidden="1"/>
    <cellStyle name="Hyperlink" xfId="7004" builtinId="8" hidden="1"/>
    <cellStyle name="Hyperlink" xfId="7006" builtinId="8" hidden="1"/>
    <cellStyle name="Hyperlink" xfId="7008" builtinId="8" hidden="1"/>
    <cellStyle name="Hyperlink" xfId="7010" builtinId="8" hidden="1"/>
    <cellStyle name="Hyperlink" xfId="7012" builtinId="8" hidden="1"/>
    <cellStyle name="Hyperlink" xfId="7014" builtinId="8" hidden="1"/>
    <cellStyle name="Hyperlink" xfId="7016" builtinId="8" hidden="1"/>
    <cellStyle name="Hyperlink" xfId="7018" builtinId="8" hidden="1"/>
    <cellStyle name="Hyperlink" xfId="7020" builtinId="8" hidden="1"/>
    <cellStyle name="Hyperlink" xfId="7022" builtinId="8" hidden="1"/>
    <cellStyle name="Hyperlink" xfId="7024" builtinId="8" hidden="1"/>
    <cellStyle name="Hyperlink" xfId="7026" builtinId="8" hidden="1"/>
    <cellStyle name="Hyperlink" xfId="7028" builtinId="8" hidden="1"/>
    <cellStyle name="Hyperlink" xfId="7030" builtinId="8" hidden="1"/>
    <cellStyle name="Hyperlink" xfId="7032" builtinId="8" hidden="1"/>
    <cellStyle name="Hyperlink" xfId="7034" builtinId="8" hidden="1"/>
    <cellStyle name="Hyperlink" xfId="7036" builtinId="8" hidden="1"/>
    <cellStyle name="Hyperlink" xfId="7038" builtinId="8" hidden="1"/>
    <cellStyle name="Hyperlink" xfId="7040" builtinId="8" hidden="1"/>
    <cellStyle name="Hyperlink" xfId="7042" builtinId="8" hidden="1"/>
    <cellStyle name="Hyperlink" xfId="7044" builtinId="8" hidden="1"/>
    <cellStyle name="Hyperlink" xfId="7046" builtinId="8" hidden="1"/>
    <cellStyle name="Hyperlink" xfId="7048" builtinId="8" hidden="1"/>
    <cellStyle name="Hyperlink" xfId="7049" builtinId="8" hidden="1"/>
    <cellStyle name="Hyperlink" xfId="6870" builtinId="8" hidden="1"/>
    <cellStyle name="Hyperlink" xfId="7055" builtinId="8" hidden="1"/>
    <cellStyle name="Hyperlink" xfId="7056" builtinId="8" hidden="1"/>
    <cellStyle name="Hyperlink" xfId="7058" builtinId="8" hidden="1"/>
    <cellStyle name="Hyperlink" xfId="7060" builtinId="8" hidden="1"/>
    <cellStyle name="Hyperlink" xfId="7062" builtinId="8" hidden="1"/>
    <cellStyle name="Hyperlink" xfId="7064" builtinId="8" hidden="1"/>
    <cellStyle name="Hyperlink" xfId="7066" builtinId="8" hidden="1"/>
    <cellStyle name="Hyperlink" xfId="7068" builtinId="8" hidden="1"/>
    <cellStyle name="Hyperlink" xfId="7070" builtinId="8" hidden="1"/>
    <cellStyle name="Hyperlink" xfId="7072" builtinId="8" hidden="1"/>
    <cellStyle name="Hyperlink" xfId="7074" builtinId="8" hidden="1"/>
    <cellStyle name="Hyperlink" xfId="7076" builtinId="8" hidden="1"/>
    <cellStyle name="Hyperlink" xfId="7078" builtinId="8" hidden="1"/>
    <cellStyle name="Hyperlink" xfId="7080" builtinId="8" hidden="1"/>
    <cellStyle name="Hyperlink" xfId="7082" builtinId="8" hidden="1"/>
    <cellStyle name="Hyperlink" xfId="7084" builtinId="8" hidden="1"/>
    <cellStyle name="Hyperlink" xfId="7086" builtinId="8" hidden="1"/>
    <cellStyle name="Hyperlink" xfId="7088" builtinId="8" hidden="1"/>
    <cellStyle name="Hyperlink" xfId="7090" builtinId="8" hidden="1"/>
    <cellStyle name="Hyperlink" xfId="7092" builtinId="8" hidden="1"/>
    <cellStyle name="Hyperlink" xfId="7094" builtinId="8" hidden="1"/>
    <cellStyle name="Hyperlink" xfId="7096" builtinId="8" hidden="1"/>
    <cellStyle name="Hyperlink" xfId="7098" builtinId="8" hidden="1"/>
    <cellStyle name="Hyperlink" xfId="7100" builtinId="8" hidden="1"/>
    <cellStyle name="Hyperlink" xfId="7102" builtinId="8" hidden="1"/>
    <cellStyle name="Hyperlink" xfId="7104" builtinId="8" hidden="1"/>
    <cellStyle name="Hyperlink" xfId="7106" builtinId="8" hidden="1"/>
    <cellStyle name="Hyperlink" xfId="7108" builtinId="8" hidden="1"/>
    <cellStyle name="Hyperlink" xfId="7110" builtinId="8" hidden="1"/>
    <cellStyle name="Hyperlink" xfId="7112" builtinId="8" hidden="1"/>
    <cellStyle name="Hyperlink" xfId="7114" builtinId="8" hidden="1"/>
    <cellStyle name="Hyperlink" xfId="7116" builtinId="8" hidden="1"/>
    <cellStyle name="Hyperlink" xfId="7118" builtinId="8" hidden="1"/>
    <cellStyle name="Hyperlink" xfId="7120" builtinId="8" hidden="1"/>
    <cellStyle name="Hyperlink" xfId="7122" builtinId="8" hidden="1"/>
    <cellStyle name="Hyperlink" xfId="7124" builtinId="8" hidden="1"/>
    <cellStyle name="Hyperlink" xfId="7126" builtinId="8" hidden="1"/>
    <cellStyle name="Hyperlink" xfId="7128" builtinId="8" hidden="1"/>
    <cellStyle name="Hyperlink" xfId="7130" builtinId="8" hidden="1"/>
    <cellStyle name="Hyperlink" xfId="7132" builtinId="8" hidden="1"/>
    <cellStyle name="Hyperlink" xfId="7134" builtinId="8" hidden="1"/>
    <cellStyle name="Hyperlink" xfId="7136" builtinId="8" hidden="1"/>
    <cellStyle name="Hyperlink" xfId="7138" builtinId="8" hidden="1"/>
    <cellStyle name="Hyperlink" xfId="7140" builtinId="8" hidden="1"/>
    <cellStyle name="Hyperlink" xfId="7142" builtinId="8" hidden="1"/>
    <cellStyle name="Hyperlink" xfId="7144" builtinId="8" hidden="1"/>
    <cellStyle name="Hyperlink" xfId="7146" builtinId="8" hidden="1"/>
    <cellStyle name="Hyperlink" xfId="7148" builtinId="8" hidden="1"/>
    <cellStyle name="Hyperlink" xfId="7150" builtinId="8" hidden="1"/>
    <cellStyle name="Hyperlink" xfId="7152" builtinId="8" hidden="1"/>
    <cellStyle name="Hyperlink" xfId="7154" builtinId="8" hidden="1"/>
    <cellStyle name="Hyperlink" xfId="7156" builtinId="8" hidden="1"/>
    <cellStyle name="Hyperlink" xfId="7158" builtinId="8" hidden="1"/>
    <cellStyle name="Hyperlink" xfId="7160" builtinId="8" hidden="1"/>
    <cellStyle name="Hyperlink" xfId="7162" builtinId="8" hidden="1"/>
    <cellStyle name="Hyperlink" xfId="7164" builtinId="8" hidden="1"/>
    <cellStyle name="Hyperlink" xfId="7166" builtinId="8" hidden="1"/>
    <cellStyle name="Hyperlink" xfId="7168" builtinId="8" hidden="1"/>
    <cellStyle name="Hyperlink" xfId="7170" builtinId="8" hidden="1"/>
    <cellStyle name="Hyperlink" xfId="7172" builtinId="8" hidden="1"/>
    <cellStyle name="Hyperlink" xfId="7174" builtinId="8" hidden="1"/>
    <cellStyle name="Hyperlink" xfId="7176" builtinId="8" hidden="1"/>
    <cellStyle name="Hyperlink" xfId="7178" builtinId="8" hidden="1"/>
    <cellStyle name="Hyperlink" xfId="7180" builtinId="8" hidden="1"/>
    <cellStyle name="Hyperlink" xfId="7182" builtinId="8" hidden="1"/>
    <cellStyle name="Hyperlink" xfId="7184" builtinId="8" hidden="1"/>
    <cellStyle name="Hyperlink" xfId="7186" builtinId="8" hidden="1"/>
    <cellStyle name="Hyperlink" xfId="7188" builtinId="8" hidden="1"/>
    <cellStyle name="Hyperlink" xfId="7190" builtinId="8" hidden="1"/>
    <cellStyle name="Hyperlink" xfId="7192" builtinId="8" hidden="1"/>
    <cellStyle name="Hyperlink" xfId="7194" builtinId="8" hidden="1"/>
    <cellStyle name="Hyperlink" xfId="7196" builtinId="8" hidden="1"/>
    <cellStyle name="Hyperlink" xfId="7198" builtinId="8" hidden="1"/>
    <cellStyle name="Hyperlink" xfId="7200" builtinId="8" hidden="1"/>
    <cellStyle name="Hyperlink" xfId="7202" builtinId="8" hidden="1"/>
    <cellStyle name="Hyperlink" xfId="7204" builtinId="8" hidden="1"/>
    <cellStyle name="Hyperlink" xfId="7206" builtinId="8" hidden="1"/>
    <cellStyle name="Hyperlink" xfId="7208" builtinId="8" hidden="1"/>
    <cellStyle name="Hyperlink" xfId="7210" builtinId="8" hidden="1"/>
    <cellStyle name="Hyperlink" xfId="7212" builtinId="8" hidden="1"/>
    <cellStyle name="Hyperlink" xfId="7214" builtinId="8" hidden="1"/>
    <cellStyle name="Hyperlink" xfId="7216" builtinId="8" hidden="1"/>
    <cellStyle name="Hyperlink" xfId="7218" builtinId="8" hidden="1"/>
    <cellStyle name="Hyperlink" xfId="7220" builtinId="8" hidden="1"/>
    <cellStyle name="Hyperlink" xfId="7222" builtinId="8" hidden="1"/>
    <cellStyle name="Hyperlink" xfId="7224" builtinId="8" hidden="1"/>
    <cellStyle name="Hyperlink" xfId="7226" builtinId="8" hidden="1"/>
    <cellStyle name="Hyperlink" xfId="7228" builtinId="8" hidden="1"/>
    <cellStyle name="Hyperlink" xfId="7052" builtinId="8" hidden="1"/>
    <cellStyle name="Hyperlink" xfId="7050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8" builtinId="8" hidden="1"/>
    <cellStyle name="Hyperlink" xfId="7410" builtinId="8" hidden="1"/>
    <cellStyle name="Hyperlink" xfId="7412" builtinId="8" hidden="1"/>
    <cellStyle name="Hyperlink" xfId="7414" builtinId="8" hidden="1"/>
    <cellStyle name="Hyperlink" xfId="7416" builtinId="8" hidden="1"/>
    <cellStyle name="Hyperlink" xfId="7418" builtinId="8" hidden="1"/>
    <cellStyle name="Hyperlink" xfId="7420" builtinId="8" hidden="1"/>
    <cellStyle name="Hyperlink" xfId="7422" builtinId="8" hidden="1"/>
    <cellStyle name="Hyperlink" xfId="7424" builtinId="8" hidden="1"/>
    <cellStyle name="Hyperlink" xfId="7426" builtinId="8" hidden="1"/>
    <cellStyle name="Hyperlink" xfId="7428" builtinId="8" hidden="1"/>
    <cellStyle name="Hyperlink" xfId="7430" builtinId="8" hidden="1"/>
    <cellStyle name="Hyperlink" xfId="7432" builtinId="8" hidden="1"/>
    <cellStyle name="Hyperlink" xfId="7434" builtinId="8" hidden="1"/>
    <cellStyle name="Hyperlink" xfId="7436" builtinId="8" hidden="1"/>
    <cellStyle name="Hyperlink" xfId="7438" builtinId="8" hidden="1"/>
    <cellStyle name="Hyperlink" xfId="7440" builtinId="8" hidden="1"/>
    <cellStyle name="Hyperlink" xfId="7442" builtinId="8" hidden="1"/>
    <cellStyle name="Hyperlink" xfId="7444" builtinId="8" hidden="1"/>
    <cellStyle name="Hyperlink" xfId="7446" builtinId="8" hidden="1"/>
    <cellStyle name="Hyperlink" xfId="7448" builtinId="8" hidden="1"/>
    <cellStyle name="Hyperlink" xfId="7450" builtinId="8" hidden="1"/>
    <cellStyle name="Hyperlink" xfId="7452" builtinId="8" hidden="1"/>
    <cellStyle name="Hyperlink" xfId="7454" builtinId="8" hidden="1"/>
    <cellStyle name="Hyperlink" xfId="7456" builtinId="8" hidden="1"/>
    <cellStyle name="Hyperlink" xfId="7458" builtinId="8" hidden="1"/>
    <cellStyle name="Hyperlink" xfId="7460" builtinId="8" hidden="1"/>
    <cellStyle name="Hyperlink" xfId="7462" builtinId="8" hidden="1"/>
    <cellStyle name="Hyperlink" xfId="7464" builtinId="8" hidden="1"/>
    <cellStyle name="Hyperlink" xfId="7466" builtinId="8" hidden="1"/>
    <cellStyle name="Hyperlink" xfId="7468" builtinId="8" hidden="1"/>
    <cellStyle name="Hyperlink" xfId="7470" builtinId="8" hidden="1"/>
    <cellStyle name="Hyperlink" xfId="7472" builtinId="8" hidden="1"/>
    <cellStyle name="Hyperlink" xfId="7474" builtinId="8" hidden="1"/>
    <cellStyle name="Hyperlink" xfId="7476" builtinId="8" hidden="1"/>
    <cellStyle name="Hyperlink" xfId="7478" builtinId="8" hidden="1"/>
    <cellStyle name="Hyperlink" xfId="7480" builtinId="8" hidden="1"/>
    <cellStyle name="Hyperlink" xfId="7482" builtinId="8" hidden="1"/>
    <cellStyle name="Hyperlink" xfId="7484" builtinId="8" hidden="1"/>
    <cellStyle name="Hyperlink" xfId="7486" builtinId="8" hidden="1"/>
    <cellStyle name="Hyperlink" xfId="7488" builtinId="8" hidden="1"/>
    <cellStyle name="Hyperlink" xfId="7490" builtinId="8" hidden="1"/>
    <cellStyle name="Hyperlink" xfId="7492" builtinId="8" hidden="1"/>
    <cellStyle name="Hyperlink" xfId="7494" builtinId="8" hidden="1"/>
    <cellStyle name="Hyperlink" xfId="7496" builtinId="8" hidden="1"/>
    <cellStyle name="Hyperlink" xfId="7498" builtinId="8" hidden="1"/>
    <cellStyle name="Hyperlink" xfId="7500" builtinId="8" hidden="1"/>
    <cellStyle name="Hyperlink" xfId="7502" builtinId="8" hidden="1"/>
    <cellStyle name="Hyperlink" xfId="7504" builtinId="8" hidden="1"/>
    <cellStyle name="Hyperlink" xfId="7506" builtinId="8" hidden="1"/>
    <cellStyle name="Hyperlink" xfId="7508" builtinId="8" hidden="1"/>
    <cellStyle name="Hyperlink" xfId="7510" builtinId="8" hidden="1"/>
    <cellStyle name="Hyperlink" xfId="7512" builtinId="8" hidden="1"/>
    <cellStyle name="Hyperlink" xfId="7514" builtinId="8" hidden="1"/>
    <cellStyle name="Hyperlink" xfId="7516" builtinId="8" hidden="1"/>
    <cellStyle name="Hyperlink" xfId="7518" builtinId="8" hidden="1"/>
    <cellStyle name="Hyperlink" xfId="7520" builtinId="8" hidden="1"/>
    <cellStyle name="Hyperlink" xfId="7522" builtinId="8" hidden="1"/>
    <cellStyle name="Hyperlink" xfId="7524" builtinId="8" hidden="1"/>
    <cellStyle name="Hyperlink" xfId="7526" builtinId="8" hidden="1"/>
    <cellStyle name="Hyperlink" xfId="7528" builtinId="8" hidden="1"/>
    <cellStyle name="Hyperlink" xfId="7530" builtinId="8" hidden="1"/>
    <cellStyle name="Hyperlink" xfId="7532" builtinId="8" hidden="1"/>
    <cellStyle name="Hyperlink" xfId="7534" builtinId="8" hidden="1"/>
    <cellStyle name="Hyperlink" xfId="7536" builtinId="8" hidden="1"/>
    <cellStyle name="Hyperlink" xfId="7538" builtinId="8" hidden="1"/>
    <cellStyle name="Hyperlink" xfId="7540" builtinId="8" hidden="1"/>
    <cellStyle name="Hyperlink" xfId="7542" builtinId="8" hidden="1"/>
    <cellStyle name="Hyperlink" xfId="7544" builtinId="8" hidden="1"/>
    <cellStyle name="Hyperlink" xfId="7546" builtinId="8" hidden="1"/>
    <cellStyle name="Hyperlink" xfId="7548" builtinId="8" hidden="1"/>
    <cellStyle name="Hyperlink" xfId="7550" builtinId="8" hidden="1"/>
    <cellStyle name="Hyperlink" xfId="7552" builtinId="8" hidden="1"/>
    <cellStyle name="Hyperlink" xfId="7554" builtinId="8" hidden="1"/>
    <cellStyle name="Hyperlink" xfId="7556" builtinId="8" hidden="1"/>
    <cellStyle name="Hyperlink" xfId="7558" builtinId="8" hidden="1"/>
    <cellStyle name="Hyperlink" xfId="7560" builtinId="8" hidden="1"/>
    <cellStyle name="Hyperlink" xfId="7562" builtinId="8" hidden="1"/>
    <cellStyle name="Hyperlink" xfId="7564" builtinId="8" hidden="1"/>
    <cellStyle name="Hyperlink" xfId="7566" builtinId="8" hidden="1"/>
    <cellStyle name="Hyperlink" xfId="7568" builtinId="8" hidden="1"/>
    <cellStyle name="Hyperlink" xfId="7570" builtinId="8" hidden="1"/>
    <cellStyle name="Hyperlink" xfId="7572" builtinId="8" hidden="1"/>
    <cellStyle name="Hyperlink" xfId="7574" builtinId="8" hidden="1"/>
    <cellStyle name="Hyperlink" xfId="7576" builtinId="8" hidden="1"/>
    <cellStyle name="Hyperlink" xfId="7578" builtinId="8" hidden="1"/>
    <cellStyle name="Hyperlink" xfId="7580" builtinId="8" hidden="1"/>
    <cellStyle name="Hyperlink" xfId="7582" builtinId="8" hidden="1"/>
    <cellStyle name="Hyperlink" xfId="7584" builtinId="8" hidden="1"/>
    <cellStyle name="Hyperlink" xfId="7586" builtinId="8" hidden="1"/>
    <cellStyle name="Hyperlink" xfId="7588" builtinId="8" hidden="1"/>
    <cellStyle name="Hyperlink" xfId="7589" builtinId="8" hidden="1"/>
    <cellStyle name="Hyperlink" xfId="7406" builtinId="8" hidden="1"/>
    <cellStyle name="Hyperlink" xfId="7592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8" builtinId="8" hidden="1"/>
    <cellStyle name="Hyperlink" xfId="7770" builtinId="8" hidden="1"/>
    <cellStyle name="Hyperlink" xfId="7772" builtinId="8" hidden="1"/>
    <cellStyle name="Hyperlink" xfId="7774" builtinId="8" hidden="1"/>
    <cellStyle name="Hyperlink" xfId="7776" builtinId="8" hidden="1"/>
    <cellStyle name="Hyperlink" xfId="7778" builtinId="8" hidden="1"/>
    <cellStyle name="Hyperlink" xfId="7780" builtinId="8" hidden="1"/>
    <cellStyle name="Hyperlink" xfId="7782" builtinId="8" hidden="1"/>
    <cellStyle name="Hyperlink" xfId="7784" builtinId="8" hidden="1"/>
    <cellStyle name="Hyperlink" xfId="7786" builtinId="8" hidden="1"/>
    <cellStyle name="Hyperlink" xfId="7788" builtinId="8" hidden="1"/>
    <cellStyle name="Hyperlink" xfId="7790" builtinId="8" hidden="1"/>
    <cellStyle name="Hyperlink" xfId="7792" builtinId="8" hidden="1"/>
    <cellStyle name="Hyperlink" xfId="7794" builtinId="8" hidden="1"/>
    <cellStyle name="Hyperlink" xfId="7796" builtinId="8" hidden="1"/>
    <cellStyle name="Hyperlink" xfId="7798" builtinId="8" hidden="1"/>
    <cellStyle name="Hyperlink" xfId="7800" builtinId="8" hidden="1"/>
    <cellStyle name="Hyperlink" xfId="7802" builtinId="8" hidden="1"/>
    <cellStyle name="Hyperlink" xfId="7804" builtinId="8" hidden="1"/>
    <cellStyle name="Hyperlink" xfId="7806" builtinId="8" hidden="1"/>
    <cellStyle name="Hyperlink" xfId="7808" builtinId="8" hidden="1"/>
    <cellStyle name="Hyperlink" xfId="7810" builtinId="8" hidden="1"/>
    <cellStyle name="Hyperlink" xfId="7812" builtinId="8" hidden="1"/>
    <cellStyle name="Hyperlink" xfId="7814" builtinId="8" hidden="1"/>
    <cellStyle name="Hyperlink" xfId="7816" builtinId="8" hidden="1"/>
    <cellStyle name="Hyperlink" xfId="7818" builtinId="8" hidden="1"/>
    <cellStyle name="Hyperlink" xfId="7820" builtinId="8" hidden="1"/>
    <cellStyle name="Hyperlink" xfId="7822" builtinId="8" hidden="1"/>
    <cellStyle name="Hyperlink" xfId="7824" builtinId="8" hidden="1"/>
    <cellStyle name="Hyperlink" xfId="7826" builtinId="8" hidden="1"/>
    <cellStyle name="Hyperlink" xfId="7828" builtinId="8" hidden="1"/>
    <cellStyle name="Hyperlink" xfId="7830" builtinId="8" hidden="1"/>
    <cellStyle name="Hyperlink" xfId="7832" builtinId="8" hidden="1"/>
    <cellStyle name="Hyperlink" xfId="7834" builtinId="8" hidden="1"/>
    <cellStyle name="Hyperlink" xfId="7836" builtinId="8" hidden="1"/>
    <cellStyle name="Hyperlink" xfId="7838" builtinId="8" hidden="1"/>
    <cellStyle name="Hyperlink" xfId="7840" builtinId="8" hidden="1"/>
    <cellStyle name="Hyperlink" xfId="7842" builtinId="8" hidden="1"/>
    <cellStyle name="Hyperlink" xfId="7844" builtinId="8" hidden="1"/>
    <cellStyle name="Hyperlink" xfId="7846" builtinId="8" hidden="1"/>
    <cellStyle name="Hyperlink" xfId="7848" builtinId="8" hidden="1"/>
    <cellStyle name="Hyperlink" xfId="7850" builtinId="8" hidden="1"/>
    <cellStyle name="Hyperlink" xfId="7852" builtinId="8" hidden="1"/>
    <cellStyle name="Hyperlink" xfId="7854" builtinId="8" hidden="1"/>
    <cellStyle name="Hyperlink" xfId="7856" builtinId="8" hidden="1"/>
    <cellStyle name="Hyperlink" xfId="7858" builtinId="8" hidden="1"/>
    <cellStyle name="Hyperlink" xfId="7860" builtinId="8" hidden="1"/>
    <cellStyle name="Hyperlink" xfId="7862" builtinId="8" hidden="1"/>
    <cellStyle name="Hyperlink" xfId="7864" builtinId="8" hidden="1"/>
    <cellStyle name="Hyperlink" xfId="7866" builtinId="8" hidden="1"/>
    <cellStyle name="Hyperlink" xfId="7868" builtinId="8" hidden="1"/>
    <cellStyle name="Hyperlink" xfId="7870" builtinId="8" hidden="1"/>
    <cellStyle name="Hyperlink" xfId="7872" builtinId="8" hidden="1"/>
    <cellStyle name="Hyperlink" xfId="7874" builtinId="8" hidden="1"/>
    <cellStyle name="Hyperlink" xfId="7876" builtinId="8" hidden="1"/>
    <cellStyle name="Hyperlink" xfId="7878" builtinId="8" hidden="1"/>
    <cellStyle name="Hyperlink" xfId="7880" builtinId="8" hidden="1"/>
    <cellStyle name="Hyperlink" xfId="7882" builtinId="8" hidden="1"/>
    <cellStyle name="Hyperlink" xfId="7884" builtinId="8" hidden="1"/>
    <cellStyle name="Hyperlink" xfId="7886" builtinId="8" hidden="1"/>
    <cellStyle name="Hyperlink" xfId="7888" builtinId="8" hidden="1"/>
    <cellStyle name="Hyperlink" xfId="7890" builtinId="8" hidden="1"/>
    <cellStyle name="Hyperlink" xfId="7892" builtinId="8" hidden="1"/>
    <cellStyle name="Hyperlink" xfId="7894" builtinId="8" hidden="1"/>
    <cellStyle name="Hyperlink" xfId="7896" builtinId="8" hidden="1"/>
    <cellStyle name="Hyperlink" xfId="7898" builtinId="8" hidden="1"/>
    <cellStyle name="Hyperlink" xfId="7900" builtinId="8" hidden="1"/>
    <cellStyle name="Hyperlink" xfId="7902" builtinId="8" hidden="1"/>
    <cellStyle name="Hyperlink" xfId="7904" builtinId="8" hidden="1"/>
    <cellStyle name="Hyperlink" xfId="7906" builtinId="8" hidden="1"/>
    <cellStyle name="Hyperlink" xfId="7908" builtinId="8" hidden="1"/>
    <cellStyle name="Hyperlink" xfId="7910" builtinId="8" hidden="1"/>
    <cellStyle name="Hyperlink" xfId="7912" builtinId="8" hidden="1"/>
    <cellStyle name="Hyperlink" xfId="7914" builtinId="8" hidden="1"/>
    <cellStyle name="Hyperlink" xfId="7916" builtinId="8" hidden="1"/>
    <cellStyle name="Hyperlink" xfId="7918" builtinId="8" hidden="1"/>
    <cellStyle name="Hyperlink" xfId="7920" builtinId="8" hidden="1"/>
    <cellStyle name="Hyperlink" xfId="7922" builtinId="8" hidden="1"/>
    <cellStyle name="Hyperlink" xfId="7924" builtinId="8" hidden="1"/>
    <cellStyle name="Hyperlink" xfId="7926" builtinId="8" hidden="1"/>
    <cellStyle name="Hyperlink" xfId="7928" builtinId="8" hidden="1"/>
    <cellStyle name="Hyperlink" xfId="7930" builtinId="8" hidden="1"/>
    <cellStyle name="Hyperlink" xfId="7932" builtinId="8" hidden="1"/>
    <cellStyle name="Hyperlink" xfId="7934" builtinId="8" hidden="1"/>
    <cellStyle name="Hyperlink" xfId="7936" builtinId="8" hidden="1"/>
    <cellStyle name="Hyperlink" xfId="7938" builtinId="8" hidden="1"/>
    <cellStyle name="Hyperlink" xfId="7940" builtinId="8" hidden="1"/>
    <cellStyle name="Hyperlink" xfId="7942" builtinId="8" hidden="1"/>
    <cellStyle name="Hyperlink" xfId="7944" builtinId="8" hidden="1"/>
    <cellStyle name="Hyperlink" xfId="7946" builtinId="8" hidden="1"/>
    <cellStyle name="Hyperlink" xfId="7948" builtinId="8" hidden="1"/>
    <cellStyle name="Hyperlink" xfId="7949" builtinId="8" hidden="1"/>
    <cellStyle name="Hyperlink" xfId="7766" builtinId="8" hidden="1"/>
    <cellStyle name="Hyperlink" xfId="7955" builtinId="8" hidden="1"/>
    <cellStyle name="Hyperlink" xfId="7956" builtinId="8" hidden="1"/>
    <cellStyle name="Hyperlink" xfId="7958" builtinId="8" hidden="1"/>
    <cellStyle name="Hyperlink" xfId="7960" builtinId="8" hidden="1"/>
    <cellStyle name="Hyperlink" xfId="7962" builtinId="8" hidden="1"/>
    <cellStyle name="Hyperlink" xfId="7964" builtinId="8" hidden="1"/>
    <cellStyle name="Hyperlink" xfId="7966" builtinId="8" hidden="1"/>
    <cellStyle name="Hyperlink" xfId="7968" builtinId="8" hidden="1"/>
    <cellStyle name="Hyperlink" xfId="7970" builtinId="8" hidden="1"/>
    <cellStyle name="Hyperlink" xfId="7972" builtinId="8" hidden="1"/>
    <cellStyle name="Hyperlink" xfId="7974" builtinId="8" hidden="1"/>
    <cellStyle name="Hyperlink" xfId="7976" builtinId="8" hidden="1"/>
    <cellStyle name="Hyperlink" xfId="7978" builtinId="8" hidden="1"/>
    <cellStyle name="Hyperlink" xfId="7980" builtinId="8" hidden="1"/>
    <cellStyle name="Hyperlink" xfId="7982" builtinId="8" hidden="1"/>
    <cellStyle name="Hyperlink" xfId="7984" builtinId="8" hidden="1"/>
    <cellStyle name="Hyperlink" xfId="7986" builtinId="8" hidden="1"/>
    <cellStyle name="Hyperlink" xfId="7988" builtinId="8" hidden="1"/>
    <cellStyle name="Hyperlink" xfId="7990" builtinId="8" hidden="1"/>
    <cellStyle name="Hyperlink" xfId="7992" builtinId="8" hidden="1"/>
    <cellStyle name="Hyperlink" xfId="7994" builtinId="8" hidden="1"/>
    <cellStyle name="Hyperlink" xfId="7996" builtinId="8" hidden="1"/>
    <cellStyle name="Hyperlink" xfId="7998" builtinId="8" hidden="1"/>
    <cellStyle name="Hyperlink" xfId="8000" builtinId="8" hidden="1"/>
    <cellStyle name="Hyperlink" xfId="8002" builtinId="8" hidden="1"/>
    <cellStyle name="Hyperlink" xfId="8004" builtinId="8" hidden="1"/>
    <cellStyle name="Hyperlink" xfId="8006" builtinId="8" hidden="1"/>
    <cellStyle name="Hyperlink" xfId="8008" builtinId="8" hidden="1"/>
    <cellStyle name="Hyperlink" xfId="8010" builtinId="8" hidden="1"/>
    <cellStyle name="Hyperlink" xfId="8012" builtinId="8" hidden="1"/>
    <cellStyle name="Hyperlink" xfId="8014" builtinId="8" hidden="1"/>
    <cellStyle name="Hyperlink" xfId="8016" builtinId="8" hidden="1"/>
    <cellStyle name="Hyperlink" xfId="8018" builtinId="8" hidden="1"/>
    <cellStyle name="Hyperlink" xfId="8020" builtinId="8" hidden="1"/>
    <cellStyle name="Hyperlink" xfId="8022" builtinId="8" hidden="1"/>
    <cellStyle name="Hyperlink" xfId="8024" builtinId="8" hidden="1"/>
    <cellStyle name="Hyperlink" xfId="8026" builtinId="8" hidden="1"/>
    <cellStyle name="Hyperlink" xfId="8028" builtinId="8" hidden="1"/>
    <cellStyle name="Hyperlink" xfId="8030" builtinId="8" hidden="1"/>
    <cellStyle name="Hyperlink" xfId="8032" builtinId="8" hidden="1"/>
    <cellStyle name="Hyperlink" xfId="8034" builtinId="8" hidden="1"/>
    <cellStyle name="Hyperlink" xfId="8036" builtinId="8" hidden="1"/>
    <cellStyle name="Hyperlink" xfId="8038" builtinId="8" hidden="1"/>
    <cellStyle name="Hyperlink" xfId="8040" builtinId="8" hidden="1"/>
    <cellStyle name="Hyperlink" xfId="8042" builtinId="8" hidden="1"/>
    <cellStyle name="Hyperlink" xfId="8044" builtinId="8" hidden="1"/>
    <cellStyle name="Hyperlink" xfId="8046" builtinId="8" hidden="1"/>
    <cellStyle name="Hyperlink" xfId="8048" builtinId="8" hidden="1"/>
    <cellStyle name="Hyperlink" xfId="8050" builtinId="8" hidden="1"/>
    <cellStyle name="Hyperlink" xfId="8052" builtinId="8" hidden="1"/>
    <cellStyle name="Hyperlink" xfId="8054" builtinId="8" hidden="1"/>
    <cellStyle name="Hyperlink" xfId="8056" builtinId="8" hidden="1"/>
    <cellStyle name="Hyperlink" xfId="8058" builtinId="8" hidden="1"/>
    <cellStyle name="Hyperlink" xfId="8060" builtinId="8" hidden="1"/>
    <cellStyle name="Hyperlink" xfId="8062" builtinId="8" hidden="1"/>
    <cellStyle name="Hyperlink" xfId="8064" builtinId="8" hidden="1"/>
    <cellStyle name="Hyperlink" xfId="8066" builtinId="8" hidden="1"/>
    <cellStyle name="Hyperlink" xfId="8068" builtinId="8" hidden="1"/>
    <cellStyle name="Hyperlink" xfId="8070" builtinId="8" hidden="1"/>
    <cellStyle name="Hyperlink" xfId="8072" builtinId="8" hidden="1"/>
    <cellStyle name="Hyperlink" xfId="8074" builtinId="8" hidden="1"/>
    <cellStyle name="Hyperlink" xfId="8076" builtinId="8" hidden="1"/>
    <cellStyle name="Hyperlink" xfId="8078" builtinId="8" hidden="1"/>
    <cellStyle name="Hyperlink" xfId="8080" builtinId="8" hidden="1"/>
    <cellStyle name="Hyperlink" xfId="8082" builtinId="8" hidden="1"/>
    <cellStyle name="Hyperlink" xfId="8084" builtinId="8" hidden="1"/>
    <cellStyle name="Hyperlink" xfId="8086" builtinId="8" hidden="1"/>
    <cellStyle name="Hyperlink" xfId="8088" builtinId="8" hidden="1"/>
    <cellStyle name="Hyperlink" xfId="8090" builtinId="8" hidden="1"/>
    <cellStyle name="Hyperlink" xfId="8092" builtinId="8" hidden="1"/>
    <cellStyle name="Hyperlink" xfId="8094" builtinId="8" hidden="1"/>
    <cellStyle name="Hyperlink" xfId="8096" builtinId="8" hidden="1"/>
    <cellStyle name="Hyperlink" xfId="8098" builtinId="8" hidden="1"/>
    <cellStyle name="Hyperlink" xfId="8100" builtinId="8" hidden="1"/>
    <cellStyle name="Hyperlink" xfId="8102" builtinId="8" hidden="1"/>
    <cellStyle name="Hyperlink" xfId="8104" builtinId="8" hidden="1"/>
    <cellStyle name="Hyperlink" xfId="8106" builtinId="8" hidden="1"/>
    <cellStyle name="Hyperlink" xfId="8108" builtinId="8" hidden="1"/>
    <cellStyle name="Hyperlink" xfId="8110" builtinId="8" hidden="1"/>
    <cellStyle name="Hyperlink" xfId="8112" builtinId="8" hidden="1"/>
    <cellStyle name="Hyperlink" xfId="8114" builtinId="8" hidden="1"/>
    <cellStyle name="Hyperlink" xfId="8116" builtinId="8" hidden="1"/>
    <cellStyle name="Hyperlink" xfId="8118" builtinId="8" hidden="1"/>
    <cellStyle name="Hyperlink" xfId="8120" builtinId="8" hidden="1"/>
    <cellStyle name="Hyperlink" xfId="8122" builtinId="8" hidden="1"/>
    <cellStyle name="Hyperlink" xfId="8124" builtinId="8" hidden="1"/>
    <cellStyle name="Hyperlink" xfId="8126" builtinId="8" hidden="1"/>
    <cellStyle name="Hyperlink" xfId="8128" builtinId="8" hidden="1"/>
    <cellStyle name="Hyperlink" xfId="8129" builtinId="8" hidden="1"/>
    <cellStyle name="Hyperlink" xfId="7954" builtinId="8" hidden="1"/>
    <cellStyle name="Hyperlink" xfId="8135" builtinId="8" hidden="1"/>
    <cellStyle name="Hyperlink" xfId="8136" builtinId="8" hidden="1"/>
    <cellStyle name="Hyperlink" xfId="8138" builtinId="8" hidden="1"/>
    <cellStyle name="Hyperlink" xfId="8140" builtinId="8" hidden="1"/>
    <cellStyle name="Hyperlink" xfId="8142" builtinId="8" hidden="1"/>
    <cellStyle name="Hyperlink" xfId="8144" builtinId="8" hidden="1"/>
    <cellStyle name="Hyperlink" xfId="8146" builtinId="8" hidden="1"/>
    <cellStyle name="Hyperlink" xfId="8148" builtinId="8" hidden="1"/>
    <cellStyle name="Hyperlink" xfId="8150" builtinId="8" hidden="1"/>
    <cellStyle name="Hyperlink" xfId="8152" builtinId="8" hidden="1"/>
    <cellStyle name="Hyperlink" xfId="8154" builtinId="8" hidden="1"/>
    <cellStyle name="Hyperlink" xfId="8156" builtinId="8" hidden="1"/>
    <cellStyle name="Hyperlink" xfId="8158" builtinId="8" hidden="1"/>
    <cellStyle name="Hyperlink" xfId="8160" builtinId="8" hidden="1"/>
    <cellStyle name="Hyperlink" xfId="8162" builtinId="8" hidden="1"/>
    <cellStyle name="Hyperlink" xfId="8164" builtinId="8" hidden="1"/>
    <cellStyle name="Hyperlink" xfId="8166" builtinId="8" hidden="1"/>
    <cellStyle name="Hyperlink" xfId="8168" builtinId="8" hidden="1"/>
    <cellStyle name="Hyperlink" xfId="8170" builtinId="8" hidden="1"/>
    <cellStyle name="Hyperlink" xfId="8172" builtinId="8" hidden="1"/>
    <cellStyle name="Hyperlink" xfId="8174" builtinId="8" hidden="1"/>
    <cellStyle name="Hyperlink" xfId="8176" builtinId="8" hidden="1"/>
    <cellStyle name="Hyperlink" xfId="8178" builtinId="8" hidden="1"/>
    <cellStyle name="Hyperlink" xfId="8180" builtinId="8" hidden="1"/>
    <cellStyle name="Hyperlink" xfId="8182" builtinId="8" hidden="1"/>
    <cellStyle name="Hyperlink" xfId="8184" builtinId="8" hidden="1"/>
    <cellStyle name="Hyperlink" xfId="8186" builtinId="8" hidden="1"/>
    <cellStyle name="Hyperlink" xfId="8188" builtinId="8" hidden="1"/>
    <cellStyle name="Hyperlink" xfId="8190" builtinId="8" hidden="1"/>
    <cellStyle name="Hyperlink" xfId="8192" builtinId="8" hidden="1"/>
    <cellStyle name="Hyperlink" xfId="8194" builtinId="8" hidden="1"/>
    <cellStyle name="Hyperlink" xfId="8196" builtinId="8" hidden="1"/>
    <cellStyle name="Hyperlink" xfId="8198" builtinId="8" hidden="1"/>
    <cellStyle name="Hyperlink" xfId="8200" builtinId="8" hidden="1"/>
    <cellStyle name="Hyperlink" xfId="8202" builtinId="8" hidden="1"/>
    <cellStyle name="Hyperlink" xfId="8204" builtinId="8" hidden="1"/>
    <cellStyle name="Hyperlink" xfId="8206" builtinId="8" hidden="1"/>
    <cellStyle name="Hyperlink" xfId="8208" builtinId="8" hidden="1"/>
    <cellStyle name="Hyperlink" xfId="8210" builtinId="8" hidden="1"/>
    <cellStyle name="Hyperlink" xfId="8212" builtinId="8" hidden="1"/>
    <cellStyle name="Hyperlink" xfId="8214" builtinId="8" hidden="1"/>
    <cellStyle name="Hyperlink" xfId="8216" builtinId="8" hidden="1"/>
    <cellStyle name="Hyperlink" xfId="8218" builtinId="8" hidden="1"/>
    <cellStyle name="Hyperlink" xfId="8220" builtinId="8" hidden="1"/>
    <cellStyle name="Hyperlink" xfId="8222" builtinId="8" hidden="1"/>
    <cellStyle name="Hyperlink" xfId="8224" builtinId="8" hidden="1"/>
    <cellStyle name="Hyperlink" xfId="8226" builtinId="8" hidden="1"/>
    <cellStyle name="Hyperlink" xfId="8228" builtinId="8" hidden="1"/>
    <cellStyle name="Hyperlink" xfId="8230" builtinId="8" hidden="1"/>
    <cellStyle name="Hyperlink" xfId="8232" builtinId="8" hidden="1"/>
    <cellStyle name="Hyperlink" xfId="8234" builtinId="8" hidden="1"/>
    <cellStyle name="Hyperlink" xfId="8236" builtinId="8" hidden="1"/>
    <cellStyle name="Hyperlink" xfId="8238" builtinId="8" hidden="1"/>
    <cellStyle name="Hyperlink" xfId="8240" builtinId="8" hidden="1"/>
    <cellStyle name="Hyperlink" xfId="8242" builtinId="8" hidden="1"/>
    <cellStyle name="Hyperlink" xfId="8244" builtinId="8" hidden="1"/>
    <cellStyle name="Hyperlink" xfId="8246" builtinId="8" hidden="1"/>
    <cellStyle name="Hyperlink" xfId="8248" builtinId="8" hidden="1"/>
    <cellStyle name="Hyperlink" xfId="8250" builtinId="8" hidden="1"/>
    <cellStyle name="Hyperlink" xfId="8252" builtinId="8" hidden="1"/>
    <cellStyle name="Hyperlink" xfId="8254" builtinId="8" hidden="1"/>
    <cellStyle name="Hyperlink" xfId="8256" builtinId="8" hidden="1"/>
    <cellStyle name="Hyperlink" xfId="8258" builtinId="8" hidden="1"/>
    <cellStyle name="Hyperlink" xfId="8260" builtinId="8" hidden="1"/>
    <cellStyle name="Hyperlink" xfId="8262" builtinId="8" hidden="1"/>
    <cellStyle name="Hyperlink" xfId="8264" builtinId="8" hidden="1"/>
    <cellStyle name="Hyperlink" xfId="8266" builtinId="8" hidden="1"/>
    <cellStyle name="Hyperlink" xfId="8268" builtinId="8" hidden="1"/>
    <cellStyle name="Hyperlink" xfId="8270" builtinId="8" hidden="1"/>
    <cellStyle name="Hyperlink" xfId="8272" builtinId="8" hidden="1"/>
    <cellStyle name="Hyperlink" xfId="8274" builtinId="8" hidden="1"/>
    <cellStyle name="Hyperlink" xfId="8276" builtinId="8" hidden="1"/>
    <cellStyle name="Hyperlink" xfId="8278" builtinId="8" hidden="1"/>
    <cellStyle name="Hyperlink" xfId="8280" builtinId="8" hidden="1"/>
    <cellStyle name="Hyperlink" xfId="8282" builtinId="8" hidden="1"/>
    <cellStyle name="Hyperlink" xfId="8284" builtinId="8" hidden="1"/>
    <cellStyle name="Hyperlink" xfId="8286" builtinId="8" hidden="1"/>
    <cellStyle name="Hyperlink" xfId="8288" builtinId="8" hidden="1"/>
    <cellStyle name="Hyperlink" xfId="8290" builtinId="8" hidden="1"/>
    <cellStyle name="Hyperlink" xfId="8292" builtinId="8" hidden="1"/>
    <cellStyle name="Hyperlink" xfId="8294" builtinId="8" hidden="1"/>
    <cellStyle name="Hyperlink" xfId="8296" builtinId="8" hidden="1"/>
    <cellStyle name="Hyperlink" xfId="8298" builtinId="8" hidden="1"/>
    <cellStyle name="Hyperlink" xfId="8300" builtinId="8" hidden="1"/>
    <cellStyle name="Hyperlink" xfId="8302" builtinId="8" hidden="1"/>
    <cellStyle name="Hyperlink" xfId="8304" builtinId="8" hidden="1"/>
    <cellStyle name="Hyperlink" xfId="8306" builtinId="8" hidden="1"/>
    <cellStyle name="Hyperlink" xfId="8309" builtinId="8" hidden="1"/>
    <cellStyle name="Hyperlink" xfId="8310" builtinId="8" hidden="1"/>
    <cellStyle name="Hyperlink" xfId="8132" builtinId="8" hidden="1"/>
    <cellStyle name="Hyperlink" xfId="8130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6" builtinId="8" hidden="1"/>
    <cellStyle name="Hyperlink" xfId="4520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4" builtinId="8" hidden="1"/>
    <cellStyle name="Hyperlink" xfId="8848" builtinId="8" hidden="1"/>
    <cellStyle name="Hyperlink" xfId="8850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2" builtinId="8" hidden="1"/>
    <cellStyle name="Hyperlink" xfId="9033" builtinId="8" hidden="1"/>
    <cellStyle name="Hyperlink" xfId="9218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215" builtinId="8" hidden="1"/>
    <cellStyle name="Hyperlink" xfId="9213" builtinId="8" hidden="1"/>
    <cellStyle name="Hyperlink" xfId="9394" builtinId="8" hidden="1"/>
    <cellStyle name="Hyperlink" xfId="9396" builtinId="8" hidden="1"/>
    <cellStyle name="Hyperlink" xfId="9398" builtinId="8" hidden="1"/>
    <cellStyle name="Hyperlink" xfId="9400" builtinId="8" hidden="1"/>
    <cellStyle name="Hyperlink" xfId="9402" builtinId="8" hidden="1"/>
    <cellStyle name="Hyperlink" xfId="9404" builtinId="8" hidden="1"/>
    <cellStyle name="Hyperlink" xfId="9406" builtinId="8" hidden="1"/>
    <cellStyle name="Hyperlink" xfId="9408" builtinId="8" hidden="1"/>
    <cellStyle name="Hyperlink" xfId="9410" builtinId="8" hidden="1"/>
    <cellStyle name="Hyperlink" xfId="9412" builtinId="8" hidden="1"/>
    <cellStyle name="Hyperlink" xfId="9414" builtinId="8" hidden="1"/>
    <cellStyle name="Hyperlink" xfId="9416" builtinId="8" hidden="1"/>
    <cellStyle name="Hyperlink" xfId="9418" builtinId="8" hidden="1"/>
    <cellStyle name="Hyperlink" xfId="9420" builtinId="8" hidden="1"/>
    <cellStyle name="Hyperlink" xfId="9422" builtinId="8" hidden="1"/>
    <cellStyle name="Hyperlink" xfId="9424" builtinId="8" hidden="1"/>
    <cellStyle name="Hyperlink" xfId="9426" builtinId="8" hidden="1"/>
    <cellStyle name="Hyperlink" xfId="9428" builtinId="8" hidden="1"/>
    <cellStyle name="Hyperlink" xfId="9430" builtinId="8" hidden="1"/>
    <cellStyle name="Hyperlink" xfId="9432" builtinId="8" hidden="1"/>
    <cellStyle name="Hyperlink" xfId="9434" builtinId="8" hidden="1"/>
    <cellStyle name="Hyperlink" xfId="9436" builtinId="8" hidden="1"/>
    <cellStyle name="Hyperlink" xfId="9438" builtinId="8" hidden="1"/>
    <cellStyle name="Hyperlink" xfId="9440" builtinId="8" hidden="1"/>
    <cellStyle name="Hyperlink" xfId="9442" builtinId="8" hidden="1"/>
    <cellStyle name="Hyperlink" xfId="9444" builtinId="8" hidden="1"/>
    <cellStyle name="Hyperlink" xfId="9446" builtinId="8" hidden="1"/>
    <cellStyle name="Hyperlink" xfId="9448" builtinId="8" hidden="1"/>
    <cellStyle name="Hyperlink" xfId="9450" builtinId="8" hidden="1"/>
    <cellStyle name="Hyperlink" xfId="9452" builtinId="8" hidden="1"/>
    <cellStyle name="Hyperlink" xfId="9454" builtinId="8" hidden="1"/>
    <cellStyle name="Hyperlink" xfId="9456" builtinId="8" hidden="1"/>
    <cellStyle name="Hyperlink" xfId="9458" builtinId="8" hidden="1"/>
    <cellStyle name="Hyperlink" xfId="9460" builtinId="8" hidden="1"/>
    <cellStyle name="Hyperlink" xfId="9462" builtinId="8" hidden="1"/>
    <cellStyle name="Hyperlink" xfId="9464" builtinId="8" hidden="1"/>
    <cellStyle name="Hyperlink" xfId="9466" builtinId="8" hidden="1"/>
    <cellStyle name="Hyperlink" xfId="9468" builtinId="8" hidden="1"/>
    <cellStyle name="Hyperlink" xfId="9470" builtinId="8" hidden="1"/>
    <cellStyle name="Hyperlink" xfId="9472" builtinId="8" hidden="1"/>
    <cellStyle name="Hyperlink" xfId="9474" builtinId="8" hidden="1"/>
    <cellStyle name="Hyperlink" xfId="9476" builtinId="8" hidden="1"/>
    <cellStyle name="Hyperlink" xfId="9478" builtinId="8" hidden="1"/>
    <cellStyle name="Hyperlink" xfId="9480" builtinId="8" hidden="1"/>
    <cellStyle name="Hyperlink" xfId="9482" builtinId="8" hidden="1"/>
    <cellStyle name="Hyperlink" xfId="9484" builtinId="8" hidden="1"/>
    <cellStyle name="Hyperlink" xfId="9486" builtinId="8" hidden="1"/>
    <cellStyle name="Hyperlink" xfId="9488" builtinId="8" hidden="1"/>
    <cellStyle name="Hyperlink" xfId="9490" builtinId="8" hidden="1"/>
    <cellStyle name="Hyperlink" xfId="9492" builtinId="8" hidden="1"/>
    <cellStyle name="Hyperlink" xfId="9494" builtinId="8" hidden="1"/>
    <cellStyle name="Hyperlink" xfId="9496" builtinId="8" hidden="1"/>
    <cellStyle name="Hyperlink" xfId="9498" builtinId="8" hidden="1"/>
    <cellStyle name="Hyperlink" xfId="9500" builtinId="8" hidden="1"/>
    <cellStyle name="Hyperlink" xfId="9502" builtinId="8" hidden="1"/>
    <cellStyle name="Hyperlink" xfId="9504" builtinId="8" hidden="1"/>
    <cellStyle name="Hyperlink" xfId="9506" builtinId="8" hidden="1"/>
    <cellStyle name="Hyperlink" xfId="9508" builtinId="8" hidden="1"/>
    <cellStyle name="Hyperlink" xfId="9510" builtinId="8" hidden="1"/>
    <cellStyle name="Hyperlink" xfId="9512" builtinId="8" hidden="1"/>
    <cellStyle name="Hyperlink" xfId="9514" builtinId="8" hidden="1"/>
    <cellStyle name="Hyperlink" xfId="9516" builtinId="8" hidden="1"/>
    <cellStyle name="Hyperlink" xfId="9518" builtinId="8" hidden="1"/>
    <cellStyle name="Hyperlink" xfId="9520" builtinId="8" hidden="1"/>
    <cellStyle name="Hyperlink" xfId="9522" builtinId="8" hidden="1"/>
    <cellStyle name="Hyperlink" xfId="9524" builtinId="8" hidden="1"/>
    <cellStyle name="Hyperlink" xfId="9526" builtinId="8" hidden="1"/>
    <cellStyle name="Hyperlink" xfId="9528" builtinId="8" hidden="1"/>
    <cellStyle name="Hyperlink" xfId="9530" builtinId="8" hidden="1"/>
    <cellStyle name="Hyperlink" xfId="9532" builtinId="8" hidden="1"/>
    <cellStyle name="Hyperlink" xfId="9534" builtinId="8" hidden="1"/>
    <cellStyle name="Hyperlink" xfId="9536" builtinId="8" hidden="1"/>
    <cellStyle name="Hyperlink" xfId="9538" builtinId="8" hidden="1"/>
    <cellStyle name="Hyperlink" xfId="9540" builtinId="8" hidden="1"/>
    <cellStyle name="Hyperlink" xfId="9542" builtinId="8" hidden="1"/>
    <cellStyle name="Hyperlink" xfId="9544" builtinId="8" hidden="1"/>
    <cellStyle name="Hyperlink" xfId="9546" builtinId="8" hidden="1"/>
    <cellStyle name="Hyperlink" xfId="9548" builtinId="8" hidden="1"/>
    <cellStyle name="Hyperlink" xfId="9550" builtinId="8" hidden="1"/>
    <cellStyle name="Hyperlink" xfId="9552" builtinId="8" hidden="1"/>
    <cellStyle name="Hyperlink" xfId="9554" builtinId="8" hidden="1"/>
    <cellStyle name="Hyperlink" xfId="9556" builtinId="8" hidden="1"/>
    <cellStyle name="Hyperlink" xfId="9558" builtinId="8" hidden="1"/>
    <cellStyle name="Hyperlink" xfId="9560" builtinId="8" hidden="1"/>
    <cellStyle name="Hyperlink" xfId="9562" builtinId="8" hidden="1"/>
    <cellStyle name="Hyperlink" xfId="9564" builtinId="8" hidden="1"/>
    <cellStyle name="Hyperlink" xfId="9566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2" builtinId="8" hidden="1"/>
    <cellStyle name="Hyperlink" xfId="9569" builtinId="8" hidden="1"/>
    <cellStyle name="Hyperlink" xfId="9755" builtinId="8" hidden="1"/>
    <cellStyle name="Hyperlink" xfId="9756" builtinId="8" hidden="1"/>
    <cellStyle name="Hyperlink" xfId="9758" builtinId="8" hidden="1"/>
    <cellStyle name="Hyperlink" xfId="9760" builtinId="8" hidden="1"/>
    <cellStyle name="Hyperlink" xfId="9762" builtinId="8" hidden="1"/>
    <cellStyle name="Hyperlink" xfId="9764" builtinId="8" hidden="1"/>
    <cellStyle name="Hyperlink" xfId="9766" builtinId="8" hidden="1"/>
    <cellStyle name="Hyperlink" xfId="9768" builtinId="8" hidden="1"/>
    <cellStyle name="Hyperlink" xfId="9770" builtinId="8" hidden="1"/>
    <cellStyle name="Hyperlink" xfId="9772" builtinId="8" hidden="1"/>
    <cellStyle name="Hyperlink" xfId="9774" builtinId="8" hidden="1"/>
    <cellStyle name="Hyperlink" xfId="9776" builtinId="8" hidden="1"/>
    <cellStyle name="Hyperlink" xfId="9778" builtinId="8" hidden="1"/>
    <cellStyle name="Hyperlink" xfId="9780" builtinId="8" hidden="1"/>
    <cellStyle name="Hyperlink" xfId="9782" builtinId="8" hidden="1"/>
    <cellStyle name="Hyperlink" xfId="9784" builtinId="8" hidden="1"/>
    <cellStyle name="Hyperlink" xfId="9786" builtinId="8" hidden="1"/>
    <cellStyle name="Hyperlink" xfId="9788" builtinId="8" hidden="1"/>
    <cellStyle name="Hyperlink" xfId="9790" builtinId="8" hidden="1"/>
    <cellStyle name="Hyperlink" xfId="9792" builtinId="8" hidden="1"/>
    <cellStyle name="Hyperlink" xfId="9794" builtinId="8" hidden="1"/>
    <cellStyle name="Hyperlink" xfId="9796" builtinId="8" hidden="1"/>
    <cellStyle name="Hyperlink" xfId="9798" builtinId="8" hidden="1"/>
    <cellStyle name="Hyperlink" xfId="9800" builtinId="8" hidden="1"/>
    <cellStyle name="Hyperlink" xfId="9802" builtinId="8" hidden="1"/>
    <cellStyle name="Hyperlink" xfId="9804" builtinId="8" hidden="1"/>
    <cellStyle name="Hyperlink" xfId="9806" builtinId="8" hidden="1"/>
    <cellStyle name="Hyperlink" xfId="9808" builtinId="8" hidden="1"/>
    <cellStyle name="Hyperlink" xfId="9810" builtinId="8" hidden="1"/>
    <cellStyle name="Hyperlink" xfId="9812" builtinId="8" hidden="1"/>
    <cellStyle name="Hyperlink" xfId="9814" builtinId="8" hidden="1"/>
    <cellStyle name="Hyperlink" xfId="9816" builtinId="8" hidden="1"/>
    <cellStyle name="Hyperlink" xfId="9818" builtinId="8" hidden="1"/>
    <cellStyle name="Hyperlink" xfId="9820" builtinId="8" hidden="1"/>
    <cellStyle name="Hyperlink" xfId="9822" builtinId="8" hidden="1"/>
    <cellStyle name="Hyperlink" xfId="9824" builtinId="8" hidden="1"/>
    <cellStyle name="Hyperlink" xfId="9826" builtinId="8" hidden="1"/>
    <cellStyle name="Hyperlink" xfId="9828" builtinId="8" hidden="1"/>
    <cellStyle name="Hyperlink" xfId="9830" builtinId="8" hidden="1"/>
    <cellStyle name="Hyperlink" xfId="9832" builtinId="8" hidden="1"/>
    <cellStyle name="Hyperlink" xfId="9834" builtinId="8" hidden="1"/>
    <cellStyle name="Hyperlink" xfId="9836" builtinId="8" hidden="1"/>
    <cellStyle name="Hyperlink" xfId="9838" builtinId="8" hidden="1"/>
    <cellStyle name="Hyperlink" xfId="9840" builtinId="8" hidden="1"/>
    <cellStyle name="Hyperlink" xfId="9842" builtinId="8" hidden="1"/>
    <cellStyle name="Hyperlink" xfId="9844" builtinId="8" hidden="1"/>
    <cellStyle name="Hyperlink" xfId="9846" builtinId="8" hidden="1"/>
    <cellStyle name="Hyperlink" xfId="9848" builtinId="8" hidden="1"/>
    <cellStyle name="Hyperlink" xfId="9850" builtinId="8" hidden="1"/>
    <cellStyle name="Hyperlink" xfId="9852" builtinId="8" hidden="1"/>
    <cellStyle name="Hyperlink" xfId="9854" builtinId="8" hidden="1"/>
    <cellStyle name="Hyperlink" xfId="9856" builtinId="8" hidden="1"/>
    <cellStyle name="Hyperlink" xfId="9858" builtinId="8" hidden="1"/>
    <cellStyle name="Hyperlink" xfId="9860" builtinId="8" hidden="1"/>
    <cellStyle name="Hyperlink" xfId="9862" builtinId="8" hidden="1"/>
    <cellStyle name="Hyperlink" xfId="9864" builtinId="8" hidden="1"/>
    <cellStyle name="Hyperlink" xfId="9866" builtinId="8" hidden="1"/>
    <cellStyle name="Hyperlink" xfId="9868" builtinId="8" hidden="1"/>
    <cellStyle name="Hyperlink" xfId="9870" builtinId="8" hidden="1"/>
    <cellStyle name="Hyperlink" xfId="9872" builtinId="8" hidden="1"/>
    <cellStyle name="Hyperlink" xfId="9874" builtinId="8" hidden="1"/>
    <cellStyle name="Hyperlink" xfId="9876" builtinId="8" hidden="1"/>
    <cellStyle name="Hyperlink" xfId="9878" builtinId="8" hidden="1"/>
    <cellStyle name="Hyperlink" xfId="9880" builtinId="8" hidden="1"/>
    <cellStyle name="Hyperlink" xfId="9882" builtinId="8" hidden="1"/>
    <cellStyle name="Hyperlink" xfId="9884" builtinId="8" hidden="1"/>
    <cellStyle name="Hyperlink" xfId="9886" builtinId="8" hidden="1"/>
    <cellStyle name="Hyperlink" xfId="9888" builtinId="8" hidden="1"/>
    <cellStyle name="Hyperlink" xfId="9890" builtinId="8" hidden="1"/>
    <cellStyle name="Hyperlink" xfId="9892" builtinId="8" hidden="1"/>
    <cellStyle name="Hyperlink" xfId="9894" builtinId="8" hidden="1"/>
    <cellStyle name="Hyperlink" xfId="9896" builtinId="8" hidden="1"/>
    <cellStyle name="Hyperlink" xfId="9898" builtinId="8" hidden="1"/>
    <cellStyle name="Hyperlink" xfId="9900" builtinId="8" hidden="1"/>
    <cellStyle name="Hyperlink" xfId="9902" builtinId="8" hidden="1"/>
    <cellStyle name="Hyperlink" xfId="9904" builtinId="8" hidden="1"/>
    <cellStyle name="Hyperlink" xfId="9906" builtinId="8" hidden="1"/>
    <cellStyle name="Hyperlink" xfId="9908" builtinId="8" hidden="1"/>
    <cellStyle name="Hyperlink" xfId="9910" builtinId="8" hidden="1"/>
    <cellStyle name="Hyperlink" xfId="9912" builtinId="8" hidden="1"/>
    <cellStyle name="Hyperlink" xfId="9914" builtinId="8" hidden="1"/>
    <cellStyle name="Hyperlink" xfId="9916" builtinId="8" hidden="1"/>
    <cellStyle name="Hyperlink" xfId="9918" builtinId="8" hidden="1"/>
    <cellStyle name="Hyperlink" xfId="9920" builtinId="8" hidden="1"/>
    <cellStyle name="Hyperlink" xfId="9922" builtinId="8" hidden="1"/>
    <cellStyle name="Hyperlink" xfId="9924" builtinId="8" hidden="1"/>
    <cellStyle name="Hyperlink" xfId="9926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2" builtinId="8" hidden="1"/>
    <cellStyle name="Hyperlink" xfId="9929" builtinId="8" hidden="1"/>
    <cellStyle name="Hyperlink" xfId="10118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2" builtinId="8" hidden="1"/>
    <cellStyle name="Hyperlink" xfId="10117" builtinId="8" hidden="1"/>
    <cellStyle name="Hyperlink" xfId="10298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2" builtinId="8" hidden="1"/>
    <cellStyle name="Hyperlink" xfId="10473" builtinId="8" hidden="1"/>
    <cellStyle name="Hyperlink" xfId="10295" builtinId="8" hidden="1"/>
    <cellStyle name="Hyperlink" xfId="10293" builtinId="8" hidden="1"/>
    <cellStyle name="Hyperlink" xfId="10476" builtinId="8" hidden="1"/>
    <cellStyle name="Hyperlink" xfId="10478" builtinId="8" hidden="1"/>
    <cellStyle name="Hyperlink" xfId="10480" builtinId="8" hidden="1"/>
    <cellStyle name="Hyperlink" xfId="10482" builtinId="8" hidden="1"/>
    <cellStyle name="Hyperlink" xfId="10484" builtinId="8" hidden="1"/>
    <cellStyle name="Hyperlink" xfId="10486" builtinId="8" hidden="1"/>
    <cellStyle name="Hyperlink" xfId="10488" builtinId="8" hidden="1"/>
    <cellStyle name="Hyperlink" xfId="10490" builtinId="8" hidden="1"/>
    <cellStyle name="Hyperlink" xfId="10492" builtinId="8" hidden="1"/>
    <cellStyle name="Hyperlink" xfId="10494" builtinId="8" hidden="1"/>
    <cellStyle name="Hyperlink" xfId="10496" builtinId="8" hidden="1"/>
    <cellStyle name="Hyperlink" xfId="10498" builtinId="8" hidden="1"/>
    <cellStyle name="Hyperlink" xfId="10500" builtinId="8" hidden="1"/>
    <cellStyle name="Hyperlink" xfId="10502" builtinId="8" hidden="1"/>
    <cellStyle name="Hyperlink" xfId="10504" builtinId="8" hidden="1"/>
    <cellStyle name="Hyperlink" xfId="10506" builtinId="8" hidden="1"/>
    <cellStyle name="Hyperlink" xfId="10508" builtinId="8" hidden="1"/>
    <cellStyle name="Hyperlink" xfId="10510" builtinId="8" hidden="1"/>
    <cellStyle name="Hyperlink" xfId="10512" builtinId="8" hidden="1"/>
    <cellStyle name="Hyperlink" xfId="10514" builtinId="8" hidden="1"/>
    <cellStyle name="Hyperlink" xfId="10516" builtinId="8" hidden="1"/>
    <cellStyle name="Hyperlink" xfId="10518" builtinId="8" hidden="1"/>
    <cellStyle name="Hyperlink" xfId="10520" builtinId="8" hidden="1"/>
    <cellStyle name="Hyperlink" xfId="10522" builtinId="8" hidden="1"/>
    <cellStyle name="Hyperlink" xfId="10524" builtinId="8" hidden="1"/>
    <cellStyle name="Hyperlink" xfId="10526" builtinId="8" hidden="1"/>
    <cellStyle name="Hyperlink" xfId="10528" builtinId="8" hidden="1"/>
    <cellStyle name="Hyperlink" xfId="10530" builtinId="8" hidden="1"/>
    <cellStyle name="Hyperlink" xfId="10532" builtinId="8" hidden="1"/>
    <cellStyle name="Hyperlink" xfId="10534" builtinId="8" hidden="1"/>
    <cellStyle name="Hyperlink" xfId="10536" builtinId="8" hidden="1"/>
    <cellStyle name="Hyperlink" xfId="10538" builtinId="8" hidden="1"/>
    <cellStyle name="Hyperlink" xfId="10540" builtinId="8" hidden="1"/>
    <cellStyle name="Hyperlink" xfId="10542" builtinId="8" hidden="1"/>
    <cellStyle name="Hyperlink" xfId="10544" builtinId="8" hidden="1"/>
    <cellStyle name="Hyperlink" xfId="10546" builtinId="8" hidden="1"/>
    <cellStyle name="Hyperlink" xfId="10548" builtinId="8" hidden="1"/>
    <cellStyle name="Hyperlink" xfId="10550" builtinId="8" hidden="1"/>
    <cellStyle name="Hyperlink" xfId="10552" builtinId="8" hidden="1"/>
    <cellStyle name="Hyperlink" xfId="10554" builtinId="8" hidden="1"/>
    <cellStyle name="Hyperlink" xfId="10556" builtinId="8" hidden="1"/>
    <cellStyle name="Hyperlink" xfId="10558" builtinId="8" hidden="1"/>
    <cellStyle name="Hyperlink" xfId="10560" builtinId="8" hidden="1"/>
    <cellStyle name="Hyperlink" xfId="10562" builtinId="8" hidden="1"/>
    <cellStyle name="Hyperlink" xfId="10564" builtinId="8" hidden="1"/>
    <cellStyle name="Hyperlink" xfId="10566" builtinId="8" hidden="1"/>
    <cellStyle name="Hyperlink" xfId="10568" builtinId="8" hidden="1"/>
    <cellStyle name="Hyperlink" xfId="10570" builtinId="8" hidden="1"/>
    <cellStyle name="Hyperlink" xfId="10572" builtinId="8" hidden="1"/>
    <cellStyle name="Hyperlink" xfId="10574" builtinId="8" hidden="1"/>
    <cellStyle name="Hyperlink" xfId="10576" builtinId="8" hidden="1"/>
    <cellStyle name="Hyperlink" xfId="10578" builtinId="8" hidden="1"/>
    <cellStyle name="Hyperlink" xfId="10580" builtinId="8" hidden="1"/>
    <cellStyle name="Hyperlink" xfId="10582" builtinId="8" hidden="1"/>
    <cellStyle name="Hyperlink" xfId="10584" builtinId="8" hidden="1"/>
    <cellStyle name="Hyperlink" xfId="10586" builtinId="8" hidden="1"/>
    <cellStyle name="Hyperlink" xfId="10588" builtinId="8" hidden="1"/>
    <cellStyle name="Hyperlink" xfId="10590" builtinId="8" hidden="1"/>
    <cellStyle name="Hyperlink" xfId="10592" builtinId="8" hidden="1"/>
    <cellStyle name="Hyperlink" xfId="10594" builtinId="8" hidden="1"/>
    <cellStyle name="Hyperlink" xfId="10596" builtinId="8" hidden="1"/>
    <cellStyle name="Hyperlink" xfId="10598" builtinId="8" hidden="1"/>
    <cellStyle name="Hyperlink" xfId="10600" builtinId="8" hidden="1"/>
    <cellStyle name="Hyperlink" xfId="10602" builtinId="8" hidden="1"/>
    <cellStyle name="Hyperlink" xfId="10604" builtinId="8" hidden="1"/>
    <cellStyle name="Hyperlink" xfId="10606" builtinId="8" hidden="1"/>
    <cellStyle name="Hyperlink" xfId="10608" builtinId="8" hidden="1"/>
    <cellStyle name="Hyperlink" xfId="10610" builtinId="8" hidden="1"/>
    <cellStyle name="Hyperlink" xfId="10612" builtinId="8" hidden="1"/>
    <cellStyle name="Hyperlink" xfId="10614" builtinId="8" hidden="1"/>
    <cellStyle name="Hyperlink" xfId="10616" builtinId="8" hidden="1"/>
    <cellStyle name="Hyperlink" xfId="10618" builtinId="8" hidden="1"/>
    <cellStyle name="Hyperlink" xfId="10620" builtinId="8" hidden="1"/>
    <cellStyle name="Hyperlink" xfId="10622" builtinId="8" hidden="1"/>
    <cellStyle name="Hyperlink" xfId="10624" builtinId="8" hidden="1"/>
    <cellStyle name="Hyperlink" xfId="10626" builtinId="8" hidden="1"/>
    <cellStyle name="Hyperlink" xfId="10628" builtinId="8" hidden="1"/>
    <cellStyle name="Hyperlink" xfId="10630" builtinId="8" hidden="1"/>
    <cellStyle name="Hyperlink" xfId="10632" builtinId="8" hidden="1"/>
    <cellStyle name="Hyperlink" xfId="10634" builtinId="8" hidden="1"/>
    <cellStyle name="Hyperlink" xfId="10636" builtinId="8" hidden="1"/>
    <cellStyle name="Hyperlink" xfId="10638" builtinId="8" hidden="1"/>
    <cellStyle name="Hyperlink" xfId="10640" builtinId="8" hidden="1"/>
    <cellStyle name="Hyperlink" xfId="10642" builtinId="8" hidden="1"/>
    <cellStyle name="Hyperlink" xfId="10644" builtinId="8" hidden="1"/>
    <cellStyle name="Hyperlink" xfId="10646" builtinId="8" hidden="1"/>
    <cellStyle name="Hyperlink" xfId="10648" builtinId="8" hidden="1"/>
    <cellStyle name="Hyperlink" xfId="10650" builtinId="8" hidden="1"/>
    <cellStyle name="Hyperlink" xfId="10652" builtinId="8" hidden="1"/>
    <cellStyle name="Hyperlink" xfId="10654" builtinId="8" hidden="1"/>
    <cellStyle name="Hyperlink" xfId="10656" builtinId="8" hidden="1"/>
    <cellStyle name="Hyperlink" xfId="10658" builtinId="8" hidden="1"/>
    <cellStyle name="Hyperlink" xfId="10660" builtinId="8" hidden="1"/>
    <cellStyle name="Hyperlink" xfId="10662" builtinId="8" hidden="1"/>
    <cellStyle name="Hyperlink" xfId="10664" builtinId="8" hidden="1"/>
    <cellStyle name="Hyperlink" xfId="10666" builtinId="8" hidden="1"/>
    <cellStyle name="Hyperlink" xfId="10668" builtinId="8" hidden="1"/>
    <cellStyle name="Hyperlink" xfId="10670" builtinId="8" hidden="1"/>
    <cellStyle name="Hyperlink" xfId="10672" builtinId="8" hidden="1"/>
    <cellStyle name="Hyperlink" xfId="10674" builtinId="8" hidden="1"/>
    <cellStyle name="Hyperlink" xfId="10676" builtinId="8" hidden="1"/>
    <cellStyle name="Hyperlink" xfId="10678" builtinId="8" hidden="1"/>
    <cellStyle name="Hyperlink" xfId="10680" builtinId="8" hidden="1"/>
    <cellStyle name="Hyperlink" xfId="10682" builtinId="8" hidden="1"/>
    <cellStyle name="Hyperlink" xfId="10684" builtinId="8" hidden="1"/>
    <cellStyle name="Hyperlink" xfId="10686" builtinId="8" hidden="1"/>
    <cellStyle name="Hyperlink" xfId="10688" builtinId="8" hidden="1"/>
    <cellStyle name="Hyperlink" xfId="10690" builtinId="8" hidden="1"/>
    <cellStyle name="Hyperlink" xfId="10692" builtinId="8" hidden="1"/>
    <cellStyle name="Hyperlink" xfId="10694" builtinId="8" hidden="1"/>
    <cellStyle name="Hyperlink" xfId="10696" builtinId="8" hidden="1"/>
    <cellStyle name="Hyperlink" xfId="10698" builtinId="8" hidden="1"/>
    <cellStyle name="Hyperlink" xfId="10700" builtinId="8" hidden="1"/>
    <cellStyle name="Hyperlink" xfId="10702" builtinId="8" hidden="1"/>
    <cellStyle name="Hyperlink" xfId="10704" builtinId="8" hidden="1"/>
    <cellStyle name="Hyperlink" xfId="10706" builtinId="8" hidden="1"/>
    <cellStyle name="Hyperlink" xfId="10708" builtinId="8" hidden="1"/>
    <cellStyle name="Hyperlink" xfId="10710" builtinId="8" hidden="1"/>
    <cellStyle name="Hyperlink" xfId="10712" builtinId="8" hidden="1"/>
    <cellStyle name="Hyperlink" xfId="10714" builtinId="8" hidden="1"/>
    <cellStyle name="Hyperlink" xfId="10716" builtinId="8" hidden="1"/>
    <cellStyle name="Hyperlink" xfId="10718" builtinId="8" hidden="1"/>
    <cellStyle name="Hyperlink" xfId="10720" builtinId="8" hidden="1"/>
    <cellStyle name="Hyperlink" xfId="10722" builtinId="8" hidden="1"/>
    <cellStyle name="Hyperlink" xfId="10724" builtinId="8" hidden="1"/>
    <cellStyle name="Hyperlink" xfId="10726" builtinId="8" hidden="1"/>
    <cellStyle name="Hyperlink" xfId="10728" builtinId="8" hidden="1"/>
    <cellStyle name="Hyperlink" xfId="10730" builtinId="8" hidden="1"/>
    <cellStyle name="Hyperlink" xfId="10732" builtinId="8" hidden="1"/>
    <cellStyle name="Hyperlink" xfId="10734" builtinId="8" hidden="1"/>
    <cellStyle name="Hyperlink" xfId="10736" builtinId="8" hidden="1"/>
    <cellStyle name="Hyperlink" xfId="10738" builtinId="8" hidden="1"/>
    <cellStyle name="Hyperlink" xfId="10740" builtinId="8" hidden="1"/>
    <cellStyle name="Hyperlink" xfId="10742" builtinId="8" hidden="1"/>
    <cellStyle name="Hyperlink" xfId="10744" builtinId="8" hidden="1"/>
    <cellStyle name="Hyperlink" xfId="10746" builtinId="8" hidden="1"/>
    <cellStyle name="Hyperlink" xfId="10748" builtinId="8" hidden="1"/>
    <cellStyle name="Hyperlink" xfId="10750" builtinId="8" hidden="1"/>
    <cellStyle name="Hyperlink" xfId="10752" builtinId="8" hidden="1"/>
    <cellStyle name="Hyperlink" xfId="10754" builtinId="8" hidden="1"/>
    <cellStyle name="Hyperlink" xfId="10756" builtinId="8" hidden="1"/>
    <cellStyle name="Hyperlink" xfId="10758" builtinId="8" hidden="1"/>
    <cellStyle name="Hyperlink" xfId="10760" builtinId="8" hidden="1"/>
    <cellStyle name="Hyperlink" xfId="10762" builtinId="8" hidden="1"/>
    <cellStyle name="Hyperlink" xfId="10764" builtinId="8" hidden="1"/>
    <cellStyle name="Hyperlink" xfId="10766" builtinId="8" hidden="1"/>
    <cellStyle name="Hyperlink" xfId="10768" builtinId="8" hidden="1"/>
    <cellStyle name="Hyperlink" xfId="10770" builtinId="8" hidden="1"/>
    <cellStyle name="Hyperlink" xfId="10772" builtinId="8" hidden="1"/>
    <cellStyle name="Hyperlink" xfId="10774" builtinId="8" hidden="1"/>
    <cellStyle name="Hyperlink" xfId="10776" builtinId="8" hidden="1"/>
    <cellStyle name="Hyperlink" xfId="10778" builtinId="8" hidden="1"/>
    <cellStyle name="Hyperlink" xfId="10780" builtinId="8" hidden="1"/>
    <cellStyle name="Hyperlink" xfId="10782" builtinId="8" hidden="1"/>
    <cellStyle name="Hyperlink" xfId="10784" builtinId="8" hidden="1"/>
    <cellStyle name="Hyperlink" xfId="10786" builtinId="8" hidden="1"/>
    <cellStyle name="Hyperlink" xfId="10788" builtinId="8" hidden="1"/>
    <cellStyle name="Hyperlink" xfId="10790" builtinId="8" hidden="1"/>
    <cellStyle name="Hyperlink" xfId="10792" builtinId="8" hidden="1"/>
    <cellStyle name="Hyperlink" xfId="10794" builtinId="8" hidden="1"/>
    <cellStyle name="Hyperlink" xfId="10796" builtinId="8" hidden="1"/>
    <cellStyle name="Hyperlink" xfId="10798" builtinId="8" hidden="1"/>
    <cellStyle name="Hyperlink" xfId="10800" builtinId="8" hidden="1"/>
    <cellStyle name="Hyperlink" xfId="10802" builtinId="8" hidden="1"/>
    <cellStyle name="Hyperlink" xfId="10804" builtinId="8" hidden="1"/>
    <cellStyle name="Hyperlink" xfId="10806" builtinId="8" hidden="1"/>
    <cellStyle name="Hyperlink" xfId="10808" builtinId="8" hidden="1"/>
    <cellStyle name="Hyperlink" xfId="10810" builtinId="8" hidden="1"/>
    <cellStyle name="Hyperlink" xfId="10812" builtinId="8" hidden="1"/>
    <cellStyle name="Hyperlink" xfId="10814" builtinId="8" hidden="1"/>
    <cellStyle name="Hyperlink" xfId="10816" builtinId="8" hidden="1"/>
    <cellStyle name="Hyperlink" xfId="10818" builtinId="8" hidden="1"/>
    <cellStyle name="Hyperlink" xfId="10820" builtinId="8" hidden="1"/>
    <cellStyle name="Hyperlink" xfId="10822" builtinId="8" hidden="1"/>
    <cellStyle name="Hyperlink" xfId="10824" builtinId="8" hidden="1"/>
    <cellStyle name="Hyperlink" xfId="10826" builtinId="8" hidden="1"/>
    <cellStyle name="Hyperlink" xfId="10829" builtinId="8" hidden="1"/>
    <cellStyle name="Hyperlink" xfId="8665" builtinId="8" hidden="1"/>
    <cellStyle name="Hyperlink" xfId="10832" builtinId="8" hidden="1"/>
    <cellStyle name="Hyperlink" xfId="10834" builtinId="8" hidden="1"/>
    <cellStyle name="Hyperlink" xfId="10836" builtinId="8" hidden="1"/>
    <cellStyle name="Hyperlink" xfId="10838" builtinId="8" hidden="1"/>
    <cellStyle name="Hyperlink" xfId="10840" builtinId="8" hidden="1"/>
    <cellStyle name="Hyperlink" xfId="10842" builtinId="8" hidden="1"/>
    <cellStyle name="Hyperlink" xfId="10844" builtinId="8" hidden="1"/>
    <cellStyle name="Hyperlink" xfId="10846" builtinId="8" hidden="1"/>
    <cellStyle name="Hyperlink" xfId="10848" builtinId="8" hidden="1"/>
    <cellStyle name="Hyperlink" xfId="10850" builtinId="8" hidden="1"/>
    <cellStyle name="Hyperlink" xfId="10852" builtinId="8" hidden="1"/>
    <cellStyle name="Hyperlink" xfId="10854" builtinId="8" hidden="1"/>
    <cellStyle name="Hyperlink" xfId="10856" builtinId="8" hidden="1"/>
    <cellStyle name="Hyperlink" xfId="10858" builtinId="8" hidden="1"/>
    <cellStyle name="Hyperlink" xfId="10860" builtinId="8" hidden="1"/>
    <cellStyle name="Hyperlink" xfId="10862" builtinId="8" hidden="1"/>
    <cellStyle name="Hyperlink" xfId="10864" builtinId="8" hidden="1"/>
    <cellStyle name="Hyperlink" xfId="10866" builtinId="8" hidden="1"/>
    <cellStyle name="Hyperlink" xfId="10868" builtinId="8" hidden="1"/>
    <cellStyle name="Hyperlink" xfId="10870" builtinId="8" hidden="1"/>
    <cellStyle name="Hyperlink" xfId="10872" builtinId="8" hidden="1"/>
    <cellStyle name="Hyperlink" xfId="10874" builtinId="8" hidden="1"/>
    <cellStyle name="Hyperlink" xfId="10876" builtinId="8" hidden="1"/>
    <cellStyle name="Hyperlink" xfId="10878" builtinId="8" hidden="1"/>
    <cellStyle name="Hyperlink" xfId="10880" builtinId="8" hidden="1"/>
    <cellStyle name="Hyperlink" xfId="10882" builtinId="8" hidden="1"/>
    <cellStyle name="Hyperlink" xfId="10884" builtinId="8" hidden="1"/>
    <cellStyle name="Hyperlink" xfId="10886" builtinId="8" hidden="1"/>
    <cellStyle name="Hyperlink" xfId="10888" builtinId="8" hidden="1"/>
    <cellStyle name="Hyperlink" xfId="10890" builtinId="8" hidden="1"/>
    <cellStyle name="Hyperlink" xfId="10892" builtinId="8" hidden="1"/>
    <cellStyle name="Hyperlink" xfId="10894" builtinId="8" hidden="1"/>
    <cellStyle name="Hyperlink" xfId="10896" builtinId="8" hidden="1"/>
    <cellStyle name="Hyperlink" xfId="10898" builtinId="8" hidden="1"/>
    <cellStyle name="Hyperlink" xfId="10900" builtinId="8" hidden="1"/>
    <cellStyle name="Hyperlink" xfId="10902" builtinId="8" hidden="1"/>
    <cellStyle name="Hyperlink" xfId="10904" builtinId="8" hidden="1"/>
    <cellStyle name="Hyperlink" xfId="10906" builtinId="8" hidden="1"/>
    <cellStyle name="Hyperlink" xfId="10908" builtinId="8" hidden="1"/>
    <cellStyle name="Hyperlink" xfId="10910" builtinId="8" hidden="1"/>
    <cellStyle name="Hyperlink" xfId="10912" builtinId="8" hidden="1"/>
    <cellStyle name="Hyperlink" xfId="10914" builtinId="8" hidden="1"/>
    <cellStyle name="Hyperlink" xfId="10916" builtinId="8" hidden="1"/>
    <cellStyle name="Hyperlink" xfId="10918" builtinId="8" hidden="1"/>
    <cellStyle name="Hyperlink" xfId="10920" builtinId="8" hidden="1"/>
    <cellStyle name="Hyperlink" xfId="10922" builtinId="8" hidden="1"/>
    <cellStyle name="Hyperlink" xfId="10924" builtinId="8" hidden="1"/>
    <cellStyle name="Hyperlink" xfId="10926" builtinId="8" hidden="1"/>
    <cellStyle name="Hyperlink" xfId="10928" builtinId="8" hidden="1"/>
    <cellStyle name="Hyperlink" xfId="10930" builtinId="8" hidden="1"/>
    <cellStyle name="Hyperlink" xfId="10932" builtinId="8" hidden="1"/>
    <cellStyle name="Hyperlink" xfId="10934" builtinId="8" hidden="1"/>
    <cellStyle name="Hyperlink" xfId="10936" builtinId="8" hidden="1"/>
    <cellStyle name="Hyperlink" xfId="10938" builtinId="8" hidden="1"/>
    <cellStyle name="Hyperlink" xfId="10940" builtinId="8" hidden="1"/>
    <cellStyle name="Hyperlink" xfId="10942" builtinId="8" hidden="1"/>
    <cellStyle name="Hyperlink" xfId="10944" builtinId="8" hidden="1"/>
    <cellStyle name="Hyperlink" xfId="10946" builtinId="8" hidden="1"/>
    <cellStyle name="Hyperlink" xfId="10948" builtinId="8" hidden="1"/>
    <cellStyle name="Hyperlink" xfId="10950" builtinId="8" hidden="1"/>
    <cellStyle name="Hyperlink" xfId="10952" builtinId="8" hidden="1"/>
    <cellStyle name="Hyperlink" xfId="10954" builtinId="8" hidden="1"/>
    <cellStyle name="Hyperlink" xfId="10956" builtinId="8" hidden="1"/>
    <cellStyle name="Hyperlink" xfId="10958" builtinId="8" hidden="1"/>
    <cellStyle name="Hyperlink" xfId="10960" builtinId="8" hidden="1"/>
    <cellStyle name="Hyperlink" xfId="10962" builtinId="8" hidden="1"/>
    <cellStyle name="Hyperlink" xfId="10964" builtinId="8" hidden="1"/>
    <cellStyle name="Hyperlink" xfId="10966" builtinId="8" hidden="1"/>
    <cellStyle name="Hyperlink" xfId="10968" builtinId="8" hidden="1"/>
    <cellStyle name="Hyperlink" xfId="10970" builtinId="8" hidden="1"/>
    <cellStyle name="Hyperlink" xfId="10972" builtinId="8" hidden="1"/>
    <cellStyle name="Hyperlink" xfId="10974" builtinId="8" hidden="1"/>
    <cellStyle name="Hyperlink" xfId="10976" builtinId="8" hidden="1"/>
    <cellStyle name="Hyperlink" xfId="10978" builtinId="8" hidden="1"/>
    <cellStyle name="Hyperlink" xfId="10980" builtinId="8" hidden="1"/>
    <cellStyle name="Hyperlink" xfId="10982" builtinId="8" hidden="1"/>
    <cellStyle name="Hyperlink" xfId="10984" builtinId="8" hidden="1"/>
    <cellStyle name="Hyperlink" xfId="10986" builtinId="8" hidden="1"/>
    <cellStyle name="Hyperlink" xfId="10988" builtinId="8" hidden="1"/>
    <cellStyle name="Hyperlink" xfId="10990" builtinId="8" hidden="1"/>
    <cellStyle name="Hyperlink" xfId="10992" builtinId="8" hidden="1"/>
    <cellStyle name="Hyperlink" xfId="10994" builtinId="8" hidden="1"/>
    <cellStyle name="Hyperlink" xfId="10996" builtinId="8" hidden="1"/>
    <cellStyle name="Hyperlink" xfId="10998" builtinId="8" hidden="1"/>
    <cellStyle name="Hyperlink" xfId="11000" builtinId="8" hidden="1"/>
    <cellStyle name="Hyperlink" xfId="11002" builtinId="8" hidden="1"/>
    <cellStyle name="Hyperlink" xfId="11004" builtinId="8" hidden="1"/>
    <cellStyle name="Hyperlink" xfId="11006" builtinId="8" hidden="1"/>
    <cellStyle name="Hyperlink" xfId="11016" builtinId="8" hidden="1"/>
    <cellStyle name="Hyperlink" xfId="11018" builtinId="8" hidden="1"/>
    <cellStyle name="Hyperlink" xfId="11020" builtinId="8" hidden="1"/>
    <cellStyle name="Hyperlink" xfId="11022" builtinId="8" hidden="1"/>
    <cellStyle name="Hyperlink" xfId="11024" builtinId="8" hidden="1"/>
    <cellStyle name="Hyperlink" xfId="11026" builtinId="8" hidden="1"/>
    <cellStyle name="Hyperlink" xfId="11028" builtinId="8" hidden="1"/>
    <cellStyle name="Hyperlink" xfId="11030" builtinId="8" hidden="1"/>
    <cellStyle name="Hyperlink" xfId="11032" builtinId="8" hidden="1"/>
    <cellStyle name="Hyperlink" xfId="11034" builtinId="8" hidden="1"/>
    <cellStyle name="Hyperlink" xfId="11036" builtinId="8" hidden="1"/>
    <cellStyle name="Hyperlink" xfId="11038" builtinId="8" hidden="1"/>
    <cellStyle name="Hyperlink" xfId="11040" builtinId="8" hidden="1"/>
    <cellStyle name="Hyperlink" xfId="11042" builtinId="8" hidden="1"/>
    <cellStyle name="Hyperlink" xfId="11044" builtinId="8" hidden="1"/>
    <cellStyle name="Hyperlink" xfId="11046" builtinId="8" hidden="1"/>
    <cellStyle name="Hyperlink" xfId="11048" builtinId="8" hidden="1"/>
    <cellStyle name="Hyperlink" xfId="11050" builtinId="8" hidden="1"/>
    <cellStyle name="Hyperlink" xfId="11052" builtinId="8" hidden="1"/>
    <cellStyle name="Hyperlink" xfId="11054" builtinId="8" hidden="1"/>
    <cellStyle name="Hyperlink" xfId="11056" builtinId="8" hidden="1"/>
    <cellStyle name="Hyperlink" xfId="11058" builtinId="8" hidden="1"/>
    <cellStyle name="Hyperlink" xfId="11060" builtinId="8" hidden="1"/>
    <cellStyle name="Hyperlink" xfId="11062" builtinId="8" hidden="1"/>
    <cellStyle name="Hyperlink" xfId="11064" builtinId="8" hidden="1"/>
    <cellStyle name="Hyperlink" xfId="11066" builtinId="8" hidden="1"/>
    <cellStyle name="Hyperlink" xfId="11068" builtinId="8" hidden="1"/>
    <cellStyle name="Hyperlink" xfId="11070" builtinId="8" hidden="1"/>
    <cellStyle name="Hyperlink" xfId="11072" builtinId="8" hidden="1"/>
    <cellStyle name="Hyperlink" xfId="11074" builtinId="8" hidden="1"/>
    <cellStyle name="Hyperlink" xfId="11076" builtinId="8" hidden="1"/>
    <cellStyle name="Hyperlink" xfId="11078" builtinId="8" hidden="1"/>
    <cellStyle name="Hyperlink" xfId="11080" builtinId="8" hidden="1"/>
    <cellStyle name="Hyperlink" xfId="11082" builtinId="8" hidden="1"/>
    <cellStyle name="Hyperlink" xfId="11084" builtinId="8" hidden="1"/>
    <cellStyle name="Hyperlink" xfId="11086" builtinId="8" hidden="1"/>
    <cellStyle name="Hyperlink" xfId="11088" builtinId="8" hidden="1"/>
    <cellStyle name="Hyperlink" xfId="11090" builtinId="8" hidden="1"/>
    <cellStyle name="Hyperlink" xfId="11092" builtinId="8" hidden="1"/>
    <cellStyle name="Hyperlink" xfId="11094" builtinId="8" hidden="1"/>
    <cellStyle name="Hyperlink" xfId="11096" builtinId="8" hidden="1"/>
    <cellStyle name="Hyperlink" xfId="11098" builtinId="8" hidden="1"/>
    <cellStyle name="Hyperlink" xfId="11100" builtinId="8" hidden="1"/>
    <cellStyle name="Hyperlink" xfId="11102" builtinId="8" hidden="1"/>
    <cellStyle name="Hyperlink" xfId="11104" builtinId="8" hidden="1"/>
    <cellStyle name="Hyperlink" xfId="11106" builtinId="8" hidden="1"/>
    <cellStyle name="Hyperlink" xfId="11108" builtinId="8" hidden="1"/>
    <cellStyle name="Hyperlink" xfId="11110" builtinId="8" hidden="1"/>
    <cellStyle name="Hyperlink" xfId="11112" builtinId="8" hidden="1"/>
    <cellStyle name="Hyperlink" xfId="11114" builtinId="8" hidden="1"/>
    <cellStyle name="Hyperlink" xfId="11116" builtinId="8" hidden="1"/>
    <cellStyle name="Hyperlink" xfId="11118" builtinId="8" hidden="1"/>
    <cellStyle name="Hyperlink" xfId="11120" builtinId="8" hidden="1"/>
    <cellStyle name="Hyperlink" xfId="11122" builtinId="8" hidden="1"/>
    <cellStyle name="Hyperlink" xfId="11124" builtinId="8" hidden="1"/>
    <cellStyle name="Hyperlink" xfId="11126" builtinId="8" hidden="1"/>
    <cellStyle name="Hyperlink" xfId="11128" builtinId="8" hidden="1"/>
    <cellStyle name="Hyperlink" xfId="11130" builtinId="8" hidden="1"/>
    <cellStyle name="Hyperlink" xfId="11132" builtinId="8" hidden="1"/>
    <cellStyle name="Hyperlink" xfId="11134" builtinId="8" hidden="1"/>
    <cellStyle name="Hyperlink" xfId="11136" builtinId="8" hidden="1"/>
    <cellStyle name="Hyperlink" xfId="11138" builtinId="8" hidden="1"/>
    <cellStyle name="Hyperlink" xfId="11140" builtinId="8" hidden="1"/>
    <cellStyle name="Hyperlink" xfId="11142" builtinId="8" hidden="1"/>
    <cellStyle name="Hyperlink" xfId="11144" builtinId="8" hidden="1"/>
    <cellStyle name="Hyperlink" xfId="11146" builtinId="8" hidden="1"/>
    <cellStyle name="Hyperlink" xfId="11148" builtinId="8" hidden="1"/>
    <cellStyle name="Hyperlink" xfId="11150" builtinId="8" hidden="1"/>
    <cellStyle name="Hyperlink" xfId="11152" builtinId="8" hidden="1"/>
    <cellStyle name="Hyperlink" xfId="11154" builtinId="8" hidden="1"/>
    <cellStyle name="Hyperlink" xfId="11156" builtinId="8" hidden="1"/>
    <cellStyle name="Hyperlink" xfId="11158" builtinId="8" hidden="1"/>
    <cellStyle name="Hyperlink" xfId="11160" builtinId="8" hidden="1"/>
    <cellStyle name="Hyperlink" xfId="11162" builtinId="8" hidden="1"/>
    <cellStyle name="Hyperlink" xfId="11164" builtinId="8" hidden="1"/>
    <cellStyle name="Hyperlink" xfId="11166" builtinId="8" hidden="1"/>
    <cellStyle name="Hyperlink" xfId="11168" builtinId="8" hidden="1"/>
    <cellStyle name="Hyperlink" xfId="11170" builtinId="8" hidden="1"/>
    <cellStyle name="Hyperlink" xfId="11172" builtinId="8" hidden="1"/>
    <cellStyle name="Hyperlink" xfId="11174" builtinId="8" hidden="1"/>
    <cellStyle name="Hyperlink" xfId="11176" builtinId="8" hidden="1"/>
    <cellStyle name="Hyperlink" xfId="11178" builtinId="8" hidden="1"/>
    <cellStyle name="Hyperlink" xfId="11180" builtinId="8" hidden="1"/>
    <cellStyle name="Hyperlink" xfId="11182" builtinId="8" hidden="1"/>
    <cellStyle name="Hyperlink" xfId="11184" builtinId="8" hidden="1"/>
    <cellStyle name="Hyperlink" xfId="11186" builtinId="8" hidden="1"/>
    <cellStyle name="Hyperlink" xfId="11188" builtinId="8" hidden="1"/>
    <cellStyle name="Hyperlink" xfId="11190" builtinId="8" hidden="1"/>
    <cellStyle name="Hyperlink" xfId="11192" builtinId="8" hidden="1"/>
    <cellStyle name="Hyperlink" xfId="11194" builtinId="8" hidden="1"/>
    <cellStyle name="Hyperlink" xfId="11199" builtinId="8" hidden="1"/>
    <cellStyle name="Hyperlink" xfId="11013" builtinId="8" hidden="1"/>
    <cellStyle name="Hyperlink" xfId="11015" builtinId="8" hidden="1"/>
    <cellStyle name="Hyperlink" xfId="11202" builtinId="8" hidden="1"/>
    <cellStyle name="Hyperlink" xfId="11204" builtinId="8" hidden="1"/>
    <cellStyle name="Hyperlink" xfId="11206" builtinId="8" hidden="1"/>
    <cellStyle name="Hyperlink" xfId="11208" builtinId="8" hidden="1"/>
    <cellStyle name="Hyperlink" xfId="11210" builtinId="8" hidden="1"/>
    <cellStyle name="Hyperlink" xfId="11212" builtinId="8" hidden="1"/>
    <cellStyle name="Hyperlink" xfId="11214" builtinId="8" hidden="1"/>
    <cellStyle name="Hyperlink" xfId="11216" builtinId="8" hidden="1"/>
    <cellStyle name="Hyperlink" xfId="11218" builtinId="8" hidden="1"/>
    <cellStyle name="Hyperlink" xfId="11220" builtinId="8" hidden="1"/>
    <cellStyle name="Hyperlink" xfId="11222" builtinId="8" hidden="1"/>
    <cellStyle name="Hyperlink" xfId="11224" builtinId="8" hidden="1"/>
    <cellStyle name="Hyperlink" xfId="11226" builtinId="8" hidden="1"/>
    <cellStyle name="Hyperlink" xfId="11228" builtinId="8" hidden="1"/>
    <cellStyle name="Hyperlink" xfId="11230" builtinId="8" hidden="1"/>
    <cellStyle name="Hyperlink" xfId="11232" builtinId="8" hidden="1"/>
    <cellStyle name="Hyperlink" xfId="11234" builtinId="8" hidden="1"/>
    <cellStyle name="Hyperlink" xfId="11236" builtinId="8" hidden="1"/>
    <cellStyle name="Hyperlink" xfId="11238" builtinId="8" hidden="1"/>
    <cellStyle name="Hyperlink" xfId="11240" builtinId="8" hidden="1"/>
    <cellStyle name="Hyperlink" xfId="11242" builtinId="8" hidden="1"/>
    <cellStyle name="Hyperlink" xfId="11244" builtinId="8" hidden="1"/>
    <cellStyle name="Hyperlink" xfId="11246" builtinId="8" hidden="1"/>
    <cellStyle name="Hyperlink" xfId="11248" builtinId="8" hidden="1"/>
    <cellStyle name="Hyperlink" xfId="11250" builtinId="8" hidden="1"/>
    <cellStyle name="Hyperlink" xfId="11252" builtinId="8" hidden="1"/>
    <cellStyle name="Hyperlink" xfId="11254" builtinId="8" hidden="1"/>
    <cellStyle name="Hyperlink" xfId="11256" builtinId="8" hidden="1"/>
    <cellStyle name="Hyperlink" xfId="11258" builtinId="8" hidden="1"/>
    <cellStyle name="Hyperlink" xfId="11260" builtinId="8" hidden="1"/>
    <cellStyle name="Hyperlink" xfId="11262" builtinId="8" hidden="1"/>
    <cellStyle name="Hyperlink" xfId="11264" builtinId="8" hidden="1"/>
    <cellStyle name="Hyperlink" xfId="11266" builtinId="8" hidden="1"/>
    <cellStyle name="Hyperlink" xfId="11268" builtinId="8" hidden="1"/>
    <cellStyle name="Hyperlink" xfId="11270" builtinId="8" hidden="1"/>
    <cellStyle name="Hyperlink" xfId="11272" builtinId="8" hidden="1"/>
    <cellStyle name="Hyperlink" xfId="11274" builtinId="8" hidden="1"/>
    <cellStyle name="Hyperlink" xfId="11276" builtinId="8" hidden="1"/>
    <cellStyle name="Hyperlink" xfId="11278" builtinId="8" hidden="1"/>
    <cellStyle name="Hyperlink" xfId="11280" builtinId="8" hidden="1"/>
    <cellStyle name="Hyperlink" xfId="11282" builtinId="8" hidden="1"/>
    <cellStyle name="Hyperlink" xfId="11284" builtinId="8" hidden="1"/>
    <cellStyle name="Hyperlink" xfId="11286" builtinId="8" hidden="1"/>
    <cellStyle name="Hyperlink" xfId="11288" builtinId="8" hidden="1"/>
    <cellStyle name="Hyperlink" xfId="11290" builtinId="8" hidden="1"/>
    <cellStyle name="Hyperlink" xfId="11292" builtinId="8" hidden="1"/>
    <cellStyle name="Hyperlink" xfId="11294" builtinId="8" hidden="1"/>
    <cellStyle name="Hyperlink" xfId="11296" builtinId="8" hidden="1"/>
    <cellStyle name="Hyperlink" xfId="11298" builtinId="8" hidden="1"/>
    <cellStyle name="Hyperlink" xfId="11300" builtinId="8" hidden="1"/>
    <cellStyle name="Hyperlink" xfId="11302" builtinId="8" hidden="1"/>
    <cellStyle name="Hyperlink" xfId="11304" builtinId="8" hidden="1"/>
    <cellStyle name="Hyperlink" xfId="11306" builtinId="8" hidden="1"/>
    <cellStyle name="Hyperlink" xfId="11308" builtinId="8" hidden="1"/>
    <cellStyle name="Hyperlink" xfId="11310" builtinId="8" hidden="1"/>
    <cellStyle name="Hyperlink" xfId="11312" builtinId="8" hidden="1"/>
    <cellStyle name="Hyperlink" xfId="11314" builtinId="8" hidden="1"/>
    <cellStyle name="Hyperlink" xfId="11316" builtinId="8" hidden="1"/>
    <cellStyle name="Hyperlink" xfId="11318" builtinId="8" hidden="1"/>
    <cellStyle name="Hyperlink" xfId="11320" builtinId="8" hidden="1"/>
    <cellStyle name="Hyperlink" xfId="11322" builtinId="8" hidden="1"/>
    <cellStyle name="Hyperlink" xfId="11324" builtinId="8" hidden="1"/>
    <cellStyle name="Hyperlink" xfId="11326" builtinId="8" hidden="1"/>
    <cellStyle name="Hyperlink" xfId="11328" builtinId="8" hidden="1"/>
    <cellStyle name="Hyperlink" xfId="11330" builtinId="8" hidden="1"/>
    <cellStyle name="Hyperlink" xfId="11332" builtinId="8" hidden="1"/>
    <cellStyle name="Hyperlink" xfId="11334" builtinId="8" hidden="1"/>
    <cellStyle name="Hyperlink" xfId="11336" builtinId="8" hidden="1"/>
    <cellStyle name="Hyperlink" xfId="11338" builtinId="8" hidden="1"/>
    <cellStyle name="Hyperlink" xfId="11340" builtinId="8" hidden="1"/>
    <cellStyle name="Hyperlink" xfId="11342" builtinId="8" hidden="1"/>
    <cellStyle name="Hyperlink" xfId="11344" builtinId="8" hidden="1"/>
    <cellStyle name="Hyperlink" xfId="11346" builtinId="8" hidden="1"/>
    <cellStyle name="Hyperlink" xfId="11348" builtinId="8" hidden="1"/>
    <cellStyle name="Hyperlink" xfId="11350" builtinId="8" hidden="1"/>
    <cellStyle name="Hyperlink" xfId="11352" builtinId="8" hidden="1"/>
    <cellStyle name="Hyperlink" xfId="11354" builtinId="8" hidden="1"/>
    <cellStyle name="Hyperlink" xfId="11356" builtinId="8" hidden="1"/>
    <cellStyle name="Hyperlink" xfId="11358" builtinId="8" hidden="1"/>
    <cellStyle name="Hyperlink" xfId="11360" builtinId="8" hidden="1"/>
    <cellStyle name="Hyperlink" xfId="11362" builtinId="8" hidden="1"/>
    <cellStyle name="Hyperlink" xfId="11364" builtinId="8" hidden="1"/>
    <cellStyle name="Hyperlink" xfId="11366" builtinId="8" hidden="1"/>
    <cellStyle name="Hyperlink" xfId="11368" builtinId="8" hidden="1"/>
    <cellStyle name="Hyperlink" xfId="11370" builtinId="8" hidden="1"/>
    <cellStyle name="Hyperlink" xfId="11372" builtinId="8" hidden="1"/>
    <cellStyle name="Hyperlink" xfId="11374" builtinId="8" hidden="1"/>
    <cellStyle name="Hyperlink" xfId="11376" builtinId="8" hidden="1"/>
    <cellStyle name="Hyperlink" xfId="11377" builtinId="8" hidden="1"/>
    <cellStyle name="Hyperlink" xfId="11198" builtinId="8" hidden="1"/>
    <cellStyle name="Hyperlink" xfId="11383" builtinId="8" hidden="1"/>
    <cellStyle name="Hyperlink" xfId="11384" builtinId="8" hidden="1"/>
    <cellStyle name="Hyperlink" xfId="11386" builtinId="8" hidden="1"/>
    <cellStyle name="Hyperlink" xfId="11388" builtinId="8" hidden="1"/>
    <cellStyle name="Hyperlink" xfId="11390" builtinId="8" hidden="1"/>
    <cellStyle name="Hyperlink" xfId="11392" builtinId="8" hidden="1"/>
    <cellStyle name="Hyperlink" xfId="11394" builtinId="8" hidden="1"/>
    <cellStyle name="Hyperlink" xfId="11396" builtinId="8" hidden="1"/>
    <cellStyle name="Hyperlink" xfId="11398" builtinId="8" hidden="1"/>
    <cellStyle name="Hyperlink" xfId="11400" builtinId="8" hidden="1"/>
    <cellStyle name="Hyperlink" xfId="11402" builtinId="8" hidden="1"/>
    <cellStyle name="Hyperlink" xfId="11404" builtinId="8" hidden="1"/>
    <cellStyle name="Hyperlink" xfId="11406" builtinId="8" hidden="1"/>
    <cellStyle name="Hyperlink" xfId="11408" builtinId="8" hidden="1"/>
    <cellStyle name="Hyperlink" xfId="11410" builtinId="8" hidden="1"/>
    <cellStyle name="Hyperlink" xfId="11412" builtinId="8" hidden="1"/>
    <cellStyle name="Hyperlink" xfId="11414" builtinId="8" hidden="1"/>
    <cellStyle name="Hyperlink" xfId="11416" builtinId="8" hidden="1"/>
    <cellStyle name="Hyperlink" xfId="11418" builtinId="8" hidden="1"/>
    <cellStyle name="Hyperlink" xfId="11420" builtinId="8" hidden="1"/>
    <cellStyle name="Hyperlink" xfId="11422" builtinId="8" hidden="1"/>
    <cellStyle name="Hyperlink" xfId="11424" builtinId="8" hidden="1"/>
    <cellStyle name="Hyperlink" xfId="11426" builtinId="8" hidden="1"/>
    <cellStyle name="Hyperlink" xfId="11428" builtinId="8" hidden="1"/>
    <cellStyle name="Hyperlink" xfId="11430" builtinId="8" hidden="1"/>
    <cellStyle name="Hyperlink" xfId="11432" builtinId="8" hidden="1"/>
    <cellStyle name="Hyperlink" xfId="11434" builtinId="8" hidden="1"/>
    <cellStyle name="Hyperlink" xfId="11436" builtinId="8" hidden="1"/>
    <cellStyle name="Hyperlink" xfId="11438" builtinId="8" hidden="1"/>
    <cellStyle name="Hyperlink" xfId="11440" builtinId="8" hidden="1"/>
    <cellStyle name="Hyperlink" xfId="11442" builtinId="8" hidden="1"/>
    <cellStyle name="Hyperlink" xfId="11444" builtinId="8" hidden="1"/>
    <cellStyle name="Hyperlink" xfId="11446" builtinId="8" hidden="1"/>
    <cellStyle name="Hyperlink" xfId="11448" builtinId="8" hidden="1"/>
    <cellStyle name="Hyperlink" xfId="11450" builtinId="8" hidden="1"/>
    <cellStyle name="Hyperlink" xfId="11452" builtinId="8" hidden="1"/>
    <cellStyle name="Hyperlink" xfId="11454" builtinId="8" hidden="1"/>
    <cellStyle name="Hyperlink" xfId="11456" builtinId="8" hidden="1"/>
    <cellStyle name="Hyperlink" xfId="11458" builtinId="8" hidden="1"/>
    <cellStyle name="Hyperlink" xfId="11460" builtinId="8" hidden="1"/>
    <cellStyle name="Hyperlink" xfId="11462" builtinId="8" hidden="1"/>
    <cellStyle name="Hyperlink" xfId="11464" builtinId="8" hidden="1"/>
    <cellStyle name="Hyperlink" xfId="11466" builtinId="8" hidden="1"/>
    <cellStyle name="Hyperlink" xfId="11468" builtinId="8" hidden="1"/>
    <cellStyle name="Hyperlink" xfId="11470" builtinId="8" hidden="1"/>
    <cellStyle name="Hyperlink" xfId="11472" builtinId="8" hidden="1"/>
    <cellStyle name="Hyperlink" xfId="11474" builtinId="8" hidden="1"/>
    <cellStyle name="Hyperlink" xfId="11476" builtinId="8" hidden="1"/>
    <cellStyle name="Hyperlink" xfId="11478" builtinId="8" hidden="1"/>
    <cellStyle name="Hyperlink" xfId="11480" builtinId="8" hidden="1"/>
    <cellStyle name="Hyperlink" xfId="11482" builtinId="8" hidden="1"/>
    <cellStyle name="Hyperlink" xfId="11484" builtinId="8" hidden="1"/>
    <cellStyle name="Hyperlink" xfId="11486" builtinId="8" hidden="1"/>
    <cellStyle name="Hyperlink" xfId="11488" builtinId="8" hidden="1"/>
    <cellStyle name="Hyperlink" xfId="11490" builtinId="8" hidden="1"/>
    <cellStyle name="Hyperlink" xfId="11492" builtinId="8" hidden="1"/>
    <cellStyle name="Hyperlink" xfId="11494" builtinId="8" hidden="1"/>
    <cellStyle name="Hyperlink" xfId="11496" builtinId="8" hidden="1"/>
    <cellStyle name="Hyperlink" xfId="11498" builtinId="8" hidden="1"/>
    <cellStyle name="Hyperlink" xfId="11500" builtinId="8" hidden="1"/>
    <cellStyle name="Hyperlink" xfId="11502" builtinId="8" hidden="1"/>
    <cellStyle name="Hyperlink" xfId="11504" builtinId="8" hidden="1"/>
    <cellStyle name="Hyperlink" xfId="11506" builtinId="8" hidden="1"/>
    <cellStyle name="Hyperlink" xfId="11508" builtinId="8" hidden="1"/>
    <cellStyle name="Hyperlink" xfId="11510" builtinId="8" hidden="1"/>
    <cellStyle name="Hyperlink" xfId="11512" builtinId="8" hidden="1"/>
    <cellStyle name="Hyperlink" xfId="11514" builtinId="8" hidden="1"/>
    <cellStyle name="Hyperlink" xfId="11516" builtinId="8" hidden="1"/>
    <cellStyle name="Hyperlink" xfId="11518" builtinId="8" hidden="1"/>
    <cellStyle name="Hyperlink" xfId="11520" builtinId="8" hidden="1"/>
    <cellStyle name="Hyperlink" xfId="11522" builtinId="8" hidden="1"/>
    <cellStyle name="Hyperlink" xfId="11524" builtinId="8" hidden="1"/>
    <cellStyle name="Hyperlink" xfId="11526" builtinId="8" hidden="1"/>
    <cellStyle name="Hyperlink" xfId="11528" builtinId="8" hidden="1"/>
    <cellStyle name="Hyperlink" xfId="11530" builtinId="8" hidden="1"/>
    <cellStyle name="Hyperlink" xfId="11532" builtinId="8" hidden="1"/>
    <cellStyle name="Hyperlink" xfId="11534" builtinId="8" hidden="1"/>
    <cellStyle name="Hyperlink" xfId="11536" builtinId="8" hidden="1"/>
    <cellStyle name="Hyperlink" xfId="11538" builtinId="8" hidden="1"/>
    <cellStyle name="Hyperlink" xfId="11540" builtinId="8" hidden="1"/>
    <cellStyle name="Hyperlink" xfId="11542" builtinId="8" hidden="1"/>
    <cellStyle name="Hyperlink" xfId="11544" builtinId="8" hidden="1"/>
    <cellStyle name="Hyperlink" xfId="11546" builtinId="8" hidden="1"/>
    <cellStyle name="Hyperlink" xfId="11548" builtinId="8" hidden="1"/>
    <cellStyle name="Hyperlink" xfId="11550" builtinId="8" hidden="1"/>
    <cellStyle name="Hyperlink" xfId="11552" builtinId="8" hidden="1"/>
    <cellStyle name="Hyperlink" xfId="11554" builtinId="8" hidden="1"/>
    <cellStyle name="Hyperlink" xfId="11556" builtinId="8" hidden="1"/>
    <cellStyle name="Hyperlink" xfId="11380" builtinId="8" hidden="1"/>
    <cellStyle name="Hyperlink" xfId="11378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6" builtinId="8" hidden="1"/>
    <cellStyle name="Hyperlink" xfId="11738" builtinId="8" hidden="1"/>
    <cellStyle name="Hyperlink" xfId="11740" builtinId="8" hidden="1"/>
    <cellStyle name="Hyperlink" xfId="11742" builtinId="8" hidden="1"/>
    <cellStyle name="Hyperlink" xfId="11744" builtinId="8" hidden="1"/>
    <cellStyle name="Hyperlink" xfId="11746" builtinId="8" hidden="1"/>
    <cellStyle name="Hyperlink" xfId="11748" builtinId="8" hidden="1"/>
    <cellStyle name="Hyperlink" xfId="11750" builtinId="8" hidden="1"/>
    <cellStyle name="Hyperlink" xfId="11752" builtinId="8" hidden="1"/>
    <cellStyle name="Hyperlink" xfId="11754" builtinId="8" hidden="1"/>
    <cellStyle name="Hyperlink" xfId="11756" builtinId="8" hidden="1"/>
    <cellStyle name="Hyperlink" xfId="11758" builtinId="8" hidden="1"/>
    <cellStyle name="Hyperlink" xfId="11760" builtinId="8" hidden="1"/>
    <cellStyle name="Hyperlink" xfId="11762" builtinId="8" hidden="1"/>
    <cellStyle name="Hyperlink" xfId="11764" builtinId="8" hidden="1"/>
    <cellStyle name="Hyperlink" xfId="11766" builtinId="8" hidden="1"/>
    <cellStyle name="Hyperlink" xfId="11768" builtinId="8" hidden="1"/>
    <cellStyle name="Hyperlink" xfId="11770" builtinId="8" hidden="1"/>
    <cellStyle name="Hyperlink" xfId="11772" builtinId="8" hidden="1"/>
    <cellStyle name="Hyperlink" xfId="11774" builtinId="8" hidden="1"/>
    <cellStyle name="Hyperlink" xfId="11776" builtinId="8" hidden="1"/>
    <cellStyle name="Hyperlink" xfId="11778" builtinId="8" hidden="1"/>
    <cellStyle name="Hyperlink" xfId="11780" builtinId="8" hidden="1"/>
    <cellStyle name="Hyperlink" xfId="11782" builtinId="8" hidden="1"/>
    <cellStyle name="Hyperlink" xfId="11784" builtinId="8" hidden="1"/>
    <cellStyle name="Hyperlink" xfId="11786" builtinId="8" hidden="1"/>
    <cellStyle name="Hyperlink" xfId="11788" builtinId="8" hidden="1"/>
    <cellStyle name="Hyperlink" xfId="11790" builtinId="8" hidden="1"/>
    <cellStyle name="Hyperlink" xfId="11792" builtinId="8" hidden="1"/>
    <cellStyle name="Hyperlink" xfId="11794" builtinId="8" hidden="1"/>
    <cellStyle name="Hyperlink" xfId="11796" builtinId="8" hidden="1"/>
    <cellStyle name="Hyperlink" xfId="11798" builtinId="8" hidden="1"/>
    <cellStyle name="Hyperlink" xfId="11800" builtinId="8" hidden="1"/>
    <cellStyle name="Hyperlink" xfId="11802" builtinId="8" hidden="1"/>
    <cellStyle name="Hyperlink" xfId="11804" builtinId="8" hidden="1"/>
    <cellStyle name="Hyperlink" xfId="11806" builtinId="8" hidden="1"/>
    <cellStyle name="Hyperlink" xfId="11808" builtinId="8" hidden="1"/>
    <cellStyle name="Hyperlink" xfId="11810" builtinId="8" hidden="1"/>
    <cellStyle name="Hyperlink" xfId="11812" builtinId="8" hidden="1"/>
    <cellStyle name="Hyperlink" xfId="11814" builtinId="8" hidden="1"/>
    <cellStyle name="Hyperlink" xfId="11816" builtinId="8" hidden="1"/>
    <cellStyle name="Hyperlink" xfId="11818" builtinId="8" hidden="1"/>
    <cellStyle name="Hyperlink" xfId="11820" builtinId="8" hidden="1"/>
    <cellStyle name="Hyperlink" xfId="11822" builtinId="8" hidden="1"/>
    <cellStyle name="Hyperlink" xfId="11824" builtinId="8" hidden="1"/>
    <cellStyle name="Hyperlink" xfId="11826" builtinId="8" hidden="1"/>
    <cellStyle name="Hyperlink" xfId="11828" builtinId="8" hidden="1"/>
    <cellStyle name="Hyperlink" xfId="11830" builtinId="8" hidden="1"/>
    <cellStyle name="Hyperlink" xfId="11832" builtinId="8" hidden="1"/>
    <cellStyle name="Hyperlink" xfId="11834" builtinId="8" hidden="1"/>
    <cellStyle name="Hyperlink" xfId="11836" builtinId="8" hidden="1"/>
    <cellStyle name="Hyperlink" xfId="11838" builtinId="8" hidden="1"/>
    <cellStyle name="Hyperlink" xfId="11840" builtinId="8" hidden="1"/>
    <cellStyle name="Hyperlink" xfId="11842" builtinId="8" hidden="1"/>
    <cellStyle name="Hyperlink" xfId="11844" builtinId="8" hidden="1"/>
    <cellStyle name="Hyperlink" xfId="11846" builtinId="8" hidden="1"/>
    <cellStyle name="Hyperlink" xfId="11848" builtinId="8" hidden="1"/>
    <cellStyle name="Hyperlink" xfId="11850" builtinId="8" hidden="1"/>
    <cellStyle name="Hyperlink" xfId="11852" builtinId="8" hidden="1"/>
    <cellStyle name="Hyperlink" xfId="11854" builtinId="8" hidden="1"/>
    <cellStyle name="Hyperlink" xfId="11856" builtinId="8" hidden="1"/>
    <cellStyle name="Hyperlink" xfId="11858" builtinId="8" hidden="1"/>
    <cellStyle name="Hyperlink" xfId="11860" builtinId="8" hidden="1"/>
    <cellStyle name="Hyperlink" xfId="11862" builtinId="8" hidden="1"/>
    <cellStyle name="Hyperlink" xfId="11864" builtinId="8" hidden="1"/>
    <cellStyle name="Hyperlink" xfId="11866" builtinId="8" hidden="1"/>
    <cellStyle name="Hyperlink" xfId="11868" builtinId="8" hidden="1"/>
    <cellStyle name="Hyperlink" xfId="11870" builtinId="8" hidden="1"/>
    <cellStyle name="Hyperlink" xfId="11872" builtinId="8" hidden="1"/>
    <cellStyle name="Hyperlink" xfId="11874" builtinId="8" hidden="1"/>
    <cellStyle name="Hyperlink" xfId="11876" builtinId="8" hidden="1"/>
    <cellStyle name="Hyperlink" xfId="11878" builtinId="8" hidden="1"/>
    <cellStyle name="Hyperlink" xfId="11880" builtinId="8" hidden="1"/>
    <cellStyle name="Hyperlink" xfId="11882" builtinId="8" hidden="1"/>
    <cellStyle name="Hyperlink" xfId="11884" builtinId="8" hidden="1"/>
    <cellStyle name="Hyperlink" xfId="11886" builtinId="8" hidden="1"/>
    <cellStyle name="Hyperlink" xfId="11888" builtinId="8" hidden="1"/>
    <cellStyle name="Hyperlink" xfId="11890" builtinId="8" hidden="1"/>
    <cellStyle name="Hyperlink" xfId="11892" builtinId="8" hidden="1"/>
    <cellStyle name="Hyperlink" xfId="11894" builtinId="8" hidden="1"/>
    <cellStyle name="Hyperlink" xfId="11896" builtinId="8" hidden="1"/>
    <cellStyle name="Hyperlink" xfId="11898" builtinId="8" hidden="1"/>
    <cellStyle name="Hyperlink" xfId="11900" builtinId="8" hidden="1"/>
    <cellStyle name="Hyperlink" xfId="11902" builtinId="8" hidden="1"/>
    <cellStyle name="Hyperlink" xfId="11904" builtinId="8" hidden="1"/>
    <cellStyle name="Hyperlink" xfId="11906" builtinId="8" hidden="1"/>
    <cellStyle name="Hyperlink" xfId="11908" builtinId="8" hidden="1"/>
    <cellStyle name="Hyperlink" xfId="11910" builtinId="8" hidden="1"/>
    <cellStyle name="Hyperlink" xfId="11912" builtinId="8" hidden="1"/>
    <cellStyle name="Hyperlink" xfId="11914" builtinId="8" hidden="1"/>
    <cellStyle name="Hyperlink" xfId="11916" builtinId="8" hidden="1"/>
    <cellStyle name="Hyperlink" xfId="11917" builtinId="8" hidden="1"/>
    <cellStyle name="Hyperlink" xfId="11734" builtinId="8" hidden="1"/>
    <cellStyle name="Hyperlink" xfId="11920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6" builtinId="8" hidden="1"/>
    <cellStyle name="Hyperlink" xfId="12098" builtinId="8" hidden="1"/>
    <cellStyle name="Hyperlink" xfId="12100" builtinId="8" hidden="1"/>
    <cellStyle name="Hyperlink" xfId="12102" builtinId="8" hidden="1"/>
    <cellStyle name="Hyperlink" xfId="12104" builtinId="8" hidden="1"/>
    <cellStyle name="Hyperlink" xfId="12106" builtinId="8" hidden="1"/>
    <cellStyle name="Hyperlink" xfId="12108" builtinId="8" hidden="1"/>
    <cellStyle name="Hyperlink" xfId="12110" builtinId="8" hidden="1"/>
    <cellStyle name="Hyperlink" xfId="12112" builtinId="8" hidden="1"/>
    <cellStyle name="Hyperlink" xfId="12114" builtinId="8" hidden="1"/>
    <cellStyle name="Hyperlink" xfId="12116" builtinId="8" hidden="1"/>
    <cellStyle name="Hyperlink" xfId="12118" builtinId="8" hidden="1"/>
    <cellStyle name="Hyperlink" xfId="12120" builtinId="8" hidden="1"/>
    <cellStyle name="Hyperlink" xfId="12122" builtinId="8" hidden="1"/>
    <cellStyle name="Hyperlink" xfId="12124" builtinId="8" hidden="1"/>
    <cellStyle name="Hyperlink" xfId="12126" builtinId="8" hidden="1"/>
    <cellStyle name="Hyperlink" xfId="12128" builtinId="8" hidden="1"/>
    <cellStyle name="Hyperlink" xfId="12130" builtinId="8" hidden="1"/>
    <cellStyle name="Hyperlink" xfId="12132" builtinId="8" hidden="1"/>
    <cellStyle name="Hyperlink" xfId="12134" builtinId="8" hidden="1"/>
    <cellStyle name="Hyperlink" xfId="12136" builtinId="8" hidden="1"/>
    <cellStyle name="Hyperlink" xfId="12138" builtinId="8" hidden="1"/>
    <cellStyle name="Hyperlink" xfId="12140" builtinId="8" hidden="1"/>
    <cellStyle name="Hyperlink" xfId="12142" builtinId="8" hidden="1"/>
    <cellStyle name="Hyperlink" xfId="12144" builtinId="8" hidden="1"/>
    <cellStyle name="Hyperlink" xfId="12146" builtinId="8" hidden="1"/>
    <cellStyle name="Hyperlink" xfId="12148" builtinId="8" hidden="1"/>
    <cellStyle name="Hyperlink" xfId="12150" builtinId="8" hidden="1"/>
    <cellStyle name="Hyperlink" xfId="12152" builtinId="8" hidden="1"/>
    <cellStyle name="Hyperlink" xfId="12154" builtinId="8" hidden="1"/>
    <cellStyle name="Hyperlink" xfId="12156" builtinId="8" hidden="1"/>
    <cellStyle name="Hyperlink" xfId="12158" builtinId="8" hidden="1"/>
    <cellStyle name="Hyperlink" xfId="12160" builtinId="8" hidden="1"/>
    <cellStyle name="Hyperlink" xfId="12162" builtinId="8" hidden="1"/>
    <cellStyle name="Hyperlink" xfId="12164" builtinId="8" hidden="1"/>
    <cellStyle name="Hyperlink" xfId="12166" builtinId="8" hidden="1"/>
    <cellStyle name="Hyperlink" xfId="12168" builtinId="8" hidden="1"/>
    <cellStyle name="Hyperlink" xfId="12170" builtinId="8" hidden="1"/>
    <cellStyle name="Hyperlink" xfId="12172" builtinId="8" hidden="1"/>
    <cellStyle name="Hyperlink" xfId="12174" builtinId="8" hidden="1"/>
    <cellStyle name="Hyperlink" xfId="12176" builtinId="8" hidden="1"/>
    <cellStyle name="Hyperlink" xfId="12178" builtinId="8" hidden="1"/>
    <cellStyle name="Hyperlink" xfId="12180" builtinId="8" hidden="1"/>
    <cellStyle name="Hyperlink" xfId="12182" builtinId="8" hidden="1"/>
    <cellStyle name="Hyperlink" xfId="12184" builtinId="8" hidden="1"/>
    <cellStyle name="Hyperlink" xfId="12186" builtinId="8" hidden="1"/>
    <cellStyle name="Hyperlink" xfId="12188" builtinId="8" hidden="1"/>
    <cellStyle name="Hyperlink" xfId="12190" builtinId="8" hidden="1"/>
    <cellStyle name="Hyperlink" xfId="12192" builtinId="8" hidden="1"/>
    <cellStyle name="Hyperlink" xfId="12194" builtinId="8" hidden="1"/>
    <cellStyle name="Hyperlink" xfId="12196" builtinId="8" hidden="1"/>
    <cellStyle name="Hyperlink" xfId="12198" builtinId="8" hidden="1"/>
    <cellStyle name="Hyperlink" xfId="12200" builtinId="8" hidden="1"/>
    <cellStyle name="Hyperlink" xfId="12202" builtinId="8" hidden="1"/>
    <cellStyle name="Hyperlink" xfId="12204" builtinId="8" hidden="1"/>
    <cellStyle name="Hyperlink" xfId="12206" builtinId="8" hidden="1"/>
    <cellStyle name="Hyperlink" xfId="12208" builtinId="8" hidden="1"/>
    <cellStyle name="Hyperlink" xfId="12210" builtinId="8" hidden="1"/>
    <cellStyle name="Hyperlink" xfId="12212" builtinId="8" hidden="1"/>
    <cellStyle name="Hyperlink" xfId="12214" builtinId="8" hidden="1"/>
    <cellStyle name="Hyperlink" xfId="12216" builtinId="8" hidden="1"/>
    <cellStyle name="Hyperlink" xfId="12218" builtinId="8" hidden="1"/>
    <cellStyle name="Hyperlink" xfId="12220" builtinId="8" hidden="1"/>
    <cellStyle name="Hyperlink" xfId="12222" builtinId="8" hidden="1"/>
    <cellStyle name="Hyperlink" xfId="12224" builtinId="8" hidden="1"/>
    <cellStyle name="Hyperlink" xfId="12226" builtinId="8" hidden="1"/>
    <cellStyle name="Hyperlink" xfId="12228" builtinId="8" hidden="1"/>
    <cellStyle name="Hyperlink" xfId="12230" builtinId="8" hidden="1"/>
    <cellStyle name="Hyperlink" xfId="12232" builtinId="8" hidden="1"/>
    <cellStyle name="Hyperlink" xfId="12234" builtinId="8" hidden="1"/>
    <cellStyle name="Hyperlink" xfId="12236" builtinId="8" hidden="1"/>
    <cellStyle name="Hyperlink" xfId="12238" builtinId="8" hidden="1"/>
    <cellStyle name="Hyperlink" xfId="12240" builtinId="8" hidden="1"/>
    <cellStyle name="Hyperlink" xfId="12242" builtinId="8" hidden="1"/>
    <cellStyle name="Hyperlink" xfId="12244" builtinId="8" hidden="1"/>
    <cellStyle name="Hyperlink" xfId="12246" builtinId="8" hidden="1"/>
    <cellStyle name="Hyperlink" xfId="12248" builtinId="8" hidden="1"/>
    <cellStyle name="Hyperlink" xfId="12250" builtinId="8" hidden="1"/>
    <cellStyle name="Hyperlink" xfId="12252" builtinId="8" hidden="1"/>
    <cellStyle name="Hyperlink" xfId="12254" builtinId="8" hidden="1"/>
    <cellStyle name="Hyperlink" xfId="12256" builtinId="8" hidden="1"/>
    <cellStyle name="Hyperlink" xfId="12258" builtinId="8" hidden="1"/>
    <cellStyle name="Hyperlink" xfId="12260" builtinId="8" hidden="1"/>
    <cellStyle name="Hyperlink" xfId="12262" builtinId="8" hidden="1"/>
    <cellStyle name="Hyperlink" xfId="12264" builtinId="8" hidden="1"/>
    <cellStyle name="Hyperlink" xfId="12266" builtinId="8" hidden="1"/>
    <cellStyle name="Hyperlink" xfId="12268" builtinId="8" hidden="1"/>
    <cellStyle name="Hyperlink" xfId="12270" builtinId="8" hidden="1"/>
    <cellStyle name="Hyperlink" xfId="12272" builtinId="8" hidden="1"/>
    <cellStyle name="Hyperlink" xfId="12274" builtinId="8" hidden="1"/>
    <cellStyle name="Hyperlink" xfId="12276" builtinId="8" hidden="1"/>
    <cellStyle name="Hyperlink" xfId="12277" builtinId="8" hidden="1"/>
    <cellStyle name="Hyperlink" xfId="12094" builtinId="8" hidden="1"/>
    <cellStyle name="Hyperlink" xfId="12283" builtinId="8" hidden="1"/>
    <cellStyle name="Hyperlink" xfId="12284" builtinId="8" hidden="1"/>
    <cellStyle name="Hyperlink" xfId="12286" builtinId="8" hidden="1"/>
    <cellStyle name="Hyperlink" xfId="12288" builtinId="8" hidden="1"/>
    <cellStyle name="Hyperlink" xfId="12290" builtinId="8" hidden="1"/>
    <cellStyle name="Hyperlink" xfId="12292" builtinId="8" hidden="1"/>
    <cellStyle name="Hyperlink" xfId="12294" builtinId="8" hidden="1"/>
    <cellStyle name="Hyperlink" xfId="12296" builtinId="8" hidden="1"/>
    <cellStyle name="Hyperlink" xfId="12298" builtinId="8" hidden="1"/>
    <cellStyle name="Hyperlink" xfId="12300" builtinId="8" hidden="1"/>
    <cellStyle name="Hyperlink" xfId="12302" builtinId="8" hidden="1"/>
    <cellStyle name="Hyperlink" xfId="12304" builtinId="8" hidden="1"/>
    <cellStyle name="Hyperlink" xfId="12306" builtinId="8" hidden="1"/>
    <cellStyle name="Hyperlink" xfId="12308" builtinId="8" hidden="1"/>
    <cellStyle name="Hyperlink" xfId="12310" builtinId="8" hidden="1"/>
    <cellStyle name="Hyperlink" xfId="12312" builtinId="8" hidden="1"/>
    <cellStyle name="Hyperlink" xfId="12314" builtinId="8" hidden="1"/>
    <cellStyle name="Hyperlink" xfId="12316" builtinId="8" hidden="1"/>
    <cellStyle name="Hyperlink" xfId="12318" builtinId="8" hidden="1"/>
    <cellStyle name="Hyperlink" xfId="12320" builtinId="8" hidden="1"/>
    <cellStyle name="Hyperlink" xfId="12322" builtinId="8" hidden="1"/>
    <cellStyle name="Hyperlink" xfId="12324" builtinId="8" hidden="1"/>
    <cellStyle name="Hyperlink" xfId="12326" builtinId="8" hidden="1"/>
    <cellStyle name="Hyperlink" xfId="12328" builtinId="8" hidden="1"/>
    <cellStyle name="Hyperlink" xfId="12330" builtinId="8" hidden="1"/>
    <cellStyle name="Hyperlink" xfId="12332" builtinId="8" hidden="1"/>
    <cellStyle name="Hyperlink" xfId="12334" builtinId="8" hidden="1"/>
    <cellStyle name="Hyperlink" xfId="12336" builtinId="8" hidden="1"/>
    <cellStyle name="Hyperlink" xfId="12338" builtinId="8" hidden="1"/>
    <cellStyle name="Hyperlink" xfId="12340" builtinId="8" hidden="1"/>
    <cellStyle name="Hyperlink" xfId="12342" builtinId="8" hidden="1"/>
    <cellStyle name="Hyperlink" xfId="12344" builtinId="8" hidden="1"/>
    <cellStyle name="Hyperlink" xfId="12346" builtinId="8" hidden="1"/>
    <cellStyle name="Hyperlink" xfId="12348" builtinId="8" hidden="1"/>
    <cellStyle name="Hyperlink" xfId="12350" builtinId="8" hidden="1"/>
    <cellStyle name="Hyperlink" xfId="12352" builtinId="8" hidden="1"/>
    <cellStyle name="Hyperlink" xfId="12354" builtinId="8" hidden="1"/>
    <cellStyle name="Hyperlink" xfId="12356" builtinId="8" hidden="1"/>
    <cellStyle name="Hyperlink" xfId="12358" builtinId="8" hidden="1"/>
    <cellStyle name="Hyperlink" xfId="12360" builtinId="8" hidden="1"/>
    <cellStyle name="Hyperlink" xfId="12362" builtinId="8" hidden="1"/>
    <cellStyle name="Hyperlink" xfId="12364" builtinId="8" hidden="1"/>
    <cellStyle name="Hyperlink" xfId="12366" builtinId="8" hidden="1"/>
    <cellStyle name="Hyperlink" xfId="12368" builtinId="8" hidden="1"/>
    <cellStyle name="Hyperlink" xfId="12370" builtinId="8" hidden="1"/>
    <cellStyle name="Hyperlink" xfId="12372" builtinId="8" hidden="1"/>
    <cellStyle name="Hyperlink" xfId="12374" builtinId="8" hidden="1"/>
    <cellStyle name="Hyperlink" xfId="12376" builtinId="8" hidden="1"/>
    <cellStyle name="Hyperlink" xfId="12378" builtinId="8" hidden="1"/>
    <cellStyle name="Hyperlink" xfId="12380" builtinId="8" hidden="1"/>
    <cellStyle name="Hyperlink" xfId="12382" builtinId="8" hidden="1"/>
    <cellStyle name="Hyperlink" xfId="12384" builtinId="8" hidden="1"/>
    <cellStyle name="Hyperlink" xfId="12386" builtinId="8" hidden="1"/>
    <cellStyle name="Hyperlink" xfId="12388" builtinId="8" hidden="1"/>
    <cellStyle name="Hyperlink" xfId="12390" builtinId="8" hidden="1"/>
    <cellStyle name="Hyperlink" xfId="12392" builtinId="8" hidden="1"/>
    <cellStyle name="Hyperlink" xfId="12394" builtinId="8" hidden="1"/>
    <cellStyle name="Hyperlink" xfId="12396" builtinId="8" hidden="1"/>
    <cellStyle name="Hyperlink" xfId="12398" builtinId="8" hidden="1"/>
    <cellStyle name="Hyperlink" xfId="12400" builtinId="8" hidden="1"/>
    <cellStyle name="Hyperlink" xfId="12402" builtinId="8" hidden="1"/>
    <cellStyle name="Hyperlink" xfId="12404" builtinId="8" hidden="1"/>
    <cellStyle name="Hyperlink" xfId="12406" builtinId="8" hidden="1"/>
    <cellStyle name="Hyperlink" xfId="12408" builtinId="8" hidden="1"/>
    <cellStyle name="Hyperlink" xfId="12410" builtinId="8" hidden="1"/>
    <cellStyle name="Hyperlink" xfId="12412" builtinId="8" hidden="1"/>
    <cellStyle name="Hyperlink" xfId="12414" builtinId="8" hidden="1"/>
    <cellStyle name="Hyperlink" xfId="12416" builtinId="8" hidden="1"/>
    <cellStyle name="Hyperlink" xfId="12418" builtinId="8" hidden="1"/>
    <cellStyle name="Hyperlink" xfId="12420" builtinId="8" hidden="1"/>
    <cellStyle name="Hyperlink" xfId="12422" builtinId="8" hidden="1"/>
    <cellStyle name="Hyperlink" xfId="12424" builtinId="8" hidden="1"/>
    <cellStyle name="Hyperlink" xfId="12426" builtinId="8" hidden="1"/>
    <cellStyle name="Hyperlink" xfId="12428" builtinId="8" hidden="1"/>
    <cellStyle name="Hyperlink" xfId="12430" builtinId="8" hidden="1"/>
    <cellStyle name="Hyperlink" xfId="12432" builtinId="8" hidden="1"/>
    <cellStyle name="Hyperlink" xfId="12434" builtinId="8" hidden="1"/>
    <cellStyle name="Hyperlink" xfId="12436" builtinId="8" hidden="1"/>
    <cellStyle name="Hyperlink" xfId="12438" builtinId="8" hidden="1"/>
    <cellStyle name="Hyperlink" xfId="12440" builtinId="8" hidden="1"/>
    <cellStyle name="Hyperlink" xfId="12442" builtinId="8" hidden="1"/>
    <cellStyle name="Hyperlink" xfId="12444" builtinId="8" hidden="1"/>
    <cellStyle name="Hyperlink" xfId="12446" builtinId="8" hidden="1"/>
    <cellStyle name="Hyperlink" xfId="12448" builtinId="8" hidden="1"/>
    <cellStyle name="Hyperlink" xfId="12450" builtinId="8" hidden="1"/>
    <cellStyle name="Hyperlink" xfId="12452" builtinId="8" hidden="1"/>
    <cellStyle name="Hyperlink" xfId="12454" builtinId="8" hidden="1"/>
    <cellStyle name="Hyperlink" xfId="12456" builtinId="8" hidden="1"/>
    <cellStyle name="Hyperlink" xfId="12457" builtinId="8" hidden="1"/>
    <cellStyle name="Hyperlink" xfId="12282" builtinId="8" hidden="1"/>
    <cellStyle name="Hyperlink" xfId="12463" builtinId="8" hidden="1"/>
    <cellStyle name="Hyperlink" xfId="12464" builtinId="8" hidden="1"/>
    <cellStyle name="Hyperlink" xfId="12466" builtinId="8" hidden="1"/>
    <cellStyle name="Hyperlink" xfId="12468" builtinId="8" hidden="1"/>
    <cellStyle name="Hyperlink" xfId="12470" builtinId="8" hidden="1"/>
    <cellStyle name="Hyperlink" xfId="12472" builtinId="8" hidden="1"/>
    <cellStyle name="Hyperlink" xfId="12474" builtinId="8" hidden="1"/>
    <cellStyle name="Hyperlink" xfId="12476" builtinId="8" hidden="1"/>
    <cellStyle name="Hyperlink" xfId="12478" builtinId="8" hidden="1"/>
    <cellStyle name="Hyperlink" xfId="12480" builtinId="8" hidden="1"/>
    <cellStyle name="Hyperlink" xfId="12482" builtinId="8" hidden="1"/>
    <cellStyle name="Hyperlink" xfId="12484" builtinId="8" hidden="1"/>
    <cellStyle name="Hyperlink" xfId="12486" builtinId="8" hidden="1"/>
    <cellStyle name="Hyperlink" xfId="12488" builtinId="8" hidden="1"/>
    <cellStyle name="Hyperlink" xfId="12490" builtinId="8" hidden="1"/>
    <cellStyle name="Hyperlink" xfId="12492" builtinId="8" hidden="1"/>
    <cellStyle name="Hyperlink" xfId="12494" builtinId="8" hidden="1"/>
    <cellStyle name="Hyperlink" xfId="12496" builtinId="8" hidden="1"/>
    <cellStyle name="Hyperlink" xfId="12498" builtinId="8" hidden="1"/>
    <cellStyle name="Hyperlink" xfId="12500" builtinId="8" hidden="1"/>
    <cellStyle name="Hyperlink" xfId="12502" builtinId="8" hidden="1"/>
    <cellStyle name="Hyperlink" xfId="12504" builtinId="8" hidden="1"/>
    <cellStyle name="Hyperlink" xfId="12506" builtinId="8" hidden="1"/>
    <cellStyle name="Hyperlink" xfId="12508" builtinId="8" hidden="1"/>
    <cellStyle name="Hyperlink" xfId="12510" builtinId="8" hidden="1"/>
    <cellStyle name="Hyperlink" xfId="12512" builtinId="8" hidden="1"/>
    <cellStyle name="Hyperlink" xfId="12514" builtinId="8" hidden="1"/>
    <cellStyle name="Hyperlink" xfId="12516" builtinId="8" hidden="1"/>
    <cellStyle name="Hyperlink" xfId="12518" builtinId="8" hidden="1"/>
    <cellStyle name="Hyperlink" xfId="12520" builtinId="8" hidden="1"/>
    <cellStyle name="Hyperlink" xfId="12522" builtinId="8" hidden="1"/>
    <cellStyle name="Hyperlink" xfId="12524" builtinId="8" hidden="1"/>
    <cellStyle name="Hyperlink" xfId="12526" builtinId="8" hidden="1"/>
    <cellStyle name="Hyperlink" xfId="12528" builtinId="8" hidden="1"/>
    <cellStyle name="Hyperlink" xfId="12530" builtinId="8" hidden="1"/>
    <cellStyle name="Hyperlink" xfId="12532" builtinId="8" hidden="1"/>
    <cellStyle name="Hyperlink" xfId="12534" builtinId="8" hidden="1"/>
    <cellStyle name="Hyperlink" xfId="12536" builtinId="8" hidden="1"/>
    <cellStyle name="Hyperlink" xfId="12538" builtinId="8" hidden="1"/>
    <cellStyle name="Hyperlink" xfId="12540" builtinId="8" hidden="1"/>
    <cellStyle name="Hyperlink" xfId="12542" builtinId="8" hidden="1"/>
    <cellStyle name="Hyperlink" xfId="12544" builtinId="8" hidden="1"/>
    <cellStyle name="Hyperlink" xfId="12546" builtinId="8" hidden="1"/>
    <cellStyle name="Hyperlink" xfId="12548" builtinId="8" hidden="1"/>
    <cellStyle name="Hyperlink" xfId="12550" builtinId="8" hidden="1"/>
    <cellStyle name="Hyperlink" xfId="12552" builtinId="8" hidden="1"/>
    <cellStyle name="Hyperlink" xfId="12554" builtinId="8" hidden="1"/>
    <cellStyle name="Hyperlink" xfId="12556" builtinId="8" hidden="1"/>
    <cellStyle name="Hyperlink" xfId="12558" builtinId="8" hidden="1"/>
    <cellStyle name="Hyperlink" xfId="12560" builtinId="8" hidden="1"/>
    <cellStyle name="Hyperlink" xfId="12562" builtinId="8" hidden="1"/>
    <cellStyle name="Hyperlink" xfId="12564" builtinId="8" hidden="1"/>
    <cellStyle name="Hyperlink" xfId="12566" builtinId="8" hidden="1"/>
    <cellStyle name="Hyperlink" xfId="12568" builtinId="8" hidden="1"/>
    <cellStyle name="Hyperlink" xfId="12570" builtinId="8" hidden="1"/>
    <cellStyle name="Hyperlink" xfId="12572" builtinId="8" hidden="1"/>
    <cellStyle name="Hyperlink" xfId="12574" builtinId="8" hidden="1"/>
    <cellStyle name="Hyperlink" xfId="12576" builtinId="8" hidden="1"/>
    <cellStyle name="Hyperlink" xfId="12578" builtinId="8" hidden="1"/>
    <cellStyle name="Hyperlink" xfId="12580" builtinId="8" hidden="1"/>
    <cellStyle name="Hyperlink" xfId="12582" builtinId="8" hidden="1"/>
    <cellStyle name="Hyperlink" xfId="12584" builtinId="8" hidden="1"/>
    <cellStyle name="Hyperlink" xfId="12586" builtinId="8" hidden="1"/>
    <cellStyle name="Hyperlink" xfId="12588" builtinId="8" hidden="1"/>
    <cellStyle name="Hyperlink" xfId="12590" builtinId="8" hidden="1"/>
    <cellStyle name="Hyperlink" xfId="12592" builtinId="8" hidden="1"/>
    <cellStyle name="Hyperlink" xfId="12594" builtinId="8" hidden="1"/>
    <cellStyle name="Hyperlink" xfId="12596" builtinId="8" hidden="1"/>
    <cellStyle name="Hyperlink" xfId="12598" builtinId="8" hidden="1"/>
    <cellStyle name="Hyperlink" xfId="12600" builtinId="8" hidden="1"/>
    <cellStyle name="Hyperlink" xfId="12602" builtinId="8" hidden="1"/>
    <cellStyle name="Hyperlink" xfId="12604" builtinId="8" hidden="1"/>
    <cellStyle name="Hyperlink" xfId="12606" builtinId="8" hidden="1"/>
    <cellStyle name="Hyperlink" xfId="12608" builtinId="8" hidden="1"/>
    <cellStyle name="Hyperlink" xfId="12610" builtinId="8" hidden="1"/>
    <cellStyle name="Hyperlink" xfId="12612" builtinId="8" hidden="1"/>
    <cellStyle name="Hyperlink" xfId="12614" builtinId="8" hidden="1"/>
    <cellStyle name="Hyperlink" xfId="12616" builtinId="8" hidden="1"/>
    <cellStyle name="Hyperlink" xfId="12618" builtinId="8" hidden="1"/>
    <cellStyle name="Hyperlink" xfId="12620" builtinId="8" hidden="1"/>
    <cellStyle name="Hyperlink" xfId="12622" builtinId="8" hidden="1"/>
    <cellStyle name="Hyperlink" xfId="12624" builtinId="8" hidden="1"/>
    <cellStyle name="Hyperlink" xfId="12626" builtinId="8" hidden="1"/>
    <cellStyle name="Hyperlink" xfId="12628" builtinId="8" hidden="1"/>
    <cellStyle name="Hyperlink" xfId="12630" builtinId="8" hidden="1"/>
    <cellStyle name="Hyperlink" xfId="12632" builtinId="8" hidden="1"/>
    <cellStyle name="Hyperlink" xfId="12634" builtinId="8" hidden="1"/>
    <cellStyle name="Hyperlink" xfId="12637" builtinId="8" hidden="1"/>
    <cellStyle name="Hyperlink" xfId="12638" builtinId="8" hidden="1"/>
    <cellStyle name="Hyperlink" xfId="12460" builtinId="8" hidden="1"/>
    <cellStyle name="Hyperlink" xfId="12458" builtinId="8" hidden="1"/>
    <cellStyle name="Hyperlink" xfId="12641" builtinId="8" hidden="1"/>
    <cellStyle name="Hyperlink" xfId="12643" builtinId="8" hidden="1"/>
    <cellStyle name="Hyperlink" xfId="12645" builtinId="8" hidden="1"/>
    <cellStyle name="Hyperlink" xfId="12647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2745" builtinId="8" hidden="1"/>
    <cellStyle name="Hyperlink" xfId="12747" builtinId="8" hidden="1"/>
    <cellStyle name="Hyperlink" xfId="12749" builtinId="8" hidden="1"/>
    <cellStyle name="Hyperlink" xfId="12751" builtinId="8" hidden="1"/>
    <cellStyle name="Hyperlink" xfId="12753" builtinId="8" hidden="1"/>
    <cellStyle name="Hyperlink" xfId="12755" builtinId="8" hidden="1"/>
    <cellStyle name="Hyperlink" xfId="12757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65" builtinId="8" hidden="1"/>
    <cellStyle name="Hyperlink" xfId="12767" builtinId="8" hidden="1"/>
    <cellStyle name="Hyperlink" xfId="12769" builtinId="8" hidden="1"/>
    <cellStyle name="Hyperlink" xfId="12771" builtinId="8" hidden="1"/>
    <cellStyle name="Hyperlink" xfId="12773" builtinId="8" hidden="1"/>
    <cellStyle name="Hyperlink" xfId="12775" builtinId="8" hidden="1"/>
    <cellStyle name="Hyperlink" xfId="12777" builtinId="8" hidden="1"/>
    <cellStyle name="Hyperlink" xfId="12779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89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97" builtinId="8" hidden="1"/>
    <cellStyle name="Hyperlink" xfId="12799" builtinId="8" hidden="1"/>
    <cellStyle name="Hyperlink" xfId="12801" builtinId="8" hidden="1"/>
    <cellStyle name="Hyperlink" xfId="12803" builtinId="8" hidden="1"/>
    <cellStyle name="Hyperlink" xfId="12805" builtinId="8" hidden="1"/>
    <cellStyle name="Hyperlink" xfId="12807" builtinId="8" hidden="1"/>
    <cellStyle name="Hyperlink" xfId="12809" builtinId="8" hidden="1"/>
    <cellStyle name="Hyperlink" xfId="12811" builtinId="8" hidden="1"/>
    <cellStyle name="Hyperlink" xfId="12813" builtinId="8" hidden="1"/>
    <cellStyle name="Hyperlink" xfId="12815" builtinId="8" hidden="1"/>
    <cellStyle name="Hyperlink" xfId="12817" builtinId="8" hidden="1"/>
    <cellStyle name="Hyperlink" xfId="12819" builtinId="8" hidden="1"/>
    <cellStyle name="Hyperlink" xfId="12821" builtinId="8" hidden="1"/>
    <cellStyle name="Hyperlink" xfId="12823" builtinId="8" hidden="1"/>
    <cellStyle name="Hyperlink" xfId="12825" builtinId="8" hidden="1"/>
    <cellStyle name="Hyperlink" xfId="12827" builtinId="8" hidden="1"/>
    <cellStyle name="Hyperlink" xfId="12829" builtinId="8" hidden="1"/>
    <cellStyle name="Hyperlink" xfId="12831" builtinId="8" hidden="1"/>
    <cellStyle name="Hyperlink" xfId="12833" builtinId="8" hidden="1"/>
    <cellStyle name="Hyperlink" xfId="12835" builtinId="8" hidden="1"/>
    <cellStyle name="Hyperlink" xfId="12837" builtinId="8" hidden="1"/>
    <cellStyle name="Hyperlink" xfId="12839" builtinId="8" hidden="1"/>
    <cellStyle name="Hyperlink" xfId="12841" builtinId="8" hidden="1"/>
    <cellStyle name="Hyperlink" xfId="12843" builtinId="8" hidden="1"/>
    <cellStyle name="Hyperlink" xfId="12845" builtinId="8" hidden="1"/>
    <cellStyle name="Hyperlink" xfId="12847" builtinId="8" hidden="1"/>
    <cellStyle name="Hyperlink" xfId="12849" builtinId="8" hidden="1"/>
    <cellStyle name="Hyperlink" xfId="12851" builtinId="8" hidden="1"/>
    <cellStyle name="Hyperlink" xfId="12853" builtinId="8" hidden="1"/>
    <cellStyle name="Hyperlink" xfId="12855" builtinId="8" hidden="1"/>
    <cellStyle name="Hyperlink" xfId="12857" builtinId="8" hidden="1"/>
    <cellStyle name="Hyperlink" xfId="12859" builtinId="8" hidden="1"/>
    <cellStyle name="Hyperlink" xfId="12861" builtinId="8" hidden="1"/>
    <cellStyle name="Hyperlink" xfId="12863" builtinId="8" hidden="1"/>
    <cellStyle name="Hyperlink" xfId="12865" builtinId="8" hidden="1"/>
    <cellStyle name="Hyperlink" xfId="12867" builtinId="8" hidden="1"/>
    <cellStyle name="Hyperlink" xfId="12869" builtinId="8" hidden="1"/>
    <cellStyle name="Hyperlink" xfId="12871" builtinId="8" hidden="1"/>
    <cellStyle name="Hyperlink" xfId="12873" builtinId="8" hidden="1"/>
    <cellStyle name="Hyperlink" xfId="12875" builtinId="8" hidden="1"/>
    <cellStyle name="Hyperlink" xfId="12877" builtinId="8" hidden="1"/>
    <cellStyle name="Hyperlink" xfId="12879" builtinId="8" hidden="1"/>
    <cellStyle name="Hyperlink" xfId="12881" builtinId="8" hidden="1"/>
    <cellStyle name="Hyperlink" xfId="12883" builtinId="8" hidden="1"/>
    <cellStyle name="Hyperlink" xfId="12885" builtinId="8" hidden="1"/>
    <cellStyle name="Hyperlink" xfId="12887" builtinId="8" hidden="1"/>
    <cellStyle name="Hyperlink" xfId="12889" builtinId="8" hidden="1"/>
    <cellStyle name="Hyperlink" xfId="12891" builtinId="8" hidden="1"/>
    <cellStyle name="Hyperlink" xfId="12893" builtinId="8" hidden="1"/>
    <cellStyle name="Hyperlink" xfId="12895" builtinId="8" hidden="1"/>
    <cellStyle name="Hyperlink" xfId="12897" builtinId="8" hidden="1"/>
    <cellStyle name="Hyperlink" xfId="12899" builtinId="8" hidden="1"/>
    <cellStyle name="Hyperlink" xfId="12901" builtinId="8" hidden="1"/>
    <cellStyle name="Hyperlink" xfId="12903" builtinId="8" hidden="1"/>
    <cellStyle name="Hyperlink" xfId="12905" builtinId="8" hidden="1"/>
    <cellStyle name="Hyperlink" xfId="12907" builtinId="8" hidden="1"/>
    <cellStyle name="Hyperlink" xfId="12909" builtinId="8" hidden="1"/>
    <cellStyle name="Hyperlink" xfId="12911" builtinId="8" hidden="1"/>
    <cellStyle name="Hyperlink" xfId="12913" builtinId="8" hidden="1"/>
    <cellStyle name="Hyperlink" xfId="12915" builtinId="8" hidden="1"/>
    <cellStyle name="Hyperlink" xfId="12917" builtinId="8" hidden="1"/>
    <cellStyle name="Hyperlink" xfId="12919" builtinId="8" hidden="1"/>
    <cellStyle name="Hyperlink" xfId="12921" builtinId="8" hidden="1"/>
    <cellStyle name="Hyperlink" xfId="12923" builtinId="8" hidden="1"/>
    <cellStyle name="Hyperlink" xfId="12925" builtinId="8" hidden="1"/>
    <cellStyle name="Hyperlink" xfId="12927" builtinId="8" hidden="1"/>
    <cellStyle name="Hyperlink" xfId="12929" builtinId="8" hidden="1"/>
    <cellStyle name="Hyperlink" xfId="12931" builtinId="8" hidden="1"/>
    <cellStyle name="Hyperlink" xfId="12933" builtinId="8" hidden="1"/>
    <cellStyle name="Hyperlink" xfId="12935" builtinId="8" hidden="1"/>
    <cellStyle name="Hyperlink" xfId="12937" builtinId="8" hidden="1"/>
    <cellStyle name="Hyperlink" xfId="12939" builtinId="8" hidden="1"/>
    <cellStyle name="Hyperlink" xfId="12941" builtinId="8" hidden="1"/>
    <cellStyle name="Hyperlink" xfId="12943" builtinId="8" hidden="1"/>
    <cellStyle name="Hyperlink" xfId="12945" builtinId="8" hidden="1"/>
    <cellStyle name="Hyperlink" xfId="12947" builtinId="8" hidden="1"/>
    <cellStyle name="Hyperlink" xfId="12949" builtinId="8" hidden="1"/>
    <cellStyle name="Hyperlink" xfId="12951" builtinId="8" hidden="1"/>
    <cellStyle name="Hyperlink" xfId="12953" builtinId="8" hidden="1"/>
    <cellStyle name="Hyperlink" xfId="12955" builtinId="8" hidden="1"/>
    <cellStyle name="Hyperlink" xfId="12957" builtinId="8" hidden="1"/>
    <cellStyle name="Hyperlink" xfId="12959" builtinId="8" hidden="1"/>
    <cellStyle name="Hyperlink" xfId="12961" builtinId="8" hidden="1"/>
    <cellStyle name="Hyperlink" xfId="12963" builtinId="8" hidden="1"/>
    <cellStyle name="Hyperlink" xfId="12965" builtinId="8" hidden="1"/>
    <cellStyle name="Hyperlink" xfId="12967" builtinId="8" hidden="1"/>
    <cellStyle name="Hyperlink" xfId="12969" builtinId="8" hidden="1"/>
    <cellStyle name="Hyperlink" xfId="12971" builtinId="8" hidden="1"/>
    <cellStyle name="Hyperlink" xfId="12973" builtinId="8" hidden="1"/>
    <cellStyle name="Hyperlink" xfId="12975" builtinId="8" hidden="1"/>
    <cellStyle name="Hyperlink" xfId="12977" builtinId="8" hidden="1"/>
    <cellStyle name="Hyperlink" xfId="12979" builtinId="8" hidden="1"/>
    <cellStyle name="Hyperlink" xfId="12981" builtinId="8" hidden="1"/>
    <cellStyle name="Hyperlink" xfId="12983" builtinId="8" hidden="1"/>
    <cellStyle name="Hyperlink" xfId="12985" builtinId="8" hidden="1"/>
    <cellStyle name="Hyperlink" xfId="12987" builtinId="8" hidden="1"/>
    <cellStyle name="Hyperlink" xfId="12989" builtinId="8" hidden="1"/>
    <cellStyle name="Hyperlink" xfId="12991" builtinId="8" hidden="1"/>
    <cellStyle name="Hyperlink" xfId="11011" builtinId="8" hidden="1"/>
    <cellStyle name="Hyperlink" xfId="12993" builtinId="8" hidden="1"/>
    <cellStyle name="Hyperlink" xfId="12995" builtinId="8" hidden="1"/>
    <cellStyle name="Hyperlink" xfId="12996" builtinId="8" hidden="1"/>
    <cellStyle name="Hyperlink" xfId="12998" builtinId="8" hidden="1"/>
    <cellStyle name="Hyperlink" xfId="13000" builtinId="8" hidden="1"/>
    <cellStyle name="Hyperlink" xfId="13002" builtinId="8" hidden="1"/>
    <cellStyle name="Hyperlink" xfId="13004" builtinId="8" hidden="1"/>
    <cellStyle name="Hyperlink" xfId="13006" builtinId="8" hidden="1"/>
    <cellStyle name="Hyperlink" xfId="13008" builtinId="8" hidden="1"/>
    <cellStyle name="Hyperlink" xfId="13010" builtinId="8" hidden="1"/>
    <cellStyle name="Hyperlink" xfId="13012" builtinId="8" hidden="1"/>
    <cellStyle name="Hyperlink" xfId="13014" builtinId="8" hidden="1"/>
    <cellStyle name="Hyperlink" xfId="13016" builtinId="8" hidden="1"/>
    <cellStyle name="Hyperlink" xfId="13018" builtinId="8" hidden="1"/>
    <cellStyle name="Hyperlink" xfId="13020" builtinId="8" hidden="1"/>
    <cellStyle name="Hyperlink" xfId="13022" builtinId="8" hidden="1"/>
    <cellStyle name="Hyperlink" xfId="13024" builtinId="8" hidden="1"/>
    <cellStyle name="Hyperlink" xfId="13026" builtinId="8" hidden="1"/>
    <cellStyle name="Hyperlink" xfId="13028" builtinId="8" hidden="1"/>
    <cellStyle name="Hyperlink" xfId="13030" builtinId="8" hidden="1"/>
    <cellStyle name="Hyperlink" xfId="13032" builtinId="8" hidden="1"/>
    <cellStyle name="Hyperlink" xfId="13034" builtinId="8" hidden="1"/>
    <cellStyle name="Hyperlink" xfId="13036" builtinId="8" hidden="1"/>
    <cellStyle name="Hyperlink" xfId="13038" builtinId="8" hidden="1"/>
    <cellStyle name="Hyperlink" xfId="13040" builtinId="8" hidden="1"/>
    <cellStyle name="Hyperlink" xfId="13042" builtinId="8" hidden="1"/>
    <cellStyle name="Hyperlink" xfId="13044" builtinId="8" hidden="1"/>
    <cellStyle name="Hyperlink" xfId="13046" builtinId="8" hidden="1"/>
    <cellStyle name="Hyperlink" xfId="13048" builtinId="8" hidden="1"/>
    <cellStyle name="Hyperlink" xfId="13050" builtinId="8" hidden="1"/>
    <cellStyle name="Hyperlink" xfId="13052" builtinId="8" hidden="1"/>
    <cellStyle name="Hyperlink" xfId="13054" builtinId="8" hidden="1"/>
    <cellStyle name="Hyperlink" xfId="13056" builtinId="8" hidden="1"/>
    <cellStyle name="Hyperlink" xfId="13058" builtinId="8" hidden="1"/>
    <cellStyle name="Hyperlink" xfId="13060" builtinId="8" hidden="1"/>
    <cellStyle name="Hyperlink" xfId="13062" builtinId="8" hidden="1"/>
    <cellStyle name="Hyperlink" xfId="13064" builtinId="8" hidden="1"/>
    <cellStyle name="Hyperlink" xfId="13066" builtinId="8" hidden="1"/>
    <cellStyle name="Hyperlink" xfId="13068" builtinId="8" hidden="1"/>
    <cellStyle name="Hyperlink" xfId="13070" builtinId="8" hidden="1"/>
    <cellStyle name="Hyperlink" xfId="13072" builtinId="8" hidden="1"/>
    <cellStyle name="Hyperlink" xfId="13074" builtinId="8" hidden="1"/>
    <cellStyle name="Hyperlink" xfId="13076" builtinId="8" hidden="1"/>
    <cellStyle name="Hyperlink" xfId="13078" builtinId="8" hidden="1"/>
    <cellStyle name="Hyperlink" xfId="13080" builtinId="8" hidden="1"/>
    <cellStyle name="Hyperlink" xfId="13082" builtinId="8" hidden="1"/>
    <cellStyle name="Hyperlink" xfId="13084" builtinId="8" hidden="1"/>
    <cellStyle name="Hyperlink" xfId="13086" builtinId="8" hidden="1"/>
    <cellStyle name="Hyperlink" xfId="13088" builtinId="8" hidden="1"/>
    <cellStyle name="Hyperlink" xfId="13090" builtinId="8" hidden="1"/>
    <cellStyle name="Hyperlink" xfId="13092" builtinId="8" hidden="1"/>
    <cellStyle name="Hyperlink" xfId="13094" builtinId="8" hidden="1"/>
    <cellStyle name="Hyperlink" xfId="13096" builtinId="8" hidden="1"/>
    <cellStyle name="Hyperlink" xfId="13098" builtinId="8" hidden="1"/>
    <cellStyle name="Hyperlink" xfId="13100" builtinId="8" hidden="1"/>
    <cellStyle name="Hyperlink" xfId="13102" builtinId="8" hidden="1"/>
    <cellStyle name="Hyperlink" xfId="13104" builtinId="8" hidden="1"/>
    <cellStyle name="Hyperlink" xfId="13106" builtinId="8" hidden="1"/>
    <cellStyle name="Hyperlink" xfId="13108" builtinId="8" hidden="1"/>
    <cellStyle name="Hyperlink" xfId="13110" builtinId="8" hidden="1"/>
    <cellStyle name="Hyperlink" xfId="13112" builtinId="8" hidden="1"/>
    <cellStyle name="Hyperlink" xfId="13114" builtinId="8" hidden="1"/>
    <cellStyle name="Hyperlink" xfId="13116" builtinId="8" hidden="1"/>
    <cellStyle name="Hyperlink" xfId="13118" builtinId="8" hidden="1"/>
    <cellStyle name="Hyperlink" xfId="13120" builtinId="8" hidden="1"/>
    <cellStyle name="Hyperlink" xfId="13122" builtinId="8" hidden="1"/>
    <cellStyle name="Hyperlink" xfId="13124" builtinId="8" hidden="1"/>
    <cellStyle name="Hyperlink" xfId="13126" builtinId="8" hidden="1"/>
    <cellStyle name="Hyperlink" xfId="13128" builtinId="8" hidden="1"/>
    <cellStyle name="Hyperlink" xfId="13130" builtinId="8" hidden="1"/>
    <cellStyle name="Hyperlink" xfId="13132" builtinId="8" hidden="1"/>
    <cellStyle name="Hyperlink" xfId="13134" builtinId="8" hidden="1"/>
    <cellStyle name="Hyperlink" xfId="13136" builtinId="8" hidden="1"/>
    <cellStyle name="Hyperlink" xfId="13138" builtinId="8" hidden="1"/>
    <cellStyle name="Hyperlink" xfId="13140" builtinId="8" hidden="1"/>
    <cellStyle name="Hyperlink" xfId="13142" builtinId="8" hidden="1"/>
    <cellStyle name="Hyperlink" xfId="13144" builtinId="8" hidden="1"/>
    <cellStyle name="Hyperlink" xfId="13146" builtinId="8" hidden="1"/>
    <cellStyle name="Hyperlink" xfId="13148" builtinId="8" hidden="1"/>
    <cellStyle name="Hyperlink" xfId="13150" builtinId="8" hidden="1"/>
    <cellStyle name="Hyperlink" xfId="13152" builtinId="8" hidden="1"/>
    <cellStyle name="Hyperlink" xfId="13154" builtinId="8" hidden="1"/>
    <cellStyle name="Hyperlink" xfId="13156" builtinId="8" hidden="1"/>
    <cellStyle name="Hyperlink" xfId="13158" builtinId="8" hidden="1"/>
    <cellStyle name="Hyperlink" xfId="13160" builtinId="8" hidden="1"/>
    <cellStyle name="Hyperlink" xfId="13162" builtinId="8" hidden="1"/>
    <cellStyle name="Hyperlink" xfId="13164" builtinId="8" hidden="1"/>
    <cellStyle name="Hyperlink" xfId="13166" builtinId="8" hidden="1"/>
    <cellStyle name="Hyperlink" xfId="13168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187" builtinId="8" hidden="1"/>
    <cellStyle name="Hyperlink" xfId="13189" builtinId="8" hidden="1"/>
    <cellStyle name="Hyperlink" xfId="13191" builtinId="8" hidden="1"/>
    <cellStyle name="Hyperlink" xfId="13193" builtinId="8" hidden="1"/>
    <cellStyle name="Hyperlink" xfId="13195" builtinId="8" hidden="1"/>
    <cellStyle name="Hyperlink" xfId="13197" builtinId="8" hidden="1"/>
    <cellStyle name="Hyperlink" xfId="13199" builtinId="8" hidden="1"/>
    <cellStyle name="Hyperlink" xfId="13201" builtinId="8" hidden="1"/>
    <cellStyle name="Hyperlink" xfId="13203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211" builtinId="8" hidden="1"/>
    <cellStyle name="Hyperlink" xfId="13213" builtinId="8" hidden="1"/>
    <cellStyle name="Hyperlink" xfId="13215" builtinId="8" hidden="1"/>
    <cellStyle name="Hyperlink" xfId="13217" builtinId="8" hidden="1"/>
    <cellStyle name="Hyperlink" xfId="13219" builtinId="8" hidden="1"/>
    <cellStyle name="Hyperlink" xfId="13221" builtinId="8" hidden="1"/>
    <cellStyle name="Hyperlink" xfId="13223" builtinId="8" hidden="1"/>
    <cellStyle name="Hyperlink" xfId="13225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5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43" builtinId="8" hidden="1"/>
    <cellStyle name="Hyperlink" xfId="13245" builtinId="8" hidden="1"/>
    <cellStyle name="Hyperlink" xfId="13247" builtinId="8" hidden="1"/>
    <cellStyle name="Hyperlink" xfId="13249" builtinId="8" hidden="1"/>
    <cellStyle name="Hyperlink" xfId="13251" builtinId="8" hidden="1"/>
    <cellStyle name="Hyperlink" xfId="13253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265" builtinId="8" hidden="1"/>
    <cellStyle name="Hyperlink" xfId="13267" builtinId="8" hidden="1"/>
    <cellStyle name="Hyperlink" xfId="13269" builtinId="8" hidden="1"/>
    <cellStyle name="Hyperlink" xfId="13271" builtinId="8" hidden="1"/>
    <cellStyle name="Hyperlink" xfId="13273" builtinId="8" hidden="1"/>
    <cellStyle name="Hyperlink" xfId="13275" builtinId="8" hidden="1"/>
    <cellStyle name="Hyperlink" xfId="13277" builtinId="8" hidden="1"/>
    <cellStyle name="Hyperlink" xfId="13279" builtinId="8" hidden="1"/>
    <cellStyle name="Hyperlink" xfId="13281" builtinId="8" hidden="1"/>
    <cellStyle name="Hyperlink" xfId="13283" builtinId="8" hidden="1"/>
    <cellStyle name="Hyperlink" xfId="13285" builtinId="8" hidden="1"/>
    <cellStyle name="Hyperlink" xfId="13287" builtinId="8" hidden="1"/>
    <cellStyle name="Hyperlink" xfId="13289" builtinId="8" hidden="1"/>
    <cellStyle name="Hyperlink" xfId="13291" builtinId="8" hidden="1"/>
    <cellStyle name="Hyperlink" xfId="13293" builtinId="8" hidden="1"/>
    <cellStyle name="Hyperlink" xfId="13295" builtinId="8" hidden="1"/>
    <cellStyle name="Hyperlink" xfId="13297" builtinId="8" hidden="1"/>
    <cellStyle name="Hyperlink" xfId="13299" builtinId="8" hidden="1"/>
    <cellStyle name="Hyperlink" xfId="13301" builtinId="8" hidden="1"/>
    <cellStyle name="Hyperlink" xfId="13303" builtinId="8" hidden="1"/>
    <cellStyle name="Hyperlink" xfId="13305" builtinId="8" hidden="1"/>
    <cellStyle name="Hyperlink" xfId="13307" builtinId="8" hidden="1"/>
    <cellStyle name="Hyperlink" xfId="13309" builtinId="8" hidden="1"/>
    <cellStyle name="Hyperlink" xfId="13311" builtinId="8" hidden="1"/>
    <cellStyle name="Hyperlink" xfId="13313" builtinId="8" hidden="1"/>
    <cellStyle name="Hyperlink" xfId="13315" builtinId="8" hidden="1"/>
    <cellStyle name="Hyperlink" xfId="13317" builtinId="8" hidden="1"/>
    <cellStyle name="Hyperlink" xfId="13319" builtinId="8" hidden="1"/>
    <cellStyle name="Hyperlink" xfId="13321" builtinId="8" hidden="1"/>
    <cellStyle name="Hyperlink" xfId="13323" builtinId="8" hidden="1"/>
    <cellStyle name="Hyperlink" xfId="13325" builtinId="8" hidden="1"/>
    <cellStyle name="Hyperlink" xfId="13327" builtinId="8" hidden="1"/>
    <cellStyle name="Hyperlink" xfId="13329" builtinId="8" hidden="1"/>
    <cellStyle name="Hyperlink" xfId="13331" builtinId="8" hidden="1"/>
    <cellStyle name="Hyperlink" xfId="13333" builtinId="8" hidden="1"/>
    <cellStyle name="Hyperlink" xfId="13335" builtinId="8" hidden="1"/>
    <cellStyle name="Hyperlink" xfId="13337" builtinId="8" hidden="1"/>
    <cellStyle name="Hyperlink" xfId="13339" builtinId="8" hidden="1"/>
    <cellStyle name="Hyperlink" xfId="13341" builtinId="8" hidden="1"/>
    <cellStyle name="Hyperlink" xfId="13343" builtinId="8" hidden="1"/>
    <cellStyle name="Hyperlink" xfId="13345" builtinId="8" hidden="1"/>
    <cellStyle name="Hyperlink" xfId="13347" builtinId="8" hidden="1"/>
    <cellStyle name="Hyperlink" xfId="13349" builtinId="8" hidden="1"/>
    <cellStyle name="Hyperlink" xfId="13351" builtinId="8" hidden="1"/>
    <cellStyle name="Hyperlink" xfId="13353" builtinId="8" hidden="1"/>
    <cellStyle name="Hyperlink" xfId="13355" builtinId="8" hidden="1"/>
    <cellStyle name="Hyperlink" xfId="13357" builtinId="8" hidden="1"/>
    <cellStyle name="Hyperlink" xfId="13362" builtinId="8" hidden="1"/>
    <cellStyle name="Hyperlink" xfId="13176" builtinId="8" hidden="1"/>
    <cellStyle name="Hyperlink" xfId="13178" builtinId="8" hidden="1"/>
    <cellStyle name="Hyperlink" xfId="13365" builtinId="8" hidden="1"/>
    <cellStyle name="Hyperlink" xfId="13367" builtinId="8" hidden="1"/>
    <cellStyle name="Hyperlink" xfId="13369" builtinId="8" hidden="1"/>
    <cellStyle name="Hyperlink" xfId="13371" builtinId="8" hidden="1"/>
    <cellStyle name="Hyperlink" xfId="13373" builtinId="8" hidden="1"/>
    <cellStyle name="Hyperlink" xfId="13375" builtinId="8" hidden="1"/>
    <cellStyle name="Hyperlink" xfId="13377" builtinId="8" hidden="1"/>
    <cellStyle name="Hyperlink" xfId="13379" builtinId="8" hidden="1"/>
    <cellStyle name="Hyperlink" xfId="13381" builtinId="8" hidden="1"/>
    <cellStyle name="Hyperlink" xfId="13383" builtinId="8" hidden="1"/>
    <cellStyle name="Hyperlink" xfId="13385" builtinId="8" hidden="1"/>
    <cellStyle name="Hyperlink" xfId="13387" builtinId="8" hidden="1"/>
    <cellStyle name="Hyperlink" xfId="13389" builtinId="8" hidden="1"/>
    <cellStyle name="Hyperlink" xfId="13391" builtinId="8" hidden="1"/>
    <cellStyle name="Hyperlink" xfId="13393" builtinId="8" hidden="1"/>
    <cellStyle name="Hyperlink" xfId="13395" builtinId="8" hidden="1"/>
    <cellStyle name="Hyperlink" xfId="13397" builtinId="8" hidden="1"/>
    <cellStyle name="Hyperlink" xfId="13399" builtinId="8" hidden="1"/>
    <cellStyle name="Hyperlink" xfId="13401" builtinId="8" hidden="1"/>
    <cellStyle name="Hyperlink" xfId="13403" builtinId="8" hidden="1"/>
    <cellStyle name="Hyperlink" xfId="13405" builtinId="8" hidden="1"/>
    <cellStyle name="Hyperlink" xfId="13407" builtinId="8" hidden="1"/>
    <cellStyle name="Hyperlink" xfId="13409" builtinId="8" hidden="1"/>
    <cellStyle name="Hyperlink" xfId="13411" builtinId="8" hidden="1"/>
    <cellStyle name="Hyperlink" xfId="13413" builtinId="8" hidden="1"/>
    <cellStyle name="Hyperlink" xfId="13415" builtinId="8" hidden="1"/>
    <cellStyle name="Hyperlink" xfId="13417" builtinId="8" hidden="1"/>
    <cellStyle name="Hyperlink" xfId="13419" builtinId="8" hidden="1"/>
    <cellStyle name="Hyperlink" xfId="13421" builtinId="8" hidden="1"/>
    <cellStyle name="Hyperlink" xfId="13423" builtinId="8" hidden="1"/>
    <cellStyle name="Hyperlink" xfId="13425" builtinId="8" hidden="1"/>
    <cellStyle name="Hyperlink" xfId="13427" builtinId="8" hidden="1"/>
    <cellStyle name="Hyperlink" xfId="13429" builtinId="8" hidden="1"/>
    <cellStyle name="Hyperlink" xfId="13431" builtinId="8" hidden="1"/>
    <cellStyle name="Hyperlink" xfId="13433" builtinId="8" hidden="1"/>
    <cellStyle name="Hyperlink" xfId="13435" builtinId="8" hidden="1"/>
    <cellStyle name="Hyperlink" xfId="13437" builtinId="8" hidden="1"/>
    <cellStyle name="Hyperlink" xfId="13439" builtinId="8" hidden="1"/>
    <cellStyle name="Hyperlink" xfId="13441" builtinId="8" hidden="1"/>
    <cellStyle name="Hyperlink" xfId="13443" builtinId="8" hidden="1"/>
    <cellStyle name="Hyperlink" xfId="13445" builtinId="8" hidden="1"/>
    <cellStyle name="Hyperlink" xfId="13447" builtinId="8" hidden="1"/>
    <cellStyle name="Hyperlink" xfId="13449" builtinId="8" hidden="1"/>
    <cellStyle name="Hyperlink" xfId="13451" builtinId="8" hidden="1"/>
    <cellStyle name="Hyperlink" xfId="13453" builtinId="8" hidden="1"/>
    <cellStyle name="Hyperlink" xfId="13455" builtinId="8" hidden="1"/>
    <cellStyle name="Hyperlink" xfId="13457" builtinId="8" hidden="1"/>
    <cellStyle name="Hyperlink" xfId="13459" builtinId="8" hidden="1"/>
    <cellStyle name="Hyperlink" xfId="13461" builtinId="8" hidden="1"/>
    <cellStyle name="Hyperlink" xfId="13463" builtinId="8" hidden="1"/>
    <cellStyle name="Hyperlink" xfId="13465" builtinId="8" hidden="1"/>
    <cellStyle name="Hyperlink" xfId="13467" builtinId="8" hidden="1"/>
    <cellStyle name="Hyperlink" xfId="13469" builtinId="8" hidden="1"/>
    <cellStyle name="Hyperlink" xfId="13471" builtinId="8" hidden="1"/>
    <cellStyle name="Hyperlink" xfId="13473" builtinId="8" hidden="1"/>
    <cellStyle name="Hyperlink" xfId="13475" builtinId="8" hidden="1"/>
    <cellStyle name="Hyperlink" xfId="13477" builtinId="8" hidden="1"/>
    <cellStyle name="Hyperlink" xfId="13479" builtinId="8" hidden="1"/>
    <cellStyle name="Hyperlink" xfId="13481" builtinId="8" hidden="1"/>
    <cellStyle name="Hyperlink" xfId="13483" builtinId="8" hidden="1"/>
    <cellStyle name="Hyperlink" xfId="13485" builtinId="8" hidden="1"/>
    <cellStyle name="Hyperlink" xfId="13487" builtinId="8" hidden="1"/>
    <cellStyle name="Hyperlink" xfId="13489" builtinId="8" hidden="1"/>
    <cellStyle name="Hyperlink" xfId="13491" builtinId="8" hidden="1"/>
    <cellStyle name="Hyperlink" xfId="13493" builtinId="8" hidden="1"/>
    <cellStyle name="Hyperlink" xfId="13495" builtinId="8" hidden="1"/>
    <cellStyle name="Hyperlink" xfId="13497" builtinId="8" hidden="1"/>
    <cellStyle name="Hyperlink" xfId="13499" builtinId="8" hidden="1"/>
    <cellStyle name="Hyperlink" xfId="13501" builtinId="8" hidden="1"/>
    <cellStyle name="Hyperlink" xfId="13503" builtinId="8" hidden="1"/>
    <cellStyle name="Hyperlink" xfId="13505" builtinId="8" hidden="1"/>
    <cellStyle name="Hyperlink" xfId="13507" builtinId="8" hidden="1"/>
    <cellStyle name="Hyperlink" xfId="13509" builtinId="8" hidden="1"/>
    <cellStyle name="Hyperlink" xfId="13511" builtinId="8" hidden="1"/>
    <cellStyle name="Hyperlink" xfId="13513" builtinId="8" hidden="1"/>
    <cellStyle name="Hyperlink" xfId="13515" builtinId="8" hidden="1"/>
    <cellStyle name="Hyperlink" xfId="13517" builtinId="8" hidden="1"/>
    <cellStyle name="Hyperlink" xfId="13519" builtinId="8" hidden="1"/>
    <cellStyle name="Hyperlink" xfId="13521" builtinId="8" hidden="1"/>
    <cellStyle name="Hyperlink" xfId="13523" builtinId="8" hidden="1"/>
    <cellStyle name="Hyperlink" xfId="13525" builtinId="8" hidden="1"/>
    <cellStyle name="Hyperlink" xfId="13527" builtinId="8" hidden="1"/>
    <cellStyle name="Hyperlink" xfId="13529" builtinId="8" hidden="1"/>
    <cellStyle name="Hyperlink" xfId="13531" builtinId="8" hidden="1"/>
    <cellStyle name="Hyperlink" xfId="13533" builtinId="8" hidden="1"/>
    <cellStyle name="Hyperlink" xfId="13535" builtinId="8" hidden="1"/>
    <cellStyle name="Hyperlink" xfId="13537" builtinId="8" hidden="1"/>
    <cellStyle name="Hyperlink" xfId="13539" builtinId="8" hidden="1"/>
    <cellStyle name="Hyperlink" xfId="13540" builtinId="8" hidden="1"/>
    <cellStyle name="Hyperlink" xfId="13361" builtinId="8" hidden="1"/>
    <cellStyle name="Hyperlink" xfId="13546" builtinId="8" hidden="1"/>
    <cellStyle name="Hyperlink" xfId="13547" builtinId="8" hidden="1"/>
    <cellStyle name="Hyperlink" xfId="13549" builtinId="8" hidden="1"/>
    <cellStyle name="Hyperlink" xfId="13551" builtinId="8" hidden="1"/>
    <cellStyle name="Hyperlink" xfId="13553" builtinId="8" hidden="1"/>
    <cellStyle name="Hyperlink" xfId="13555" builtinId="8" hidden="1"/>
    <cellStyle name="Hyperlink" xfId="13557" builtinId="8" hidden="1"/>
    <cellStyle name="Hyperlink" xfId="13559" builtinId="8" hidden="1"/>
    <cellStyle name="Hyperlink" xfId="13561" builtinId="8" hidden="1"/>
    <cellStyle name="Hyperlink" xfId="13563" builtinId="8" hidden="1"/>
    <cellStyle name="Hyperlink" xfId="13565" builtinId="8" hidden="1"/>
    <cellStyle name="Hyperlink" xfId="13567" builtinId="8" hidden="1"/>
    <cellStyle name="Hyperlink" xfId="13569" builtinId="8" hidden="1"/>
    <cellStyle name="Hyperlink" xfId="13571" builtinId="8" hidden="1"/>
    <cellStyle name="Hyperlink" xfId="13573" builtinId="8" hidden="1"/>
    <cellStyle name="Hyperlink" xfId="13575" builtinId="8" hidden="1"/>
    <cellStyle name="Hyperlink" xfId="13577" builtinId="8" hidden="1"/>
    <cellStyle name="Hyperlink" xfId="13579" builtinId="8" hidden="1"/>
    <cellStyle name="Hyperlink" xfId="13581" builtinId="8" hidden="1"/>
    <cellStyle name="Hyperlink" xfId="13583" builtinId="8" hidden="1"/>
    <cellStyle name="Hyperlink" xfId="13585" builtinId="8" hidden="1"/>
    <cellStyle name="Hyperlink" xfId="13587" builtinId="8" hidden="1"/>
    <cellStyle name="Hyperlink" xfId="13589" builtinId="8" hidden="1"/>
    <cellStyle name="Hyperlink" xfId="13591" builtinId="8" hidden="1"/>
    <cellStyle name="Hyperlink" xfId="13593" builtinId="8" hidden="1"/>
    <cellStyle name="Hyperlink" xfId="13595" builtinId="8" hidden="1"/>
    <cellStyle name="Hyperlink" xfId="13597" builtinId="8" hidden="1"/>
    <cellStyle name="Hyperlink" xfId="13599" builtinId="8" hidden="1"/>
    <cellStyle name="Hyperlink" xfId="13601" builtinId="8" hidden="1"/>
    <cellStyle name="Hyperlink" xfId="13603" builtinId="8" hidden="1"/>
    <cellStyle name="Hyperlink" xfId="13605" builtinId="8" hidden="1"/>
    <cellStyle name="Hyperlink" xfId="13607" builtinId="8" hidden="1"/>
    <cellStyle name="Hyperlink" xfId="13609" builtinId="8" hidden="1"/>
    <cellStyle name="Hyperlink" xfId="13611" builtinId="8" hidden="1"/>
    <cellStyle name="Hyperlink" xfId="13613" builtinId="8" hidden="1"/>
    <cellStyle name="Hyperlink" xfId="13615" builtinId="8" hidden="1"/>
    <cellStyle name="Hyperlink" xfId="13617" builtinId="8" hidden="1"/>
    <cellStyle name="Hyperlink" xfId="13619" builtinId="8" hidden="1"/>
    <cellStyle name="Hyperlink" xfId="13621" builtinId="8" hidden="1"/>
    <cellStyle name="Hyperlink" xfId="13623" builtinId="8" hidden="1"/>
    <cellStyle name="Hyperlink" xfId="13625" builtinId="8" hidden="1"/>
    <cellStyle name="Hyperlink" xfId="13627" builtinId="8" hidden="1"/>
    <cellStyle name="Hyperlink" xfId="13629" builtinId="8" hidden="1"/>
    <cellStyle name="Hyperlink" xfId="13631" builtinId="8" hidden="1"/>
    <cellStyle name="Hyperlink" xfId="13633" builtinId="8" hidden="1"/>
    <cellStyle name="Hyperlink" xfId="13635" builtinId="8" hidden="1"/>
    <cellStyle name="Hyperlink" xfId="13637" builtinId="8" hidden="1"/>
    <cellStyle name="Hyperlink" xfId="13639" builtinId="8" hidden="1"/>
    <cellStyle name="Hyperlink" xfId="13641" builtinId="8" hidden="1"/>
    <cellStyle name="Hyperlink" xfId="13643" builtinId="8" hidden="1"/>
    <cellStyle name="Hyperlink" xfId="13645" builtinId="8" hidden="1"/>
    <cellStyle name="Hyperlink" xfId="13647" builtinId="8" hidden="1"/>
    <cellStyle name="Hyperlink" xfId="13649" builtinId="8" hidden="1"/>
    <cellStyle name="Hyperlink" xfId="13651" builtinId="8" hidden="1"/>
    <cellStyle name="Hyperlink" xfId="13653" builtinId="8" hidden="1"/>
    <cellStyle name="Hyperlink" xfId="13655" builtinId="8" hidden="1"/>
    <cellStyle name="Hyperlink" xfId="13657" builtinId="8" hidden="1"/>
    <cellStyle name="Hyperlink" xfId="13659" builtinId="8" hidden="1"/>
    <cellStyle name="Hyperlink" xfId="13661" builtinId="8" hidden="1"/>
    <cellStyle name="Hyperlink" xfId="13663" builtinId="8" hidden="1"/>
    <cellStyle name="Hyperlink" xfId="13665" builtinId="8" hidden="1"/>
    <cellStyle name="Hyperlink" xfId="13667" builtinId="8" hidden="1"/>
    <cellStyle name="Hyperlink" xfId="13669" builtinId="8" hidden="1"/>
    <cellStyle name="Hyperlink" xfId="13671" builtinId="8" hidden="1"/>
    <cellStyle name="Hyperlink" xfId="13673" builtinId="8" hidden="1"/>
    <cellStyle name="Hyperlink" xfId="13675" builtinId="8" hidden="1"/>
    <cellStyle name="Hyperlink" xfId="13677" builtinId="8" hidden="1"/>
    <cellStyle name="Hyperlink" xfId="13679" builtinId="8" hidden="1"/>
    <cellStyle name="Hyperlink" xfId="13681" builtinId="8" hidden="1"/>
    <cellStyle name="Hyperlink" xfId="13683" builtinId="8" hidden="1"/>
    <cellStyle name="Hyperlink" xfId="13685" builtinId="8" hidden="1"/>
    <cellStyle name="Hyperlink" xfId="13687" builtinId="8" hidden="1"/>
    <cellStyle name="Hyperlink" xfId="13689" builtinId="8" hidden="1"/>
    <cellStyle name="Hyperlink" xfId="13691" builtinId="8" hidden="1"/>
    <cellStyle name="Hyperlink" xfId="13693" builtinId="8" hidden="1"/>
    <cellStyle name="Hyperlink" xfId="13695" builtinId="8" hidden="1"/>
    <cellStyle name="Hyperlink" xfId="13697" builtinId="8" hidden="1"/>
    <cellStyle name="Hyperlink" xfId="13699" builtinId="8" hidden="1"/>
    <cellStyle name="Hyperlink" xfId="13701" builtinId="8" hidden="1"/>
    <cellStyle name="Hyperlink" xfId="13703" builtinId="8" hidden="1"/>
    <cellStyle name="Hyperlink" xfId="13705" builtinId="8" hidden="1"/>
    <cellStyle name="Hyperlink" xfId="13707" builtinId="8" hidden="1"/>
    <cellStyle name="Hyperlink" xfId="13709" builtinId="8" hidden="1"/>
    <cellStyle name="Hyperlink" xfId="13711" builtinId="8" hidden="1"/>
    <cellStyle name="Hyperlink" xfId="13713" builtinId="8" hidden="1"/>
    <cellStyle name="Hyperlink" xfId="13715" builtinId="8" hidden="1"/>
    <cellStyle name="Hyperlink" xfId="13717" builtinId="8" hidden="1"/>
    <cellStyle name="Hyperlink" xfId="13719" builtinId="8" hidden="1"/>
    <cellStyle name="Hyperlink" xfId="13543" builtinId="8" hidden="1"/>
    <cellStyle name="Hyperlink" xfId="13541" builtinId="8" hidden="1"/>
    <cellStyle name="Hyperlink" xfId="13722" builtinId="8" hidden="1"/>
    <cellStyle name="Hyperlink" xfId="13724" builtinId="8" hidden="1"/>
    <cellStyle name="Hyperlink" xfId="13726" builtinId="8" hidden="1"/>
    <cellStyle name="Hyperlink" xfId="13728" builtinId="8" hidden="1"/>
    <cellStyle name="Hyperlink" xfId="13730" builtinId="8" hidden="1"/>
    <cellStyle name="Hyperlink" xfId="13732" builtinId="8" hidden="1"/>
    <cellStyle name="Hyperlink" xfId="13734" builtinId="8" hidden="1"/>
    <cellStyle name="Hyperlink" xfId="13736" builtinId="8" hidden="1"/>
    <cellStyle name="Hyperlink" xfId="13738" builtinId="8" hidden="1"/>
    <cellStyle name="Hyperlink" xfId="13740" builtinId="8" hidden="1"/>
    <cellStyle name="Hyperlink" xfId="13742" builtinId="8" hidden="1"/>
    <cellStyle name="Hyperlink" xfId="13744" builtinId="8" hidden="1"/>
    <cellStyle name="Hyperlink" xfId="13746" builtinId="8" hidden="1"/>
    <cellStyle name="Hyperlink" xfId="13748" builtinId="8" hidden="1"/>
    <cellStyle name="Hyperlink" xfId="13750" builtinId="8" hidden="1"/>
    <cellStyle name="Hyperlink" xfId="13752" builtinId="8" hidden="1"/>
    <cellStyle name="Hyperlink" xfId="13754" builtinId="8" hidden="1"/>
    <cellStyle name="Hyperlink" xfId="13756" builtinId="8" hidden="1"/>
    <cellStyle name="Hyperlink" xfId="13758" builtinId="8" hidden="1"/>
    <cellStyle name="Hyperlink" xfId="13760" builtinId="8" hidden="1"/>
    <cellStyle name="Hyperlink" xfId="13762" builtinId="8" hidden="1"/>
    <cellStyle name="Hyperlink" xfId="13764" builtinId="8" hidden="1"/>
    <cellStyle name="Hyperlink" xfId="13766" builtinId="8" hidden="1"/>
    <cellStyle name="Hyperlink" xfId="13768" builtinId="8" hidden="1"/>
    <cellStyle name="Hyperlink" xfId="13770" builtinId="8" hidden="1"/>
    <cellStyle name="Hyperlink" xfId="13772" builtinId="8" hidden="1"/>
    <cellStyle name="Hyperlink" xfId="13774" builtinId="8" hidden="1"/>
    <cellStyle name="Hyperlink" xfId="13776" builtinId="8" hidden="1"/>
    <cellStyle name="Hyperlink" xfId="13778" builtinId="8" hidden="1"/>
    <cellStyle name="Hyperlink" xfId="13780" builtinId="8" hidden="1"/>
    <cellStyle name="Hyperlink" xfId="13782" builtinId="8" hidden="1"/>
    <cellStyle name="Hyperlink" xfId="13784" builtinId="8" hidden="1"/>
    <cellStyle name="Hyperlink" xfId="13786" builtinId="8" hidden="1"/>
    <cellStyle name="Hyperlink" xfId="13788" builtinId="8" hidden="1"/>
    <cellStyle name="Hyperlink" xfId="13790" builtinId="8" hidden="1"/>
    <cellStyle name="Hyperlink" xfId="13792" builtinId="8" hidden="1"/>
    <cellStyle name="Hyperlink" xfId="13794" builtinId="8" hidden="1"/>
    <cellStyle name="Hyperlink" xfId="13796" builtinId="8" hidden="1"/>
    <cellStyle name="Hyperlink" xfId="13798" builtinId="8" hidden="1"/>
    <cellStyle name="Hyperlink" xfId="13800" builtinId="8" hidden="1"/>
    <cellStyle name="Hyperlink" xfId="13802" builtinId="8" hidden="1"/>
    <cellStyle name="Hyperlink" xfId="13804" builtinId="8" hidden="1"/>
    <cellStyle name="Hyperlink" xfId="13806" builtinId="8" hidden="1"/>
    <cellStyle name="Hyperlink" xfId="13808" builtinId="8" hidden="1"/>
    <cellStyle name="Hyperlink" xfId="13810" builtinId="8" hidden="1"/>
    <cellStyle name="Hyperlink" xfId="13812" builtinId="8" hidden="1"/>
    <cellStyle name="Hyperlink" xfId="13814" builtinId="8" hidden="1"/>
    <cellStyle name="Hyperlink" xfId="13816" builtinId="8" hidden="1"/>
    <cellStyle name="Hyperlink" xfId="13818" builtinId="8" hidden="1"/>
    <cellStyle name="Hyperlink" xfId="13820" builtinId="8" hidden="1"/>
    <cellStyle name="Hyperlink" xfId="13822" builtinId="8" hidden="1"/>
    <cellStyle name="Hyperlink" xfId="13824" builtinId="8" hidden="1"/>
    <cellStyle name="Hyperlink" xfId="13826" builtinId="8" hidden="1"/>
    <cellStyle name="Hyperlink" xfId="13828" builtinId="8" hidden="1"/>
    <cellStyle name="Hyperlink" xfId="13830" builtinId="8" hidden="1"/>
    <cellStyle name="Hyperlink" xfId="13832" builtinId="8" hidden="1"/>
    <cellStyle name="Hyperlink" xfId="13834" builtinId="8" hidden="1"/>
    <cellStyle name="Hyperlink" xfId="13836" builtinId="8" hidden="1"/>
    <cellStyle name="Hyperlink" xfId="13838" builtinId="8" hidden="1"/>
    <cellStyle name="Hyperlink" xfId="13840" builtinId="8" hidden="1"/>
    <cellStyle name="Hyperlink" xfId="13842" builtinId="8" hidden="1"/>
    <cellStyle name="Hyperlink" xfId="13844" builtinId="8" hidden="1"/>
    <cellStyle name="Hyperlink" xfId="13846" builtinId="8" hidden="1"/>
    <cellStyle name="Hyperlink" xfId="13848" builtinId="8" hidden="1"/>
    <cellStyle name="Hyperlink" xfId="13850" builtinId="8" hidden="1"/>
    <cellStyle name="Hyperlink" xfId="13852" builtinId="8" hidden="1"/>
    <cellStyle name="Hyperlink" xfId="13854" builtinId="8" hidden="1"/>
    <cellStyle name="Hyperlink" xfId="13856" builtinId="8" hidden="1"/>
    <cellStyle name="Hyperlink" xfId="13858" builtinId="8" hidden="1"/>
    <cellStyle name="Hyperlink" xfId="13860" builtinId="8" hidden="1"/>
    <cellStyle name="Hyperlink" xfId="13862" builtinId="8" hidden="1"/>
    <cellStyle name="Hyperlink" xfId="13864" builtinId="8" hidden="1"/>
    <cellStyle name="Hyperlink" xfId="13866" builtinId="8" hidden="1"/>
    <cellStyle name="Hyperlink" xfId="13868" builtinId="8" hidden="1"/>
    <cellStyle name="Hyperlink" xfId="13870" builtinId="8" hidden="1"/>
    <cellStyle name="Hyperlink" xfId="13872" builtinId="8" hidden="1"/>
    <cellStyle name="Hyperlink" xfId="13874" builtinId="8" hidden="1"/>
    <cellStyle name="Hyperlink" xfId="13876" builtinId="8" hidden="1"/>
    <cellStyle name="Hyperlink" xfId="13878" builtinId="8" hidden="1"/>
    <cellStyle name="Hyperlink" xfId="13880" builtinId="8" hidden="1"/>
    <cellStyle name="Hyperlink" xfId="13882" builtinId="8" hidden="1"/>
    <cellStyle name="Hyperlink" xfId="13884" builtinId="8" hidden="1"/>
    <cellStyle name="Hyperlink" xfId="13886" builtinId="8" hidden="1"/>
    <cellStyle name="Hyperlink" xfId="13888" builtinId="8" hidden="1"/>
    <cellStyle name="Hyperlink" xfId="13890" builtinId="8" hidden="1"/>
    <cellStyle name="Hyperlink" xfId="13892" builtinId="8" hidden="1"/>
    <cellStyle name="Hyperlink" xfId="13894" builtinId="8" hidden="1"/>
    <cellStyle name="Hyperlink" xfId="13899" builtinId="8" hidden="1"/>
    <cellStyle name="Hyperlink" xfId="13901" builtinId="8" hidden="1"/>
    <cellStyle name="Hyperlink" xfId="13903" builtinId="8" hidden="1"/>
    <cellStyle name="Hyperlink" xfId="13905" builtinId="8" hidden="1"/>
    <cellStyle name="Hyperlink" xfId="13907" builtinId="8" hidden="1"/>
    <cellStyle name="Hyperlink" xfId="13909" builtinId="8" hidden="1"/>
    <cellStyle name="Hyperlink" xfId="13911" builtinId="8" hidden="1"/>
    <cellStyle name="Hyperlink" xfId="13913" builtinId="8" hidden="1"/>
    <cellStyle name="Hyperlink" xfId="13915" builtinId="8" hidden="1"/>
    <cellStyle name="Hyperlink" xfId="13917" builtinId="8" hidden="1"/>
    <cellStyle name="Hyperlink" xfId="13919" builtinId="8" hidden="1"/>
    <cellStyle name="Hyperlink" xfId="13921" builtinId="8" hidden="1"/>
    <cellStyle name="Hyperlink" xfId="13923" builtinId="8" hidden="1"/>
    <cellStyle name="Hyperlink" xfId="13925" builtinId="8" hidden="1"/>
    <cellStyle name="Hyperlink" xfId="13927" builtinId="8" hidden="1"/>
    <cellStyle name="Hyperlink" xfId="13929" builtinId="8" hidden="1"/>
    <cellStyle name="Hyperlink" xfId="13931" builtinId="8" hidden="1"/>
    <cellStyle name="Hyperlink" xfId="13933" builtinId="8" hidden="1"/>
    <cellStyle name="Hyperlink" xfId="13935" builtinId="8" hidden="1"/>
    <cellStyle name="Hyperlink" xfId="13937" builtinId="8" hidden="1"/>
    <cellStyle name="Hyperlink" xfId="13939" builtinId="8" hidden="1"/>
    <cellStyle name="Hyperlink" xfId="13941" builtinId="8" hidden="1"/>
    <cellStyle name="Hyperlink" xfId="13943" builtinId="8" hidden="1"/>
    <cellStyle name="Hyperlink" xfId="13945" builtinId="8" hidden="1"/>
    <cellStyle name="Hyperlink" xfId="13947" builtinId="8" hidden="1"/>
    <cellStyle name="Hyperlink" xfId="13949" builtinId="8" hidden="1"/>
    <cellStyle name="Hyperlink" xfId="13951" builtinId="8" hidden="1"/>
    <cellStyle name="Hyperlink" xfId="13953" builtinId="8" hidden="1"/>
    <cellStyle name="Hyperlink" xfId="13955" builtinId="8" hidden="1"/>
    <cellStyle name="Hyperlink" xfId="13957" builtinId="8" hidden="1"/>
    <cellStyle name="Hyperlink" xfId="13959" builtinId="8" hidden="1"/>
    <cellStyle name="Hyperlink" xfId="13961" builtinId="8" hidden="1"/>
    <cellStyle name="Hyperlink" xfId="13963" builtinId="8" hidden="1"/>
    <cellStyle name="Hyperlink" xfId="13965" builtinId="8" hidden="1"/>
    <cellStyle name="Hyperlink" xfId="13967" builtinId="8" hidden="1"/>
    <cellStyle name="Hyperlink" xfId="13969" builtinId="8" hidden="1"/>
    <cellStyle name="Hyperlink" xfId="13971" builtinId="8" hidden="1"/>
    <cellStyle name="Hyperlink" xfId="13973" builtinId="8" hidden="1"/>
    <cellStyle name="Hyperlink" xfId="13975" builtinId="8" hidden="1"/>
    <cellStyle name="Hyperlink" xfId="13977" builtinId="8" hidden="1"/>
    <cellStyle name="Hyperlink" xfId="13979" builtinId="8" hidden="1"/>
    <cellStyle name="Hyperlink" xfId="13981" builtinId="8" hidden="1"/>
    <cellStyle name="Hyperlink" xfId="13983" builtinId="8" hidden="1"/>
    <cellStyle name="Hyperlink" xfId="13985" builtinId="8" hidden="1"/>
    <cellStyle name="Hyperlink" xfId="13987" builtinId="8" hidden="1"/>
    <cellStyle name="Hyperlink" xfId="13989" builtinId="8" hidden="1"/>
    <cellStyle name="Hyperlink" xfId="13991" builtinId="8" hidden="1"/>
    <cellStyle name="Hyperlink" xfId="13993" builtinId="8" hidden="1"/>
    <cellStyle name="Hyperlink" xfId="13995" builtinId="8" hidden="1"/>
    <cellStyle name="Hyperlink" xfId="13997" builtinId="8" hidden="1"/>
    <cellStyle name="Hyperlink" xfId="13999" builtinId="8" hidden="1"/>
    <cellStyle name="Hyperlink" xfId="14001" builtinId="8" hidden="1"/>
    <cellStyle name="Hyperlink" xfId="14003" builtinId="8" hidden="1"/>
    <cellStyle name="Hyperlink" xfId="14005" builtinId="8" hidden="1"/>
    <cellStyle name="Hyperlink" xfId="14007" builtinId="8" hidden="1"/>
    <cellStyle name="Hyperlink" xfId="14009" builtinId="8" hidden="1"/>
    <cellStyle name="Hyperlink" xfId="14011" builtinId="8" hidden="1"/>
    <cellStyle name="Hyperlink" xfId="14013" builtinId="8" hidden="1"/>
    <cellStyle name="Hyperlink" xfId="14015" builtinId="8" hidden="1"/>
    <cellStyle name="Hyperlink" xfId="14017" builtinId="8" hidden="1"/>
    <cellStyle name="Hyperlink" xfId="14019" builtinId="8" hidden="1"/>
    <cellStyle name="Hyperlink" xfId="14021" builtinId="8" hidden="1"/>
    <cellStyle name="Hyperlink" xfId="14023" builtinId="8" hidden="1"/>
    <cellStyle name="Hyperlink" xfId="14025" builtinId="8" hidden="1"/>
    <cellStyle name="Hyperlink" xfId="14027" builtinId="8" hidden="1"/>
    <cellStyle name="Hyperlink" xfId="14029" builtinId="8" hidden="1"/>
    <cellStyle name="Hyperlink" xfId="14031" builtinId="8" hidden="1"/>
    <cellStyle name="Hyperlink" xfId="14033" builtinId="8" hidden="1"/>
    <cellStyle name="Hyperlink" xfId="14035" builtinId="8" hidden="1"/>
    <cellStyle name="Hyperlink" xfId="14037" builtinId="8" hidden="1"/>
    <cellStyle name="Hyperlink" xfId="14039" builtinId="8" hidden="1"/>
    <cellStyle name="Hyperlink" xfId="14041" builtinId="8" hidden="1"/>
    <cellStyle name="Hyperlink" xfId="14043" builtinId="8" hidden="1"/>
    <cellStyle name="Hyperlink" xfId="14045" builtinId="8" hidden="1"/>
    <cellStyle name="Hyperlink" xfId="14047" builtinId="8" hidden="1"/>
    <cellStyle name="Hyperlink" xfId="14049" builtinId="8" hidden="1"/>
    <cellStyle name="Hyperlink" xfId="14051" builtinId="8" hidden="1"/>
    <cellStyle name="Hyperlink" xfId="14053" builtinId="8" hidden="1"/>
    <cellStyle name="Hyperlink" xfId="14055" builtinId="8" hidden="1"/>
    <cellStyle name="Hyperlink" xfId="14057" builtinId="8" hidden="1"/>
    <cellStyle name="Hyperlink" xfId="14059" builtinId="8" hidden="1"/>
    <cellStyle name="Hyperlink" xfId="14061" builtinId="8" hidden="1"/>
    <cellStyle name="Hyperlink" xfId="14063" builtinId="8" hidden="1"/>
    <cellStyle name="Hyperlink" xfId="14065" builtinId="8" hidden="1"/>
    <cellStyle name="Hyperlink" xfId="14067" builtinId="8" hidden="1"/>
    <cellStyle name="Hyperlink" xfId="14069" builtinId="8" hidden="1"/>
    <cellStyle name="Hyperlink" xfId="14071" builtinId="8" hidden="1"/>
    <cellStyle name="Hyperlink" xfId="14073" builtinId="8" hidden="1"/>
    <cellStyle name="Hyperlink" xfId="14075" builtinId="8" hidden="1"/>
    <cellStyle name="Hyperlink" xfId="14077" builtinId="8" hidden="1"/>
    <cellStyle name="Hyperlink" xfId="14079" builtinId="8" hidden="1"/>
    <cellStyle name="Hyperlink" xfId="14080" builtinId="8" hidden="1"/>
    <cellStyle name="Hyperlink" xfId="13897" builtinId="8" hidden="1"/>
    <cellStyle name="Hyperlink" xfId="14083" builtinId="8" hidden="1"/>
    <cellStyle name="Hyperlink" xfId="14084" builtinId="8" hidden="1"/>
    <cellStyle name="Hyperlink" xfId="14086" builtinId="8" hidden="1"/>
    <cellStyle name="Hyperlink" xfId="14088" builtinId="8" hidden="1"/>
    <cellStyle name="Hyperlink" xfId="14090" builtinId="8" hidden="1"/>
    <cellStyle name="Hyperlink" xfId="14092" builtinId="8" hidden="1"/>
    <cellStyle name="Hyperlink" xfId="14094" builtinId="8" hidden="1"/>
    <cellStyle name="Hyperlink" xfId="14096" builtinId="8" hidden="1"/>
    <cellStyle name="Hyperlink" xfId="14098" builtinId="8" hidden="1"/>
    <cellStyle name="Hyperlink" xfId="14100" builtinId="8" hidden="1"/>
    <cellStyle name="Hyperlink" xfId="14102" builtinId="8" hidden="1"/>
    <cellStyle name="Hyperlink" xfId="14104" builtinId="8" hidden="1"/>
    <cellStyle name="Hyperlink" xfId="14106" builtinId="8" hidden="1"/>
    <cellStyle name="Hyperlink" xfId="14108" builtinId="8" hidden="1"/>
    <cellStyle name="Hyperlink" xfId="14110" builtinId="8" hidden="1"/>
    <cellStyle name="Hyperlink" xfId="14112" builtinId="8" hidden="1"/>
    <cellStyle name="Hyperlink" xfId="14114" builtinId="8" hidden="1"/>
    <cellStyle name="Hyperlink" xfId="14116" builtinId="8" hidden="1"/>
    <cellStyle name="Hyperlink" xfId="14118" builtinId="8" hidden="1"/>
    <cellStyle name="Hyperlink" xfId="14120" builtinId="8" hidden="1"/>
    <cellStyle name="Hyperlink" xfId="14122" builtinId="8" hidden="1"/>
    <cellStyle name="Hyperlink" xfId="14124" builtinId="8" hidden="1"/>
    <cellStyle name="Hyperlink" xfId="14126" builtinId="8" hidden="1"/>
    <cellStyle name="Hyperlink" xfId="14128" builtinId="8" hidden="1"/>
    <cellStyle name="Hyperlink" xfId="14130" builtinId="8" hidden="1"/>
    <cellStyle name="Hyperlink" xfId="14132" builtinId="8" hidden="1"/>
    <cellStyle name="Hyperlink" xfId="14134" builtinId="8" hidden="1"/>
    <cellStyle name="Hyperlink" xfId="14136" builtinId="8" hidden="1"/>
    <cellStyle name="Hyperlink" xfId="14138" builtinId="8" hidden="1"/>
    <cellStyle name="Hyperlink" xfId="14140" builtinId="8" hidden="1"/>
    <cellStyle name="Hyperlink" xfId="14142" builtinId="8" hidden="1"/>
    <cellStyle name="Hyperlink" xfId="14144" builtinId="8" hidden="1"/>
    <cellStyle name="Hyperlink" xfId="14146" builtinId="8" hidden="1"/>
    <cellStyle name="Hyperlink" xfId="14148" builtinId="8" hidden="1"/>
    <cellStyle name="Hyperlink" xfId="14150" builtinId="8" hidden="1"/>
    <cellStyle name="Hyperlink" xfId="14152" builtinId="8" hidden="1"/>
    <cellStyle name="Hyperlink" xfId="14154" builtinId="8" hidden="1"/>
    <cellStyle name="Hyperlink" xfId="14156" builtinId="8" hidden="1"/>
    <cellStyle name="Hyperlink" xfId="14158" builtinId="8" hidden="1"/>
    <cellStyle name="Hyperlink" xfId="14160" builtinId="8" hidden="1"/>
    <cellStyle name="Hyperlink" xfId="14162" builtinId="8" hidden="1"/>
    <cellStyle name="Hyperlink" xfId="14164" builtinId="8" hidden="1"/>
    <cellStyle name="Hyperlink" xfId="14166" builtinId="8" hidden="1"/>
    <cellStyle name="Hyperlink" xfId="14168" builtinId="8" hidden="1"/>
    <cellStyle name="Hyperlink" xfId="14170" builtinId="8" hidden="1"/>
    <cellStyle name="Hyperlink" xfId="14172" builtinId="8" hidden="1"/>
    <cellStyle name="Hyperlink" xfId="14174" builtinId="8" hidden="1"/>
    <cellStyle name="Hyperlink" xfId="14176" builtinId="8" hidden="1"/>
    <cellStyle name="Hyperlink" xfId="14178" builtinId="8" hidden="1"/>
    <cellStyle name="Hyperlink" xfId="14180" builtinId="8" hidden="1"/>
    <cellStyle name="Hyperlink" xfId="14182" builtinId="8" hidden="1"/>
    <cellStyle name="Hyperlink" xfId="14184" builtinId="8" hidden="1"/>
    <cellStyle name="Hyperlink" xfId="14186" builtinId="8" hidden="1"/>
    <cellStyle name="Hyperlink" xfId="14188" builtinId="8" hidden="1"/>
    <cellStyle name="Hyperlink" xfId="14190" builtinId="8" hidden="1"/>
    <cellStyle name="Hyperlink" xfId="14192" builtinId="8" hidden="1"/>
    <cellStyle name="Hyperlink" xfId="14194" builtinId="8" hidden="1"/>
    <cellStyle name="Hyperlink" xfId="14196" builtinId="8" hidden="1"/>
    <cellStyle name="Hyperlink" xfId="14198" builtinId="8" hidden="1"/>
    <cellStyle name="Hyperlink" xfId="14200" builtinId="8" hidden="1"/>
    <cellStyle name="Hyperlink" xfId="14202" builtinId="8" hidden="1"/>
    <cellStyle name="Hyperlink" xfId="14204" builtinId="8" hidden="1"/>
    <cellStyle name="Hyperlink" xfId="14206" builtinId="8" hidden="1"/>
    <cellStyle name="Hyperlink" xfId="14208" builtinId="8" hidden="1"/>
    <cellStyle name="Hyperlink" xfId="14210" builtinId="8" hidden="1"/>
    <cellStyle name="Hyperlink" xfId="14212" builtinId="8" hidden="1"/>
    <cellStyle name="Hyperlink" xfId="14214" builtinId="8" hidden="1"/>
    <cellStyle name="Hyperlink" xfId="14216" builtinId="8" hidden="1"/>
    <cellStyle name="Hyperlink" xfId="14218" builtinId="8" hidden="1"/>
    <cellStyle name="Hyperlink" xfId="14220" builtinId="8" hidden="1"/>
    <cellStyle name="Hyperlink" xfId="14222" builtinId="8" hidden="1"/>
    <cellStyle name="Hyperlink" xfId="14224" builtinId="8" hidden="1"/>
    <cellStyle name="Hyperlink" xfId="14226" builtinId="8" hidden="1"/>
    <cellStyle name="Hyperlink" xfId="14228" builtinId="8" hidden="1"/>
    <cellStyle name="Hyperlink" xfId="14230" builtinId="8" hidden="1"/>
    <cellStyle name="Hyperlink" xfId="14232" builtinId="8" hidden="1"/>
    <cellStyle name="Hyperlink" xfId="14234" builtinId="8" hidden="1"/>
    <cellStyle name="Hyperlink" xfId="14236" builtinId="8" hidden="1"/>
    <cellStyle name="Hyperlink" xfId="14238" builtinId="8" hidden="1"/>
    <cellStyle name="Hyperlink" xfId="14240" builtinId="8" hidden="1"/>
    <cellStyle name="Hyperlink" xfId="14242" builtinId="8" hidden="1"/>
    <cellStyle name="Hyperlink" xfId="14244" builtinId="8" hidden="1"/>
    <cellStyle name="Hyperlink" xfId="14246" builtinId="8" hidden="1"/>
    <cellStyle name="Hyperlink" xfId="14248" builtinId="8" hidden="1"/>
    <cellStyle name="Hyperlink" xfId="14250" builtinId="8" hidden="1"/>
    <cellStyle name="Hyperlink" xfId="14252" builtinId="8" hidden="1"/>
    <cellStyle name="Hyperlink" xfId="14254" builtinId="8" hidden="1"/>
    <cellStyle name="Hyperlink" xfId="14259" builtinId="8" hidden="1"/>
    <cellStyle name="Hyperlink" xfId="14261" builtinId="8" hidden="1"/>
    <cellStyle name="Hyperlink" xfId="14263" builtinId="8" hidden="1"/>
    <cellStyle name="Hyperlink" xfId="14265" builtinId="8" hidden="1"/>
    <cellStyle name="Hyperlink" xfId="14267" builtinId="8" hidden="1"/>
    <cellStyle name="Hyperlink" xfId="14269" builtinId="8" hidden="1"/>
    <cellStyle name="Hyperlink" xfId="14271" builtinId="8" hidden="1"/>
    <cellStyle name="Hyperlink" xfId="14273" builtinId="8" hidden="1"/>
    <cellStyle name="Hyperlink" xfId="14275" builtinId="8" hidden="1"/>
    <cellStyle name="Hyperlink" xfId="14277" builtinId="8" hidden="1"/>
    <cellStyle name="Hyperlink" xfId="14279" builtinId="8" hidden="1"/>
    <cellStyle name="Hyperlink" xfId="14281" builtinId="8" hidden="1"/>
    <cellStyle name="Hyperlink" xfId="14283" builtinId="8" hidden="1"/>
    <cellStyle name="Hyperlink" xfId="14285" builtinId="8" hidden="1"/>
    <cellStyle name="Hyperlink" xfId="14287" builtinId="8" hidden="1"/>
    <cellStyle name="Hyperlink" xfId="14289" builtinId="8" hidden="1"/>
    <cellStyle name="Hyperlink" xfId="14291" builtinId="8" hidden="1"/>
    <cellStyle name="Hyperlink" xfId="14293" builtinId="8" hidden="1"/>
    <cellStyle name="Hyperlink" xfId="14295" builtinId="8" hidden="1"/>
    <cellStyle name="Hyperlink" xfId="14297" builtinId="8" hidden="1"/>
    <cellStyle name="Hyperlink" xfId="14299" builtinId="8" hidden="1"/>
    <cellStyle name="Hyperlink" xfId="14301" builtinId="8" hidden="1"/>
    <cellStyle name="Hyperlink" xfId="14303" builtinId="8" hidden="1"/>
    <cellStyle name="Hyperlink" xfId="14305" builtinId="8" hidden="1"/>
    <cellStyle name="Hyperlink" xfId="14307" builtinId="8" hidden="1"/>
    <cellStyle name="Hyperlink" xfId="14309" builtinId="8" hidden="1"/>
    <cellStyle name="Hyperlink" xfId="14311" builtinId="8" hidden="1"/>
    <cellStyle name="Hyperlink" xfId="14313" builtinId="8" hidden="1"/>
    <cellStyle name="Hyperlink" xfId="14315" builtinId="8" hidden="1"/>
    <cellStyle name="Hyperlink" xfId="14317" builtinId="8" hidden="1"/>
    <cellStyle name="Hyperlink" xfId="14319" builtinId="8" hidden="1"/>
    <cellStyle name="Hyperlink" xfId="14321" builtinId="8" hidden="1"/>
    <cellStyle name="Hyperlink" xfId="14323" builtinId="8" hidden="1"/>
    <cellStyle name="Hyperlink" xfId="14325" builtinId="8" hidden="1"/>
    <cellStyle name="Hyperlink" xfId="14327" builtinId="8" hidden="1"/>
    <cellStyle name="Hyperlink" xfId="14329" builtinId="8" hidden="1"/>
    <cellStyle name="Hyperlink" xfId="14331" builtinId="8" hidden="1"/>
    <cellStyle name="Hyperlink" xfId="14333" builtinId="8" hidden="1"/>
    <cellStyle name="Hyperlink" xfId="14335" builtinId="8" hidden="1"/>
    <cellStyle name="Hyperlink" xfId="14337" builtinId="8" hidden="1"/>
    <cellStyle name="Hyperlink" xfId="14339" builtinId="8" hidden="1"/>
    <cellStyle name="Hyperlink" xfId="14341" builtinId="8" hidden="1"/>
    <cellStyle name="Hyperlink" xfId="14343" builtinId="8" hidden="1"/>
    <cellStyle name="Hyperlink" xfId="14345" builtinId="8" hidden="1"/>
    <cellStyle name="Hyperlink" xfId="14347" builtinId="8" hidden="1"/>
    <cellStyle name="Hyperlink" xfId="14349" builtinId="8" hidden="1"/>
    <cellStyle name="Hyperlink" xfId="14351" builtinId="8" hidden="1"/>
    <cellStyle name="Hyperlink" xfId="14353" builtinId="8" hidden="1"/>
    <cellStyle name="Hyperlink" xfId="14355" builtinId="8" hidden="1"/>
    <cellStyle name="Hyperlink" xfId="14357" builtinId="8" hidden="1"/>
    <cellStyle name="Hyperlink" xfId="14359" builtinId="8" hidden="1"/>
    <cellStyle name="Hyperlink" xfId="14361" builtinId="8" hidden="1"/>
    <cellStyle name="Hyperlink" xfId="14363" builtinId="8" hidden="1"/>
    <cellStyle name="Hyperlink" xfId="14365" builtinId="8" hidden="1"/>
    <cellStyle name="Hyperlink" xfId="14367" builtinId="8" hidden="1"/>
    <cellStyle name="Hyperlink" xfId="14369" builtinId="8" hidden="1"/>
    <cellStyle name="Hyperlink" xfId="14371" builtinId="8" hidden="1"/>
    <cellStyle name="Hyperlink" xfId="14373" builtinId="8" hidden="1"/>
    <cellStyle name="Hyperlink" xfId="14375" builtinId="8" hidden="1"/>
    <cellStyle name="Hyperlink" xfId="14377" builtinId="8" hidden="1"/>
    <cellStyle name="Hyperlink" xfId="14379" builtinId="8" hidden="1"/>
    <cellStyle name="Hyperlink" xfId="14381" builtinId="8" hidden="1"/>
    <cellStyle name="Hyperlink" xfId="14383" builtinId="8" hidden="1"/>
    <cellStyle name="Hyperlink" xfId="14385" builtinId="8" hidden="1"/>
    <cellStyle name="Hyperlink" xfId="14387" builtinId="8" hidden="1"/>
    <cellStyle name="Hyperlink" xfId="14389" builtinId="8" hidden="1"/>
    <cellStyle name="Hyperlink" xfId="14391" builtinId="8" hidden="1"/>
    <cellStyle name="Hyperlink" xfId="14393" builtinId="8" hidden="1"/>
    <cellStyle name="Hyperlink" xfId="14395" builtinId="8" hidden="1"/>
    <cellStyle name="Hyperlink" xfId="14397" builtinId="8" hidden="1"/>
    <cellStyle name="Hyperlink" xfId="14399" builtinId="8" hidden="1"/>
    <cellStyle name="Hyperlink" xfId="14401" builtinId="8" hidden="1"/>
    <cellStyle name="Hyperlink" xfId="14403" builtinId="8" hidden="1"/>
    <cellStyle name="Hyperlink" xfId="14405" builtinId="8" hidden="1"/>
    <cellStyle name="Hyperlink" xfId="14407" builtinId="8" hidden="1"/>
    <cellStyle name="Hyperlink" xfId="14409" builtinId="8" hidden="1"/>
    <cellStyle name="Hyperlink" xfId="14411" builtinId="8" hidden="1"/>
    <cellStyle name="Hyperlink" xfId="14413" builtinId="8" hidden="1"/>
    <cellStyle name="Hyperlink" xfId="14415" builtinId="8" hidden="1"/>
    <cellStyle name="Hyperlink" xfId="14417" builtinId="8" hidden="1"/>
    <cellStyle name="Hyperlink" xfId="14419" builtinId="8" hidden="1"/>
    <cellStyle name="Hyperlink" xfId="14421" builtinId="8" hidden="1"/>
    <cellStyle name="Hyperlink" xfId="14423" builtinId="8" hidden="1"/>
    <cellStyle name="Hyperlink" xfId="14425" builtinId="8" hidden="1"/>
    <cellStyle name="Hyperlink" xfId="14427" builtinId="8" hidden="1"/>
    <cellStyle name="Hyperlink" xfId="14429" builtinId="8" hidden="1"/>
    <cellStyle name="Hyperlink" xfId="14431" builtinId="8" hidden="1"/>
    <cellStyle name="Hyperlink" xfId="14433" builtinId="8" hidden="1"/>
    <cellStyle name="Hyperlink" xfId="14435" builtinId="8" hidden="1"/>
    <cellStyle name="Hyperlink" xfId="14437" builtinId="8" hidden="1"/>
    <cellStyle name="Hyperlink" xfId="14439" builtinId="8" hidden="1"/>
    <cellStyle name="Hyperlink" xfId="14440" builtinId="8" hidden="1"/>
    <cellStyle name="Hyperlink" xfId="14257" builtinId="8" hidden="1"/>
    <cellStyle name="Hyperlink" xfId="14446" builtinId="8" hidden="1"/>
    <cellStyle name="Hyperlink" xfId="14447" builtinId="8" hidden="1"/>
    <cellStyle name="Hyperlink" xfId="14449" builtinId="8" hidden="1"/>
    <cellStyle name="Hyperlink" xfId="14451" builtinId="8" hidden="1"/>
    <cellStyle name="Hyperlink" xfId="14453" builtinId="8" hidden="1"/>
    <cellStyle name="Hyperlink" xfId="14455" builtinId="8" hidden="1"/>
    <cellStyle name="Hyperlink" xfId="14457" builtinId="8" hidden="1"/>
    <cellStyle name="Hyperlink" xfId="14459" builtinId="8" hidden="1"/>
    <cellStyle name="Hyperlink" xfId="14461" builtinId="8" hidden="1"/>
    <cellStyle name="Hyperlink" xfId="14463" builtinId="8" hidden="1"/>
    <cellStyle name="Hyperlink" xfId="14465" builtinId="8" hidden="1"/>
    <cellStyle name="Hyperlink" xfId="14467" builtinId="8" hidden="1"/>
    <cellStyle name="Hyperlink" xfId="14469" builtinId="8" hidden="1"/>
    <cellStyle name="Hyperlink" xfId="14471" builtinId="8" hidden="1"/>
    <cellStyle name="Hyperlink" xfId="14473" builtinId="8" hidden="1"/>
    <cellStyle name="Hyperlink" xfId="14475" builtinId="8" hidden="1"/>
    <cellStyle name="Hyperlink" xfId="14477" builtinId="8" hidden="1"/>
    <cellStyle name="Hyperlink" xfId="14479" builtinId="8" hidden="1"/>
    <cellStyle name="Hyperlink" xfId="14481" builtinId="8" hidden="1"/>
    <cellStyle name="Hyperlink" xfId="14483" builtinId="8" hidden="1"/>
    <cellStyle name="Hyperlink" xfId="14485" builtinId="8" hidden="1"/>
    <cellStyle name="Hyperlink" xfId="14487" builtinId="8" hidden="1"/>
    <cellStyle name="Hyperlink" xfId="14489" builtinId="8" hidden="1"/>
    <cellStyle name="Hyperlink" xfId="14491" builtinId="8" hidden="1"/>
    <cellStyle name="Hyperlink" xfId="14493" builtinId="8" hidden="1"/>
    <cellStyle name="Hyperlink" xfId="14495" builtinId="8" hidden="1"/>
    <cellStyle name="Hyperlink" xfId="14497" builtinId="8" hidden="1"/>
    <cellStyle name="Hyperlink" xfId="14499" builtinId="8" hidden="1"/>
    <cellStyle name="Hyperlink" xfId="14501" builtinId="8" hidden="1"/>
    <cellStyle name="Hyperlink" xfId="14503" builtinId="8" hidden="1"/>
    <cellStyle name="Hyperlink" xfId="14505" builtinId="8" hidden="1"/>
    <cellStyle name="Hyperlink" xfId="14507" builtinId="8" hidden="1"/>
    <cellStyle name="Hyperlink" xfId="14509" builtinId="8" hidden="1"/>
    <cellStyle name="Hyperlink" xfId="14511" builtinId="8" hidden="1"/>
    <cellStyle name="Hyperlink" xfId="14513" builtinId="8" hidden="1"/>
    <cellStyle name="Hyperlink" xfId="14515" builtinId="8" hidden="1"/>
    <cellStyle name="Hyperlink" xfId="14517" builtinId="8" hidden="1"/>
    <cellStyle name="Hyperlink" xfId="14519" builtinId="8" hidden="1"/>
    <cellStyle name="Hyperlink" xfId="14521" builtinId="8" hidden="1"/>
    <cellStyle name="Hyperlink" xfId="14523" builtinId="8" hidden="1"/>
    <cellStyle name="Hyperlink" xfId="14525" builtinId="8" hidden="1"/>
    <cellStyle name="Hyperlink" xfId="14527" builtinId="8" hidden="1"/>
    <cellStyle name="Hyperlink" xfId="14529" builtinId="8" hidden="1"/>
    <cellStyle name="Hyperlink" xfId="14531" builtinId="8" hidden="1"/>
    <cellStyle name="Hyperlink" xfId="14533" builtinId="8" hidden="1"/>
    <cellStyle name="Hyperlink" xfId="14535" builtinId="8" hidden="1"/>
    <cellStyle name="Hyperlink" xfId="14537" builtinId="8" hidden="1"/>
    <cellStyle name="Hyperlink" xfId="14539" builtinId="8" hidden="1"/>
    <cellStyle name="Hyperlink" xfId="14541" builtinId="8" hidden="1"/>
    <cellStyle name="Hyperlink" xfId="14543" builtinId="8" hidden="1"/>
    <cellStyle name="Hyperlink" xfId="14545" builtinId="8" hidden="1"/>
    <cellStyle name="Hyperlink" xfId="14547" builtinId="8" hidden="1"/>
    <cellStyle name="Hyperlink" xfId="14549" builtinId="8" hidden="1"/>
    <cellStyle name="Hyperlink" xfId="14551" builtinId="8" hidden="1"/>
    <cellStyle name="Hyperlink" xfId="14553" builtinId="8" hidden="1"/>
    <cellStyle name="Hyperlink" xfId="14555" builtinId="8" hidden="1"/>
    <cellStyle name="Hyperlink" xfId="14557" builtinId="8" hidden="1"/>
    <cellStyle name="Hyperlink" xfId="14559" builtinId="8" hidden="1"/>
    <cellStyle name="Hyperlink" xfId="14561" builtinId="8" hidden="1"/>
    <cellStyle name="Hyperlink" xfId="14563" builtinId="8" hidden="1"/>
    <cellStyle name="Hyperlink" xfId="14565" builtinId="8" hidden="1"/>
    <cellStyle name="Hyperlink" xfId="14567" builtinId="8" hidden="1"/>
    <cellStyle name="Hyperlink" xfId="14569" builtinId="8" hidden="1"/>
    <cellStyle name="Hyperlink" xfId="14571" builtinId="8" hidden="1"/>
    <cellStyle name="Hyperlink" xfId="14573" builtinId="8" hidden="1"/>
    <cellStyle name="Hyperlink" xfId="14575" builtinId="8" hidden="1"/>
    <cellStyle name="Hyperlink" xfId="14577" builtinId="8" hidden="1"/>
    <cellStyle name="Hyperlink" xfId="14579" builtinId="8" hidden="1"/>
    <cellStyle name="Hyperlink" xfId="14581" builtinId="8" hidden="1"/>
    <cellStyle name="Hyperlink" xfId="14583" builtinId="8" hidden="1"/>
    <cellStyle name="Hyperlink" xfId="14585" builtinId="8" hidden="1"/>
    <cellStyle name="Hyperlink" xfId="14587" builtinId="8" hidden="1"/>
    <cellStyle name="Hyperlink" xfId="14589" builtinId="8" hidden="1"/>
    <cellStyle name="Hyperlink" xfId="14591" builtinId="8" hidden="1"/>
    <cellStyle name="Hyperlink" xfId="14593" builtinId="8" hidden="1"/>
    <cellStyle name="Hyperlink" xfId="14595" builtinId="8" hidden="1"/>
    <cellStyle name="Hyperlink" xfId="14597" builtinId="8" hidden="1"/>
    <cellStyle name="Hyperlink" xfId="14599" builtinId="8" hidden="1"/>
    <cellStyle name="Hyperlink" xfId="14601" builtinId="8" hidden="1"/>
    <cellStyle name="Hyperlink" xfId="14603" builtinId="8" hidden="1"/>
    <cellStyle name="Hyperlink" xfId="14605" builtinId="8" hidden="1"/>
    <cellStyle name="Hyperlink" xfId="14607" builtinId="8" hidden="1"/>
    <cellStyle name="Hyperlink" xfId="14609" builtinId="8" hidden="1"/>
    <cellStyle name="Hyperlink" xfId="14611" builtinId="8" hidden="1"/>
    <cellStyle name="Hyperlink" xfId="14613" builtinId="8" hidden="1"/>
    <cellStyle name="Hyperlink" xfId="14615" builtinId="8" hidden="1"/>
    <cellStyle name="Hyperlink" xfId="14617" builtinId="8" hidden="1"/>
    <cellStyle name="Hyperlink" xfId="14619" builtinId="8" hidden="1"/>
    <cellStyle name="Hyperlink" xfId="14620" builtinId="8" hidden="1"/>
    <cellStyle name="Hyperlink" xfId="14445" builtinId="8" hidden="1"/>
    <cellStyle name="Hyperlink" xfId="14626" builtinId="8" hidden="1"/>
    <cellStyle name="Hyperlink" xfId="14627" builtinId="8" hidden="1"/>
    <cellStyle name="Hyperlink" xfId="14629" builtinId="8" hidden="1"/>
    <cellStyle name="Hyperlink" xfId="14631" builtinId="8" hidden="1"/>
    <cellStyle name="Hyperlink" xfId="14633" builtinId="8" hidden="1"/>
    <cellStyle name="Hyperlink" xfId="14635" builtinId="8" hidden="1"/>
    <cellStyle name="Hyperlink" xfId="14637" builtinId="8" hidden="1"/>
    <cellStyle name="Hyperlink" xfId="14639" builtinId="8" hidden="1"/>
    <cellStyle name="Hyperlink" xfId="14641" builtinId="8" hidden="1"/>
    <cellStyle name="Hyperlink" xfId="14643" builtinId="8" hidden="1"/>
    <cellStyle name="Hyperlink" xfId="14645" builtinId="8" hidden="1"/>
    <cellStyle name="Hyperlink" xfId="14647" builtinId="8" hidden="1"/>
    <cellStyle name="Hyperlink" xfId="14649" builtinId="8" hidden="1"/>
    <cellStyle name="Hyperlink" xfId="14651" builtinId="8" hidden="1"/>
    <cellStyle name="Hyperlink" xfId="14653" builtinId="8" hidden="1"/>
    <cellStyle name="Hyperlink" xfId="14655" builtinId="8" hidden="1"/>
    <cellStyle name="Hyperlink" xfId="14657" builtinId="8" hidden="1"/>
    <cellStyle name="Hyperlink" xfId="14659" builtinId="8" hidden="1"/>
    <cellStyle name="Hyperlink" xfId="14661" builtinId="8" hidden="1"/>
    <cellStyle name="Hyperlink" xfId="14663" builtinId="8" hidden="1"/>
    <cellStyle name="Hyperlink" xfId="14665" builtinId="8" hidden="1"/>
    <cellStyle name="Hyperlink" xfId="14667" builtinId="8" hidden="1"/>
    <cellStyle name="Hyperlink" xfId="14669" builtinId="8" hidden="1"/>
    <cellStyle name="Hyperlink" xfId="14671" builtinId="8" hidden="1"/>
    <cellStyle name="Hyperlink" xfId="14673" builtinId="8" hidden="1"/>
    <cellStyle name="Hyperlink" xfId="14675" builtinId="8" hidden="1"/>
    <cellStyle name="Hyperlink" xfId="14677" builtinId="8" hidden="1"/>
    <cellStyle name="Hyperlink" xfId="14679" builtinId="8" hidden="1"/>
    <cellStyle name="Hyperlink" xfId="14681" builtinId="8" hidden="1"/>
    <cellStyle name="Hyperlink" xfId="14683" builtinId="8" hidden="1"/>
    <cellStyle name="Hyperlink" xfId="14685" builtinId="8" hidden="1"/>
    <cellStyle name="Hyperlink" xfId="14687" builtinId="8" hidden="1"/>
    <cellStyle name="Hyperlink" xfId="14689" builtinId="8" hidden="1"/>
    <cellStyle name="Hyperlink" xfId="14691" builtinId="8" hidden="1"/>
    <cellStyle name="Hyperlink" xfId="14693" builtinId="8" hidden="1"/>
    <cellStyle name="Hyperlink" xfId="14695" builtinId="8" hidden="1"/>
    <cellStyle name="Hyperlink" xfId="14697" builtinId="8" hidden="1"/>
    <cellStyle name="Hyperlink" xfId="14699" builtinId="8" hidden="1"/>
    <cellStyle name="Hyperlink" xfId="14701" builtinId="8" hidden="1"/>
    <cellStyle name="Hyperlink" xfId="14703" builtinId="8" hidden="1"/>
    <cellStyle name="Hyperlink" xfId="14705" builtinId="8" hidden="1"/>
    <cellStyle name="Hyperlink" xfId="14707" builtinId="8" hidden="1"/>
    <cellStyle name="Hyperlink" xfId="14709" builtinId="8" hidden="1"/>
    <cellStyle name="Hyperlink" xfId="14711" builtinId="8" hidden="1"/>
    <cellStyle name="Hyperlink" xfId="14713" builtinId="8" hidden="1"/>
    <cellStyle name="Hyperlink" xfId="14715" builtinId="8" hidden="1"/>
    <cellStyle name="Hyperlink" xfId="14717" builtinId="8" hidden="1"/>
    <cellStyle name="Hyperlink" xfId="14719" builtinId="8" hidden="1"/>
    <cellStyle name="Hyperlink" xfId="14721" builtinId="8" hidden="1"/>
    <cellStyle name="Hyperlink" xfId="14723" builtinId="8" hidden="1"/>
    <cellStyle name="Hyperlink" xfId="14725" builtinId="8" hidden="1"/>
    <cellStyle name="Hyperlink" xfId="14727" builtinId="8" hidden="1"/>
    <cellStyle name="Hyperlink" xfId="14729" builtinId="8" hidden="1"/>
    <cellStyle name="Hyperlink" xfId="14731" builtinId="8" hidden="1"/>
    <cellStyle name="Hyperlink" xfId="14733" builtinId="8" hidden="1"/>
    <cellStyle name="Hyperlink" xfId="14735" builtinId="8" hidden="1"/>
    <cellStyle name="Hyperlink" xfId="14737" builtinId="8" hidden="1"/>
    <cellStyle name="Hyperlink" xfId="14739" builtinId="8" hidden="1"/>
    <cellStyle name="Hyperlink" xfId="14741" builtinId="8" hidden="1"/>
    <cellStyle name="Hyperlink" xfId="14743" builtinId="8" hidden="1"/>
    <cellStyle name="Hyperlink" xfId="14745" builtinId="8" hidden="1"/>
    <cellStyle name="Hyperlink" xfId="14747" builtinId="8" hidden="1"/>
    <cellStyle name="Hyperlink" xfId="14749" builtinId="8" hidden="1"/>
    <cellStyle name="Hyperlink" xfId="14751" builtinId="8" hidden="1"/>
    <cellStyle name="Hyperlink" xfId="14753" builtinId="8" hidden="1"/>
    <cellStyle name="Hyperlink" xfId="14755" builtinId="8" hidden="1"/>
    <cellStyle name="Hyperlink" xfId="14757" builtinId="8" hidden="1"/>
    <cellStyle name="Hyperlink" xfId="14759" builtinId="8" hidden="1"/>
    <cellStyle name="Hyperlink" xfId="14761" builtinId="8" hidden="1"/>
    <cellStyle name="Hyperlink" xfId="14763" builtinId="8" hidden="1"/>
    <cellStyle name="Hyperlink" xfId="14765" builtinId="8" hidden="1"/>
    <cellStyle name="Hyperlink" xfId="14767" builtinId="8" hidden="1"/>
    <cellStyle name="Hyperlink" xfId="14769" builtinId="8" hidden="1"/>
    <cellStyle name="Hyperlink" xfId="14771" builtinId="8" hidden="1"/>
    <cellStyle name="Hyperlink" xfId="14773" builtinId="8" hidden="1"/>
    <cellStyle name="Hyperlink" xfId="14775" builtinId="8" hidden="1"/>
    <cellStyle name="Hyperlink" xfId="14777" builtinId="8" hidden="1"/>
    <cellStyle name="Hyperlink" xfId="14779" builtinId="8" hidden="1"/>
    <cellStyle name="Hyperlink" xfId="14781" builtinId="8" hidden="1"/>
    <cellStyle name="Hyperlink" xfId="14783" builtinId="8" hidden="1"/>
    <cellStyle name="Hyperlink" xfId="14785" builtinId="8" hidden="1"/>
    <cellStyle name="Hyperlink" xfId="14787" builtinId="8" hidden="1"/>
    <cellStyle name="Hyperlink" xfId="14789" builtinId="8" hidden="1"/>
    <cellStyle name="Hyperlink" xfId="14791" builtinId="8" hidden="1"/>
    <cellStyle name="Hyperlink" xfId="14793" builtinId="8" hidden="1"/>
    <cellStyle name="Hyperlink" xfId="14795" builtinId="8" hidden="1"/>
    <cellStyle name="Hyperlink" xfId="14797" builtinId="8" hidden="1"/>
    <cellStyle name="Hyperlink" xfId="14800" builtinId="8" hidden="1"/>
    <cellStyle name="Hyperlink" xfId="14801" builtinId="8" hidden="1"/>
    <cellStyle name="Hyperlink" xfId="14623" builtinId="8" hidden="1"/>
    <cellStyle name="Hyperlink" xfId="14621" builtinId="8" hidden="1"/>
    <cellStyle name="Hyperlink" xfId="14804" builtinId="8" hidden="1"/>
    <cellStyle name="Hyperlink" xfId="14806" builtinId="8" hidden="1"/>
    <cellStyle name="Hyperlink" xfId="14808" builtinId="8" hidden="1"/>
    <cellStyle name="Hyperlink" xfId="14810" builtinId="8" hidden="1"/>
    <cellStyle name="Hyperlink" xfId="14812" builtinId="8" hidden="1"/>
    <cellStyle name="Hyperlink" xfId="14814" builtinId="8" hidden="1"/>
    <cellStyle name="Hyperlink" xfId="14816" builtinId="8" hidden="1"/>
    <cellStyle name="Hyperlink" xfId="14818" builtinId="8" hidden="1"/>
    <cellStyle name="Hyperlink" xfId="14820" builtinId="8" hidden="1"/>
    <cellStyle name="Hyperlink" xfId="14822" builtinId="8" hidden="1"/>
    <cellStyle name="Hyperlink" xfId="14824" builtinId="8" hidden="1"/>
    <cellStyle name="Hyperlink" xfId="14826" builtinId="8" hidden="1"/>
    <cellStyle name="Hyperlink" xfId="14828" builtinId="8" hidden="1"/>
    <cellStyle name="Hyperlink" xfId="14830" builtinId="8" hidden="1"/>
    <cellStyle name="Hyperlink" xfId="14832" builtinId="8" hidden="1"/>
    <cellStyle name="Hyperlink" xfId="14834" builtinId="8" hidden="1"/>
    <cellStyle name="Hyperlink" xfId="14836" builtinId="8" hidden="1"/>
    <cellStyle name="Hyperlink" xfId="14838" builtinId="8" hidden="1"/>
    <cellStyle name="Hyperlink" xfId="14840" builtinId="8" hidden="1"/>
    <cellStyle name="Hyperlink" xfId="14842" builtinId="8" hidden="1"/>
    <cellStyle name="Hyperlink" xfId="14844" builtinId="8" hidden="1"/>
    <cellStyle name="Hyperlink" xfId="14846" builtinId="8" hidden="1"/>
    <cellStyle name="Hyperlink" xfId="14848" builtinId="8" hidden="1"/>
    <cellStyle name="Hyperlink" xfId="14850" builtinId="8" hidden="1"/>
    <cellStyle name="Hyperlink" xfId="14852" builtinId="8" hidden="1"/>
    <cellStyle name="Hyperlink" xfId="14854" builtinId="8" hidden="1"/>
    <cellStyle name="Hyperlink" xfId="14856" builtinId="8" hidden="1"/>
    <cellStyle name="Hyperlink" xfId="14858" builtinId="8" hidden="1"/>
    <cellStyle name="Hyperlink" xfId="14860" builtinId="8" hidden="1"/>
    <cellStyle name="Hyperlink" xfId="14862" builtinId="8" hidden="1"/>
    <cellStyle name="Hyperlink" xfId="14864" builtinId="8" hidden="1"/>
    <cellStyle name="Hyperlink" xfId="14866" builtinId="8" hidden="1"/>
    <cellStyle name="Hyperlink" xfId="14868" builtinId="8" hidden="1"/>
    <cellStyle name="Hyperlink" xfId="14870" builtinId="8" hidden="1"/>
    <cellStyle name="Hyperlink" xfId="14872" builtinId="8" hidden="1"/>
    <cellStyle name="Hyperlink" xfId="14874" builtinId="8" hidden="1"/>
    <cellStyle name="Hyperlink" xfId="14876" builtinId="8" hidden="1"/>
    <cellStyle name="Hyperlink" xfId="14878" builtinId="8" hidden="1"/>
    <cellStyle name="Hyperlink" xfId="14880" builtinId="8" hidden="1"/>
    <cellStyle name="Hyperlink" xfId="14882" builtinId="8" hidden="1"/>
    <cellStyle name="Hyperlink" xfId="14884" builtinId="8" hidden="1"/>
    <cellStyle name="Hyperlink" xfId="14886" builtinId="8" hidden="1"/>
    <cellStyle name="Hyperlink" xfId="14888" builtinId="8" hidden="1"/>
    <cellStyle name="Hyperlink" xfId="14890" builtinId="8" hidden="1"/>
    <cellStyle name="Hyperlink" xfId="14892" builtinId="8" hidden="1"/>
    <cellStyle name="Hyperlink" xfId="14894" builtinId="8" hidden="1"/>
    <cellStyle name="Hyperlink" xfId="14896" builtinId="8" hidden="1"/>
    <cellStyle name="Hyperlink" xfId="14898" builtinId="8" hidden="1"/>
    <cellStyle name="Hyperlink" xfId="14900" builtinId="8" hidden="1"/>
    <cellStyle name="Hyperlink" xfId="14902" builtinId="8" hidden="1"/>
    <cellStyle name="Hyperlink" xfId="14904" builtinId="8" hidden="1"/>
    <cellStyle name="Hyperlink" xfId="14906" builtinId="8" hidden="1"/>
    <cellStyle name="Hyperlink" xfId="14908" builtinId="8" hidden="1"/>
    <cellStyle name="Hyperlink" xfId="14910" builtinId="8" hidden="1"/>
    <cellStyle name="Hyperlink" xfId="14912" builtinId="8" hidden="1"/>
    <cellStyle name="Hyperlink" xfId="14914" builtinId="8" hidden="1"/>
    <cellStyle name="Hyperlink" xfId="14916" builtinId="8" hidden="1"/>
    <cellStyle name="Hyperlink" xfId="14918" builtinId="8" hidden="1"/>
    <cellStyle name="Hyperlink" xfId="14920" builtinId="8" hidden="1"/>
    <cellStyle name="Hyperlink" xfId="14922" builtinId="8" hidden="1"/>
    <cellStyle name="Hyperlink" xfId="14924" builtinId="8" hidden="1"/>
    <cellStyle name="Hyperlink" xfId="14926" builtinId="8" hidden="1"/>
    <cellStyle name="Hyperlink" xfId="14928" builtinId="8" hidden="1"/>
    <cellStyle name="Hyperlink" xfId="14930" builtinId="8" hidden="1"/>
    <cellStyle name="Hyperlink" xfId="14932" builtinId="8" hidden="1"/>
    <cellStyle name="Hyperlink" xfId="14934" builtinId="8" hidden="1"/>
    <cellStyle name="Hyperlink" xfId="14936" builtinId="8" hidden="1"/>
    <cellStyle name="Hyperlink" xfId="14938" builtinId="8" hidden="1"/>
    <cellStyle name="Hyperlink" xfId="14940" builtinId="8" hidden="1"/>
    <cellStyle name="Hyperlink" xfId="14942" builtinId="8" hidden="1"/>
    <cellStyle name="Hyperlink" xfId="14944" builtinId="8" hidden="1"/>
    <cellStyle name="Hyperlink" xfId="14946" builtinId="8" hidden="1"/>
    <cellStyle name="Hyperlink" xfId="14948" builtinId="8" hidden="1"/>
    <cellStyle name="Hyperlink" xfId="14950" builtinId="8" hidden="1"/>
    <cellStyle name="Hyperlink" xfId="14952" builtinId="8" hidden="1"/>
    <cellStyle name="Hyperlink" xfId="14954" builtinId="8" hidden="1"/>
    <cellStyle name="Hyperlink" xfId="14956" builtinId="8" hidden="1"/>
    <cellStyle name="Hyperlink" xfId="14958" builtinId="8" hidden="1"/>
    <cellStyle name="Hyperlink" xfId="14960" builtinId="8" hidden="1"/>
    <cellStyle name="Hyperlink" xfId="14962" builtinId="8" hidden="1"/>
    <cellStyle name="Hyperlink" xfId="14964" builtinId="8" hidden="1"/>
    <cellStyle name="Hyperlink" xfId="14966" builtinId="8" hidden="1"/>
    <cellStyle name="Hyperlink" xfId="14968" builtinId="8" hidden="1"/>
    <cellStyle name="Hyperlink" xfId="14970" builtinId="8" hidden="1"/>
    <cellStyle name="Hyperlink" xfId="14972" builtinId="8" hidden="1"/>
    <cellStyle name="Hyperlink" xfId="14974" builtinId="8" hidden="1"/>
    <cellStyle name="Hyperlink" xfId="14976" builtinId="8" hidden="1"/>
    <cellStyle name="Hyperlink" xfId="14978" builtinId="8" hidden="1"/>
    <cellStyle name="Hyperlink" xfId="14980" builtinId="8" hidden="1"/>
    <cellStyle name="Hyperlink" xfId="14982" builtinId="8" hidden="1"/>
    <cellStyle name="Hyperlink" xfId="14984" builtinId="8" hidden="1"/>
    <cellStyle name="Hyperlink" xfId="14986" builtinId="8" hidden="1"/>
    <cellStyle name="Hyperlink" xfId="14988" builtinId="8" hidden="1"/>
    <cellStyle name="Hyperlink" xfId="14990" builtinId="8" hidden="1"/>
    <cellStyle name="Hyperlink" xfId="14992" builtinId="8" hidden="1"/>
    <cellStyle name="Hyperlink" xfId="14994" builtinId="8" hidden="1"/>
    <cellStyle name="Hyperlink" xfId="14996" builtinId="8" hidden="1"/>
    <cellStyle name="Hyperlink" xfId="14998" builtinId="8" hidden="1"/>
    <cellStyle name="Hyperlink" xfId="15000" builtinId="8" hidden="1"/>
    <cellStyle name="Hyperlink" xfId="15002" builtinId="8" hidden="1"/>
    <cellStyle name="Hyperlink" xfId="15004" builtinId="8" hidden="1"/>
    <cellStyle name="Hyperlink" xfId="15006" builtinId="8" hidden="1"/>
    <cellStyle name="Hyperlink" xfId="15008" builtinId="8" hidden="1"/>
    <cellStyle name="Hyperlink" xfId="15010" builtinId="8" hidden="1"/>
    <cellStyle name="Hyperlink" xfId="15012" builtinId="8" hidden="1"/>
    <cellStyle name="Hyperlink" xfId="15014" builtinId="8" hidden="1"/>
    <cellStyle name="Hyperlink" xfId="15016" builtinId="8" hidden="1"/>
    <cellStyle name="Hyperlink" xfId="15018" builtinId="8" hidden="1"/>
    <cellStyle name="Hyperlink" xfId="15020" builtinId="8" hidden="1"/>
    <cellStyle name="Hyperlink" xfId="15022" builtinId="8" hidden="1"/>
    <cellStyle name="Hyperlink" xfId="15024" builtinId="8" hidden="1"/>
    <cellStyle name="Hyperlink" xfId="15026" builtinId="8" hidden="1"/>
    <cellStyle name="Hyperlink" xfId="15028" builtinId="8" hidden="1"/>
    <cellStyle name="Hyperlink" xfId="15030" builtinId="8" hidden="1"/>
    <cellStyle name="Hyperlink" xfId="15032" builtinId="8" hidden="1"/>
    <cellStyle name="Hyperlink" xfId="15034" builtinId="8" hidden="1"/>
    <cellStyle name="Hyperlink" xfId="15036" builtinId="8" hidden="1"/>
    <cellStyle name="Hyperlink" xfId="15038" builtinId="8" hidden="1"/>
    <cellStyle name="Hyperlink" xfId="15040" builtinId="8" hidden="1"/>
    <cellStyle name="Hyperlink" xfId="15042" builtinId="8" hidden="1"/>
    <cellStyle name="Hyperlink" xfId="15044" builtinId="8" hidden="1"/>
    <cellStyle name="Hyperlink" xfId="15046" builtinId="8" hidden="1"/>
    <cellStyle name="Hyperlink" xfId="15048" builtinId="8" hidden="1"/>
    <cellStyle name="Hyperlink" xfId="15050" builtinId="8" hidden="1"/>
    <cellStyle name="Hyperlink" xfId="15052" builtinId="8" hidden="1"/>
    <cellStyle name="Hyperlink" xfId="15054" builtinId="8" hidden="1"/>
    <cellStyle name="Hyperlink" xfId="15056" builtinId="8" hidden="1"/>
    <cellStyle name="Hyperlink" xfId="15058" builtinId="8" hidden="1"/>
    <cellStyle name="Hyperlink" xfId="15060" builtinId="8" hidden="1"/>
    <cellStyle name="Hyperlink" xfId="15062" builtinId="8" hidden="1"/>
    <cellStyle name="Hyperlink" xfId="15064" builtinId="8" hidden="1"/>
    <cellStyle name="Hyperlink" xfId="15066" builtinId="8" hidden="1"/>
    <cellStyle name="Hyperlink" xfId="15068" builtinId="8" hidden="1"/>
    <cellStyle name="Hyperlink" xfId="15070" builtinId="8" hidden="1"/>
    <cellStyle name="Hyperlink" xfId="15072" builtinId="8" hidden="1"/>
    <cellStyle name="Hyperlink" xfId="15074" builtinId="8" hidden="1"/>
    <cellStyle name="Hyperlink" xfId="15076" builtinId="8" hidden="1"/>
    <cellStyle name="Hyperlink" xfId="15078" builtinId="8" hidden="1"/>
    <cellStyle name="Hyperlink" xfId="15080" builtinId="8" hidden="1"/>
    <cellStyle name="Hyperlink" xfId="15082" builtinId="8" hidden="1"/>
    <cellStyle name="Hyperlink" xfId="15084" builtinId="8" hidden="1"/>
    <cellStyle name="Hyperlink" xfId="15086" builtinId="8" hidden="1"/>
    <cellStyle name="Hyperlink" xfId="15088" builtinId="8" hidden="1"/>
    <cellStyle name="Hyperlink" xfId="15090" builtinId="8" hidden="1"/>
    <cellStyle name="Hyperlink" xfId="15092" builtinId="8" hidden="1"/>
    <cellStyle name="Hyperlink" xfId="15094" builtinId="8" hidden="1"/>
    <cellStyle name="Hyperlink" xfId="15096" builtinId="8" hidden="1"/>
    <cellStyle name="Hyperlink" xfId="15098" builtinId="8" hidden="1"/>
    <cellStyle name="Hyperlink" xfId="15100" builtinId="8" hidden="1"/>
    <cellStyle name="Hyperlink" xfId="15102" builtinId="8" hidden="1"/>
    <cellStyle name="Hyperlink" xfId="15104" builtinId="8" hidden="1"/>
    <cellStyle name="Hyperlink" xfId="15106" builtinId="8" hidden="1"/>
    <cellStyle name="Hyperlink" xfId="15108" builtinId="8" hidden="1"/>
    <cellStyle name="Hyperlink" xfId="15110" builtinId="8" hidden="1"/>
    <cellStyle name="Hyperlink" xfId="15112" builtinId="8" hidden="1"/>
    <cellStyle name="Hyperlink" xfId="15114" builtinId="8" hidden="1"/>
    <cellStyle name="Hyperlink" xfId="15116" builtinId="8" hidden="1"/>
    <cellStyle name="Hyperlink" xfId="15118" builtinId="8" hidden="1"/>
    <cellStyle name="Hyperlink" xfId="15120" builtinId="8" hidden="1"/>
    <cellStyle name="Hyperlink" xfId="15122" builtinId="8" hidden="1"/>
    <cellStyle name="Hyperlink" xfId="15124" builtinId="8" hidden="1"/>
    <cellStyle name="Hyperlink" xfId="15126" builtinId="8" hidden="1"/>
    <cellStyle name="Hyperlink" xfId="15128" builtinId="8" hidden="1"/>
    <cellStyle name="Hyperlink" xfId="15130" builtinId="8" hidden="1"/>
    <cellStyle name="Hyperlink" xfId="15132" builtinId="8" hidden="1"/>
    <cellStyle name="Hyperlink" xfId="15134" builtinId="8" hidden="1"/>
    <cellStyle name="Hyperlink" xfId="15136" builtinId="8" hidden="1"/>
    <cellStyle name="Hyperlink" xfId="15138" builtinId="8" hidden="1"/>
    <cellStyle name="Hyperlink" xfId="15140" builtinId="8" hidden="1"/>
    <cellStyle name="Hyperlink" xfId="15142" builtinId="8" hidden="1"/>
    <cellStyle name="Hyperlink" xfId="15144" builtinId="8" hidden="1"/>
    <cellStyle name="Hyperlink" xfId="15146" builtinId="8" hidden="1"/>
    <cellStyle name="Hyperlink" xfId="15148" builtinId="8" hidden="1"/>
    <cellStyle name="Hyperlink" xfId="15150" builtinId="8" hidden="1"/>
    <cellStyle name="Hyperlink" xfId="15152" builtinId="8" hidden="1"/>
    <cellStyle name="Hyperlink" xfId="15154" builtinId="8" hidden="1"/>
    <cellStyle name="Hyperlink" xfId="13170" builtinId="8" hidden="1"/>
    <cellStyle name="Hyperlink" xfId="13171" builtinId="8" hidden="1"/>
    <cellStyle name="Hyperlink" xfId="15157" builtinId="8" hidden="1"/>
    <cellStyle name="Hyperlink" xfId="11008" builtinId="8" hidden="1"/>
    <cellStyle name="Hyperlink" xfId="15160" builtinId="8" hidden="1"/>
    <cellStyle name="Hyperlink" xfId="15162" builtinId="8" hidden="1"/>
    <cellStyle name="Hyperlink" xfId="15164" builtinId="8" hidden="1"/>
    <cellStyle name="Hyperlink" xfId="15166" builtinId="8" hidden="1"/>
    <cellStyle name="Hyperlink" xfId="15168" builtinId="8" hidden="1"/>
    <cellStyle name="Hyperlink" xfId="15170" builtinId="8" hidden="1"/>
    <cellStyle name="Hyperlink" xfId="15172" builtinId="8" hidden="1"/>
    <cellStyle name="Hyperlink" xfId="15174" builtinId="8" hidden="1"/>
    <cellStyle name="Hyperlink" xfId="15176" builtinId="8" hidden="1"/>
    <cellStyle name="Hyperlink" xfId="15178" builtinId="8" hidden="1"/>
    <cellStyle name="Hyperlink" xfId="15180" builtinId="8" hidden="1"/>
    <cellStyle name="Hyperlink" xfId="15182" builtinId="8" hidden="1"/>
    <cellStyle name="Hyperlink" xfId="15184" builtinId="8" hidden="1"/>
    <cellStyle name="Hyperlink" xfId="15186" builtinId="8" hidden="1"/>
    <cellStyle name="Hyperlink" xfId="15188" builtinId="8" hidden="1"/>
    <cellStyle name="Hyperlink" xfId="15190" builtinId="8" hidden="1"/>
    <cellStyle name="Hyperlink" xfId="15192" builtinId="8" hidden="1"/>
    <cellStyle name="Hyperlink" xfId="15194" builtinId="8" hidden="1"/>
    <cellStyle name="Hyperlink" xfId="15196" builtinId="8" hidden="1"/>
    <cellStyle name="Hyperlink" xfId="15198" builtinId="8" hidden="1"/>
    <cellStyle name="Hyperlink" xfId="15200" builtinId="8" hidden="1"/>
    <cellStyle name="Hyperlink" xfId="15202" builtinId="8" hidden="1"/>
    <cellStyle name="Hyperlink" xfId="15204" builtinId="8" hidden="1"/>
    <cellStyle name="Hyperlink" xfId="15206" builtinId="8" hidden="1"/>
    <cellStyle name="Hyperlink" xfId="15208" builtinId="8" hidden="1"/>
    <cellStyle name="Hyperlink" xfId="15210" builtinId="8" hidden="1"/>
    <cellStyle name="Hyperlink" xfId="15212" builtinId="8" hidden="1"/>
    <cellStyle name="Hyperlink" xfId="15214" builtinId="8" hidden="1"/>
    <cellStyle name="Hyperlink" xfId="15216" builtinId="8" hidden="1"/>
    <cellStyle name="Hyperlink" xfId="15218" builtinId="8" hidden="1"/>
    <cellStyle name="Hyperlink" xfId="15220" builtinId="8" hidden="1"/>
    <cellStyle name="Hyperlink" xfId="15222" builtinId="8" hidden="1"/>
    <cellStyle name="Hyperlink" xfId="15224" builtinId="8" hidden="1"/>
    <cellStyle name="Hyperlink" xfId="15226" builtinId="8" hidden="1"/>
    <cellStyle name="Hyperlink" xfId="15228" builtinId="8" hidden="1"/>
    <cellStyle name="Hyperlink" xfId="15230" builtinId="8" hidden="1"/>
    <cellStyle name="Hyperlink" xfId="15232" builtinId="8" hidden="1"/>
    <cellStyle name="Hyperlink" xfId="15234" builtinId="8" hidden="1"/>
    <cellStyle name="Hyperlink" xfId="15236" builtinId="8" hidden="1"/>
    <cellStyle name="Hyperlink" xfId="15238" builtinId="8" hidden="1"/>
    <cellStyle name="Hyperlink" xfId="15240" builtinId="8" hidden="1"/>
    <cellStyle name="Hyperlink" xfId="15242" builtinId="8" hidden="1"/>
    <cellStyle name="Hyperlink" xfId="15244" builtinId="8" hidden="1"/>
    <cellStyle name="Hyperlink" xfId="15246" builtinId="8" hidden="1"/>
    <cellStyle name="Hyperlink" xfId="15248" builtinId="8" hidden="1"/>
    <cellStyle name="Hyperlink" xfId="15250" builtinId="8" hidden="1"/>
    <cellStyle name="Hyperlink" xfId="15252" builtinId="8" hidden="1"/>
    <cellStyle name="Hyperlink" xfId="15254" builtinId="8" hidden="1"/>
    <cellStyle name="Hyperlink" xfId="15256" builtinId="8" hidden="1"/>
    <cellStyle name="Hyperlink" xfId="15258" builtinId="8" hidden="1"/>
    <cellStyle name="Hyperlink" xfId="15260" builtinId="8" hidden="1"/>
    <cellStyle name="Hyperlink" xfId="15262" builtinId="8" hidden="1"/>
    <cellStyle name="Hyperlink" xfId="15264" builtinId="8" hidden="1"/>
    <cellStyle name="Hyperlink" xfId="15266" builtinId="8" hidden="1"/>
    <cellStyle name="Hyperlink" xfId="15268" builtinId="8" hidden="1"/>
    <cellStyle name="Hyperlink" xfId="15270" builtinId="8" hidden="1"/>
    <cellStyle name="Hyperlink" xfId="15272" builtinId="8" hidden="1"/>
    <cellStyle name="Hyperlink" xfId="15274" builtinId="8" hidden="1"/>
    <cellStyle name="Hyperlink" xfId="15276" builtinId="8" hidden="1"/>
    <cellStyle name="Hyperlink" xfId="15278" builtinId="8" hidden="1"/>
    <cellStyle name="Hyperlink" xfId="15280" builtinId="8" hidden="1"/>
    <cellStyle name="Hyperlink" xfId="15282" builtinId="8" hidden="1"/>
    <cellStyle name="Hyperlink" xfId="15284" builtinId="8" hidden="1"/>
    <cellStyle name="Hyperlink" xfId="15286" builtinId="8" hidden="1"/>
    <cellStyle name="Hyperlink" xfId="15288" builtinId="8" hidden="1"/>
    <cellStyle name="Hyperlink" xfId="15290" builtinId="8" hidden="1"/>
    <cellStyle name="Hyperlink" xfId="15292" builtinId="8" hidden="1"/>
    <cellStyle name="Hyperlink" xfId="15294" builtinId="8" hidden="1"/>
    <cellStyle name="Hyperlink" xfId="15296" builtinId="8" hidden="1"/>
    <cellStyle name="Hyperlink" xfId="15298" builtinId="8" hidden="1"/>
    <cellStyle name="Hyperlink" xfId="15300" builtinId="8" hidden="1"/>
    <cellStyle name="Hyperlink" xfId="15302" builtinId="8" hidden="1"/>
    <cellStyle name="Hyperlink" xfId="15304" builtinId="8" hidden="1"/>
    <cellStyle name="Hyperlink" xfId="15306" builtinId="8" hidden="1"/>
    <cellStyle name="Hyperlink" xfId="15308" builtinId="8" hidden="1"/>
    <cellStyle name="Hyperlink" xfId="15310" builtinId="8" hidden="1"/>
    <cellStyle name="Hyperlink" xfId="15312" builtinId="8" hidden="1"/>
    <cellStyle name="Hyperlink" xfId="15314" builtinId="8" hidden="1"/>
    <cellStyle name="Hyperlink" xfId="15316" builtinId="8" hidden="1"/>
    <cellStyle name="Hyperlink" xfId="15318" builtinId="8" hidden="1"/>
    <cellStyle name="Hyperlink" xfId="15320" builtinId="8" hidden="1"/>
    <cellStyle name="Hyperlink" xfId="15322" builtinId="8" hidden="1"/>
    <cellStyle name="Hyperlink" xfId="15324" builtinId="8" hidden="1"/>
    <cellStyle name="Hyperlink" xfId="15326" builtinId="8" hidden="1"/>
    <cellStyle name="Hyperlink" xfId="15328" builtinId="8" hidden="1"/>
    <cellStyle name="Hyperlink" xfId="15330" builtinId="8" hidden="1"/>
    <cellStyle name="Hyperlink" xfId="15339" builtinId="8" hidden="1"/>
    <cellStyle name="Hyperlink" xfId="15341" builtinId="8" hidden="1"/>
    <cellStyle name="Hyperlink" xfId="15343" builtinId="8" hidden="1"/>
    <cellStyle name="Hyperlink" xfId="15345" builtinId="8" hidden="1"/>
    <cellStyle name="Hyperlink" xfId="15347" builtinId="8" hidden="1"/>
    <cellStyle name="Hyperlink" xfId="15349" builtinId="8" hidden="1"/>
    <cellStyle name="Hyperlink" xfId="15351" builtinId="8" hidden="1"/>
    <cellStyle name="Hyperlink" xfId="15353" builtinId="8" hidden="1"/>
    <cellStyle name="Hyperlink" xfId="15355" builtinId="8" hidden="1"/>
    <cellStyle name="Hyperlink" xfId="15357" builtinId="8" hidden="1"/>
    <cellStyle name="Hyperlink" xfId="15359" builtinId="8" hidden="1"/>
    <cellStyle name="Hyperlink" xfId="15361" builtinId="8" hidden="1"/>
    <cellStyle name="Hyperlink" xfId="15363" builtinId="8" hidden="1"/>
    <cellStyle name="Hyperlink" xfId="15365" builtinId="8" hidden="1"/>
    <cellStyle name="Hyperlink" xfId="15367" builtinId="8" hidden="1"/>
    <cellStyle name="Hyperlink" xfId="15369" builtinId="8" hidden="1"/>
    <cellStyle name="Hyperlink" xfId="15371" builtinId="8" hidden="1"/>
    <cellStyle name="Hyperlink" xfId="15373" builtinId="8" hidden="1"/>
    <cellStyle name="Hyperlink" xfId="15375" builtinId="8" hidden="1"/>
    <cellStyle name="Hyperlink" xfId="15377" builtinId="8" hidden="1"/>
    <cellStyle name="Hyperlink" xfId="15379" builtinId="8" hidden="1"/>
    <cellStyle name="Hyperlink" xfId="15381" builtinId="8" hidden="1"/>
    <cellStyle name="Hyperlink" xfId="15383" builtinId="8" hidden="1"/>
    <cellStyle name="Hyperlink" xfId="15385" builtinId="8" hidden="1"/>
    <cellStyle name="Hyperlink" xfId="15387" builtinId="8" hidden="1"/>
    <cellStyle name="Hyperlink" xfId="15389" builtinId="8" hidden="1"/>
    <cellStyle name="Hyperlink" xfId="15391" builtinId="8" hidden="1"/>
    <cellStyle name="Hyperlink" xfId="15393" builtinId="8" hidden="1"/>
    <cellStyle name="Hyperlink" xfId="15395" builtinId="8" hidden="1"/>
    <cellStyle name="Hyperlink" xfId="15397" builtinId="8" hidden="1"/>
    <cellStyle name="Hyperlink" xfId="15399" builtinId="8" hidden="1"/>
    <cellStyle name="Hyperlink" xfId="15401" builtinId="8" hidden="1"/>
    <cellStyle name="Hyperlink" xfId="15403" builtinId="8" hidden="1"/>
    <cellStyle name="Hyperlink" xfId="15405" builtinId="8" hidden="1"/>
    <cellStyle name="Hyperlink" xfId="15407" builtinId="8" hidden="1"/>
    <cellStyle name="Hyperlink" xfId="15409" builtinId="8" hidden="1"/>
    <cellStyle name="Hyperlink" xfId="15411" builtinId="8" hidden="1"/>
    <cellStyle name="Hyperlink" xfId="15413" builtinId="8" hidden="1"/>
    <cellStyle name="Hyperlink" xfId="15415" builtinId="8" hidden="1"/>
    <cellStyle name="Hyperlink" xfId="15417" builtinId="8" hidden="1"/>
    <cellStyle name="Hyperlink" xfId="15419" builtinId="8" hidden="1"/>
    <cellStyle name="Hyperlink" xfId="15421" builtinId="8" hidden="1"/>
    <cellStyle name="Hyperlink" xfId="15423" builtinId="8" hidden="1"/>
    <cellStyle name="Hyperlink" xfId="15425" builtinId="8" hidden="1"/>
    <cellStyle name="Hyperlink" xfId="15427" builtinId="8" hidden="1"/>
    <cellStyle name="Hyperlink" xfId="15429" builtinId="8" hidden="1"/>
    <cellStyle name="Hyperlink" xfId="15431" builtinId="8" hidden="1"/>
    <cellStyle name="Hyperlink" xfId="15433" builtinId="8" hidden="1"/>
    <cellStyle name="Hyperlink" xfId="15435" builtinId="8" hidden="1"/>
    <cellStyle name="Hyperlink" xfId="15437" builtinId="8" hidden="1"/>
    <cellStyle name="Hyperlink" xfId="15439" builtinId="8" hidden="1"/>
    <cellStyle name="Hyperlink" xfId="15441" builtinId="8" hidden="1"/>
    <cellStyle name="Hyperlink" xfId="15443" builtinId="8" hidden="1"/>
    <cellStyle name="Hyperlink" xfId="15445" builtinId="8" hidden="1"/>
    <cellStyle name="Hyperlink" xfId="15447" builtinId="8" hidden="1"/>
    <cellStyle name="Hyperlink" xfId="15449" builtinId="8" hidden="1"/>
    <cellStyle name="Hyperlink" xfId="15451" builtinId="8" hidden="1"/>
    <cellStyle name="Hyperlink" xfId="15453" builtinId="8" hidden="1"/>
    <cellStyle name="Hyperlink" xfId="15455" builtinId="8" hidden="1"/>
    <cellStyle name="Hyperlink" xfId="15457" builtinId="8" hidden="1"/>
    <cellStyle name="Hyperlink" xfId="15459" builtinId="8" hidden="1"/>
    <cellStyle name="Hyperlink" xfId="15461" builtinId="8" hidden="1"/>
    <cellStyle name="Hyperlink" xfId="15463" builtinId="8" hidden="1"/>
    <cellStyle name="Hyperlink" xfId="15465" builtinId="8" hidden="1"/>
    <cellStyle name="Hyperlink" xfId="15467" builtinId="8" hidden="1"/>
    <cellStyle name="Hyperlink" xfId="15469" builtinId="8" hidden="1"/>
    <cellStyle name="Hyperlink" xfId="15471" builtinId="8" hidden="1"/>
    <cellStyle name="Hyperlink" xfId="15473" builtinId="8" hidden="1"/>
    <cellStyle name="Hyperlink" xfId="15475" builtinId="8" hidden="1"/>
    <cellStyle name="Hyperlink" xfId="15477" builtinId="8" hidden="1"/>
    <cellStyle name="Hyperlink" xfId="15479" builtinId="8" hidden="1"/>
    <cellStyle name="Hyperlink" xfId="15481" builtinId="8" hidden="1"/>
    <cellStyle name="Hyperlink" xfId="15483" builtinId="8" hidden="1"/>
    <cellStyle name="Hyperlink" xfId="15485" builtinId="8" hidden="1"/>
    <cellStyle name="Hyperlink" xfId="15487" builtinId="8" hidden="1"/>
    <cellStyle name="Hyperlink" xfId="15489" builtinId="8" hidden="1"/>
    <cellStyle name="Hyperlink" xfId="15491" builtinId="8" hidden="1"/>
    <cellStyle name="Hyperlink" xfId="15493" builtinId="8" hidden="1"/>
    <cellStyle name="Hyperlink" xfId="15495" builtinId="8" hidden="1"/>
    <cellStyle name="Hyperlink" xfId="15497" builtinId="8" hidden="1"/>
    <cellStyle name="Hyperlink" xfId="15499" builtinId="8" hidden="1"/>
    <cellStyle name="Hyperlink" xfId="15501" builtinId="8" hidden="1"/>
    <cellStyle name="Hyperlink" xfId="15503" builtinId="8" hidden="1"/>
    <cellStyle name="Hyperlink" xfId="15505" builtinId="8" hidden="1"/>
    <cellStyle name="Hyperlink" xfId="15507" builtinId="8" hidden="1"/>
    <cellStyle name="Hyperlink" xfId="15509" builtinId="8" hidden="1"/>
    <cellStyle name="Hyperlink" xfId="15511" builtinId="8" hidden="1"/>
    <cellStyle name="Hyperlink" xfId="15513" builtinId="8" hidden="1"/>
    <cellStyle name="Hyperlink" xfId="15515" builtinId="8" hidden="1"/>
    <cellStyle name="Hyperlink" xfId="15517" builtinId="8" hidden="1"/>
    <cellStyle name="Hyperlink" xfId="15522" builtinId="8" hidden="1"/>
    <cellStyle name="Hyperlink" xfId="15336" builtinId="8" hidden="1"/>
    <cellStyle name="Hyperlink" xfId="15338" builtinId="8" hidden="1"/>
    <cellStyle name="Hyperlink" xfId="15525" builtinId="8" hidden="1"/>
    <cellStyle name="Hyperlink" xfId="15527" builtinId="8" hidden="1"/>
    <cellStyle name="Hyperlink" xfId="15529" builtinId="8" hidden="1"/>
    <cellStyle name="Hyperlink" xfId="15531" builtinId="8" hidden="1"/>
    <cellStyle name="Hyperlink" xfId="15533" builtinId="8" hidden="1"/>
    <cellStyle name="Hyperlink" xfId="15535" builtinId="8" hidden="1"/>
    <cellStyle name="Hyperlink" xfId="15537" builtinId="8" hidden="1"/>
    <cellStyle name="Hyperlink" xfId="15539" builtinId="8" hidden="1"/>
    <cellStyle name="Hyperlink" xfId="15541" builtinId="8" hidden="1"/>
    <cellStyle name="Hyperlink" xfId="15543" builtinId="8" hidden="1"/>
    <cellStyle name="Hyperlink" xfId="15545" builtinId="8" hidden="1"/>
    <cellStyle name="Hyperlink" xfId="15547" builtinId="8" hidden="1"/>
    <cellStyle name="Hyperlink" xfId="15549" builtinId="8" hidden="1"/>
    <cellStyle name="Hyperlink" xfId="15551" builtinId="8" hidden="1"/>
    <cellStyle name="Hyperlink" xfId="15553" builtinId="8" hidden="1"/>
    <cellStyle name="Hyperlink" xfId="15555" builtinId="8" hidden="1"/>
    <cellStyle name="Hyperlink" xfId="15557" builtinId="8" hidden="1"/>
    <cellStyle name="Hyperlink" xfId="15559" builtinId="8" hidden="1"/>
    <cellStyle name="Hyperlink" xfId="15561" builtinId="8" hidden="1"/>
    <cellStyle name="Hyperlink" xfId="15563" builtinId="8" hidden="1"/>
    <cellStyle name="Hyperlink" xfId="15565" builtinId="8" hidden="1"/>
    <cellStyle name="Hyperlink" xfId="15567" builtinId="8" hidden="1"/>
    <cellStyle name="Hyperlink" xfId="15569" builtinId="8" hidden="1"/>
    <cellStyle name="Hyperlink" xfId="15571" builtinId="8" hidden="1"/>
    <cellStyle name="Hyperlink" xfId="15573" builtinId="8" hidden="1"/>
    <cellStyle name="Hyperlink" xfId="15575" builtinId="8" hidden="1"/>
    <cellStyle name="Hyperlink" xfId="15577" builtinId="8" hidden="1"/>
    <cellStyle name="Hyperlink" xfId="15579" builtinId="8" hidden="1"/>
    <cellStyle name="Hyperlink" xfId="15581" builtinId="8" hidden="1"/>
    <cellStyle name="Hyperlink" xfId="15583" builtinId="8" hidden="1"/>
    <cellStyle name="Hyperlink" xfId="15585" builtinId="8" hidden="1"/>
    <cellStyle name="Hyperlink" xfId="15587" builtinId="8" hidden="1"/>
    <cellStyle name="Hyperlink" xfId="15589" builtinId="8" hidden="1"/>
    <cellStyle name="Hyperlink" xfId="15591" builtinId="8" hidden="1"/>
    <cellStyle name="Hyperlink" xfId="15593" builtinId="8" hidden="1"/>
    <cellStyle name="Hyperlink" xfId="15595" builtinId="8" hidden="1"/>
    <cellStyle name="Hyperlink" xfId="15597" builtinId="8" hidden="1"/>
    <cellStyle name="Hyperlink" xfId="15599" builtinId="8" hidden="1"/>
    <cellStyle name="Hyperlink" xfId="15601" builtinId="8" hidden="1"/>
    <cellStyle name="Hyperlink" xfId="15603" builtinId="8" hidden="1"/>
    <cellStyle name="Hyperlink" xfId="15605" builtinId="8" hidden="1"/>
    <cellStyle name="Hyperlink" xfId="15607" builtinId="8" hidden="1"/>
    <cellStyle name="Hyperlink" xfId="15609" builtinId="8" hidden="1"/>
    <cellStyle name="Hyperlink" xfId="15611" builtinId="8" hidden="1"/>
    <cellStyle name="Hyperlink" xfId="15613" builtinId="8" hidden="1"/>
    <cellStyle name="Hyperlink" xfId="15615" builtinId="8" hidden="1"/>
    <cellStyle name="Hyperlink" xfId="15617" builtinId="8" hidden="1"/>
    <cellStyle name="Hyperlink" xfId="15619" builtinId="8" hidden="1"/>
    <cellStyle name="Hyperlink" xfId="15621" builtinId="8" hidden="1"/>
    <cellStyle name="Hyperlink" xfId="15623" builtinId="8" hidden="1"/>
    <cellStyle name="Hyperlink" xfId="15625" builtinId="8" hidden="1"/>
    <cellStyle name="Hyperlink" xfId="15627" builtinId="8" hidden="1"/>
    <cellStyle name="Hyperlink" xfId="15629" builtinId="8" hidden="1"/>
    <cellStyle name="Hyperlink" xfId="15631" builtinId="8" hidden="1"/>
    <cellStyle name="Hyperlink" xfId="15633" builtinId="8" hidden="1"/>
    <cellStyle name="Hyperlink" xfId="15635" builtinId="8" hidden="1"/>
    <cellStyle name="Hyperlink" xfId="15637" builtinId="8" hidden="1"/>
    <cellStyle name="Hyperlink" xfId="15639" builtinId="8" hidden="1"/>
    <cellStyle name="Hyperlink" xfId="15641" builtinId="8" hidden="1"/>
    <cellStyle name="Hyperlink" xfId="15643" builtinId="8" hidden="1"/>
    <cellStyle name="Hyperlink" xfId="15645" builtinId="8" hidden="1"/>
    <cellStyle name="Hyperlink" xfId="15647" builtinId="8" hidden="1"/>
    <cellStyle name="Hyperlink" xfId="15649" builtinId="8" hidden="1"/>
    <cellStyle name="Hyperlink" xfId="15651" builtinId="8" hidden="1"/>
    <cellStyle name="Hyperlink" xfId="15653" builtinId="8" hidden="1"/>
    <cellStyle name="Hyperlink" xfId="15655" builtinId="8" hidden="1"/>
    <cellStyle name="Hyperlink" xfId="15657" builtinId="8" hidden="1"/>
    <cellStyle name="Hyperlink" xfId="15659" builtinId="8" hidden="1"/>
    <cellStyle name="Hyperlink" xfId="15661" builtinId="8" hidden="1"/>
    <cellStyle name="Hyperlink" xfId="15663" builtinId="8" hidden="1"/>
    <cellStyle name="Hyperlink" xfId="15665" builtinId="8" hidden="1"/>
    <cellStyle name="Hyperlink" xfId="15667" builtinId="8" hidden="1"/>
    <cellStyle name="Hyperlink" xfId="15669" builtinId="8" hidden="1"/>
    <cellStyle name="Hyperlink" xfId="15671" builtinId="8" hidden="1"/>
    <cellStyle name="Hyperlink" xfId="15673" builtinId="8" hidden="1"/>
    <cellStyle name="Hyperlink" xfId="15675" builtinId="8" hidden="1"/>
    <cellStyle name="Hyperlink" xfId="15677" builtinId="8" hidden="1"/>
    <cellStyle name="Hyperlink" xfId="15679" builtinId="8" hidden="1"/>
    <cellStyle name="Hyperlink" xfId="15681" builtinId="8" hidden="1"/>
    <cellStyle name="Hyperlink" xfId="15683" builtinId="8" hidden="1"/>
    <cellStyle name="Hyperlink" xfId="15685" builtinId="8" hidden="1"/>
    <cellStyle name="Hyperlink" xfId="15687" builtinId="8" hidden="1"/>
    <cellStyle name="Hyperlink" xfId="15689" builtinId="8" hidden="1"/>
    <cellStyle name="Hyperlink" xfId="15691" builtinId="8" hidden="1"/>
    <cellStyle name="Hyperlink" xfId="15693" builtinId="8" hidden="1"/>
    <cellStyle name="Hyperlink" xfId="15695" builtinId="8" hidden="1"/>
    <cellStyle name="Hyperlink" xfId="15697" builtinId="8" hidden="1"/>
    <cellStyle name="Hyperlink" xfId="15699" builtinId="8" hidden="1"/>
    <cellStyle name="Hyperlink" xfId="15700" builtinId="8" hidden="1"/>
    <cellStyle name="Hyperlink" xfId="15521" builtinId="8" hidden="1"/>
    <cellStyle name="Hyperlink" xfId="15706" builtinId="8" hidden="1"/>
    <cellStyle name="Hyperlink" xfId="15707" builtinId="8" hidden="1"/>
    <cellStyle name="Hyperlink" xfId="15709" builtinId="8" hidden="1"/>
    <cellStyle name="Hyperlink" xfId="15711" builtinId="8" hidden="1"/>
    <cellStyle name="Hyperlink" xfId="15713" builtinId="8" hidden="1"/>
    <cellStyle name="Hyperlink" xfId="15715" builtinId="8" hidden="1"/>
    <cellStyle name="Hyperlink" xfId="15717" builtinId="8" hidden="1"/>
    <cellStyle name="Hyperlink" xfId="15719" builtinId="8" hidden="1"/>
    <cellStyle name="Hyperlink" xfId="15721" builtinId="8" hidden="1"/>
    <cellStyle name="Hyperlink" xfId="15723" builtinId="8" hidden="1"/>
    <cellStyle name="Hyperlink" xfId="15725" builtinId="8" hidden="1"/>
    <cellStyle name="Hyperlink" xfId="15727" builtinId="8" hidden="1"/>
    <cellStyle name="Hyperlink" xfId="15729" builtinId="8" hidden="1"/>
    <cellStyle name="Hyperlink" xfId="15731" builtinId="8" hidden="1"/>
    <cellStyle name="Hyperlink" xfId="15733" builtinId="8" hidden="1"/>
    <cellStyle name="Hyperlink" xfId="15735" builtinId="8" hidden="1"/>
    <cellStyle name="Hyperlink" xfId="15737" builtinId="8" hidden="1"/>
    <cellStyle name="Hyperlink" xfId="15739" builtinId="8" hidden="1"/>
    <cellStyle name="Hyperlink" xfId="15741" builtinId="8" hidden="1"/>
    <cellStyle name="Hyperlink" xfId="15743" builtinId="8" hidden="1"/>
    <cellStyle name="Hyperlink" xfId="15745" builtinId="8" hidden="1"/>
    <cellStyle name="Hyperlink" xfId="15747" builtinId="8" hidden="1"/>
    <cellStyle name="Hyperlink" xfId="15749" builtinId="8" hidden="1"/>
    <cellStyle name="Hyperlink" xfId="15751" builtinId="8" hidden="1"/>
    <cellStyle name="Hyperlink" xfId="15753" builtinId="8" hidden="1"/>
    <cellStyle name="Hyperlink" xfId="15755" builtinId="8" hidden="1"/>
    <cellStyle name="Hyperlink" xfId="15757" builtinId="8" hidden="1"/>
    <cellStyle name="Hyperlink" xfId="15759" builtinId="8" hidden="1"/>
    <cellStyle name="Hyperlink" xfId="15761" builtinId="8" hidden="1"/>
    <cellStyle name="Hyperlink" xfId="15763" builtinId="8" hidden="1"/>
    <cellStyle name="Hyperlink" xfId="15765" builtinId="8" hidden="1"/>
    <cellStyle name="Hyperlink" xfId="15767" builtinId="8" hidden="1"/>
    <cellStyle name="Hyperlink" xfId="15769" builtinId="8" hidden="1"/>
    <cellStyle name="Hyperlink" xfId="15771" builtinId="8" hidden="1"/>
    <cellStyle name="Hyperlink" xfId="15773" builtinId="8" hidden="1"/>
    <cellStyle name="Hyperlink" xfId="15775" builtinId="8" hidden="1"/>
    <cellStyle name="Hyperlink" xfId="15777" builtinId="8" hidden="1"/>
    <cellStyle name="Hyperlink" xfId="15779" builtinId="8" hidden="1"/>
    <cellStyle name="Hyperlink" xfId="15781" builtinId="8" hidden="1"/>
    <cellStyle name="Hyperlink" xfId="15783" builtinId="8" hidden="1"/>
    <cellStyle name="Hyperlink" xfId="15785" builtinId="8" hidden="1"/>
    <cellStyle name="Hyperlink" xfId="15787" builtinId="8" hidden="1"/>
    <cellStyle name="Hyperlink" xfId="15789" builtinId="8" hidden="1"/>
    <cellStyle name="Hyperlink" xfId="15791" builtinId="8" hidden="1"/>
    <cellStyle name="Hyperlink" xfId="15793" builtinId="8" hidden="1"/>
    <cellStyle name="Hyperlink" xfId="15795" builtinId="8" hidden="1"/>
    <cellStyle name="Hyperlink" xfId="15797" builtinId="8" hidden="1"/>
    <cellStyle name="Hyperlink" xfId="15799" builtinId="8" hidden="1"/>
    <cellStyle name="Hyperlink" xfId="15801" builtinId="8" hidden="1"/>
    <cellStyle name="Hyperlink" xfId="15803" builtinId="8" hidden="1"/>
    <cellStyle name="Hyperlink" xfId="15805" builtinId="8" hidden="1"/>
    <cellStyle name="Hyperlink" xfId="15807" builtinId="8" hidden="1"/>
    <cellStyle name="Hyperlink" xfId="15809" builtinId="8" hidden="1"/>
    <cellStyle name="Hyperlink" xfId="15811" builtinId="8" hidden="1"/>
    <cellStyle name="Hyperlink" xfId="15813" builtinId="8" hidden="1"/>
    <cellStyle name="Hyperlink" xfId="15815" builtinId="8" hidden="1"/>
    <cellStyle name="Hyperlink" xfId="15817" builtinId="8" hidden="1"/>
    <cellStyle name="Hyperlink" xfId="15819" builtinId="8" hidden="1"/>
    <cellStyle name="Hyperlink" xfId="15821" builtinId="8" hidden="1"/>
    <cellStyle name="Hyperlink" xfId="15823" builtinId="8" hidden="1"/>
    <cellStyle name="Hyperlink" xfId="15825" builtinId="8" hidden="1"/>
    <cellStyle name="Hyperlink" xfId="15827" builtinId="8" hidden="1"/>
    <cellStyle name="Hyperlink" xfId="15829" builtinId="8" hidden="1"/>
    <cellStyle name="Hyperlink" xfId="15831" builtinId="8" hidden="1"/>
    <cellStyle name="Hyperlink" xfId="15833" builtinId="8" hidden="1"/>
    <cellStyle name="Hyperlink" xfId="15835" builtinId="8" hidden="1"/>
    <cellStyle name="Hyperlink" xfId="15837" builtinId="8" hidden="1"/>
    <cellStyle name="Hyperlink" xfId="15839" builtinId="8" hidden="1"/>
    <cellStyle name="Hyperlink" xfId="15841" builtinId="8" hidden="1"/>
    <cellStyle name="Hyperlink" xfId="15843" builtinId="8" hidden="1"/>
    <cellStyle name="Hyperlink" xfId="15845" builtinId="8" hidden="1"/>
    <cellStyle name="Hyperlink" xfId="15847" builtinId="8" hidden="1"/>
    <cellStyle name="Hyperlink" xfId="15849" builtinId="8" hidden="1"/>
    <cellStyle name="Hyperlink" xfId="15851" builtinId="8" hidden="1"/>
    <cellStyle name="Hyperlink" xfId="15853" builtinId="8" hidden="1"/>
    <cellStyle name="Hyperlink" xfId="15855" builtinId="8" hidden="1"/>
    <cellStyle name="Hyperlink" xfId="15857" builtinId="8" hidden="1"/>
    <cellStyle name="Hyperlink" xfId="15859" builtinId="8" hidden="1"/>
    <cellStyle name="Hyperlink" xfId="15861" builtinId="8" hidden="1"/>
    <cellStyle name="Hyperlink" xfId="15863" builtinId="8" hidden="1"/>
    <cellStyle name="Hyperlink" xfId="15865" builtinId="8" hidden="1"/>
    <cellStyle name="Hyperlink" xfId="15867" builtinId="8" hidden="1"/>
    <cellStyle name="Hyperlink" xfId="15869" builtinId="8" hidden="1"/>
    <cellStyle name="Hyperlink" xfId="15871" builtinId="8" hidden="1"/>
    <cellStyle name="Hyperlink" xfId="15873" builtinId="8" hidden="1"/>
    <cellStyle name="Hyperlink" xfId="15875" builtinId="8" hidden="1"/>
    <cellStyle name="Hyperlink" xfId="15877" builtinId="8" hidden="1"/>
    <cellStyle name="Hyperlink" xfId="15879" builtinId="8" hidden="1"/>
    <cellStyle name="Hyperlink" xfId="15703" builtinId="8" hidden="1"/>
    <cellStyle name="Hyperlink" xfId="15701" builtinId="8" hidden="1"/>
    <cellStyle name="Hyperlink" xfId="15882" builtinId="8" hidden="1"/>
    <cellStyle name="Hyperlink" xfId="15884" builtinId="8" hidden="1"/>
    <cellStyle name="Hyperlink" xfId="15886" builtinId="8" hidden="1"/>
    <cellStyle name="Hyperlink" xfId="15888" builtinId="8" hidden="1"/>
    <cellStyle name="Hyperlink" xfId="15890" builtinId="8" hidden="1"/>
    <cellStyle name="Hyperlink" xfId="15892" builtinId="8" hidden="1"/>
    <cellStyle name="Hyperlink" xfId="15894" builtinId="8" hidden="1"/>
    <cellStyle name="Hyperlink" xfId="15896" builtinId="8" hidden="1"/>
    <cellStyle name="Hyperlink" xfId="15898" builtinId="8" hidden="1"/>
    <cellStyle name="Hyperlink" xfId="15900" builtinId="8" hidden="1"/>
    <cellStyle name="Hyperlink" xfId="15902" builtinId="8" hidden="1"/>
    <cellStyle name="Hyperlink" xfId="15904" builtinId="8" hidden="1"/>
    <cellStyle name="Hyperlink" xfId="15906" builtinId="8" hidden="1"/>
    <cellStyle name="Hyperlink" xfId="15908" builtinId="8" hidden="1"/>
    <cellStyle name="Hyperlink" xfId="15910" builtinId="8" hidden="1"/>
    <cellStyle name="Hyperlink" xfId="15912" builtinId="8" hidden="1"/>
    <cellStyle name="Hyperlink" xfId="15914" builtinId="8" hidden="1"/>
    <cellStyle name="Hyperlink" xfId="15916" builtinId="8" hidden="1"/>
    <cellStyle name="Hyperlink" xfId="15918" builtinId="8" hidden="1"/>
    <cellStyle name="Hyperlink" xfId="15920" builtinId="8" hidden="1"/>
    <cellStyle name="Hyperlink" xfId="15922" builtinId="8" hidden="1"/>
    <cellStyle name="Hyperlink" xfId="15924" builtinId="8" hidden="1"/>
    <cellStyle name="Hyperlink" xfId="15926" builtinId="8" hidden="1"/>
    <cellStyle name="Hyperlink" xfId="15928" builtinId="8" hidden="1"/>
    <cellStyle name="Hyperlink" xfId="15930" builtinId="8" hidden="1"/>
    <cellStyle name="Hyperlink" xfId="15932" builtinId="8" hidden="1"/>
    <cellStyle name="Hyperlink" xfId="15934" builtinId="8" hidden="1"/>
    <cellStyle name="Hyperlink" xfId="15936" builtinId="8" hidden="1"/>
    <cellStyle name="Hyperlink" xfId="15938" builtinId="8" hidden="1"/>
    <cellStyle name="Hyperlink" xfId="15940" builtinId="8" hidden="1"/>
    <cellStyle name="Hyperlink" xfId="15942" builtinId="8" hidden="1"/>
    <cellStyle name="Hyperlink" xfId="15944" builtinId="8" hidden="1"/>
    <cellStyle name="Hyperlink" xfId="15946" builtinId="8" hidden="1"/>
    <cellStyle name="Hyperlink" xfId="15948" builtinId="8" hidden="1"/>
    <cellStyle name="Hyperlink" xfId="15950" builtinId="8" hidden="1"/>
    <cellStyle name="Hyperlink" xfId="15952" builtinId="8" hidden="1"/>
    <cellStyle name="Hyperlink" xfId="15954" builtinId="8" hidden="1"/>
    <cellStyle name="Hyperlink" xfId="15956" builtinId="8" hidden="1"/>
    <cellStyle name="Hyperlink" xfId="15958" builtinId="8" hidden="1"/>
    <cellStyle name="Hyperlink" xfId="15960" builtinId="8" hidden="1"/>
    <cellStyle name="Hyperlink" xfId="15962" builtinId="8" hidden="1"/>
    <cellStyle name="Hyperlink" xfId="15964" builtinId="8" hidden="1"/>
    <cellStyle name="Hyperlink" xfId="15966" builtinId="8" hidden="1"/>
    <cellStyle name="Hyperlink" xfId="15968" builtinId="8" hidden="1"/>
    <cellStyle name="Hyperlink" xfId="15970" builtinId="8" hidden="1"/>
    <cellStyle name="Hyperlink" xfId="15972" builtinId="8" hidden="1"/>
    <cellStyle name="Hyperlink" xfId="15974" builtinId="8" hidden="1"/>
    <cellStyle name="Hyperlink" xfId="15976" builtinId="8" hidden="1"/>
    <cellStyle name="Hyperlink" xfId="15978" builtinId="8" hidden="1"/>
    <cellStyle name="Hyperlink" xfId="15980" builtinId="8" hidden="1"/>
    <cellStyle name="Hyperlink" xfId="15982" builtinId="8" hidden="1"/>
    <cellStyle name="Hyperlink" xfId="15984" builtinId="8" hidden="1"/>
    <cellStyle name="Hyperlink" xfId="15986" builtinId="8" hidden="1"/>
    <cellStyle name="Hyperlink" xfId="15988" builtinId="8" hidden="1"/>
    <cellStyle name="Hyperlink" xfId="15990" builtinId="8" hidden="1"/>
    <cellStyle name="Hyperlink" xfId="15992" builtinId="8" hidden="1"/>
    <cellStyle name="Hyperlink" xfId="15994" builtinId="8" hidden="1"/>
    <cellStyle name="Hyperlink" xfId="15996" builtinId="8" hidden="1"/>
    <cellStyle name="Hyperlink" xfId="15998" builtinId="8" hidden="1"/>
    <cellStyle name="Hyperlink" xfId="16000" builtinId="8" hidden="1"/>
    <cellStyle name="Hyperlink" xfId="16002" builtinId="8" hidden="1"/>
    <cellStyle name="Hyperlink" xfId="16004" builtinId="8" hidden="1"/>
    <cellStyle name="Hyperlink" xfId="16006" builtinId="8" hidden="1"/>
    <cellStyle name="Hyperlink" xfId="16008" builtinId="8" hidden="1"/>
    <cellStyle name="Hyperlink" xfId="16010" builtinId="8" hidden="1"/>
    <cellStyle name="Hyperlink" xfId="16012" builtinId="8" hidden="1"/>
    <cellStyle name="Hyperlink" xfId="16014" builtinId="8" hidden="1"/>
    <cellStyle name="Hyperlink" xfId="16016" builtinId="8" hidden="1"/>
    <cellStyle name="Hyperlink" xfId="16018" builtinId="8" hidden="1"/>
    <cellStyle name="Hyperlink" xfId="16020" builtinId="8" hidden="1"/>
    <cellStyle name="Hyperlink" xfId="16022" builtinId="8" hidden="1"/>
    <cellStyle name="Hyperlink" xfId="16024" builtinId="8" hidden="1"/>
    <cellStyle name="Hyperlink" xfId="16026" builtinId="8" hidden="1"/>
    <cellStyle name="Hyperlink" xfId="16028" builtinId="8" hidden="1"/>
    <cellStyle name="Hyperlink" xfId="16030" builtinId="8" hidden="1"/>
    <cellStyle name="Hyperlink" xfId="16032" builtinId="8" hidden="1"/>
    <cellStyle name="Hyperlink" xfId="16034" builtinId="8" hidden="1"/>
    <cellStyle name="Hyperlink" xfId="16036" builtinId="8" hidden="1"/>
    <cellStyle name="Hyperlink" xfId="16038" builtinId="8" hidden="1"/>
    <cellStyle name="Hyperlink" xfId="16040" builtinId="8" hidden="1"/>
    <cellStyle name="Hyperlink" xfId="16042" builtinId="8" hidden="1"/>
    <cellStyle name="Hyperlink" xfId="16044" builtinId="8" hidden="1"/>
    <cellStyle name="Hyperlink" xfId="16046" builtinId="8" hidden="1"/>
    <cellStyle name="Hyperlink" xfId="16048" builtinId="8" hidden="1"/>
    <cellStyle name="Hyperlink" xfId="16050" builtinId="8" hidden="1"/>
    <cellStyle name="Hyperlink" xfId="16052" builtinId="8" hidden="1"/>
    <cellStyle name="Hyperlink" xfId="16054" builtinId="8" hidden="1"/>
    <cellStyle name="Hyperlink" xfId="16059" builtinId="8" hidden="1"/>
    <cellStyle name="Hyperlink" xfId="16061" builtinId="8" hidden="1"/>
    <cellStyle name="Hyperlink" xfId="16063" builtinId="8" hidden="1"/>
    <cellStyle name="Hyperlink" xfId="16065" builtinId="8" hidden="1"/>
    <cellStyle name="Hyperlink" xfId="16067" builtinId="8" hidden="1"/>
    <cellStyle name="Hyperlink" xfId="16069" builtinId="8" hidden="1"/>
    <cellStyle name="Hyperlink" xfId="16071" builtinId="8" hidden="1"/>
    <cellStyle name="Hyperlink" xfId="16073" builtinId="8" hidden="1"/>
    <cellStyle name="Hyperlink" xfId="16075" builtinId="8" hidden="1"/>
    <cellStyle name="Hyperlink" xfId="16077" builtinId="8" hidden="1"/>
    <cellStyle name="Hyperlink" xfId="16079" builtinId="8" hidden="1"/>
    <cellStyle name="Hyperlink" xfId="16081" builtinId="8" hidden="1"/>
    <cellStyle name="Hyperlink" xfId="16083" builtinId="8" hidden="1"/>
    <cellStyle name="Hyperlink" xfId="16085" builtinId="8" hidden="1"/>
    <cellStyle name="Hyperlink" xfId="16087" builtinId="8" hidden="1"/>
    <cellStyle name="Hyperlink" xfId="16089" builtinId="8" hidden="1"/>
    <cellStyle name="Hyperlink" xfId="16091" builtinId="8" hidden="1"/>
    <cellStyle name="Hyperlink" xfId="16093" builtinId="8" hidden="1"/>
    <cellStyle name="Hyperlink" xfId="16095" builtinId="8" hidden="1"/>
    <cellStyle name="Hyperlink" xfId="16097" builtinId="8" hidden="1"/>
    <cellStyle name="Hyperlink" xfId="16099" builtinId="8" hidden="1"/>
    <cellStyle name="Hyperlink" xfId="16101" builtinId="8" hidden="1"/>
    <cellStyle name="Hyperlink" xfId="16103" builtinId="8" hidden="1"/>
    <cellStyle name="Hyperlink" xfId="16105" builtinId="8" hidden="1"/>
    <cellStyle name="Hyperlink" xfId="16107" builtinId="8" hidden="1"/>
    <cellStyle name="Hyperlink" xfId="16109" builtinId="8" hidden="1"/>
    <cellStyle name="Hyperlink" xfId="16111" builtinId="8" hidden="1"/>
    <cellStyle name="Hyperlink" xfId="16113" builtinId="8" hidden="1"/>
    <cellStyle name="Hyperlink" xfId="16115" builtinId="8" hidden="1"/>
    <cellStyle name="Hyperlink" xfId="16117" builtinId="8" hidden="1"/>
    <cellStyle name="Hyperlink" xfId="16119" builtinId="8" hidden="1"/>
    <cellStyle name="Hyperlink" xfId="16121" builtinId="8" hidden="1"/>
    <cellStyle name="Hyperlink" xfId="16123" builtinId="8" hidden="1"/>
    <cellStyle name="Hyperlink" xfId="16125" builtinId="8" hidden="1"/>
    <cellStyle name="Hyperlink" xfId="16127" builtinId="8" hidden="1"/>
    <cellStyle name="Hyperlink" xfId="16129" builtinId="8" hidden="1"/>
    <cellStyle name="Hyperlink" xfId="16131" builtinId="8" hidden="1"/>
    <cellStyle name="Hyperlink" xfId="16133" builtinId="8" hidden="1"/>
    <cellStyle name="Hyperlink" xfId="16135" builtinId="8" hidden="1"/>
    <cellStyle name="Hyperlink" xfId="16137" builtinId="8" hidden="1"/>
    <cellStyle name="Hyperlink" xfId="16139" builtinId="8" hidden="1"/>
    <cellStyle name="Hyperlink" xfId="16141" builtinId="8" hidden="1"/>
    <cellStyle name="Hyperlink" xfId="16143" builtinId="8" hidden="1"/>
    <cellStyle name="Hyperlink" xfId="16145" builtinId="8" hidden="1"/>
    <cellStyle name="Hyperlink" xfId="16147" builtinId="8" hidden="1"/>
    <cellStyle name="Hyperlink" xfId="16149" builtinId="8" hidden="1"/>
    <cellStyle name="Hyperlink" xfId="16151" builtinId="8" hidden="1"/>
    <cellStyle name="Hyperlink" xfId="16153" builtinId="8" hidden="1"/>
    <cellStyle name="Hyperlink" xfId="16155" builtinId="8" hidden="1"/>
    <cellStyle name="Hyperlink" xfId="16157" builtinId="8" hidden="1"/>
    <cellStyle name="Hyperlink" xfId="16159" builtinId="8" hidden="1"/>
    <cellStyle name="Hyperlink" xfId="16161" builtinId="8" hidden="1"/>
    <cellStyle name="Hyperlink" xfId="16163" builtinId="8" hidden="1"/>
    <cellStyle name="Hyperlink" xfId="16165" builtinId="8" hidden="1"/>
    <cellStyle name="Hyperlink" xfId="16167" builtinId="8" hidden="1"/>
    <cellStyle name="Hyperlink" xfId="16169" builtinId="8" hidden="1"/>
    <cellStyle name="Hyperlink" xfId="16171" builtinId="8" hidden="1"/>
    <cellStyle name="Hyperlink" xfId="16173" builtinId="8" hidden="1"/>
    <cellStyle name="Hyperlink" xfId="16175" builtinId="8" hidden="1"/>
    <cellStyle name="Hyperlink" xfId="16177" builtinId="8" hidden="1"/>
    <cellStyle name="Hyperlink" xfId="16179" builtinId="8" hidden="1"/>
    <cellStyle name="Hyperlink" xfId="16181" builtinId="8" hidden="1"/>
    <cellStyle name="Hyperlink" xfId="16183" builtinId="8" hidden="1"/>
    <cellStyle name="Hyperlink" xfId="16185" builtinId="8" hidden="1"/>
    <cellStyle name="Hyperlink" xfId="16187" builtinId="8" hidden="1"/>
    <cellStyle name="Hyperlink" xfId="16189" builtinId="8" hidden="1"/>
    <cellStyle name="Hyperlink" xfId="16191" builtinId="8" hidden="1"/>
    <cellStyle name="Hyperlink" xfId="16193" builtinId="8" hidden="1"/>
    <cellStyle name="Hyperlink" xfId="16195" builtinId="8" hidden="1"/>
    <cellStyle name="Hyperlink" xfId="16197" builtinId="8" hidden="1"/>
    <cellStyle name="Hyperlink" xfId="16199" builtinId="8" hidden="1"/>
    <cellStyle name="Hyperlink" xfId="16201" builtinId="8" hidden="1"/>
    <cellStyle name="Hyperlink" xfId="16203" builtinId="8" hidden="1"/>
    <cellStyle name="Hyperlink" xfId="16205" builtinId="8" hidden="1"/>
    <cellStyle name="Hyperlink" xfId="16207" builtinId="8" hidden="1"/>
    <cellStyle name="Hyperlink" xfId="16209" builtinId="8" hidden="1"/>
    <cellStyle name="Hyperlink" xfId="16211" builtinId="8" hidden="1"/>
    <cellStyle name="Hyperlink" xfId="16213" builtinId="8" hidden="1"/>
    <cellStyle name="Hyperlink" xfId="16215" builtinId="8" hidden="1"/>
    <cellStyle name="Hyperlink" xfId="16217" builtinId="8" hidden="1"/>
    <cellStyle name="Hyperlink" xfId="16219" builtinId="8" hidden="1"/>
    <cellStyle name="Hyperlink" xfId="16221" builtinId="8" hidden="1"/>
    <cellStyle name="Hyperlink" xfId="16223" builtinId="8" hidden="1"/>
    <cellStyle name="Hyperlink" xfId="16225" builtinId="8" hidden="1"/>
    <cellStyle name="Hyperlink" xfId="16227" builtinId="8" hidden="1"/>
    <cellStyle name="Hyperlink" xfId="16229" builtinId="8" hidden="1"/>
    <cellStyle name="Hyperlink" xfId="16231" builtinId="8" hidden="1"/>
    <cellStyle name="Hyperlink" xfId="16233" builtinId="8" hidden="1"/>
    <cellStyle name="Hyperlink" xfId="16235" builtinId="8" hidden="1"/>
    <cellStyle name="Hyperlink" xfId="16237" builtinId="8" hidden="1"/>
    <cellStyle name="Hyperlink" xfId="16239" builtinId="8" hidden="1"/>
    <cellStyle name="Hyperlink" xfId="16240" builtinId="8" hidden="1"/>
    <cellStyle name="Hyperlink" xfId="16057" builtinId="8" hidden="1"/>
    <cellStyle name="Hyperlink" xfId="16243" builtinId="8" hidden="1"/>
    <cellStyle name="Hyperlink" xfId="16244" builtinId="8" hidden="1"/>
    <cellStyle name="Hyperlink" xfId="16246" builtinId="8" hidden="1"/>
    <cellStyle name="Hyperlink" xfId="16248" builtinId="8" hidden="1"/>
    <cellStyle name="Hyperlink" xfId="16250" builtinId="8" hidden="1"/>
    <cellStyle name="Hyperlink" xfId="16252" builtinId="8" hidden="1"/>
    <cellStyle name="Hyperlink" xfId="16254" builtinId="8" hidden="1"/>
    <cellStyle name="Hyperlink" xfId="16256" builtinId="8" hidden="1"/>
    <cellStyle name="Hyperlink" xfId="16258" builtinId="8" hidden="1"/>
    <cellStyle name="Hyperlink" xfId="16260" builtinId="8" hidden="1"/>
    <cellStyle name="Hyperlink" xfId="16262" builtinId="8" hidden="1"/>
    <cellStyle name="Hyperlink" xfId="16264" builtinId="8" hidden="1"/>
    <cellStyle name="Hyperlink" xfId="16266" builtinId="8" hidden="1"/>
    <cellStyle name="Hyperlink" xfId="16268" builtinId="8" hidden="1"/>
    <cellStyle name="Hyperlink" xfId="16270" builtinId="8" hidden="1"/>
    <cellStyle name="Hyperlink" xfId="16272" builtinId="8" hidden="1"/>
    <cellStyle name="Hyperlink" xfId="16274" builtinId="8" hidden="1"/>
    <cellStyle name="Hyperlink" xfId="16276" builtinId="8" hidden="1"/>
    <cellStyle name="Hyperlink" xfId="16278" builtinId="8" hidden="1"/>
    <cellStyle name="Hyperlink" xfId="16280" builtinId="8" hidden="1"/>
    <cellStyle name="Hyperlink" xfId="16282" builtinId="8" hidden="1"/>
    <cellStyle name="Hyperlink" xfId="16284" builtinId="8" hidden="1"/>
    <cellStyle name="Hyperlink" xfId="16286" builtinId="8" hidden="1"/>
    <cellStyle name="Hyperlink" xfId="16288" builtinId="8" hidden="1"/>
    <cellStyle name="Hyperlink" xfId="16290" builtinId="8" hidden="1"/>
    <cellStyle name="Hyperlink" xfId="16292" builtinId="8" hidden="1"/>
    <cellStyle name="Hyperlink" xfId="16294" builtinId="8" hidden="1"/>
    <cellStyle name="Hyperlink" xfId="16296" builtinId="8" hidden="1"/>
    <cellStyle name="Hyperlink" xfId="16298" builtinId="8" hidden="1"/>
    <cellStyle name="Hyperlink" xfId="16300" builtinId="8" hidden="1"/>
    <cellStyle name="Hyperlink" xfId="16302" builtinId="8" hidden="1"/>
    <cellStyle name="Hyperlink" xfId="16304" builtinId="8" hidden="1"/>
    <cellStyle name="Hyperlink" xfId="16306" builtinId="8" hidden="1"/>
    <cellStyle name="Hyperlink" xfId="16308" builtinId="8" hidden="1"/>
    <cellStyle name="Hyperlink" xfId="16310" builtinId="8" hidden="1"/>
    <cellStyle name="Hyperlink" xfId="16312" builtinId="8" hidden="1"/>
    <cellStyle name="Hyperlink" xfId="16314" builtinId="8" hidden="1"/>
    <cellStyle name="Hyperlink" xfId="16316" builtinId="8" hidden="1"/>
    <cellStyle name="Hyperlink" xfId="16318" builtinId="8" hidden="1"/>
    <cellStyle name="Hyperlink" xfId="16320" builtinId="8" hidden="1"/>
    <cellStyle name="Hyperlink" xfId="16322" builtinId="8" hidden="1"/>
    <cellStyle name="Hyperlink" xfId="16324" builtinId="8" hidden="1"/>
    <cellStyle name="Hyperlink" xfId="16326" builtinId="8" hidden="1"/>
    <cellStyle name="Hyperlink" xfId="16328" builtinId="8" hidden="1"/>
    <cellStyle name="Hyperlink" xfId="16330" builtinId="8" hidden="1"/>
    <cellStyle name="Hyperlink" xfId="16332" builtinId="8" hidden="1"/>
    <cellStyle name="Hyperlink" xfId="16334" builtinId="8" hidden="1"/>
    <cellStyle name="Hyperlink" xfId="16336" builtinId="8" hidden="1"/>
    <cellStyle name="Hyperlink" xfId="16338" builtinId="8" hidden="1"/>
    <cellStyle name="Hyperlink" xfId="16340" builtinId="8" hidden="1"/>
    <cellStyle name="Hyperlink" xfId="16342" builtinId="8" hidden="1"/>
    <cellStyle name="Hyperlink" xfId="16344" builtinId="8" hidden="1"/>
    <cellStyle name="Hyperlink" xfId="16346" builtinId="8" hidden="1"/>
    <cellStyle name="Hyperlink" xfId="16348" builtinId="8" hidden="1"/>
    <cellStyle name="Hyperlink" xfId="16350" builtinId="8" hidden="1"/>
    <cellStyle name="Hyperlink" xfId="16352" builtinId="8" hidden="1"/>
    <cellStyle name="Hyperlink" xfId="16354" builtinId="8" hidden="1"/>
    <cellStyle name="Hyperlink" xfId="16356" builtinId="8" hidden="1"/>
    <cellStyle name="Hyperlink" xfId="16358" builtinId="8" hidden="1"/>
    <cellStyle name="Hyperlink" xfId="16360" builtinId="8" hidden="1"/>
    <cellStyle name="Hyperlink" xfId="16362" builtinId="8" hidden="1"/>
    <cellStyle name="Hyperlink" xfId="16364" builtinId="8" hidden="1"/>
    <cellStyle name="Hyperlink" xfId="16366" builtinId="8" hidden="1"/>
    <cellStyle name="Hyperlink" xfId="16368" builtinId="8" hidden="1"/>
    <cellStyle name="Hyperlink" xfId="16370" builtinId="8" hidden="1"/>
    <cellStyle name="Hyperlink" xfId="16372" builtinId="8" hidden="1"/>
    <cellStyle name="Hyperlink" xfId="16374" builtinId="8" hidden="1"/>
    <cellStyle name="Hyperlink" xfId="16376" builtinId="8" hidden="1"/>
    <cellStyle name="Hyperlink" xfId="16378" builtinId="8" hidden="1"/>
    <cellStyle name="Hyperlink" xfId="16380" builtinId="8" hidden="1"/>
    <cellStyle name="Hyperlink" xfId="16382" builtinId="8" hidden="1"/>
    <cellStyle name="Hyperlink" xfId="16384" builtinId="8" hidden="1"/>
    <cellStyle name="Hyperlink" xfId="16386" builtinId="8" hidden="1"/>
    <cellStyle name="Hyperlink" xfId="16388" builtinId="8" hidden="1"/>
    <cellStyle name="Hyperlink" xfId="16390" builtinId="8" hidden="1"/>
    <cellStyle name="Hyperlink" xfId="16392" builtinId="8" hidden="1"/>
    <cellStyle name="Hyperlink" xfId="16394" builtinId="8" hidden="1"/>
    <cellStyle name="Hyperlink" xfId="16396" builtinId="8" hidden="1"/>
    <cellStyle name="Hyperlink" xfId="16398" builtinId="8" hidden="1"/>
    <cellStyle name="Hyperlink" xfId="16400" builtinId="8" hidden="1"/>
    <cellStyle name="Hyperlink" xfId="16402" builtinId="8" hidden="1"/>
    <cellStyle name="Hyperlink" xfId="16404" builtinId="8" hidden="1"/>
    <cellStyle name="Hyperlink" xfId="16406" builtinId="8" hidden="1"/>
    <cellStyle name="Hyperlink" xfId="16408" builtinId="8" hidden="1"/>
    <cellStyle name="Hyperlink" xfId="16410" builtinId="8" hidden="1"/>
    <cellStyle name="Hyperlink" xfId="16412" builtinId="8" hidden="1"/>
    <cellStyle name="Hyperlink" xfId="16414" builtinId="8" hidden="1"/>
    <cellStyle name="Hyperlink" xfId="16419" builtinId="8" hidden="1"/>
    <cellStyle name="Hyperlink" xfId="16421" builtinId="8" hidden="1"/>
    <cellStyle name="Hyperlink" xfId="16423" builtinId="8" hidden="1"/>
    <cellStyle name="Hyperlink" xfId="16425" builtinId="8" hidden="1"/>
    <cellStyle name="Hyperlink" xfId="16427" builtinId="8" hidden="1"/>
    <cellStyle name="Hyperlink" xfId="16429" builtinId="8" hidden="1"/>
    <cellStyle name="Hyperlink" xfId="16431" builtinId="8" hidden="1"/>
    <cellStyle name="Hyperlink" xfId="16433" builtinId="8" hidden="1"/>
    <cellStyle name="Hyperlink" xfId="16435" builtinId="8" hidden="1"/>
    <cellStyle name="Hyperlink" xfId="16437" builtinId="8" hidden="1"/>
    <cellStyle name="Hyperlink" xfId="16439" builtinId="8" hidden="1"/>
    <cellStyle name="Hyperlink" xfId="16441" builtinId="8" hidden="1"/>
    <cellStyle name="Hyperlink" xfId="16443" builtinId="8" hidden="1"/>
    <cellStyle name="Hyperlink" xfId="16445" builtinId="8" hidden="1"/>
    <cellStyle name="Hyperlink" xfId="16447" builtinId="8" hidden="1"/>
    <cellStyle name="Hyperlink" xfId="16449" builtinId="8" hidden="1"/>
    <cellStyle name="Hyperlink" xfId="16451" builtinId="8" hidden="1"/>
    <cellStyle name="Hyperlink" xfId="16453" builtinId="8" hidden="1"/>
    <cellStyle name="Hyperlink" xfId="16455" builtinId="8" hidden="1"/>
    <cellStyle name="Hyperlink" xfId="16457" builtinId="8" hidden="1"/>
    <cellStyle name="Hyperlink" xfId="16459" builtinId="8" hidden="1"/>
    <cellStyle name="Hyperlink" xfId="16461" builtinId="8" hidden="1"/>
    <cellStyle name="Hyperlink" xfId="16463" builtinId="8" hidden="1"/>
    <cellStyle name="Hyperlink" xfId="16465" builtinId="8" hidden="1"/>
    <cellStyle name="Hyperlink" xfId="16467" builtinId="8" hidden="1"/>
    <cellStyle name="Hyperlink" xfId="16469" builtinId="8" hidden="1"/>
    <cellStyle name="Hyperlink" xfId="16471" builtinId="8" hidden="1"/>
    <cellStyle name="Hyperlink" xfId="16473" builtinId="8" hidden="1"/>
    <cellStyle name="Hyperlink" xfId="16475" builtinId="8" hidden="1"/>
    <cellStyle name="Hyperlink" xfId="16477" builtinId="8" hidden="1"/>
    <cellStyle name="Hyperlink" xfId="16479" builtinId="8" hidden="1"/>
    <cellStyle name="Hyperlink" xfId="16481" builtinId="8" hidden="1"/>
    <cellStyle name="Hyperlink" xfId="16483" builtinId="8" hidden="1"/>
    <cellStyle name="Hyperlink" xfId="16485" builtinId="8" hidden="1"/>
    <cellStyle name="Hyperlink" xfId="16487" builtinId="8" hidden="1"/>
    <cellStyle name="Hyperlink" xfId="16489" builtinId="8" hidden="1"/>
    <cellStyle name="Hyperlink" xfId="16491" builtinId="8" hidden="1"/>
    <cellStyle name="Hyperlink" xfId="16493" builtinId="8" hidden="1"/>
    <cellStyle name="Hyperlink" xfId="16495" builtinId="8" hidden="1"/>
    <cellStyle name="Hyperlink" xfId="16497" builtinId="8" hidden="1"/>
    <cellStyle name="Hyperlink" xfId="16499" builtinId="8" hidden="1"/>
    <cellStyle name="Hyperlink" xfId="16501" builtinId="8" hidden="1"/>
    <cellStyle name="Hyperlink" xfId="16503" builtinId="8" hidden="1"/>
    <cellStyle name="Hyperlink" xfId="16505" builtinId="8" hidden="1"/>
    <cellStyle name="Hyperlink" xfId="16507" builtinId="8" hidden="1"/>
    <cellStyle name="Hyperlink" xfId="16509" builtinId="8" hidden="1"/>
    <cellStyle name="Hyperlink" xfId="16511" builtinId="8" hidden="1"/>
    <cellStyle name="Hyperlink" xfId="16513" builtinId="8" hidden="1"/>
    <cellStyle name="Hyperlink" xfId="16515" builtinId="8" hidden="1"/>
    <cellStyle name="Hyperlink" xfId="16517" builtinId="8" hidden="1"/>
    <cellStyle name="Hyperlink" xfId="16519" builtinId="8" hidden="1"/>
    <cellStyle name="Hyperlink" xfId="16521" builtinId="8" hidden="1"/>
    <cellStyle name="Hyperlink" xfId="16523" builtinId="8" hidden="1"/>
    <cellStyle name="Hyperlink" xfId="16525" builtinId="8" hidden="1"/>
    <cellStyle name="Hyperlink" xfId="16527" builtinId="8" hidden="1"/>
    <cellStyle name="Hyperlink" xfId="16529" builtinId="8" hidden="1"/>
    <cellStyle name="Hyperlink" xfId="16531" builtinId="8" hidden="1"/>
    <cellStyle name="Hyperlink" xfId="16533" builtinId="8" hidden="1"/>
    <cellStyle name="Hyperlink" xfId="16535" builtinId="8" hidden="1"/>
    <cellStyle name="Hyperlink" xfId="16537" builtinId="8" hidden="1"/>
    <cellStyle name="Hyperlink" xfId="16539" builtinId="8" hidden="1"/>
    <cellStyle name="Hyperlink" xfId="16541" builtinId="8" hidden="1"/>
    <cellStyle name="Hyperlink" xfId="16543" builtinId="8" hidden="1"/>
    <cellStyle name="Hyperlink" xfId="16545" builtinId="8" hidden="1"/>
    <cellStyle name="Hyperlink" xfId="16547" builtinId="8" hidden="1"/>
    <cellStyle name="Hyperlink" xfId="16549" builtinId="8" hidden="1"/>
    <cellStyle name="Hyperlink" xfId="16551" builtinId="8" hidden="1"/>
    <cellStyle name="Hyperlink" xfId="16553" builtinId="8" hidden="1"/>
    <cellStyle name="Hyperlink" xfId="16555" builtinId="8" hidden="1"/>
    <cellStyle name="Hyperlink" xfId="16557" builtinId="8" hidden="1"/>
    <cellStyle name="Hyperlink" xfId="16559" builtinId="8" hidden="1"/>
    <cellStyle name="Hyperlink" xfId="16561" builtinId="8" hidden="1"/>
    <cellStyle name="Hyperlink" xfId="16563" builtinId="8" hidden="1"/>
    <cellStyle name="Hyperlink" xfId="16565" builtinId="8" hidden="1"/>
    <cellStyle name="Hyperlink" xfId="16567" builtinId="8" hidden="1"/>
    <cellStyle name="Hyperlink" xfId="16569" builtinId="8" hidden="1"/>
    <cellStyle name="Hyperlink" xfId="16571" builtinId="8" hidden="1"/>
    <cellStyle name="Hyperlink" xfId="16573" builtinId="8" hidden="1"/>
    <cellStyle name="Hyperlink" xfId="16575" builtinId="8" hidden="1"/>
    <cellStyle name="Hyperlink" xfId="16577" builtinId="8" hidden="1"/>
    <cellStyle name="Hyperlink" xfId="16579" builtinId="8" hidden="1"/>
    <cellStyle name="Hyperlink" xfId="16581" builtinId="8" hidden="1"/>
    <cellStyle name="Hyperlink" xfId="16583" builtinId="8" hidden="1"/>
    <cellStyle name="Hyperlink" xfId="16585" builtinId="8" hidden="1"/>
    <cellStyle name="Hyperlink" xfId="16587" builtinId="8" hidden="1"/>
    <cellStyle name="Hyperlink" xfId="16589" builtinId="8" hidden="1"/>
    <cellStyle name="Hyperlink" xfId="16591" builtinId="8" hidden="1"/>
    <cellStyle name="Hyperlink" xfId="16593" builtinId="8" hidden="1"/>
    <cellStyle name="Hyperlink" xfId="16595" builtinId="8" hidden="1"/>
    <cellStyle name="Hyperlink" xfId="16597" builtinId="8" hidden="1"/>
    <cellStyle name="Hyperlink" xfId="16599" builtinId="8" hidden="1"/>
    <cellStyle name="Hyperlink" xfId="16600" builtinId="8" hidden="1"/>
    <cellStyle name="Hyperlink" xfId="16417" builtinId="8" hidden="1"/>
    <cellStyle name="Hyperlink" xfId="16606" builtinId="8" hidden="1"/>
    <cellStyle name="Hyperlink" xfId="16607" builtinId="8" hidden="1"/>
    <cellStyle name="Hyperlink" xfId="16609" builtinId="8" hidden="1"/>
    <cellStyle name="Hyperlink" xfId="16611" builtinId="8" hidden="1"/>
    <cellStyle name="Hyperlink" xfId="16613" builtinId="8" hidden="1"/>
    <cellStyle name="Hyperlink" xfId="16615" builtinId="8" hidden="1"/>
    <cellStyle name="Hyperlink" xfId="16617" builtinId="8" hidden="1"/>
    <cellStyle name="Hyperlink" xfId="16619" builtinId="8" hidden="1"/>
    <cellStyle name="Hyperlink" xfId="16621" builtinId="8" hidden="1"/>
    <cellStyle name="Hyperlink" xfId="16623" builtinId="8" hidden="1"/>
    <cellStyle name="Hyperlink" xfId="16625" builtinId="8" hidden="1"/>
    <cellStyle name="Hyperlink" xfId="16627" builtinId="8" hidden="1"/>
    <cellStyle name="Hyperlink" xfId="16629" builtinId="8" hidden="1"/>
    <cellStyle name="Hyperlink" xfId="16631" builtinId="8" hidden="1"/>
    <cellStyle name="Hyperlink" xfId="16633" builtinId="8" hidden="1"/>
    <cellStyle name="Hyperlink" xfId="16635" builtinId="8" hidden="1"/>
    <cellStyle name="Hyperlink" xfId="16637" builtinId="8" hidden="1"/>
    <cellStyle name="Hyperlink" xfId="16639" builtinId="8" hidden="1"/>
    <cellStyle name="Hyperlink" xfId="16641" builtinId="8" hidden="1"/>
    <cellStyle name="Hyperlink" xfId="16643" builtinId="8" hidden="1"/>
    <cellStyle name="Hyperlink" xfId="16645" builtinId="8" hidden="1"/>
    <cellStyle name="Hyperlink" xfId="16647" builtinId="8" hidden="1"/>
    <cellStyle name="Hyperlink" xfId="16649" builtinId="8" hidden="1"/>
    <cellStyle name="Hyperlink" xfId="16651" builtinId="8" hidden="1"/>
    <cellStyle name="Hyperlink" xfId="16653" builtinId="8" hidden="1"/>
    <cellStyle name="Hyperlink" xfId="16655" builtinId="8" hidden="1"/>
    <cellStyle name="Hyperlink" xfId="16657" builtinId="8" hidden="1"/>
    <cellStyle name="Hyperlink" xfId="16659" builtinId="8" hidden="1"/>
    <cellStyle name="Hyperlink" xfId="16661" builtinId="8" hidden="1"/>
    <cellStyle name="Hyperlink" xfId="16663" builtinId="8" hidden="1"/>
    <cellStyle name="Hyperlink" xfId="16665" builtinId="8" hidden="1"/>
    <cellStyle name="Hyperlink" xfId="16667" builtinId="8" hidden="1"/>
    <cellStyle name="Hyperlink" xfId="16669" builtinId="8" hidden="1"/>
    <cellStyle name="Hyperlink" xfId="16671" builtinId="8" hidden="1"/>
    <cellStyle name="Hyperlink" xfId="16673" builtinId="8" hidden="1"/>
    <cellStyle name="Hyperlink" xfId="16675" builtinId="8" hidden="1"/>
    <cellStyle name="Hyperlink" xfId="16677" builtinId="8" hidden="1"/>
    <cellStyle name="Hyperlink" xfId="16679" builtinId="8" hidden="1"/>
    <cellStyle name="Hyperlink" xfId="16681" builtinId="8" hidden="1"/>
    <cellStyle name="Hyperlink" xfId="16683" builtinId="8" hidden="1"/>
    <cellStyle name="Hyperlink" xfId="16685" builtinId="8" hidden="1"/>
    <cellStyle name="Hyperlink" xfId="16687" builtinId="8" hidden="1"/>
    <cellStyle name="Hyperlink" xfId="16689" builtinId="8" hidden="1"/>
    <cellStyle name="Hyperlink" xfId="16691" builtinId="8" hidden="1"/>
    <cellStyle name="Hyperlink" xfId="16693" builtinId="8" hidden="1"/>
    <cellStyle name="Hyperlink" xfId="16695" builtinId="8" hidden="1"/>
    <cellStyle name="Hyperlink" xfId="16697" builtinId="8" hidden="1"/>
    <cellStyle name="Hyperlink" xfId="16699" builtinId="8" hidden="1"/>
    <cellStyle name="Hyperlink" xfId="16701" builtinId="8" hidden="1"/>
    <cellStyle name="Hyperlink" xfId="16703" builtinId="8" hidden="1"/>
    <cellStyle name="Hyperlink" xfId="16705" builtinId="8" hidden="1"/>
    <cellStyle name="Hyperlink" xfId="16707" builtinId="8" hidden="1"/>
    <cellStyle name="Hyperlink" xfId="16709" builtinId="8" hidden="1"/>
    <cellStyle name="Hyperlink" xfId="16711" builtinId="8" hidden="1"/>
    <cellStyle name="Hyperlink" xfId="16713" builtinId="8" hidden="1"/>
    <cellStyle name="Hyperlink" xfId="16715" builtinId="8" hidden="1"/>
    <cellStyle name="Hyperlink" xfId="16717" builtinId="8" hidden="1"/>
    <cellStyle name="Hyperlink" xfId="16719" builtinId="8" hidden="1"/>
    <cellStyle name="Hyperlink" xfId="16721" builtinId="8" hidden="1"/>
    <cellStyle name="Hyperlink" xfId="16723" builtinId="8" hidden="1"/>
    <cellStyle name="Hyperlink" xfId="16725" builtinId="8" hidden="1"/>
    <cellStyle name="Hyperlink" xfId="16727" builtinId="8" hidden="1"/>
    <cellStyle name="Hyperlink" xfId="16729" builtinId="8" hidden="1"/>
    <cellStyle name="Hyperlink" xfId="16731" builtinId="8" hidden="1"/>
    <cellStyle name="Hyperlink" xfId="16733" builtinId="8" hidden="1"/>
    <cellStyle name="Hyperlink" xfId="16735" builtinId="8" hidden="1"/>
    <cellStyle name="Hyperlink" xfId="16737" builtinId="8" hidden="1"/>
    <cellStyle name="Hyperlink" xfId="16739" builtinId="8" hidden="1"/>
    <cellStyle name="Hyperlink" xfId="16741" builtinId="8" hidden="1"/>
    <cellStyle name="Hyperlink" xfId="16743" builtinId="8" hidden="1"/>
    <cellStyle name="Hyperlink" xfId="16745" builtinId="8" hidden="1"/>
    <cellStyle name="Hyperlink" xfId="16747" builtinId="8" hidden="1"/>
    <cellStyle name="Hyperlink" xfId="16749" builtinId="8" hidden="1"/>
    <cellStyle name="Hyperlink" xfId="16751" builtinId="8" hidden="1"/>
    <cellStyle name="Hyperlink" xfId="16753" builtinId="8" hidden="1"/>
    <cellStyle name="Hyperlink" xfId="16755" builtinId="8" hidden="1"/>
    <cellStyle name="Hyperlink" xfId="16757" builtinId="8" hidden="1"/>
    <cellStyle name="Hyperlink" xfId="16759" builtinId="8" hidden="1"/>
    <cellStyle name="Hyperlink" xfId="16761" builtinId="8" hidden="1"/>
    <cellStyle name="Hyperlink" xfId="16763" builtinId="8" hidden="1"/>
    <cellStyle name="Hyperlink" xfId="16765" builtinId="8" hidden="1"/>
    <cellStyle name="Hyperlink" xfId="16767" builtinId="8" hidden="1"/>
    <cellStyle name="Hyperlink" xfId="16769" builtinId="8" hidden="1"/>
    <cellStyle name="Hyperlink" xfId="16771" builtinId="8" hidden="1"/>
    <cellStyle name="Hyperlink" xfId="16773" builtinId="8" hidden="1"/>
    <cellStyle name="Hyperlink" xfId="16775" builtinId="8" hidden="1"/>
    <cellStyle name="Hyperlink" xfId="16777" builtinId="8" hidden="1"/>
    <cellStyle name="Hyperlink" xfId="16779" builtinId="8" hidden="1"/>
    <cellStyle name="Hyperlink" xfId="16780" builtinId="8" hidden="1"/>
    <cellStyle name="Hyperlink" xfId="16605" builtinId="8" hidden="1"/>
    <cellStyle name="Hyperlink" xfId="16786" builtinId="8" hidden="1"/>
    <cellStyle name="Hyperlink" xfId="16787" builtinId="8" hidden="1"/>
    <cellStyle name="Hyperlink" xfId="16789" builtinId="8" hidden="1"/>
    <cellStyle name="Hyperlink" xfId="16791" builtinId="8" hidden="1"/>
    <cellStyle name="Hyperlink" xfId="16793" builtinId="8" hidden="1"/>
    <cellStyle name="Hyperlink" xfId="16795" builtinId="8" hidden="1"/>
    <cellStyle name="Hyperlink" xfId="16797" builtinId="8" hidden="1"/>
    <cellStyle name="Hyperlink" xfId="16799" builtinId="8" hidden="1"/>
    <cellStyle name="Hyperlink" xfId="16801" builtinId="8" hidden="1"/>
    <cellStyle name="Hyperlink" xfId="16803" builtinId="8" hidden="1"/>
    <cellStyle name="Hyperlink" xfId="16805" builtinId="8" hidden="1"/>
    <cellStyle name="Hyperlink" xfId="16807" builtinId="8" hidden="1"/>
    <cellStyle name="Hyperlink" xfId="16809" builtinId="8" hidden="1"/>
    <cellStyle name="Hyperlink" xfId="16811" builtinId="8" hidden="1"/>
    <cellStyle name="Hyperlink" xfId="16813" builtinId="8" hidden="1"/>
    <cellStyle name="Hyperlink" xfId="16815" builtinId="8" hidden="1"/>
    <cellStyle name="Hyperlink" xfId="16817" builtinId="8" hidden="1"/>
    <cellStyle name="Hyperlink" xfId="16819" builtinId="8" hidden="1"/>
    <cellStyle name="Hyperlink" xfId="16821" builtinId="8" hidden="1"/>
    <cellStyle name="Hyperlink" xfId="16823" builtinId="8" hidden="1"/>
    <cellStyle name="Hyperlink" xfId="16825" builtinId="8" hidden="1"/>
    <cellStyle name="Hyperlink" xfId="16827" builtinId="8" hidden="1"/>
    <cellStyle name="Hyperlink" xfId="16829" builtinId="8" hidden="1"/>
    <cellStyle name="Hyperlink" xfId="16831" builtinId="8" hidden="1"/>
    <cellStyle name="Hyperlink" xfId="16833" builtinId="8" hidden="1"/>
    <cellStyle name="Hyperlink" xfId="16835" builtinId="8" hidden="1"/>
    <cellStyle name="Hyperlink" xfId="16837" builtinId="8" hidden="1"/>
    <cellStyle name="Hyperlink" xfId="16839" builtinId="8" hidden="1"/>
    <cellStyle name="Hyperlink" xfId="16841" builtinId="8" hidden="1"/>
    <cellStyle name="Hyperlink" xfId="16843" builtinId="8" hidden="1"/>
    <cellStyle name="Hyperlink" xfId="16845" builtinId="8" hidden="1"/>
    <cellStyle name="Hyperlink" xfId="16847" builtinId="8" hidden="1"/>
    <cellStyle name="Hyperlink" xfId="16849" builtinId="8" hidden="1"/>
    <cellStyle name="Hyperlink" xfId="16851" builtinId="8" hidden="1"/>
    <cellStyle name="Hyperlink" xfId="16853" builtinId="8" hidden="1"/>
    <cellStyle name="Hyperlink" xfId="16855" builtinId="8" hidden="1"/>
    <cellStyle name="Hyperlink" xfId="16857" builtinId="8" hidden="1"/>
    <cellStyle name="Hyperlink" xfId="16859" builtinId="8" hidden="1"/>
    <cellStyle name="Hyperlink" xfId="16861" builtinId="8" hidden="1"/>
    <cellStyle name="Hyperlink" xfId="16863" builtinId="8" hidden="1"/>
    <cellStyle name="Hyperlink" xfId="16865" builtinId="8" hidden="1"/>
    <cellStyle name="Hyperlink" xfId="16867" builtinId="8" hidden="1"/>
    <cellStyle name="Hyperlink" xfId="16869" builtinId="8" hidden="1"/>
    <cellStyle name="Hyperlink" xfId="16871" builtinId="8" hidden="1"/>
    <cellStyle name="Hyperlink" xfId="16873" builtinId="8" hidden="1"/>
    <cellStyle name="Hyperlink" xfId="16875" builtinId="8" hidden="1"/>
    <cellStyle name="Hyperlink" xfId="16877" builtinId="8" hidden="1"/>
    <cellStyle name="Hyperlink" xfId="16879" builtinId="8" hidden="1"/>
    <cellStyle name="Hyperlink" xfId="16881" builtinId="8" hidden="1"/>
    <cellStyle name="Hyperlink" xfId="16883" builtinId="8" hidden="1"/>
    <cellStyle name="Hyperlink" xfId="16885" builtinId="8" hidden="1"/>
    <cellStyle name="Hyperlink" xfId="16887" builtinId="8" hidden="1"/>
    <cellStyle name="Hyperlink" xfId="16889" builtinId="8" hidden="1"/>
    <cellStyle name="Hyperlink" xfId="16891" builtinId="8" hidden="1"/>
    <cellStyle name="Hyperlink" xfId="16893" builtinId="8" hidden="1"/>
    <cellStyle name="Hyperlink" xfId="16895" builtinId="8" hidden="1"/>
    <cellStyle name="Hyperlink" xfId="16897" builtinId="8" hidden="1"/>
    <cellStyle name="Hyperlink" xfId="16899" builtinId="8" hidden="1"/>
    <cellStyle name="Hyperlink" xfId="16901" builtinId="8" hidden="1"/>
    <cellStyle name="Hyperlink" xfId="16903" builtinId="8" hidden="1"/>
    <cellStyle name="Hyperlink" xfId="16905" builtinId="8" hidden="1"/>
    <cellStyle name="Hyperlink" xfId="16907" builtinId="8" hidden="1"/>
    <cellStyle name="Hyperlink" xfId="16909" builtinId="8" hidden="1"/>
    <cellStyle name="Hyperlink" xfId="16911" builtinId="8" hidden="1"/>
    <cellStyle name="Hyperlink" xfId="16913" builtinId="8" hidden="1"/>
    <cellStyle name="Hyperlink" xfId="16915" builtinId="8" hidden="1"/>
    <cellStyle name="Hyperlink" xfId="16917" builtinId="8" hidden="1"/>
    <cellStyle name="Hyperlink" xfId="16919" builtinId="8" hidden="1"/>
    <cellStyle name="Hyperlink" xfId="16921" builtinId="8" hidden="1"/>
    <cellStyle name="Hyperlink" xfId="16923" builtinId="8" hidden="1"/>
    <cellStyle name="Hyperlink" xfId="16925" builtinId="8" hidden="1"/>
    <cellStyle name="Hyperlink" xfId="16927" builtinId="8" hidden="1"/>
    <cellStyle name="Hyperlink" xfId="16929" builtinId="8" hidden="1"/>
    <cellStyle name="Hyperlink" xfId="16931" builtinId="8" hidden="1"/>
    <cellStyle name="Hyperlink" xfId="16933" builtinId="8" hidden="1"/>
    <cellStyle name="Hyperlink" xfId="16935" builtinId="8" hidden="1"/>
    <cellStyle name="Hyperlink" xfId="16937" builtinId="8" hidden="1"/>
    <cellStyle name="Hyperlink" xfId="16939" builtinId="8" hidden="1"/>
    <cellStyle name="Hyperlink" xfId="16941" builtinId="8" hidden="1"/>
    <cellStyle name="Hyperlink" xfId="16943" builtinId="8" hidden="1"/>
    <cellStyle name="Hyperlink" xfId="16945" builtinId="8" hidden="1"/>
    <cellStyle name="Hyperlink" xfId="16947" builtinId="8" hidden="1"/>
    <cellStyle name="Hyperlink" xfId="16949" builtinId="8" hidden="1"/>
    <cellStyle name="Hyperlink" xfId="16951" builtinId="8" hidden="1"/>
    <cellStyle name="Hyperlink" xfId="16953" builtinId="8" hidden="1"/>
    <cellStyle name="Hyperlink" xfId="16955" builtinId="8" hidden="1"/>
    <cellStyle name="Hyperlink" xfId="16957" builtinId="8" hidden="1"/>
    <cellStyle name="Hyperlink" xfId="16960" builtinId="8" hidden="1"/>
    <cellStyle name="Hyperlink" xfId="16961" builtinId="8" hidden="1"/>
    <cellStyle name="Hyperlink" xfId="16783" builtinId="8" hidden="1"/>
    <cellStyle name="Hyperlink" xfId="16781" builtinId="8" hidden="1"/>
    <cellStyle name="Hyperlink" xfId="16964" builtinId="8" hidden="1"/>
    <cellStyle name="Hyperlink" xfId="16966" builtinId="8" hidden="1"/>
    <cellStyle name="Hyperlink" xfId="16968" builtinId="8" hidden="1"/>
    <cellStyle name="Hyperlink" xfId="16970" builtinId="8" hidden="1"/>
    <cellStyle name="Hyperlink" xfId="16972" builtinId="8" hidden="1"/>
    <cellStyle name="Hyperlink" xfId="16974" builtinId="8" hidden="1"/>
    <cellStyle name="Hyperlink" xfId="16976" builtinId="8" hidden="1"/>
    <cellStyle name="Hyperlink" xfId="16978" builtinId="8" hidden="1"/>
    <cellStyle name="Hyperlink" xfId="16980" builtinId="8" hidden="1"/>
    <cellStyle name="Hyperlink" xfId="16982" builtinId="8" hidden="1"/>
    <cellStyle name="Hyperlink" xfId="16984" builtinId="8" hidden="1"/>
    <cellStyle name="Hyperlink" xfId="16986" builtinId="8" hidden="1"/>
    <cellStyle name="Hyperlink" xfId="16988" builtinId="8" hidden="1"/>
    <cellStyle name="Hyperlink" xfId="16990" builtinId="8" hidden="1"/>
    <cellStyle name="Hyperlink" xfId="16992" builtinId="8" hidden="1"/>
    <cellStyle name="Hyperlink" xfId="16994" builtinId="8" hidden="1"/>
    <cellStyle name="Hyperlink" xfId="16996" builtinId="8" hidden="1"/>
    <cellStyle name="Hyperlink" xfId="16998" builtinId="8" hidden="1"/>
    <cellStyle name="Hyperlink" xfId="17000" builtinId="8" hidden="1"/>
    <cellStyle name="Hyperlink" xfId="17002" builtinId="8" hidden="1"/>
    <cellStyle name="Hyperlink" xfId="17004" builtinId="8" hidden="1"/>
    <cellStyle name="Hyperlink" xfId="17006" builtinId="8" hidden="1"/>
    <cellStyle name="Hyperlink" xfId="17008" builtinId="8" hidden="1"/>
    <cellStyle name="Hyperlink" xfId="17010" builtinId="8" hidden="1"/>
    <cellStyle name="Hyperlink" xfId="17012" builtinId="8" hidden="1"/>
    <cellStyle name="Hyperlink" xfId="17014" builtinId="8" hidden="1"/>
    <cellStyle name="Hyperlink" xfId="17016" builtinId="8" hidden="1"/>
    <cellStyle name="Hyperlink" xfId="17018" builtinId="8" hidden="1"/>
    <cellStyle name="Hyperlink" xfId="17020" builtinId="8" hidden="1"/>
    <cellStyle name="Hyperlink" xfId="17022" builtinId="8" hidden="1"/>
    <cellStyle name="Hyperlink" xfId="17024" builtinId="8" hidden="1"/>
    <cellStyle name="Hyperlink" xfId="17026" builtinId="8" hidden="1"/>
    <cellStyle name="Hyperlink" xfId="17028" builtinId="8" hidden="1"/>
    <cellStyle name="Hyperlink" xfId="17030" builtinId="8" hidden="1"/>
    <cellStyle name="Hyperlink" xfId="17032" builtinId="8" hidden="1"/>
    <cellStyle name="Hyperlink" xfId="17034" builtinId="8" hidden="1"/>
    <cellStyle name="Hyperlink" xfId="17036" builtinId="8" hidden="1"/>
    <cellStyle name="Hyperlink" xfId="17038" builtinId="8" hidden="1"/>
    <cellStyle name="Hyperlink" xfId="17040" builtinId="8" hidden="1"/>
    <cellStyle name="Hyperlink" xfId="17042" builtinId="8" hidden="1"/>
    <cellStyle name="Hyperlink" xfId="17044" builtinId="8" hidden="1"/>
    <cellStyle name="Hyperlink" xfId="17046" builtinId="8" hidden="1"/>
    <cellStyle name="Hyperlink" xfId="17048" builtinId="8" hidden="1"/>
    <cellStyle name="Hyperlink" xfId="17050" builtinId="8" hidden="1"/>
    <cellStyle name="Hyperlink" xfId="17052" builtinId="8" hidden="1"/>
    <cellStyle name="Hyperlink" xfId="17054" builtinId="8" hidden="1"/>
    <cellStyle name="Hyperlink" xfId="17056" builtinId="8" hidden="1"/>
    <cellStyle name="Hyperlink" xfId="17058" builtinId="8" hidden="1"/>
    <cellStyle name="Hyperlink" xfId="17060" builtinId="8" hidden="1"/>
    <cellStyle name="Hyperlink" xfId="17062" builtinId="8" hidden="1"/>
    <cellStyle name="Hyperlink" xfId="17064" builtinId="8" hidden="1"/>
    <cellStyle name="Hyperlink" xfId="17066" builtinId="8" hidden="1"/>
    <cellStyle name="Hyperlink" xfId="17068" builtinId="8" hidden="1"/>
    <cellStyle name="Hyperlink" xfId="17070" builtinId="8" hidden="1"/>
    <cellStyle name="Hyperlink" xfId="17072" builtinId="8" hidden="1"/>
    <cellStyle name="Hyperlink" xfId="17074" builtinId="8" hidden="1"/>
    <cellStyle name="Hyperlink" xfId="17076" builtinId="8" hidden="1"/>
    <cellStyle name="Hyperlink" xfId="17078" builtinId="8" hidden="1"/>
    <cellStyle name="Hyperlink" xfId="17080" builtinId="8" hidden="1"/>
    <cellStyle name="Hyperlink" xfId="17082" builtinId="8" hidden="1"/>
    <cellStyle name="Hyperlink" xfId="17084" builtinId="8" hidden="1"/>
    <cellStyle name="Hyperlink" xfId="17086" builtinId="8" hidden="1"/>
    <cellStyle name="Hyperlink" xfId="17088" builtinId="8" hidden="1"/>
    <cellStyle name="Hyperlink" xfId="17090" builtinId="8" hidden="1"/>
    <cellStyle name="Hyperlink" xfId="17092" builtinId="8" hidden="1"/>
    <cellStyle name="Hyperlink" xfId="17094" builtinId="8" hidden="1"/>
    <cellStyle name="Hyperlink" xfId="17096" builtinId="8" hidden="1"/>
    <cellStyle name="Hyperlink" xfId="17098" builtinId="8" hidden="1"/>
    <cellStyle name="Hyperlink" xfId="17100" builtinId="8" hidden="1"/>
    <cellStyle name="Hyperlink" xfId="17102" builtinId="8" hidden="1"/>
    <cellStyle name="Hyperlink" xfId="17104" builtinId="8" hidden="1"/>
    <cellStyle name="Hyperlink" xfId="17106" builtinId="8" hidden="1"/>
    <cellStyle name="Hyperlink" xfId="17108" builtinId="8" hidden="1"/>
    <cellStyle name="Hyperlink" xfId="17110" builtinId="8" hidden="1"/>
    <cellStyle name="Hyperlink" xfId="17112" builtinId="8" hidden="1"/>
    <cellStyle name="Hyperlink" xfId="17114" builtinId="8" hidden="1"/>
    <cellStyle name="Hyperlink" xfId="17116" builtinId="8" hidden="1"/>
    <cellStyle name="Hyperlink" xfId="17118" builtinId="8" hidden="1"/>
    <cellStyle name="Hyperlink" xfId="17120" builtinId="8" hidden="1"/>
    <cellStyle name="Hyperlink" xfId="17122" builtinId="8" hidden="1"/>
    <cellStyle name="Hyperlink" xfId="17124" builtinId="8" hidden="1"/>
    <cellStyle name="Hyperlink" xfId="17126" builtinId="8" hidden="1"/>
    <cellStyle name="Hyperlink" xfId="17128" builtinId="8" hidden="1"/>
    <cellStyle name="Hyperlink" xfId="17130" builtinId="8" hidden="1"/>
    <cellStyle name="Hyperlink" xfId="17132" builtinId="8" hidden="1"/>
    <cellStyle name="Hyperlink" xfId="17134" builtinId="8" hidden="1"/>
    <cellStyle name="Hyperlink" xfId="17136" builtinId="8" hidden="1"/>
    <cellStyle name="Hyperlink" xfId="17138" builtinId="8" hidden="1"/>
    <cellStyle name="Hyperlink" xfId="17140" builtinId="8" hidden="1"/>
    <cellStyle name="Hyperlink" xfId="17142" builtinId="8" hidden="1"/>
    <cellStyle name="Hyperlink" xfId="17144" builtinId="8" hidden="1"/>
    <cellStyle name="Hyperlink" xfId="17146" builtinId="8" hidden="1"/>
    <cellStyle name="Hyperlink" xfId="17148" builtinId="8" hidden="1"/>
    <cellStyle name="Hyperlink" xfId="17150" builtinId="8" hidden="1"/>
    <cellStyle name="Hyperlink" xfId="17152" builtinId="8" hidden="1"/>
    <cellStyle name="Hyperlink" xfId="17154" builtinId="8" hidden="1"/>
    <cellStyle name="Hyperlink" xfId="17156" builtinId="8" hidden="1"/>
    <cellStyle name="Hyperlink" xfId="17158" builtinId="8" hidden="1"/>
    <cellStyle name="Hyperlink" xfId="17160" builtinId="8" hidden="1"/>
    <cellStyle name="Hyperlink" xfId="17162" builtinId="8" hidden="1"/>
    <cellStyle name="Hyperlink" xfId="17164" builtinId="8" hidden="1"/>
    <cellStyle name="Hyperlink" xfId="17166" builtinId="8" hidden="1"/>
    <cellStyle name="Hyperlink" xfId="17168" builtinId="8" hidden="1"/>
    <cellStyle name="Hyperlink" xfId="17170" builtinId="8" hidden="1"/>
    <cellStyle name="Hyperlink" xfId="17172" builtinId="8" hidden="1"/>
    <cellStyle name="Hyperlink" xfId="17174" builtinId="8" hidden="1"/>
    <cellStyle name="Hyperlink" xfId="17176" builtinId="8" hidden="1"/>
    <cellStyle name="Hyperlink" xfId="17178" builtinId="8" hidden="1"/>
    <cellStyle name="Hyperlink" xfId="17180" builtinId="8" hidden="1"/>
    <cellStyle name="Hyperlink" xfId="17182" builtinId="8" hidden="1"/>
    <cellStyle name="Hyperlink" xfId="17184" builtinId="8" hidden="1"/>
    <cellStyle name="Hyperlink" xfId="17186" builtinId="8" hidden="1"/>
    <cellStyle name="Hyperlink" xfId="17188" builtinId="8" hidden="1"/>
    <cellStyle name="Hyperlink" xfId="17190" builtinId="8" hidden="1"/>
    <cellStyle name="Hyperlink" xfId="17192" builtinId="8" hidden="1"/>
    <cellStyle name="Hyperlink" xfId="17194" builtinId="8" hidden="1"/>
    <cellStyle name="Hyperlink" xfId="17196" builtinId="8" hidden="1"/>
    <cellStyle name="Hyperlink" xfId="17198" builtinId="8" hidden="1"/>
    <cellStyle name="Hyperlink" xfId="17200" builtinId="8" hidden="1"/>
    <cellStyle name="Hyperlink" xfId="17202" builtinId="8" hidden="1"/>
    <cellStyle name="Hyperlink" xfId="17204" builtinId="8" hidden="1"/>
    <cellStyle name="Hyperlink" xfId="17206" builtinId="8" hidden="1"/>
    <cellStyle name="Hyperlink" xfId="17208" builtinId="8" hidden="1"/>
    <cellStyle name="Hyperlink" xfId="17210" builtinId="8" hidden="1"/>
    <cellStyle name="Hyperlink" xfId="17212" builtinId="8" hidden="1"/>
    <cellStyle name="Hyperlink" xfId="17214" builtinId="8" hidden="1"/>
    <cellStyle name="Hyperlink" xfId="17216" builtinId="8" hidden="1"/>
    <cellStyle name="Hyperlink" xfId="17218" builtinId="8" hidden="1"/>
    <cellStyle name="Hyperlink" xfId="17220" builtinId="8" hidden="1"/>
    <cellStyle name="Hyperlink" xfId="17222" builtinId="8" hidden="1"/>
    <cellStyle name="Hyperlink" xfId="17224" builtinId="8" hidden="1"/>
    <cellStyle name="Hyperlink" xfId="17226" builtinId="8" hidden="1"/>
    <cellStyle name="Hyperlink" xfId="17228" builtinId="8" hidden="1"/>
    <cellStyle name="Hyperlink" xfId="17230" builtinId="8" hidden="1"/>
    <cellStyle name="Hyperlink" xfId="17232" builtinId="8" hidden="1"/>
    <cellStyle name="Hyperlink" xfId="17234" builtinId="8" hidden="1"/>
    <cellStyle name="Hyperlink" xfId="17236" builtinId="8" hidden="1"/>
    <cellStyle name="Hyperlink" xfId="17238" builtinId="8" hidden="1"/>
    <cellStyle name="Hyperlink" xfId="17240" builtinId="8" hidden="1"/>
    <cellStyle name="Hyperlink" xfId="17242" builtinId="8" hidden="1"/>
    <cellStyle name="Hyperlink" xfId="17244" builtinId="8" hidden="1"/>
    <cellStyle name="Hyperlink" xfId="17246" builtinId="8" hidden="1"/>
    <cellStyle name="Hyperlink" xfId="17248" builtinId="8" hidden="1"/>
    <cellStyle name="Hyperlink" xfId="17250" builtinId="8" hidden="1"/>
    <cellStyle name="Hyperlink" xfId="17252" builtinId="8" hidden="1"/>
    <cellStyle name="Hyperlink" xfId="17254" builtinId="8" hidden="1"/>
    <cellStyle name="Hyperlink" xfId="17256" builtinId="8" hidden="1"/>
    <cellStyle name="Hyperlink" xfId="17258" builtinId="8" hidden="1"/>
    <cellStyle name="Hyperlink" xfId="17260" builtinId="8" hidden="1"/>
    <cellStyle name="Hyperlink" xfId="17262" builtinId="8" hidden="1"/>
    <cellStyle name="Hyperlink" xfId="17264" builtinId="8" hidden="1"/>
    <cellStyle name="Hyperlink" xfId="17266" builtinId="8" hidden="1"/>
    <cellStyle name="Hyperlink" xfId="17268" builtinId="8" hidden="1"/>
    <cellStyle name="Hyperlink" xfId="17270" builtinId="8" hidden="1"/>
    <cellStyle name="Hyperlink" xfId="17272" builtinId="8" hidden="1"/>
    <cellStyle name="Hyperlink" xfId="17274" builtinId="8" hidden="1"/>
    <cellStyle name="Hyperlink" xfId="17276" builtinId="8" hidden="1"/>
    <cellStyle name="Hyperlink" xfId="17278" builtinId="8" hidden="1"/>
    <cellStyle name="Hyperlink" xfId="17280" builtinId="8" hidden="1"/>
    <cellStyle name="Hyperlink" xfId="17282" builtinId="8" hidden="1"/>
    <cellStyle name="Hyperlink" xfId="17284" builtinId="8" hidden="1"/>
    <cellStyle name="Hyperlink" xfId="17286" builtinId="8" hidden="1"/>
    <cellStyle name="Hyperlink" xfId="17288" builtinId="8" hidden="1"/>
    <cellStyle name="Hyperlink" xfId="17290" builtinId="8" hidden="1"/>
    <cellStyle name="Hyperlink" xfId="17292" builtinId="8" hidden="1"/>
    <cellStyle name="Hyperlink" xfId="17294" builtinId="8" hidden="1"/>
    <cellStyle name="Hyperlink" xfId="17296" builtinId="8" hidden="1"/>
    <cellStyle name="Hyperlink" xfId="17298" builtinId="8" hidden="1"/>
    <cellStyle name="Hyperlink" xfId="17300" builtinId="8" hidden="1"/>
    <cellStyle name="Hyperlink" xfId="17302" builtinId="8" hidden="1"/>
    <cellStyle name="Hyperlink" xfId="17304" builtinId="8" hidden="1"/>
    <cellStyle name="Hyperlink" xfId="17306" builtinId="8" hidden="1"/>
    <cellStyle name="Hyperlink" xfId="17308" builtinId="8" hidden="1"/>
    <cellStyle name="Hyperlink" xfId="17310" builtinId="8" hidden="1"/>
    <cellStyle name="Hyperlink" xfId="17312" builtinId="8" hidden="1"/>
    <cellStyle name="Hyperlink" xfId="17314" builtinId="8" hidden="1"/>
    <cellStyle name="Hyperlink" xfId="15333" builtinId="8" hidden="1"/>
    <cellStyle name="Hyperlink" xfId="17317" builtinId="8" hidden="1"/>
    <cellStyle name="Hyperlink" xfId="13172" builtinId="8" hidden="1"/>
    <cellStyle name="Hyperlink" xfId="17320" builtinId="8" hidden="1"/>
    <cellStyle name="Hyperlink" xfId="17322" builtinId="8" hidden="1"/>
    <cellStyle name="Hyperlink" xfId="17324" builtinId="8" hidden="1"/>
    <cellStyle name="Hyperlink" xfId="17326" builtinId="8" hidden="1"/>
    <cellStyle name="Hyperlink" xfId="17328" builtinId="8" hidden="1"/>
    <cellStyle name="Hyperlink" xfId="17330" builtinId="8" hidden="1"/>
    <cellStyle name="Hyperlink" xfId="17332" builtinId="8" hidden="1"/>
    <cellStyle name="Hyperlink" xfId="17334" builtinId="8" hidden="1"/>
    <cellStyle name="Hyperlink" xfId="17336" builtinId="8" hidden="1"/>
    <cellStyle name="Hyperlink" xfId="17338" builtinId="8" hidden="1"/>
    <cellStyle name="Hyperlink" xfId="17340" builtinId="8" hidden="1"/>
    <cellStyle name="Hyperlink" xfId="17342" builtinId="8" hidden="1"/>
    <cellStyle name="Hyperlink" xfId="17344" builtinId="8" hidden="1"/>
    <cellStyle name="Hyperlink" xfId="17346" builtinId="8" hidden="1"/>
    <cellStyle name="Hyperlink" xfId="17348" builtinId="8" hidden="1"/>
    <cellStyle name="Hyperlink" xfId="17350" builtinId="8" hidden="1"/>
    <cellStyle name="Hyperlink" xfId="17352" builtinId="8" hidden="1"/>
    <cellStyle name="Hyperlink" xfId="17354" builtinId="8" hidden="1"/>
    <cellStyle name="Hyperlink" xfId="17356" builtinId="8" hidden="1"/>
    <cellStyle name="Hyperlink" xfId="17358" builtinId="8" hidden="1"/>
    <cellStyle name="Hyperlink" xfId="17360" builtinId="8" hidden="1"/>
    <cellStyle name="Hyperlink" xfId="17362" builtinId="8" hidden="1"/>
    <cellStyle name="Hyperlink" xfId="17364" builtinId="8" hidden="1"/>
    <cellStyle name="Hyperlink" xfId="17366" builtinId="8" hidden="1"/>
    <cellStyle name="Hyperlink" xfId="17368" builtinId="8" hidden="1"/>
    <cellStyle name="Hyperlink" xfId="17370" builtinId="8" hidden="1"/>
    <cellStyle name="Hyperlink" xfId="17372" builtinId="8" hidden="1"/>
    <cellStyle name="Hyperlink" xfId="17374" builtinId="8" hidden="1"/>
    <cellStyle name="Hyperlink" xfId="17376" builtinId="8" hidden="1"/>
    <cellStyle name="Hyperlink" xfId="17378" builtinId="8" hidden="1"/>
    <cellStyle name="Hyperlink" xfId="17380" builtinId="8" hidden="1"/>
    <cellStyle name="Hyperlink" xfId="17382" builtinId="8" hidden="1"/>
    <cellStyle name="Hyperlink" xfId="17384" builtinId="8" hidden="1"/>
    <cellStyle name="Hyperlink" xfId="17386" builtinId="8" hidden="1"/>
    <cellStyle name="Hyperlink" xfId="17388" builtinId="8" hidden="1"/>
    <cellStyle name="Hyperlink" xfId="17390" builtinId="8" hidden="1"/>
    <cellStyle name="Hyperlink" xfId="17392" builtinId="8" hidden="1"/>
    <cellStyle name="Hyperlink" xfId="17394" builtinId="8" hidden="1"/>
    <cellStyle name="Hyperlink" xfId="17396" builtinId="8" hidden="1"/>
    <cellStyle name="Hyperlink" xfId="17398" builtinId="8" hidden="1"/>
    <cellStyle name="Hyperlink" xfId="17400" builtinId="8" hidden="1"/>
    <cellStyle name="Hyperlink" xfId="17402" builtinId="8" hidden="1"/>
    <cellStyle name="Hyperlink" xfId="17404" builtinId="8" hidden="1"/>
    <cellStyle name="Hyperlink" xfId="17406" builtinId="8" hidden="1"/>
    <cellStyle name="Hyperlink" xfId="17408" builtinId="8" hidden="1"/>
    <cellStyle name="Hyperlink" xfId="17410" builtinId="8" hidden="1"/>
    <cellStyle name="Hyperlink" xfId="17412" builtinId="8" hidden="1"/>
    <cellStyle name="Hyperlink" xfId="17414" builtinId="8" hidden="1"/>
    <cellStyle name="Hyperlink" xfId="17416" builtinId="8" hidden="1"/>
    <cellStyle name="Hyperlink" xfId="17418" builtinId="8" hidden="1"/>
    <cellStyle name="Hyperlink" xfId="17420" builtinId="8" hidden="1"/>
    <cellStyle name="Hyperlink" xfId="17422" builtinId="8" hidden="1"/>
    <cellStyle name="Hyperlink" xfId="17424" builtinId="8" hidden="1"/>
    <cellStyle name="Hyperlink" xfId="17426" builtinId="8" hidden="1"/>
    <cellStyle name="Hyperlink" xfId="17428" builtinId="8" hidden="1"/>
    <cellStyle name="Hyperlink" xfId="17430" builtinId="8" hidden="1"/>
    <cellStyle name="Hyperlink" xfId="17432" builtinId="8" hidden="1"/>
    <cellStyle name="Hyperlink" xfId="17434" builtinId="8" hidden="1"/>
    <cellStyle name="Hyperlink" xfId="17436" builtinId="8" hidden="1"/>
    <cellStyle name="Hyperlink" xfId="17438" builtinId="8" hidden="1"/>
    <cellStyle name="Hyperlink" xfId="17440" builtinId="8" hidden="1"/>
    <cellStyle name="Hyperlink" xfId="17442" builtinId="8" hidden="1"/>
    <cellStyle name="Hyperlink" xfId="17444" builtinId="8" hidden="1"/>
    <cellStyle name="Hyperlink" xfId="17446" builtinId="8" hidden="1"/>
    <cellStyle name="Hyperlink" xfId="17448" builtinId="8" hidden="1"/>
    <cellStyle name="Hyperlink" xfId="17450" builtinId="8" hidden="1"/>
    <cellStyle name="Hyperlink" xfId="17452" builtinId="8" hidden="1"/>
    <cellStyle name="Hyperlink" xfId="17454" builtinId="8" hidden="1"/>
    <cellStyle name="Hyperlink" xfId="17456" builtinId="8" hidden="1"/>
    <cellStyle name="Hyperlink" xfId="17458" builtinId="8" hidden="1"/>
    <cellStyle name="Hyperlink" xfId="17460" builtinId="8" hidden="1"/>
    <cellStyle name="Hyperlink" xfId="17462" builtinId="8" hidden="1"/>
    <cellStyle name="Hyperlink" xfId="17464" builtinId="8" hidden="1"/>
    <cellStyle name="Hyperlink" xfId="17466" builtinId="8" hidden="1"/>
    <cellStyle name="Hyperlink" xfId="17468" builtinId="8" hidden="1"/>
    <cellStyle name="Hyperlink" xfId="17470" builtinId="8" hidden="1"/>
    <cellStyle name="Hyperlink" xfId="17472" builtinId="8" hidden="1"/>
    <cellStyle name="Hyperlink" xfId="17474" builtinId="8" hidden="1"/>
    <cellStyle name="Hyperlink" xfId="17476" builtinId="8" hidden="1"/>
    <cellStyle name="Hyperlink" xfId="17478" builtinId="8" hidden="1"/>
    <cellStyle name="Hyperlink" xfId="17480" builtinId="8" hidden="1"/>
    <cellStyle name="Hyperlink" xfId="17482" builtinId="8" hidden="1"/>
    <cellStyle name="Hyperlink" xfId="17484" builtinId="8" hidden="1"/>
    <cellStyle name="Hyperlink" xfId="17486" builtinId="8" hidden="1"/>
    <cellStyle name="Hyperlink" xfId="17488" builtinId="8" hidden="1"/>
    <cellStyle name="Hyperlink" xfId="17490" builtinId="8" hidden="1"/>
    <cellStyle name="Hyperlink" xfId="17492" builtinId="8" hidden="1"/>
    <cellStyle name="Hyperlink" xfId="17502" builtinId="8" hidden="1"/>
    <cellStyle name="Hyperlink" xfId="17504" builtinId="8" hidden="1"/>
    <cellStyle name="Hyperlink" xfId="17506" builtinId="8" hidden="1"/>
    <cellStyle name="Hyperlink" xfId="17508" builtinId="8" hidden="1"/>
    <cellStyle name="Hyperlink" xfId="17510" builtinId="8" hidden="1"/>
    <cellStyle name="Hyperlink" xfId="17512" builtinId="8" hidden="1"/>
    <cellStyle name="Hyperlink" xfId="17514" builtinId="8" hidden="1"/>
    <cellStyle name="Hyperlink" xfId="17516" builtinId="8" hidden="1"/>
    <cellStyle name="Hyperlink" xfId="17518" builtinId="8" hidden="1"/>
    <cellStyle name="Hyperlink" xfId="17520" builtinId="8" hidden="1"/>
    <cellStyle name="Hyperlink" xfId="17522" builtinId="8" hidden="1"/>
    <cellStyle name="Hyperlink" xfId="17524" builtinId="8" hidden="1"/>
    <cellStyle name="Hyperlink" xfId="17526" builtinId="8" hidden="1"/>
    <cellStyle name="Hyperlink" xfId="17528" builtinId="8" hidden="1"/>
    <cellStyle name="Hyperlink" xfId="17530" builtinId="8" hidden="1"/>
    <cellStyle name="Hyperlink" xfId="17532" builtinId="8" hidden="1"/>
    <cellStyle name="Hyperlink" xfId="17534" builtinId="8" hidden="1"/>
    <cellStyle name="Hyperlink" xfId="17536" builtinId="8" hidden="1"/>
    <cellStyle name="Hyperlink" xfId="17538" builtinId="8" hidden="1"/>
    <cellStyle name="Hyperlink" xfId="17540" builtinId="8" hidden="1"/>
    <cellStyle name="Hyperlink" xfId="17542" builtinId="8" hidden="1"/>
    <cellStyle name="Hyperlink" xfId="17544" builtinId="8" hidden="1"/>
    <cellStyle name="Hyperlink" xfId="17546" builtinId="8" hidden="1"/>
    <cellStyle name="Hyperlink" xfId="17548" builtinId="8" hidden="1"/>
    <cellStyle name="Hyperlink" xfId="17550" builtinId="8" hidden="1"/>
    <cellStyle name="Hyperlink" xfId="17552" builtinId="8" hidden="1"/>
    <cellStyle name="Hyperlink" xfId="17554" builtinId="8" hidden="1"/>
    <cellStyle name="Hyperlink" xfId="17556" builtinId="8" hidden="1"/>
    <cellStyle name="Hyperlink" xfId="17558" builtinId="8" hidden="1"/>
    <cellStyle name="Hyperlink" xfId="17560" builtinId="8" hidden="1"/>
    <cellStyle name="Hyperlink" xfId="17562" builtinId="8" hidden="1"/>
    <cellStyle name="Hyperlink" xfId="17564" builtinId="8" hidden="1"/>
    <cellStyle name="Hyperlink" xfId="17566" builtinId="8" hidden="1"/>
    <cellStyle name="Hyperlink" xfId="17568" builtinId="8" hidden="1"/>
    <cellStyle name="Hyperlink" xfId="17570" builtinId="8" hidden="1"/>
    <cellStyle name="Hyperlink" xfId="17572" builtinId="8" hidden="1"/>
    <cellStyle name="Hyperlink" xfId="17574" builtinId="8" hidden="1"/>
    <cellStyle name="Hyperlink" xfId="17576" builtinId="8" hidden="1"/>
    <cellStyle name="Hyperlink" xfId="17578" builtinId="8" hidden="1"/>
    <cellStyle name="Hyperlink" xfId="17580" builtinId="8" hidden="1"/>
    <cellStyle name="Hyperlink" xfId="17582" builtinId="8" hidden="1"/>
    <cellStyle name="Hyperlink" xfId="17584" builtinId="8" hidden="1"/>
    <cellStyle name="Hyperlink" xfId="17586" builtinId="8" hidden="1"/>
    <cellStyle name="Hyperlink" xfId="17588" builtinId="8" hidden="1"/>
    <cellStyle name="Hyperlink" xfId="17590" builtinId="8" hidden="1"/>
    <cellStyle name="Hyperlink" xfId="17592" builtinId="8" hidden="1"/>
    <cellStyle name="Hyperlink" xfId="17594" builtinId="8" hidden="1"/>
    <cellStyle name="Hyperlink" xfId="17596" builtinId="8" hidden="1"/>
    <cellStyle name="Hyperlink" xfId="17598" builtinId="8" hidden="1"/>
    <cellStyle name="Hyperlink" xfId="17600" builtinId="8" hidden="1"/>
    <cellStyle name="Hyperlink" xfId="17602" builtinId="8" hidden="1"/>
    <cellStyle name="Hyperlink" xfId="17604" builtinId="8" hidden="1"/>
    <cellStyle name="Hyperlink" xfId="17606" builtinId="8" hidden="1"/>
    <cellStyle name="Hyperlink" xfId="17608" builtinId="8" hidden="1"/>
    <cellStyle name="Hyperlink" xfId="17610" builtinId="8" hidden="1"/>
    <cellStyle name="Hyperlink" xfId="17612" builtinId="8" hidden="1"/>
    <cellStyle name="Hyperlink" xfId="17614" builtinId="8" hidden="1"/>
    <cellStyle name="Hyperlink" xfId="17616" builtinId="8" hidden="1"/>
    <cellStyle name="Hyperlink" xfId="17618" builtinId="8" hidden="1"/>
    <cellStyle name="Hyperlink" xfId="17620" builtinId="8" hidden="1"/>
    <cellStyle name="Hyperlink" xfId="17622" builtinId="8" hidden="1"/>
    <cellStyle name="Hyperlink" xfId="17624" builtinId="8" hidden="1"/>
    <cellStyle name="Hyperlink" xfId="17626" builtinId="8" hidden="1"/>
    <cellStyle name="Hyperlink" xfId="17628" builtinId="8" hidden="1"/>
    <cellStyle name="Hyperlink" xfId="17630" builtinId="8" hidden="1"/>
    <cellStyle name="Hyperlink" xfId="17632" builtinId="8" hidden="1"/>
    <cellStyle name="Hyperlink" xfId="17634" builtinId="8" hidden="1"/>
    <cellStyle name="Hyperlink" xfId="17636" builtinId="8" hidden="1"/>
    <cellStyle name="Hyperlink" xfId="17638" builtinId="8" hidden="1"/>
    <cellStyle name="Hyperlink" xfId="17640" builtinId="8" hidden="1"/>
    <cellStyle name="Hyperlink" xfId="17642" builtinId="8" hidden="1"/>
    <cellStyle name="Hyperlink" xfId="17644" builtinId="8" hidden="1"/>
    <cellStyle name="Hyperlink" xfId="17646" builtinId="8" hidden="1"/>
    <cellStyle name="Hyperlink" xfId="17648" builtinId="8" hidden="1"/>
    <cellStyle name="Hyperlink" xfId="17650" builtinId="8" hidden="1"/>
    <cellStyle name="Hyperlink" xfId="17652" builtinId="8" hidden="1"/>
    <cellStyle name="Hyperlink" xfId="17654" builtinId="8" hidden="1"/>
    <cellStyle name="Hyperlink" xfId="17656" builtinId="8" hidden="1"/>
    <cellStyle name="Hyperlink" xfId="17658" builtinId="8" hidden="1"/>
    <cellStyle name="Hyperlink" xfId="17660" builtinId="8" hidden="1"/>
    <cellStyle name="Hyperlink" xfId="17662" builtinId="8" hidden="1"/>
    <cellStyle name="Hyperlink" xfId="17664" builtinId="8" hidden="1"/>
    <cellStyle name="Hyperlink" xfId="17666" builtinId="8" hidden="1"/>
    <cellStyle name="Hyperlink" xfId="17668" builtinId="8" hidden="1"/>
    <cellStyle name="Hyperlink" xfId="17670" builtinId="8" hidden="1"/>
    <cellStyle name="Hyperlink" xfId="17672" builtinId="8" hidden="1"/>
    <cellStyle name="Hyperlink" xfId="17674" builtinId="8" hidden="1"/>
    <cellStyle name="Hyperlink" xfId="17676" builtinId="8" hidden="1"/>
    <cellStyle name="Hyperlink" xfId="17678" builtinId="8" hidden="1"/>
    <cellStyle name="Hyperlink" xfId="17680" builtinId="8" hidden="1"/>
    <cellStyle name="Hyperlink" xfId="17685" builtinId="8" hidden="1"/>
    <cellStyle name="Hyperlink" xfId="17499" builtinId="8" hidden="1"/>
    <cellStyle name="Hyperlink" xfId="17501" builtinId="8" hidden="1"/>
    <cellStyle name="Hyperlink" xfId="17688" builtinId="8" hidden="1"/>
    <cellStyle name="Hyperlink" xfId="17690" builtinId="8" hidden="1"/>
    <cellStyle name="Hyperlink" xfId="17692" builtinId="8" hidden="1"/>
    <cellStyle name="Hyperlink" xfId="17694" builtinId="8" hidden="1"/>
    <cellStyle name="Hyperlink" xfId="17696" builtinId="8" hidden="1"/>
    <cellStyle name="Hyperlink" xfId="17698" builtinId="8" hidden="1"/>
    <cellStyle name="Hyperlink" xfId="17700" builtinId="8" hidden="1"/>
    <cellStyle name="Hyperlink" xfId="17702" builtinId="8" hidden="1"/>
    <cellStyle name="Hyperlink" xfId="17704" builtinId="8" hidden="1"/>
    <cellStyle name="Hyperlink" xfId="17706" builtinId="8" hidden="1"/>
    <cellStyle name="Hyperlink" xfId="17708" builtinId="8" hidden="1"/>
    <cellStyle name="Hyperlink" xfId="17710" builtinId="8" hidden="1"/>
    <cellStyle name="Hyperlink" xfId="17712" builtinId="8" hidden="1"/>
    <cellStyle name="Hyperlink" xfId="17714" builtinId="8" hidden="1"/>
    <cellStyle name="Hyperlink" xfId="17716" builtinId="8" hidden="1"/>
    <cellStyle name="Hyperlink" xfId="17718" builtinId="8" hidden="1"/>
    <cellStyle name="Hyperlink" xfId="17720" builtinId="8" hidden="1"/>
    <cellStyle name="Hyperlink" xfId="17722" builtinId="8" hidden="1"/>
    <cellStyle name="Hyperlink" xfId="17724" builtinId="8" hidden="1"/>
    <cellStyle name="Hyperlink" xfId="17726" builtinId="8" hidden="1"/>
    <cellStyle name="Hyperlink" xfId="17728" builtinId="8" hidden="1"/>
    <cellStyle name="Hyperlink" xfId="17730" builtinId="8" hidden="1"/>
    <cellStyle name="Hyperlink" xfId="17732" builtinId="8" hidden="1"/>
    <cellStyle name="Hyperlink" xfId="17734" builtinId="8" hidden="1"/>
    <cellStyle name="Hyperlink" xfId="17736" builtinId="8" hidden="1"/>
    <cellStyle name="Hyperlink" xfId="17738" builtinId="8" hidden="1"/>
    <cellStyle name="Hyperlink" xfId="17740" builtinId="8" hidden="1"/>
    <cellStyle name="Hyperlink" xfId="17742" builtinId="8" hidden="1"/>
    <cellStyle name="Hyperlink" xfId="17744" builtinId="8" hidden="1"/>
    <cellStyle name="Hyperlink" xfId="17746" builtinId="8" hidden="1"/>
    <cellStyle name="Hyperlink" xfId="17748" builtinId="8" hidden="1"/>
    <cellStyle name="Hyperlink" xfId="17750" builtinId="8" hidden="1"/>
    <cellStyle name="Hyperlink" xfId="17752" builtinId="8" hidden="1"/>
    <cellStyle name="Hyperlink" xfId="17754" builtinId="8" hidden="1"/>
    <cellStyle name="Hyperlink" xfId="17756" builtinId="8" hidden="1"/>
    <cellStyle name="Hyperlink" xfId="17758" builtinId="8" hidden="1"/>
    <cellStyle name="Hyperlink" xfId="17760" builtinId="8" hidden="1"/>
    <cellStyle name="Hyperlink" xfId="17762" builtinId="8" hidden="1"/>
    <cellStyle name="Hyperlink" xfId="17764" builtinId="8" hidden="1"/>
    <cellStyle name="Hyperlink" xfId="17766" builtinId="8" hidden="1"/>
    <cellStyle name="Hyperlink" xfId="17768" builtinId="8" hidden="1"/>
    <cellStyle name="Hyperlink" xfId="17770" builtinId="8" hidden="1"/>
    <cellStyle name="Hyperlink" xfId="17772" builtinId="8" hidden="1"/>
    <cellStyle name="Hyperlink" xfId="17774" builtinId="8" hidden="1"/>
    <cellStyle name="Hyperlink" xfId="17776" builtinId="8" hidden="1"/>
    <cellStyle name="Hyperlink" xfId="17778" builtinId="8" hidden="1"/>
    <cellStyle name="Hyperlink" xfId="17780" builtinId="8" hidden="1"/>
    <cellStyle name="Hyperlink" xfId="17782" builtinId="8" hidden="1"/>
    <cellStyle name="Hyperlink" xfId="17784" builtinId="8" hidden="1"/>
    <cellStyle name="Hyperlink" xfId="17786" builtinId="8" hidden="1"/>
    <cellStyle name="Hyperlink" xfId="17788" builtinId="8" hidden="1"/>
    <cellStyle name="Hyperlink" xfId="17790" builtinId="8" hidden="1"/>
    <cellStyle name="Hyperlink" xfId="17792" builtinId="8" hidden="1"/>
    <cellStyle name="Hyperlink" xfId="17794" builtinId="8" hidden="1"/>
    <cellStyle name="Hyperlink" xfId="17796" builtinId="8" hidden="1"/>
    <cellStyle name="Hyperlink" xfId="17798" builtinId="8" hidden="1"/>
    <cellStyle name="Hyperlink" xfId="17800" builtinId="8" hidden="1"/>
    <cellStyle name="Hyperlink" xfId="17802" builtinId="8" hidden="1"/>
    <cellStyle name="Hyperlink" xfId="17804" builtinId="8" hidden="1"/>
    <cellStyle name="Hyperlink" xfId="17806" builtinId="8" hidden="1"/>
    <cellStyle name="Hyperlink" xfId="17808" builtinId="8" hidden="1"/>
    <cellStyle name="Hyperlink" xfId="17810" builtinId="8" hidden="1"/>
    <cellStyle name="Hyperlink" xfId="17812" builtinId="8" hidden="1"/>
    <cellStyle name="Hyperlink" xfId="17814" builtinId="8" hidden="1"/>
    <cellStyle name="Hyperlink" xfId="17816" builtinId="8" hidden="1"/>
    <cellStyle name="Hyperlink" xfId="17818" builtinId="8" hidden="1"/>
    <cellStyle name="Hyperlink" xfId="17820" builtinId="8" hidden="1"/>
    <cellStyle name="Hyperlink" xfId="17822" builtinId="8" hidden="1"/>
    <cellStyle name="Hyperlink" xfId="17824" builtinId="8" hidden="1"/>
    <cellStyle name="Hyperlink" xfId="17826" builtinId="8" hidden="1"/>
    <cellStyle name="Hyperlink" xfId="17828" builtinId="8" hidden="1"/>
    <cellStyle name="Hyperlink" xfId="17830" builtinId="8" hidden="1"/>
    <cellStyle name="Hyperlink" xfId="17832" builtinId="8" hidden="1"/>
    <cellStyle name="Hyperlink" xfId="17834" builtinId="8" hidden="1"/>
    <cellStyle name="Hyperlink" xfId="17836" builtinId="8" hidden="1"/>
    <cellStyle name="Hyperlink" xfId="17838" builtinId="8" hidden="1"/>
    <cellStyle name="Hyperlink" xfId="17840" builtinId="8" hidden="1"/>
    <cellStyle name="Hyperlink" xfId="17842" builtinId="8" hidden="1"/>
    <cellStyle name="Hyperlink" xfId="17844" builtinId="8" hidden="1"/>
    <cellStyle name="Hyperlink" xfId="17846" builtinId="8" hidden="1"/>
    <cellStyle name="Hyperlink" xfId="17848" builtinId="8" hidden="1"/>
    <cellStyle name="Hyperlink" xfId="17850" builtinId="8" hidden="1"/>
    <cellStyle name="Hyperlink" xfId="17852" builtinId="8" hidden="1"/>
    <cellStyle name="Hyperlink" xfId="17854" builtinId="8" hidden="1"/>
    <cellStyle name="Hyperlink" xfId="17856" builtinId="8" hidden="1"/>
    <cellStyle name="Hyperlink" xfId="17858" builtinId="8" hidden="1"/>
    <cellStyle name="Hyperlink" xfId="17860" builtinId="8" hidden="1"/>
    <cellStyle name="Hyperlink" xfId="17862" builtinId="8" hidden="1"/>
    <cellStyle name="Hyperlink" xfId="17863" builtinId="8" hidden="1"/>
    <cellStyle name="Hyperlink" xfId="17684" builtinId="8" hidden="1"/>
    <cellStyle name="Hyperlink" xfId="17869" builtinId="8" hidden="1"/>
    <cellStyle name="Hyperlink" xfId="17870" builtinId="8" hidden="1"/>
    <cellStyle name="Hyperlink" xfId="17872" builtinId="8" hidden="1"/>
    <cellStyle name="Hyperlink" xfId="17874" builtinId="8" hidden="1"/>
    <cellStyle name="Hyperlink" xfId="17876" builtinId="8" hidden="1"/>
    <cellStyle name="Hyperlink" xfId="17878" builtinId="8" hidden="1"/>
    <cellStyle name="Hyperlink" xfId="17880" builtinId="8" hidden="1"/>
    <cellStyle name="Hyperlink" xfId="17882" builtinId="8" hidden="1"/>
    <cellStyle name="Hyperlink" xfId="17884" builtinId="8" hidden="1"/>
    <cellStyle name="Hyperlink" xfId="17886" builtinId="8" hidden="1"/>
    <cellStyle name="Hyperlink" xfId="17888" builtinId="8" hidden="1"/>
    <cellStyle name="Hyperlink" xfId="17890" builtinId="8" hidden="1"/>
    <cellStyle name="Hyperlink" xfId="17892" builtinId="8" hidden="1"/>
    <cellStyle name="Hyperlink" xfId="17894" builtinId="8" hidden="1"/>
    <cellStyle name="Hyperlink" xfId="17896" builtinId="8" hidden="1"/>
    <cellStyle name="Hyperlink" xfId="17898" builtinId="8" hidden="1"/>
    <cellStyle name="Hyperlink" xfId="17900" builtinId="8" hidden="1"/>
    <cellStyle name="Hyperlink" xfId="17902" builtinId="8" hidden="1"/>
    <cellStyle name="Hyperlink" xfId="17904" builtinId="8" hidden="1"/>
    <cellStyle name="Hyperlink" xfId="17906" builtinId="8" hidden="1"/>
    <cellStyle name="Hyperlink" xfId="17908" builtinId="8" hidden="1"/>
    <cellStyle name="Hyperlink" xfId="17910" builtinId="8" hidden="1"/>
    <cellStyle name="Hyperlink" xfId="17912" builtinId="8" hidden="1"/>
    <cellStyle name="Hyperlink" xfId="17914" builtinId="8" hidden="1"/>
    <cellStyle name="Hyperlink" xfId="17916" builtinId="8" hidden="1"/>
    <cellStyle name="Hyperlink" xfId="17918" builtinId="8" hidden="1"/>
    <cellStyle name="Hyperlink" xfId="17920" builtinId="8" hidden="1"/>
    <cellStyle name="Hyperlink" xfId="17922" builtinId="8" hidden="1"/>
    <cellStyle name="Hyperlink" xfId="17924" builtinId="8" hidden="1"/>
    <cellStyle name="Hyperlink" xfId="17926" builtinId="8" hidden="1"/>
    <cellStyle name="Hyperlink" xfId="17928" builtinId="8" hidden="1"/>
    <cellStyle name="Hyperlink" xfId="17930" builtinId="8" hidden="1"/>
    <cellStyle name="Hyperlink" xfId="17932" builtinId="8" hidden="1"/>
    <cellStyle name="Hyperlink" xfId="17934" builtinId="8" hidden="1"/>
    <cellStyle name="Hyperlink" xfId="17936" builtinId="8" hidden="1"/>
    <cellStyle name="Hyperlink" xfId="17938" builtinId="8" hidden="1"/>
    <cellStyle name="Hyperlink" xfId="17940" builtinId="8" hidden="1"/>
    <cellStyle name="Hyperlink" xfId="17942" builtinId="8" hidden="1"/>
    <cellStyle name="Hyperlink" xfId="17944" builtinId="8" hidden="1"/>
    <cellStyle name="Hyperlink" xfId="17946" builtinId="8" hidden="1"/>
    <cellStyle name="Hyperlink" xfId="17948" builtinId="8" hidden="1"/>
    <cellStyle name="Hyperlink" xfId="17950" builtinId="8" hidden="1"/>
    <cellStyle name="Hyperlink" xfId="17952" builtinId="8" hidden="1"/>
    <cellStyle name="Hyperlink" xfId="17954" builtinId="8" hidden="1"/>
    <cellStyle name="Hyperlink" xfId="17956" builtinId="8" hidden="1"/>
    <cellStyle name="Hyperlink" xfId="17958" builtinId="8" hidden="1"/>
    <cellStyle name="Hyperlink" xfId="17960" builtinId="8" hidden="1"/>
    <cellStyle name="Hyperlink" xfId="17962" builtinId="8" hidden="1"/>
    <cellStyle name="Hyperlink" xfId="17964" builtinId="8" hidden="1"/>
    <cellStyle name="Hyperlink" xfId="17966" builtinId="8" hidden="1"/>
    <cellStyle name="Hyperlink" xfId="17968" builtinId="8" hidden="1"/>
    <cellStyle name="Hyperlink" xfId="17970" builtinId="8" hidden="1"/>
    <cellStyle name="Hyperlink" xfId="17972" builtinId="8" hidden="1"/>
    <cellStyle name="Hyperlink" xfId="17974" builtinId="8" hidden="1"/>
    <cellStyle name="Hyperlink" xfId="17976" builtinId="8" hidden="1"/>
    <cellStyle name="Hyperlink" xfId="17978" builtinId="8" hidden="1"/>
    <cellStyle name="Hyperlink" xfId="17980" builtinId="8" hidden="1"/>
    <cellStyle name="Hyperlink" xfId="17982" builtinId="8" hidden="1"/>
    <cellStyle name="Hyperlink" xfId="17984" builtinId="8" hidden="1"/>
    <cellStyle name="Hyperlink" xfId="17986" builtinId="8" hidden="1"/>
    <cellStyle name="Hyperlink" xfId="17988" builtinId="8" hidden="1"/>
    <cellStyle name="Hyperlink" xfId="17990" builtinId="8" hidden="1"/>
    <cellStyle name="Hyperlink" xfId="17992" builtinId="8" hidden="1"/>
    <cellStyle name="Hyperlink" xfId="17994" builtinId="8" hidden="1"/>
    <cellStyle name="Hyperlink" xfId="17996" builtinId="8" hidden="1"/>
    <cellStyle name="Hyperlink" xfId="17998" builtinId="8" hidden="1"/>
    <cellStyle name="Hyperlink" xfId="18000" builtinId="8" hidden="1"/>
    <cellStyle name="Hyperlink" xfId="18002" builtinId="8" hidden="1"/>
    <cellStyle name="Hyperlink" xfId="18004" builtinId="8" hidden="1"/>
    <cellStyle name="Hyperlink" xfId="18006" builtinId="8" hidden="1"/>
    <cellStyle name="Hyperlink" xfId="18008" builtinId="8" hidden="1"/>
    <cellStyle name="Hyperlink" xfId="18010" builtinId="8" hidden="1"/>
    <cellStyle name="Hyperlink" xfId="18012" builtinId="8" hidden="1"/>
    <cellStyle name="Hyperlink" xfId="18014" builtinId="8" hidden="1"/>
    <cellStyle name="Hyperlink" xfId="18016" builtinId="8" hidden="1"/>
    <cellStyle name="Hyperlink" xfId="18018" builtinId="8" hidden="1"/>
    <cellStyle name="Hyperlink" xfId="18020" builtinId="8" hidden="1"/>
    <cellStyle name="Hyperlink" xfId="18022" builtinId="8" hidden="1"/>
    <cellStyle name="Hyperlink" xfId="18024" builtinId="8" hidden="1"/>
    <cellStyle name="Hyperlink" xfId="18026" builtinId="8" hidden="1"/>
    <cellStyle name="Hyperlink" xfId="18028" builtinId="8" hidden="1"/>
    <cellStyle name="Hyperlink" xfId="18030" builtinId="8" hidden="1"/>
    <cellStyle name="Hyperlink" xfId="18032" builtinId="8" hidden="1"/>
    <cellStyle name="Hyperlink" xfId="18034" builtinId="8" hidden="1"/>
    <cellStyle name="Hyperlink" xfId="18036" builtinId="8" hidden="1"/>
    <cellStyle name="Hyperlink" xfId="18038" builtinId="8" hidden="1"/>
    <cellStyle name="Hyperlink" xfId="18040" builtinId="8" hidden="1"/>
    <cellStyle name="Hyperlink" xfId="18042" builtinId="8" hidden="1"/>
    <cellStyle name="Hyperlink" xfId="17866" builtinId="8" hidden="1"/>
    <cellStyle name="Hyperlink" xfId="17864" builtinId="8" hidden="1"/>
    <cellStyle name="Hyperlink" xfId="18045" builtinId="8" hidden="1"/>
    <cellStyle name="Hyperlink" xfId="18047" builtinId="8" hidden="1"/>
    <cellStyle name="Hyperlink" xfId="18049" builtinId="8" hidden="1"/>
    <cellStyle name="Hyperlink" xfId="18051" builtinId="8" hidden="1"/>
    <cellStyle name="Hyperlink" xfId="18053" builtinId="8" hidden="1"/>
    <cellStyle name="Hyperlink" xfId="18055" builtinId="8" hidden="1"/>
    <cellStyle name="Hyperlink" xfId="18057" builtinId="8" hidden="1"/>
    <cellStyle name="Hyperlink" xfId="18059" builtinId="8" hidden="1"/>
    <cellStyle name="Hyperlink" xfId="18061" builtinId="8" hidden="1"/>
    <cellStyle name="Hyperlink" xfId="18063" builtinId="8" hidden="1"/>
    <cellStyle name="Hyperlink" xfId="18065" builtinId="8" hidden="1"/>
    <cellStyle name="Hyperlink" xfId="18067" builtinId="8" hidden="1"/>
    <cellStyle name="Hyperlink" xfId="18069" builtinId="8" hidden="1"/>
    <cellStyle name="Hyperlink" xfId="18071" builtinId="8" hidden="1"/>
    <cellStyle name="Hyperlink" xfId="18073" builtinId="8" hidden="1"/>
    <cellStyle name="Hyperlink" xfId="18075" builtinId="8" hidden="1"/>
    <cellStyle name="Hyperlink" xfId="18077" builtinId="8" hidden="1"/>
    <cellStyle name="Hyperlink" xfId="18079" builtinId="8" hidden="1"/>
    <cellStyle name="Hyperlink" xfId="18081" builtinId="8" hidden="1"/>
    <cellStyle name="Hyperlink" xfId="18083" builtinId="8" hidden="1"/>
    <cellStyle name="Hyperlink" xfId="18085" builtinId="8" hidden="1"/>
    <cellStyle name="Hyperlink" xfId="18087" builtinId="8" hidden="1"/>
    <cellStyle name="Hyperlink" xfId="18089" builtinId="8" hidden="1"/>
    <cellStyle name="Hyperlink" xfId="18091" builtinId="8" hidden="1"/>
    <cellStyle name="Hyperlink" xfId="18093" builtinId="8" hidden="1"/>
    <cellStyle name="Hyperlink" xfId="18095" builtinId="8" hidden="1"/>
    <cellStyle name="Hyperlink" xfId="18097" builtinId="8" hidden="1"/>
    <cellStyle name="Hyperlink" xfId="18099" builtinId="8" hidden="1"/>
    <cellStyle name="Hyperlink" xfId="18101" builtinId="8" hidden="1"/>
    <cellStyle name="Hyperlink" xfId="18103" builtinId="8" hidden="1"/>
    <cellStyle name="Hyperlink" xfId="18105" builtinId="8" hidden="1"/>
    <cellStyle name="Hyperlink" xfId="18107" builtinId="8" hidden="1"/>
    <cellStyle name="Hyperlink" xfId="18109" builtinId="8" hidden="1"/>
    <cellStyle name="Hyperlink" xfId="18111" builtinId="8" hidden="1"/>
    <cellStyle name="Hyperlink" xfId="18113" builtinId="8" hidden="1"/>
    <cellStyle name="Hyperlink" xfId="18115" builtinId="8" hidden="1"/>
    <cellStyle name="Hyperlink" xfId="18117" builtinId="8" hidden="1"/>
    <cellStyle name="Hyperlink" xfId="18119" builtinId="8" hidden="1"/>
    <cellStyle name="Hyperlink" xfId="18121" builtinId="8" hidden="1"/>
    <cellStyle name="Hyperlink" xfId="18123" builtinId="8" hidden="1"/>
    <cellStyle name="Hyperlink" xfId="18125" builtinId="8" hidden="1"/>
    <cellStyle name="Hyperlink" xfId="18127" builtinId="8" hidden="1"/>
    <cellStyle name="Hyperlink" xfId="18129" builtinId="8" hidden="1"/>
    <cellStyle name="Hyperlink" xfId="18131" builtinId="8" hidden="1"/>
    <cellStyle name="Hyperlink" xfId="18133" builtinId="8" hidden="1"/>
    <cellStyle name="Hyperlink" xfId="18135" builtinId="8" hidden="1"/>
    <cellStyle name="Hyperlink" xfId="18137" builtinId="8" hidden="1"/>
    <cellStyle name="Hyperlink" xfId="18139" builtinId="8" hidden="1"/>
    <cellStyle name="Hyperlink" xfId="18141" builtinId="8" hidden="1"/>
    <cellStyle name="Hyperlink" xfId="18143" builtinId="8" hidden="1"/>
    <cellStyle name="Hyperlink" xfId="18145" builtinId="8" hidden="1"/>
    <cellStyle name="Hyperlink" xfId="18147" builtinId="8" hidden="1"/>
    <cellStyle name="Hyperlink" xfId="18149" builtinId="8" hidden="1"/>
    <cellStyle name="Hyperlink" xfId="18151" builtinId="8" hidden="1"/>
    <cellStyle name="Hyperlink" xfId="18153" builtinId="8" hidden="1"/>
    <cellStyle name="Hyperlink" xfId="18155" builtinId="8" hidden="1"/>
    <cellStyle name="Hyperlink" xfId="18157" builtinId="8" hidden="1"/>
    <cellStyle name="Hyperlink" xfId="18159" builtinId="8" hidden="1"/>
    <cellStyle name="Hyperlink" xfId="18161" builtinId="8" hidden="1"/>
    <cellStyle name="Hyperlink" xfId="18163" builtinId="8" hidden="1"/>
    <cellStyle name="Hyperlink" xfId="18165" builtinId="8" hidden="1"/>
    <cellStyle name="Hyperlink" xfId="18167" builtinId="8" hidden="1"/>
    <cellStyle name="Hyperlink" xfId="18169" builtinId="8" hidden="1"/>
    <cellStyle name="Hyperlink" xfId="18171" builtinId="8" hidden="1"/>
    <cellStyle name="Hyperlink" xfId="18173" builtinId="8" hidden="1"/>
    <cellStyle name="Hyperlink" xfId="18175" builtinId="8" hidden="1"/>
    <cellStyle name="Hyperlink" xfId="18177" builtinId="8" hidden="1"/>
    <cellStyle name="Hyperlink" xfId="18179" builtinId="8" hidden="1"/>
    <cellStyle name="Hyperlink" xfId="18181" builtinId="8" hidden="1"/>
    <cellStyle name="Hyperlink" xfId="18183" builtinId="8" hidden="1"/>
    <cellStyle name="Hyperlink" xfId="18185" builtinId="8" hidden="1"/>
    <cellStyle name="Hyperlink" xfId="18187" builtinId="8" hidden="1"/>
    <cellStyle name="Hyperlink" xfId="18189" builtinId="8" hidden="1"/>
    <cellStyle name="Hyperlink" xfId="18191" builtinId="8" hidden="1"/>
    <cellStyle name="Hyperlink" xfId="18193" builtinId="8" hidden="1"/>
    <cellStyle name="Hyperlink" xfId="18195" builtinId="8" hidden="1"/>
    <cellStyle name="Hyperlink" xfId="18197" builtinId="8" hidden="1"/>
    <cellStyle name="Hyperlink" xfId="18199" builtinId="8" hidden="1"/>
    <cellStyle name="Hyperlink" xfId="18201" builtinId="8" hidden="1"/>
    <cellStyle name="Hyperlink" xfId="18203" builtinId="8" hidden="1"/>
    <cellStyle name="Hyperlink" xfId="18205" builtinId="8" hidden="1"/>
    <cellStyle name="Hyperlink" xfId="18207" builtinId="8" hidden="1"/>
    <cellStyle name="Hyperlink" xfId="18209" builtinId="8" hidden="1"/>
    <cellStyle name="Hyperlink" xfId="18211" builtinId="8" hidden="1"/>
    <cellStyle name="Hyperlink" xfId="18213" builtinId="8" hidden="1"/>
    <cellStyle name="Hyperlink" xfId="18215" builtinId="8" hidden="1"/>
    <cellStyle name="Hyperlink" xfId="18217" builtinId="8" hidden="1"/>
    <cellStyle name="Hyperlink" xfId="18222" builtinId="8" hidden="1"/>
    <cellStyle name="Hyperlink" xfId="18224" builtinId="8" hidden="1"/>
    <cellStyle name="Hyperlink" xfId="18226" builtinId="8" hidden="1"/>
    <cellStyle name="Hyperlink" xfId="18228" builtinId="8" hidden="1"/>
    <cellStyle name="Hyperlink" xfId="18230" builtinId="8" hidden="1"/>
    <cellStyle name="Hyperlink" xfId="18232" builtinId="8" hidden="1"/>
    <cellStyle name="Hyperlink" xfId="18234" builtinId="8" hidden="1"/>
    <cellStyle name="Hyperlink" xfId="18236" builtinId="8" hidden="1"/>
    <cellStyle name="Hyperlink" xfId="18238" builtinId="8" hidden="1"/>
    <cellStyle name="Hyperlink" xfId="18240" builtinId="8" hidden="1"/>
    <cellStyle name="Hyperlink" xfId="18242" builtinId="8" hidden="1"/>
    <cellStyle name="Hyperlink" xfId="18244" builtinId="8" hidden="1"/>
    <cellStyle name="Hyperlink" xfId="18246" builtinId="8" hidden="1"/>
    <cellStyle name="Hyperlink" xfId="18248" builtinId="8" hidden="1"/>
    <cellStyle name="Hyperlink" xfId="18250" builtinId="8" hidden="1"/>
    <cellStyle name="Hyperlink" xfId="18252" builtinId="8" hidden="1"/>
    <cellStyle name="Hyperlink" xfId="18254" builtinId="8" hidden="1"/>
    <cellStyle name="Hyperlink" xfId="18256" builtinId="8" hidden="1"/>
    <cellStyle name="Hyperlink" xfId="18258" builtinId="8" hidden="1"/>
    <cellStyle name="Hyperlink" xfId="18260" builtinId="8" hidden="1"/>
    <cellStyle name="Hyperlink" xfId="18262" builtinId="8" hidden="1"/>
    <cellStyle name="Hyperlink" xfId="18264" builtinId="8" hidden="1"/>
    <cellStyle name="Hyperlink" xfId="18266" builtinId="8" hidden="1"/>
    <cellStyle name="Hyperlink" xfId="18268" builtinId="8" hidden="1"/>
    <cellStyle name="Hyperlink" xfId="18270" builtinId="8" hidden="1"/>
    <cellStyle name="Hyperlink" xfId="18272" builtinId="8" hidden="1"/>
    <cellStyle name="Hyperlink" xfId="18274" builtinId="8" hidden="1"/>
    <cellStyle name="Hyperlink" xfId="18276" builtinId="8" hidden="1"/>
    <cellStyle name="Hyperlink" xfId="18278" builtinId="8" hidden="1"/>
    <cellStyle name="Hyperlink" xfId="18280" builtinId="8" hidden="1"/>
    <cellStyle name="Hyperlink" xfId="18282" builtinId="8" hidden="1"/>
    <cellStyle name="Hyperlink" xfId="18284" builtinId="8" hidden="1"/>
    <cellStyle name="Hyperlink" xfId="18286" builtinId="8" hidden="1"/>
    <cellStyle name="Hyperlink" xfId="18288" builtinId="8" hidden="1"/>
    <cellStyle name="Hyperlink" xfId="18290" builtinId="8" hidden="1"/>
    <cellStyle name="Hyperlink" xfId="18292" builtinId="8" hidden="1"/>
    <cellStyle name="Hyperlink" xfId="18294" builtinId="8" hidden="1"/>
    <cellStyle name="Hyperlink" xfId="18296" builtinId="8" hidden="1"/>
    <cellStyle name="Hyperlink" xfId="18298" builtinId="8" hidden="1"/>
    <cellStyle name="Hyperlink" xfId="18300" builtinId="8" hidden="1"/>
    <cellStyle name="Hyperlink" xfId="18302" builtinId="8" hidden="1"/>
    <cellStyle name="Hyperlink" xfId="18304" builtinId="8" hidden="1"/>
    <cellStyle name="Hyperlink" xfId="18306" builtinId="8" hidden="1"/>
    <cellStyle name="Hyperlink" xfId="18308" builtinId="8" hidden="1"/>
    <cellStyle name="Hyperlink" xfId="18310" builtinId="8" hidden="1"/>
    <cellStyle name="Hyperlink" xfId="18312" builtinId="8" hidden="1"/>
    <cellStyle name="Hyperlink" xfId="18314" builtinId="8" hidden="1"/>
    <cellStyle name="Hyperlink" xfId="18316" builtinId="8" hidden="1"/>
    <cellStyle name="Hyperlink" xfId="18318" builtinId="8" hidden="1"/>
    <cellStyle name="Hyperlink" xfId="18320" builtinId="8" hidden="1"/>
    <cellStyle name="Hyperlink" xfId="18322" builtinId="8" hidden="1"/>
    <cellStyle name="Hyperlink" xfId="18324" builtinId="8" hidden="1"/>
    <cellStyle name="Hyperlink" xfId="18326" builtinId="8" hidden="1"/>
    <cellStyle name="Hyperlink" xfId="18328" builtinId="8" hidden="1"/>
    <cellStyle name="Hyperlink" xfId="18330" builtinId="8" hidden="1"/>
    <cellStyle name="Hyperlink" xfId="18332" builtinId="8" hidden="1"/>
    <cellStyle name="Hyperlink" xfId="18334" builtinId="8" hidden="1"/>
    <cellStyle name="Hyperlink" xfId="18336" builtinId="8" hidden="1"/>
    <cellStyle name="Hyperlink" xfId="18338" builtinId="8" hidden="1"/>
    <cellStyle name="Hyperlink" xfId="18340" builtinId="8" hidden="1"/>
    <cellStyle name="Hyperlink" xfId="18342" builtinId="8" hidden="1"/>
    <cellStyle name="Hyperlink" xfId="18344" builtinId="8" hidden="1"/>
    <cellStyle name="Hyperlink" xfId="18346" builtinId="8" hidden="1"/>
    <cellStyle name="Hyperlink" xfId="18348" builtinId="8" hidden="1"/>
    <cellStyle name="Hyperlink" xfId="18350" builtinId="8" hidden="1"/>
    <cellStyle name="Hyperlink" xfId="18352" builtinId="8" hidden="1"/>
    <cellStyle name="Hyperlink" xfId="18354" builtinId="8" hidden="1"/>
    <cellStyle name="Hyperlink" xfId="18356" builtinId="8" hidden="1"/>
    <cellStyle name="Hyperlink" xfId="18358" builtinId="8" hidden="1"/>
    <cellStyle name="Hyperlink" xfId="18360" builtinId="8" hidden="1"/>
    <cellStyle name="Hyperlink" xfId="18362" builtinId="8" hidden="1"/>
    <cellStyle name="Hyperlink" xfId="18364" builtinId="8" hidden="1"/>
    <cellStyle name="Hyperlink" xfId="18366" builtinId="8" hidden="1"/>
    <cellStyle name="Hyperlink" xfId="18368" builtinId="8" hidden="1"/>
    <cellStyle name="Hyperlink" xfId="18370" builtinId="8" hidden="1"/>
    <cellStyle name="Hyperlink" xfId="18372" builtinId="8" hidden="1"/>
    <cellStyle name="Hyperlink" xfId="18374" builtinId="8" hidden="1"/>
    <cellStyle name="Hyperlink" xfId="18376" builtinId="8" hidden="1"/>
    <cellStyle name="Hyperlink" xfId="18378" builtinId="8" hidden="1"/>
    <cellStyle name="Hyperlink" xfId="18380" builtinId="8" hidden="1"/>
    <cellStyle name="Hyperlink" xfId="18382" builtinId="8" hidden="1"/>
    <cellStyle name="Hyperlink" xfId="18384" builtinId="8" hidden="1"/>
    <cellStyle name="Hyperlink" xfId="18386" builtinId="8" hidden="1"/>
    <cellStyle name="Hyperlink" xfId="18388" builtinId="8" hidden="1"/>
    <cellStyle name="Hyperlink" xfId="18390" builtinId="8" hidden="1"/>
    <cellStyle name="Hyperlink" xfId="18392" builtinId="8" hidden="1"/>
    <cellStyle name="Hyperlink" xfId="18394" builtinId="8" hidden="1"/>
    <cellStyle name="Hyperlink" xfId="18396" builtinId="8" hidden="1"/>
    <cellStyle name="Hyperlink" xfId="18398" builtinId="8" hidden="1"/>
    <cellStyle name="Hyperlink" xfId="18400" builtinId="8" hidden="1"/>
    <cellStyle name="Hyperlink" xfId="18402" builtinId="8" hidden="1"/>
    <cellStyle name="Hyperlink" xfId="18403" builtinId="8" hidden="1"/>
    <cellStyle name="Hyperlink" xfId="18220" builtinId="8" hidden="1"/>
    <cellStyle name="Hyperlink" xfId="18406" builtinId="8" hidden="1"/>
    <cellStyle name="Hyperlink" xfId="18407" builtinId="8" hidden="1"/>
    <cellStyle name="Hyperlink" xfId="18409" builtinId="8" hidden="1"/>
    <cellStyle name="Hyperlink" xfId="18411" builtinId="8" hidden="1"/>
    <cellStyle name="Hyperlink" xfId="18413" builtinId="8" hidden="1"/>
    <cellStyle name="Hyperlink" xfId="18415" builtinId="8" hidden="1"/>
    <cellStyle name="Hyperlink" xfId="18417" builtinId="8" hidden="1"/>
    <cellStyle name="Hyperlink" xfId="18419" builtinId="8" hidden="1"/>
    <cellStyle name="Hyperlink" xfId="18421" builtinId="8" hidden="1"/>
    <cellStyle name="Hyperlink" xfId="18423" builtinId="8" hidden="1"/>
    <cellStyle name="Hyperlink" xfId="18425" builtinId="8" hidden="1"/>
    <cellStyle name="Hyperlink" xfId="18427" builtinId="8" hidden="1"/>
    <cellStyle name="Hyperlink" xfId="18429" builtinId="8" hidden="1"/>
    <cellStyle name="Hyperlink" xfId="18431" builtinId="8" hidden="1"/>
    <cellStyle name="Hyperlink" xfId="18433" builtinId="8" hidden="1"/>
    <cellStyle name="Hyperlink" xfId="18435" builtinId="8" hidden="1"/>
    <cellStyle name="Hyperlink" xfId="18437" builtinId="8" hidden="1"/>
    <cellStyle name="Hyperlink" xfId="18439" builtinId="8" hidden="1"/>
    <cellStyle name="Hyperlink" xfId="18441" builtinId="8" hidden="1"/>
    <cellStyle name="Hyperlink" xfId="18443" builtinId="8" hidden="1"/>
    <cellStyle name="Hyperlink" xfId="18445" builtinId="8" hidden="1"/>
    <cellStyle name="Hyperlink" xfId="18447" builtinId="8" hidden="1"/>
    <cellStyle name="Hyperlink" xfId="18449" builtinId="8" hidden="1"/>
    <cellStyle name="Hyperlink" xfId="18451" builtinId="8" hidden="1"/>
    <cellStyle name="Hyperlink" xfId="18453" builtinId="8" hidden="1"/>
    <cellStyle name="Hyperlink" xfId="18455" builtinId="8" hidden="1"/>
    <cellStyle name="Hyperlink" xfId="18457" builtinId="8" hidden="1"/>
    <cellStyle name="Hyperlink" xfId="18459" builtinId="8" hidden="1"/>
    <cellStyle name="Hyperlink" xfId="18461" builtinId="8" hidden="1"/>
    <cellStyle name="Hyperlink" xfId="18463" builtinId="8" hidden="1"/>
    <cellStyle name="Hyperlink" xfId="18465" builtinId="8" hidden="1"/>
    <cellStyle name="Hyperlink" xfId="18467" builtinId="8" hidden="1"/>
    <cellStyle name="Hyperlink" xfId="18469" builtinId="8" hidden="1"/>
    <cellStyle name="Hyperlink" xfId="18471" builtinId="8" hidden="1"/>
    <cellStyle name="Hyperlink" xfId="18473" builtinId="8" hidden="1"/>
    <cellStyle name="Hyperlink" xfId="18475" builtinId="8" hidden="1"/>
    <cellStyle name="Hyperlink" xfId="18477" builtinId="8" hidden="1"/>
    <cellStyle name="Hyperlink" xfId="18479" builtinId="8" hidden="1"/>
    <cellStyle name="Hyperlink" xfId="18481" builtinId="8" hidden="1"/>
    <cellStyle name="Hyperlink" xfId="18483" builtinId="8" hidden="1"/>
    <cellStyle name="Hyperlink" xfId="18485" builtinId="8" hidden="1"/>
    <cellStyle name="Hyperlink" xfId="18487" builtinId="8" hidden="1"/>
    <cellStyle name="Hyperlink" xfId="18489" builtinId="8" hidden="1"/>
    <cellStyle name="Hyperlink" xfId="18491" builtinId="8" hidden="1"/>
    <cellStyle name="Hyperlink" xfId="18493" builtinId="8" hidden="1"/>
    <cellStyle name="Hyperlink" xfId="18495" builtinId="8" hidden="1"/>
    <cellStyle name="Hyperlink" xfId="18497" builtinId="8" hidden="1"/>
    <cellStyle name="Hyperlink" xfId="18499" builtinId="8" hidden="1"/>
    <cellStyle name="Hyperlink" xfId="18501" builtinId="8" hidden="1"/>
    <cellStyle name="Hyperlink" xfId="18503" builtinId="8" hidden="1"/>
    <cellStyle name="Hyperlink" xfId="18505" builtinId="8" hidden="1"/>
    <cellStyle name="Hyperlink" xfId="18507" builtinId="8" hidden="1"/>
    <cellStyle name="Hyperlink" xfId="18509" builtinId="8" hidden="1"/>
    <cellStyle name="Hyperlink" xfId="18511" builtinId="8" hidden="1"/>
    <cellStyle name="Hyperlink" xfId="18513" builtinId="8" hidden="1"/>
    <cellStyle name="Hyperlink" xfId="18515" builtinId="8" hidden="1"/>
    <cellStyle name="Hyperlink" xfId="18517" builtinId="8" hidden="1"/>
    <cellStyle name="Hyperlink" xfId="18519" builtinId="8" hidden="1"/>
    <cellStyle name="Hyperlink" xfId="18521" builtinId="8" hidden="1"/>
    <cellStyle name="Hyperlink" xfId="18523" builtinId="8" hidden="1"/>
    <cellStyle name="Hyperlink" xfId="18525" builtinId="8" hidden="1"/>
    <cellStyle name="Hyperlink" xfId="18527" builtinId="8" hidden="1"/>
    <cellStyle name="Hyperlink" xfId="18529" builtinId="8" hidden="1"/>
    <cellStyle name="Hyperlink" xfId="18531" builtinId="8" hidden="1"/>
    <cellStyle name="Hyperlink" xfId="18533" builtinId="8" hidden="1"/>
    <cellStyle name="Hyperlink" xfId="18535" builtinId="8" hidden="1"/>
    <cellStyle name="Hyperlink" xfId="18537" builtinId="8" hidden="1"/>
    <cellStyle name="Hyperlink" xfId="18539" builtinId="8" hidden="1"/>
    <cellStyle name="Hyperlink" xfId="18541" builtinId="8" hidden="1"/>
    <cellStyle name="Hyperlink" xfId="18543" builtinId="8" hidden="1"/>
    <cellStyle name="Hyperlink" xfId="18545" builtinId="8" hidden="1"/>
    <cellStyle name="Hyperlink" xfId="18547" builtinId="8" hidden="1"/>
    <cellStyle name="Hyperlink" xfId="18549" builtinId="8" hidden="1"/>
    <cellStyle name="Hyperlink" xfId="18551" builtinId="8" hidden="1"/>
    <cellStyle name="Hyperlink" xfId="18553" builtinId="8" hidden="1"/>
    <cellStyle name="Hyperlink" xfId="18555" builtinId="8" hidden="1"/>
    <cellStyle name="Hyperlink" xfId="18557" builtinId="8" hidden="1"/>
    <cellStyle name="Hyperlink" xfId="18559" builtinId="8" hidden="1"/>
    <cellStyle name="Hyperlink" xfId="18561" builtinId="8" hidden="1"/>
    <cellStyle name="Hyperlink" xfId="18563" builtinId="8" hidden="1"/>
    <cellStyle name="Hyperlink" xfId="18565" builtinId="8" hidden="1"/>
    <cellStyle name="Hyperlink" xfId="18567" builtinId="8" hidden="1"/>
    <cellStyle name="Hyperlink" xfId="18569" builtinId="8" hidden="1"/>
    <cellStyle name="Hyperlink" xfId="18571" builtinId="8" hidden="1"/>
    <cellStyle name="Hyperlink" xfId="18573" builtinId="8" hidden="1"/>
    <cellStyle name="Hyperlink" xfId="18575" builtinId="8" hidden="1"/>
    <cellStyle name="Hyperlink" xfId="18577" builtinId="8" hidden="1"/>
    <cellStyle name="Hyperlink" xfId="18582" builtinId="8" hidden="1"/>
    <cellStyle name="Hyperlink" xfId="18584" builtinId="8" hidden="1"/>
    <cellStyle name="Hyperlink" xfId="18586" builtinId="8" hidden="1"/>
    <cellStyle name="Hyperlink" xfId="18588" builtinId="8" hidden="1"/>
    <cellStyle name="Hyperlink" xfId="18590" builtinId="8" hidden="1"/>
    <cellStyle name="Hyperlink" xfId="18592" builtinId="8" hidden="1"/>
    <cellStyle name="Hyperlink" xfId="18594" builtinId="8" hidden="1"/>
    <cellStyle name="Hyperlink" xfId="18596" builtinId="8" hidden="1"/>
    <cellStyle name="Hyperlink" xfId="18598" builtinId="8" hidden="1"/>
    <cellStyle name="Hyperlink" xfId="18600" builtinId="8" hidden="1"/>
    <cellStyle name="Hyperlink" xfId="18602" builtinId="8" hidden="1"/>
    <cellStyle name="Hyperlink" xfId="18604" builtinId="8" hidden="1"/>
    <cellStyle name="Hyperlink" xfId="18606" builtinId="8" hidden="1"/>
    <cellStyle name="Hyperlink" xfId="18608" builtinId="8" hidden="1"/>
    <cellStyle name="Hyperlink" xfId="18610" builtinId="8" hidden="1"/>
    <cellStyle name="Hyperlink" xfId="18612" builtinId="8" hidden="1"/>
    <cellStyle name="Hyperlink" xfId="18614" builtinId="8" hidden="1"/>
    <cellStyle name="Hyperlink" xfId="18616" builtinId="8" hidden="1"/>
    <cellStyle name="Hyperlink" xfId="18618" builtinId="8" hidden="1"/>
    <cellStyle name="Hyperlink" xfId="18620" builtinId="8" hidden="1"/>
    <cellStyle name="Hyperlink" xfId="18622" builtinId="8" hidden="1"/>
    <cellStyle name="Hyperlink" xfId="18624" builtinId="8" hidden="1"/>
    <cellStyle name="Hyperlink" xfId="18626" builtinId="8" hidden="1"/>
    <cellStyle name="Hyperlink" xfId="18628" builtinId="8" hidden="1"/>
    <cellStyle name="Hyperlink" xfId="18630" builtinId="8" hidden="1"/>
    <cellStyle name="Hyperlink" xfId="18632" builtinId="8" hidden="1"/>
    <cellStyle name="Hyperlink" xfId="18634" builtinId="8" hidden="1"/>
    <cellStyle name="Hyperlink" xfId="18636" builtinId="8" hidden="1"/>
    <cellStyle name="Hyperlink" xfId="18638" builtinId="8" hidden="1"/>
    <cellStyle name="Hyperlink" xfId="18640" builtinId="8" hidden="1"/>
    <cellStyle name="Hyperlink" xfId="18642" builtinId="8" hidden="1"/>
    <cellStyle name="Hyperlink" xfId="18644" builtinId="8" hidden="1"/>
    <cellStyle name="Hyperlink" xfId="18646" builtinId="8" hidden="1"/>
    <cellStyle name="Hyperlink" xfId="18648" builtinId="8" hidden="1"/>
    <cellStyle name="Hyperlink" xfId="18650" builtinId="8" hidden="1"/>
    <cellStyle name="Hyperlink" xfId="18652" builtinId="8" hidden="1"/>
    <cellStyle name="Hyperlink" xfId="18654" builtinId="8" hidden="1"/>
    <cellStyle name="Hyperlink" xfId="18656" builtinId="8" hidden="1"/>
    <cellStyle name="Hyperlink" xfId="18658" builtinId="8" hidden="1"/>
    <cellStyle name="Hyperlink" xfId="18660" builtinId="8" hidden="1"/>
    <cellStyle name="Hyperlink" xfId="18662" builtinId="8" hidden="1"/>
    <cellStyle name="Hyperlink" xfId="18664" builtinId="8" hidden="1"/>
    <cellStyle name="Hyperlink" xfId="18666" builtinId="8" hidden="1"/>
    <cellStyle name="Hyperlink" xfId="18668" builtinId="8" hidden="1"/>
    <cellStyle name="Hyperlink" xfId="18670" builtinId="8" hidden="1"/>
    <cellStyle name="Hyperlink" xfId="18672" builtinId="8" hidden="1"/>
    <cellStyle name="Hyperlink" xfId="18674" builtinId="8" hidden="1"/>
    <cellStyle name="Hyperlink" xfId="18676" builtinId="8" hidden="1"/>
    <cellStyle name="Hyperlink" xfId="18678" builtinId="8" hidden="1"/>
    <cellStyle name="Hyperlink" xfId="18680" builtinId="8" hidden="1"/>
    <cellStyle name="Hyperlink" xfId="18682" builtinId="8" hidden="1"/>
    <cellStyle name="Hyperlink" xfId="18684" builtinId="8" hidden="1"/>
    <cellStyle name="Hyperlink" xfId="18686" builtinId="8" hidden="1"/>
    <cellStyle name="Hyperlink" xfId="18688" builtinId="8" hidden="1"/>
    <cellStyle name="Hyperlink" xfId="18690" builtinId="8" hidden="1"/>
    <cellStyle name="Hyperlink" xfId="18692" builtinId="8" hidden="1"/>
    <cellStyle name="Hyperlink" xfId="18694" builtinId="8" hidden="1"/>
    <cellStyle name="Hyperlink" xfId="18696" builtinId="8" hidden="1"/>
    <cellStyle name="Hyperlink" xfId="18698" builtinId="8" hidden="1"/>
    <cellStyle name="Hyperlink" xfId="18700" builtinId="8" hidden="1"/>
    <cellStyle name="Hyperlink" xfId="18702" builtinId="8" hidden="1"/>
    <cellStyle name="Hyperlink" xfId="18704" builtinId="8" hidden="1"/>
    <cellStyle name="Hyperlink" xfId="18706" builtinId="8" hidden="1"/>
    <cellStyle name="Hyperlink" xfId="18708" builtinId="8" hidden="1"/>
    <cellStyle name="Hyperlink" xfId="18710" builtinId="8" hidden="1"/>
    <cellStyle name="Hyperlink" xfId="18712" builtinId="8" hidden="1"/>
    <cellStyle name="Hyperlink" xfId="18714" builtinId="8" hidden="1"/>
    <cellStyle name="Hyperlink" xfId="18716" builtinId="8" hidden="1"/>
    <cellStyle name="Hyperlink" xfId="18718" builtinId="8" hidden="1"/>
    <cellStyle name="Hyperlink" xfId="18720" builtinId="8" hidden="1"/>
    <cellStyle name="Hyperlink" xfId="18722" builtinId="8" hidden="1"/>
    <cellStyle name="Hyperlink" xfId="18724" builtinId="8" hidden="1"/>
    <cellStyle name="Hyperlink" xfId="18726" builtinId="8" hidden="1"/>
    <cellStyle name="Hyperlink" xfId="18728" builtinId="8" hidden="1"/>
    <cellStyle name="Hyperlink" xfId="18730" builtinId="8" hidden="1"/>
    <cellStyle name="Hyperlink" xfId="18732" builtinId="8" hidden="1"/>
    <cellStyle name="Hyperlink" xfId="18734" builtinId="8" hidden="1"/>
    <cellStyle name="Hyperlink" xfId="18736" builtinId="8" hidden="1"/>
    <cellStyle name="Hyperlink" xfId="18738" builtinId="8" hidden="1"/>
    <cellStyle name="Hyperlink" xfId="18740" builtinId="8" hidden="1"/>
    <cellStyle name="Hyperlink" xfId="18742" builtinId="8" hidden="1"/>
    <cellStyle name="Hyperlink" xfId="18744" builtinId="8" hidden="1"/>
    <cellStyle name="Hyperlink" xfId="18746" builtinId="8" hidden="1"/>
    <cellStyle name="Hyperlink" xfId="18748" builtinId="8" hidden="1"/>
    <cellStyle name="Hyperlink" xfId="18750" builtinId="8" hidden="1"/>
    <cellStyle name="Hyperlink" xfId="18752" builtinId="8" hidden="1"/>
    <cellStyle name="Hyperlink" xfId="18754" builtinId="8" hidden="1"/>
    <cellStyle name="Hyperlink" xfId="18756" builtinId="8" hidden="1"/>
    <cellStyle name="Hyperlink" xfId="18758" builtinId="8" hidden="1"/>
    <cellStyle name="Hyperlink" xfId="18760" builtinId="8" hidden="1"/>
    <cellStyle name="Hyperlink" xfId="18762" builtinId="8" hidden="1"/>
    <cellStyle name="Hyperlink" xfId="18763" builtinId="8" hidden="1"/>
    <cellStyle name="Hyperlink" xfId="18580" builtinId="8" hidden="1"/>
    <cellStyle name="Hyperlink" xfId="18769" builtinId="8" hidden="1"/>
    <cellStyle name="Hyperlink" xfId="18770" builtinId="8" hidden="1"/>
    <cellStyle name="Hyperlink" xfId="18772" builtinId="8" hidden="1"/>
    <cellStyle name="Hyperlink" xfId="18774" builtinId="8" hidden="1"/>
    <cellStyle name="Hyperlink" xfId="18776" builtinId="8" hidden="1"/>
    <cellStyle name="Hyperlink" xfId="18778" builtinId="8" hidden="1"/>
    <cellStyle name="Hyperlink" xfId="18780" builtinId="8" hidden="1"/>
    <cellStyle name="Hyperlink" xfId="18782" builtinId="8" hidden="1"/>
    <cellStyle name="Hyperlink" xfId="18784" builtinId="8" hidden="1"/>
    <cellStyle name="Hyperlink" xfId="18786" builtinId="8" hidden="1"/>
    <cellStyle name="Hyperlink" xfId="18788" builtinId="8" hidden="1"/>
    <cellStyle name="Hyperlink" xfId="18790" builtinId="8" hidden="1"/>
    <cellStyle name="Hyperlink" xfId="18792" builtinId="8" hidden="1"/>
    <cellStyle name="Hyperlink" xfId="18794" builtinId="8" hidden="1"/>
    <cellStyle name="Hyperlink" xfId="18796" builtinId="8" hidden="1"/>
    <cellStyle name="Hyperlink" xfId="18798" builtinId="8" hidden="1"/>
    <cellStyle name="Hyperlink" xfId="18800" builtinId="8" hidden="1"/>
    <cellStyle name="Hyperlink" xfId="18802" builtinId="8" hidden="1"/>
    <cellStyle name="Hyperlink" xfId="18804" builtinId="8" hidden="1"/>
    <cellStyle name="Hyperlink" xfId="18806" builtinId="8" hidden="1"/>
    <cellStyle name="Hyperlink" xfId="18808" builtinId="8" hidden="1"/>
    <cellStyle name="Hyperlink" xfId="18810" builtinId="8" hidden="1"/>
    <cellStyle name="Hyperlink" xfId="18812" builtinId="8" hidden="1"/>
    <cellStyle name="Hyperlink" xfId="18814" builtinId="8" hidden="1"/>
    <cellStyle name="Hyperlink" xfId="18816" builtinId="8" hidden="1"/>
    <cellStyle name="Hyperlink" xfId="18818" builtinId="8" hidden="1"/>
    <cellStyle name="Hyperlink" xfId="18820" builtinId="8" hidden="1"/>
    <cellStyle name="Hyperlink" xfId="18822" builtinId="8" hidden="1"/>
    <cellStyle name="Hyperlink" xfId="18824" builtinId="8" hidden="1"/>
    <cellStyle name="Hyperlink" xfId="18826" builtinId="8" hidden="1"/>
    <cellStyle name="Hyperlink" xfId="18828" builtinId="8" hidden="1"/>
    <cellStyle name="Hyperlink" xfId="18830" builtinId="8" hidden="1"/>
    <cellStyle name="Hyperlink" xfId="18832" builtinId="8" hidden="1"/>
    <cellStyle name="Hyperlink" xfId="18834" builtinId="8" hidden="1"/>
    <cellStyle name="Hyperlink" xfId="18836" builtinId="8" hidden="1"/>
    <cellStyle name="Hyperlink" xfId="18838" builtinId="8" hidden="1"/>
    <cellStyle name="Hyperlink" xfId="18840" builtinId="8" hidden="1"/>
    <cellStyle name="Hyperlink" xfId="18842" builtinId="8" hidden="1"/>
    <cellStyle name="Hyperlink" xfId="18844" builtinId="8" hidden="1"/>
    <cellStyle name="Hyperlink" xfId="18846" builtinId="8" hidden="1"/>
    <cellStyle name="Hyperlink" xfId="18848" builtinId="8" hidden="1"/>
    <cellStyle name="Hyperlink" xfId="18850" builtinId="8" hidden="1"/>
    <cellStyle name="Hyperlink" xfId="18852" builtinId="8" hidden="1"/>
    <cellStyle name="Hyperlink" xfId="18854" builtinId="8" hidden="1"/>
    <cellStyle name="Hyperlink" xfId="18856" builtinId="8" hidden="1"/>
    <cellStyle name="Hyperlink" xfId="18858" builtinId="8" hidden="1"/>
    <cellStyle name="Hyperlink" xfId="18860" builtinId="8" hidden="1"/>
    <cellStyle name="Hyperlink" xfId="18862" builtinId="8" hidden="1"/>
    <cellStyle name="Hyperlink" xfId="18864" builtinId="8" hidden="1"/>
    <cellStyle name="Hyperlink" xfId="18866" builtinId="8" hidden="1"/>
    <cellStyle name="Hyperlink" xfId="18868" builtinId="8" hidden="1"/>
    <cellStyle name="Hyperlink" xfId="18870" builtinId="8" hidden="1"/>
    <cellStyle name="Hyperlink" xfId="18872" builtinId="8" hidden="1"/>
    <cellStyle name="Hyperlink" xfId="18874" builtinId="8" hidden="1"/>
    <cellStyle name="Hyperlink" xfId="18876" builtinId="8" hidden="1"/>
    <cellStyle name="Hyperlink" xfId="18878" builtinId="8" hidden="1"/>
    <cellStyle name="Hyperlink" xfId="18880" builtinId="8" hidden="1"/>
    <cellStyle name="Hyperlink" xfId="18882" builtinId="8" hidden="1"/>
    <cellStyle name="Hyperlink" xfId="18884" builtinId="8" hidden="1"/>
    <cellStyle name="Hyperlink" xfId="18886" builtinId="8" hidden="1"/>
    <cellStyle name="Hyperlink" xfId="18888" builtinId="8" hidden="1"/>
    <cellStyle name="Hyperlink" xfId="18890" builtinId="8" hidden="1"/>
    <cellStyle name="Hyperlink" xfId="18892" builtinId="8" hidden="1"/>
    <cellStyle name="Hyperlink" xfId="18894" builtinId="8" hidden="1"/>
    <cellStyle name="Hyperlink" xfId="18896" builtinId="8" hidden="1"/>
    <cellStyle name="Hyperlink" xfId="18898" builtinId="8" hidden="1"/>
    <cellStyle name="Hyperlink" xfId="18900" builtinId="8" hidden="1"/>
    <cellStyle name="Hyperlink" xfId="18902" builtinId="8" hidden="1"/>
    <cellStyle name="Hyperlink" xfId="18904" builtinId="8" hidden="1"/>
    <cellStyle name="Hyperlink" xfId="18906" builtinId="8" hidden="1"/>
    <cellStyle name="Hyperlink" xfId="18908" builtinId="8" hidden="1"/>
    <cellStyle name="Hyperlink" xfId="18910" builtinId="8" hidden="1"/>
    <cellStyle name="Hyperlink" xfId="18912" builtinId="8" hidden="1"/>
    <cellStyle name="Hyperlink" xfId="18914" builtinId="8" hidden="1"/>
    <cellStyle name="Hyperlink" xfId="18916" builtinId="8" hidden="1"/>
    <cellStyle name="Hyperlink" xfId="18918" builtinId="8" hidden="1"/>
    <cellStyle name="Hyperlink" xfId="18920" builtinId="8" hidden="1"/>
    <cellStyle name="Hyperlink" xfId="18922" builtinId="8" hidden="1"/>
    <cellStyle name="Hyperlink" xfId="18924" builtinId="8" hidden="1"/>
    <cellStyle name="Hyperlink" xfId="18926" builtinId="8" hidden="1"/>
    <cellStyle name="Hyperlink" xfId="18928" builtinId="8" hidden="1"/>
    <cellStyle name="Hyperlink" xfId="18930" builtinId="8" hidden="1"/>
    <cellStyle name="Hyperlink" xfId="18932" builtinId="8" hidden="1"/>
    <cellStyle name="Hyperlink" xfId="18934" builtinId="8" hidden="1"/>
    <cellStyle name="Hyperlink" xfId="18936" builtinId="8" hidden="1"/>
    <cellStyle name="Hyperlink" xfId="18938" builtinId="8" hidden="1"/>
    <cellStyle name="Hyperlink" xfId="18940" builtinId="8" hidden="1"/>
    <cellStyle name="Hyperlink" xfId="18942" builtinId="8" hidden="1"/>
    <cellStyle name="Hyperlink" xfId="18943" builtinId="8" hidden="1"/>
    <cellStyle name="Hyperlink" xfId="18768" builtinId="8" hidden="1"/>
    <cellStyle name="Hyperlink" xfId="18949" builtinId="8" hidden="1"/>
    <cellStyle name="Hyperlink" xfId="18950" builtinId="8" hidden="1"/>
    <cellStyle name="Hyperlink" xfId="18952" builtinId="8" hidden="1"/>
    <cellStyle name="Hyperlink" xfId="18954" builtinId="8" hidden="1"/>
    <cellStyle name="Hyperlink" xfId="18956" builtinId="8" hidden="1"/>
    <cellStyle name="Hyperlink" xfId="18958" builtinId="8" hidden="1"/>
    <cellStyle name="Hyperlink" xfId="18960" builtinId="8" hidden="1"/>
    <cellStyle name="Hyperlink" xfId="18962" builtinId="8" hidden="1"/>
    <cellStyle name="Hyperlink" xfId="18964" builtinId="8" hidden="1"/>
    <cellStyle name="Hyperlink" xfId="18966" builtinId="8" hidden="1"/>
    <cellStyle name="Hyperlink" xfId="18968" builtinId="8" hidden="1"/>
    <cellStyle name="Hyperlink" xfId="18970" builtinId="8" hidden="1"/>
    <cellStyle name="Hyperlink" xfId="18972" builtinId="8" hidden="1"/>
    <cellStyle name="Hyperlink" xfId="18974" builtinId="8" hidden="1"/>
    <cellStyle name="Hyperlink" xfId="18976" builtinId="8" hidden="1"/>
    <cellStyle name="Hyperlink" xfId="18978" builtinId="8" hidden="1"/>
    <cellStyle name="Hyperlink" xfId="18980" builtinId="8" hidden="1"/>
    <cellStyle name="Hyperlink" xfId="18982" builtinId="8" hidden="1"/>
    <cellStyle name="Hyperlink" xfId="18984" builtinId="8" hidden="1"/>
    <cellStyle name="Hyperlink" xfId="18986" builtinId="8" hidden="1"/>
    <cellStyle name="Hyperlink" xfId="18988" builtinId="8" hidden="1"/>
    <cellStyle name="Hyperlink" xfId="18990" builtinId="8" hidden="1"/>
    <cellStyle name="Hyperlink" xfId="18992" builtinId="8" hidden="1"/>
    <cellStyle name="Hyperlink" xfId="18994" builtinId="8" hidden="1"/>
    <cellStyle name="Hyperlink" xfId="18996" builtinId="8" hidden="1"/>
    <cellStyle name="Hyperlink" xfId="18998" builtinId="8" hidden="1"/>
    <cellStyle name="Hyperlink" xfId="19000" builtinId="8" hidden="1"/>
    <cellStyle name="Hyperlink" xfId="19002" builtinId="8" hidden="1"/>
    <cellStyle name="Hyperlink" xfId="19004" builtinId="8" hidden="1"/>
    <cellStyle name="Hyperlink" xfId="19006" builtinId="8" hidden="1"/>
    <cellStyle name="Hyperlink" xfId="19008" builtinId="8" hidden="1"/>
    <cellStyle name="Hyperlink" xfId="19010" builtinId="8" hidden="1"/>
    <cellStyle name="Hyperlink" xfId="19012" builtinId="8" hidden="1"/>
    <cellStyle name="Hyperlink" xfId="19014" builtinId="8" hidden="1"/>
    <cellStyle name="Hyperlink" xfId="19016" builtinId="8" hidden="1"/>
    <cellStyle name="Hyperlink" xfId="19018" builtinId="8" hidden="1"/>
    <cellStyle name="Hyperlink" xfId="19020" builtinId="8" hidden="1"/>
    <cellStyle name="Hyperlink" xfId="19022" builtinId="8" hidden="1"/>
    <cellStyle name="Hyperlink" xfId="19024" builtinId="8" hidden="1"/>
    <cellStyle name="Hyperlink" xfId="19026" builtinId="8" hidden="1"/>
    <cellStyle name="Hyperlink" xfId="19028" builtinId="8" hidden="1"/>
    <cellStyle name="Hyperlink" xfId="19030" builtinId="8" hidden="1"/>
    <cellStyle name="Hyperlink" xfId="19032" builtinId="8" hidden="1"/>
    <cellStyle name="Hyperlink" xfId="19034" builtinId="8" hidden="1"/>
    <cellStyle name="Hyperlink" xfId="19036" builtinId="8" hidden="1"/>
    <cellStyle name="Hyperlink" xfId="19038" builtinId="8" hidden="1"/>
    <cellStyle name="Hyperlink" xfId="19040" builtinId="8" hidden="1"/>
    <cellStyle name="Hyperlink" xfId="19042" builtinId="8" hidden="1"/>
    <cellStyle name="Hyperlink" xfId="19044" builtinId="8" hidden="1"/>
    <cellStyle name="Hyperlink" xfId="19046" builtinId="8" hidden="1"/>
    <cellStyle name="Hyperlink" xfId="19048" builtinId="8" hidden="1"/>
    <cellStyle name="Hyperlink" xfId="19050" builtinId="8" hidden="1"/>
    <cellStyle name="Hyperlink" xfId="19052" builtinId="8" hidden="1"/>
    <cellStyle name="Hyperlink" xfId="19054" builtinId="8" hidden="1"/>
    <cellStyle name="Hyperlink" xfId="19056" builtinId="8" hidden="1"/>
    <cellStyle name="Hyperlink" xfId="19058" builtinId="8" hidden="1"/>
    <cellStyle name="Hyperlink" xfId="19060" builtinId="8" hidden="1"/>
    <cellStyle name="Hyperlink" xfId="19062" builtinId="8" hidden="1"/>
    <cellStyle name="Hyperlink" xfId="19064" builtinId="8" hidden="1"/>
    <cellStyle name="Hyperlink" xfId="19066" builtinId="8" hidden="1"/>
    <cellStyle name="Hyperlink" xfId="19068" builtinId="8" hidden="1"/>
    <cellStyle name="Hyperlink" xfId="19070" builtinId="8" hidden="1"/>
    <cellStyle name="Hyperlink" xfId="19072" builtinId="8" hidden="1"/>
    <cellStyle name="Hyperlink" xfId="19074" builtinId="8" hidden="1"/>
    <cellStyle name="Hyperlink" xfId="19076" builtinId="8" hidden="1"/>
    <cellStyle name="Hyperlink" xfId="19078" builtinId="8" hidden="1"/>
    <cellStyle name="Hyperlink" xfId="19080" builtinId="8" hidden="1"/>
    <cellStyle name="Hyperlink" xfId="19082" builtinId="8" hidden="1"/>
    <cellStyle name="Hyperlink" xfId="19084" builtinId="8" hidden="1"/>
    <cellStyle name="Hyperlink" xfId="19086" builtinId="8" hidden="1"/>
    <cellStyle name="Hyperlink" xfId="19088" builtinId="8" hidden="1"/>
    <cellStyle name="Hyperlink" xfId="19090" builtinId="8" hidden="1"/>
    <cellStyle name="Hyperlink" xfId="19092" builtinId="8" hidden="1"/>
    <cellStyle name="Hyperlink" xfId="19094" builtinId="8" hidden="1"/>
    <cellStyle name="Hyperlink" xfId="19096" builtinId="8" hidden="1"/>
    <cellStyle name="Hyperlink" xfId="19098" builtinId="8" hidden="1"/>
    <cellStyle name="Hyperlink" xfId="19100" builtinId="8" hidden="1"/>
    <cellStyle name="Hyperlink" xfId="19102" builtinId="8" hidden="1"/>
    <cellStyle name="Hyperlink" xfId="19104" builtinId="8" hidden="1"/>
    <cellStyle name="Hyperlink" xfId="19106" builtinId="8" hidden="1"/>
    <cellStyle name="Hyperlink" xfId="19108" builtinId="8" hidden="1"/>
    <cellStyle name="Hyperlink" xfId="19110" builtinId="8" hidden="1"/>
    <cellStyle name="Hyperlink" xfId="19112" builtinId="8" hidden="1"/>
    <cellStyle name="Hyperlink" xfId="19114" builtinId="8" hidden="1"/>
    <cellStyle name="Hyperlink" xfId="19116" builtinId="8" hidden="1"/>
    <cellStyle name="Hyperlink" xfId="19118" builtinId="8" hidden="1"/>
    <cellStyle name="Hyperlink" xfId="19120" builtinId="8" hidden="1"/>
    <cellStyle name="Hyperlink" xfId="19123" builtinId="8" hidden="1"/>
    <cellStyle name="Hyperlink" xfId="19124" builtinId="8" hidden="1"/>
    <cellStyle name="Hyperlink" xfId="18946" builtinId="8" hidden="1"/>
    <cellStyle name="Hyperlink" xfId="18944" builtinId="8" hidden="1"/>
    <cellStyle name="Hyperlink" xfId="19127" builtinId="8" hidden="1"/>
    <cellStyle name="Hyperlink" xfId="19129" builtinId="8" hidden="1"/>
    <cellStyle name="Hyperlink" xfId="19131" builtinId="8" hidden="1"/>
    <cellStyle name="Hyperlink" xfId="19133" builtinId="8" hidden="1"/>
    <cellStyle name="Hyperlink" xfId="19135" builtinId="8" hidden="1"/>
    <cellStyle name="Hyperlink" xfId="19137" builtinId="8" hidden="1"/>
    <cellStyle name="Hyperlink" xfId="19139" builtinId="8" hidden="1"/>
    <cellStyle name="Hyperlink" xfId="19141" builtinId="8" hidden="1"/>
    <cellStyle name="Hyperlink" xfId="19143" builtinId="8" hidden="1"/>
    <cellStyle name="Hyperlink" xfId="19145" builtinId="8" hidden="1"/>
    <cellStyle name="Hyperlink" xfId="19147" builtinId="8" hidden="1"/>
    <cellStyle name="Hyperlink" xfId="19149" builtinId="8" hidden="1"/>
    <cellStyle name="Hyperlink" xfId="19151" builtinId="8" hidden="1"/>
    <cellStyle name="Hyperlink" xfId="19153" builtinId="8" hidden="1"/>
    <cellStyle name="Hyperlink" xfId="19155" builtinId="8" hidden="1"/>
    <cellStyle name="Hyperlink" xfId="19157" builtinId="8" hidden="1"/>
    <cellStyle name="Hyperlink" xfId="19159" builtinId="8" hidden="1"/>
    <cellStyle name="Hyperlink" xfId="19161" builtinId="8" hidden="1"/>
    <cellStyle name="Hyperlink" xfId="19163" builtinId="8" hidden="1"/>
    <cellStyle name="Hyperlink" xfId="19165" builtinId="8" hidden="1"/>
    <cellStyle name="Hyperlink" xfId="19167" builtinId="8" hidden="1"/>
    <cellStyle name="Hyperlink" xfId="19169" builtinId="8" hidden="1"/>
    <cellStyle name="Hyperlink" xfId="19171" builtinId="8" hidden="1"/>
    <cellStyle name="Hyperlink" xfId="19173" builtinId="8" hidden="1"/>
    <cellStyle name="Hyperlink" xfId="19175" builtinId="8" hidden="1"/>
    <cellStyle name="Hyperlink" xfId="19177" builtinId="8" hidden="1"/>
    <cellStyle name="Hyperlink" xfId="19179" builtinId="8" hidden="1"/>
    <cellStyle name="Hyperlink" xfId="19181" builtinId="8" hidden="1"/>
    <cellStyle name="Hyperlink" xfId="19183" builtinId="8" hidden="1"/>
    <cellStyle name="Hyperlink" xfId="19185" builtinId="8" hidden="1"/>
    <cellStyle name="Hyperlink" xfId="19187" builtinId="8" hidden="1"/>
    <cellStyle name="Hyperlink" xfId="19189" builtinId="8" hidden="1"/>
    <cellStyle name="Hyperlink" xfId="19191" builtinId="8" hidden="1"/>
    <cellStyle name="Hyperlink" xfId="19193" builtinId="8" hidden="1"/>
    <cellStyle name="Hyperlink" xfId="19195" builtinId="8" hidden="1"/>
    <cellStyle name="Hyperlink" xfId="19197" builtinId="8" hidden="1"/>
    <cellStyle name="Hyperlink" xfId="19199" builtinId="8" hidden="1"/>
    <cellStyle name="Hyperlink" xfId="19201" builtinId="8" hidden="1"/>
    <cellStyle name="Hyperlink" xfId="19203" builtinId="8" hidden="1"/>
    <cellStyle name="Hyperlink" xfId="19205" builtinId="8" hidden="1"/>
    <cellStyle name="Hyperlink" xfId="19207" builtinId="8" hidden="1"/>
    <cellStyle name="Hyperlink" xfId="19209" builtinId="8" hidden="1"/>
    <cellStyle name="Hyperlink" xfId="19211" builtinId="8" hidden="1"/>
    <cellStyle name="Hyperlink" xfId="19213" builtinId="8" hidden="1"/>
    <cellStyle name="Hyperlink" xfId="19215" builtinId="8" hidden="1"/>
    <cellStyle name="Hyperlink" xfId="19217" builtinId="8" hidden="1"/>
    <cellStyle name="Hyperlink" xfId="19219" builtinId="8" hidden="1"/>
    <cellStyle name="Hyperlink" xfId="19221" builtinId="8" hidden="1"/>
    <cellStyle name="Hyperlink" xfId="19223" builtinId="8" hidden="1"/>
    <cellStyle name="Hyperlink" xfId="19225" builtinId="8" hidden="1"/>
    <cellStyle name="Hyperlink" xfId="19227" builtinId="8" hidden="1"/>
    <cellStyle name="Hyperlink" xfId="19229" builtinId="8" hidden="1"/>
    <cellStyle name="Hyperlink" xfId="19231" builtinId="8" hidden="1"/>
    <cellStyle name="Hyperlink" xfId="19233" builtinId="8" hidden="1"/>
    <cellStyle name="Hyperlink" xfId="19235" builtinId="8" hidden="1"/>
    <cellStyle name="Hyperlink" xfId="19237" builtinId="8" hidden="1"/>
    <cellStyle name="Hyperlink" xfId="19239" builtinId="8" hidden="1"/>
    <cellStyle name="Hyperlink" xfId="19241" builtinId="8" hidden="1"/>
    <cellStyle name="Hyperlink" xfId="19243" builtinId="8" hidden="1"/>
    <cellStyle name="Hyperlink" xfId="19245" builtinId="8" hidden="1"/>
    <cellStyle name="Hyperlink" xfId="19247" builtinId="8" hidden="1"/>
    <cellStyle name="Hyperlink" xfId="19249" builtinId="8" hidden="1"/>
    <cellStyle name="Hyperlink" xfId="19251" builtinId="8" hidden="1"/>
    <cellStyle name="Hyperlink" xfId="19253" builtinId="8" hidden="1"/>
    <cellStyle name="Hyperlink" xfId="19255" builtinId="8" hidden="1"/>
    <cellStyle name="Hyperlink" xfId="19257" builtinId="8" hidden="1"/>
    <cellStyle name="Hyperlink" xfId="19259" builtinId="8" hidden="1"/>
    <cellStyle name="Hyperlink" xfId="19261" builtinId="8" hidden="1"/>
    <cellStyle name="Hyperlink" xfId="19263" builtinId="8" hidden="1"/>
    <cellStyle name="Hyperlink" xfId="19265" builtinId="8" hidden="1"/>
    <cellStyle name="Hyperlink" xfId="19267" builtinId="8" hidden="1"/>
    <cellStyle name="Hyperlink" xfId="19269" builtinId="8" hidden="1"/>
    <cellStyle name="Hyperlink" xfId="19271" builtinId="8" hidden="1"/>
    <cellStyle name="Hyperlink" xfId="19273" builtinId="8" hidden="1"/>
    <cellStyle name="Hyperlink" xfId="19275" builtinId="8" hidden="1"/>
    <cellStyle name="Hyperlink" xfId="19277" builtinId="8" hidden="1"/>
    <cellStyle name="Hyperlink" xfId="19279" builtinId="8" hidden="1"/>
    <cellStyle name="Hyperlink" xfId="19281" builtinId="8" hidden="1"/>
    <cellStyle name="Hyperlink" xfId="19283" builtinId="8" hidden="1"/>
    <cellStyle name="Hyperlink" xfId="19285" builtinId="8" hidden="1"/>
    <cellStyle name="Hyperlink" xfId="19287" builtinId="8" hidden="1"/>
    <cellStyle name="Hyperlink" xfId="19289" builtinId="8" hidden="1"/>
    <cellStyle name="Hyperlink" xfId="19291" builtinId="8" hidden="1"/>
    <cellStyle name="Hyperlink" xfId="19293" builtinId="8" hidden="1"/>
    <cellStyle name="Hyperlink" xfId="19295" builtinId="8" hidden="1"/>
    <cellStyle name="Hyperlink" xfId="19297" builtinId="8" hidden="1"/>
    <cellStyle name="Hyperlink" xfId="19299" builtinId="8" hidden="1"/>
    <cellStyle name="Hyperlink" xfId="19301" builtinId="8" hidden="1"/>
    <cellStyle name="Hyperlink" xfId="19303" builtinId="8" hidden="1"/>
    <cellStyle name="Hyperlink" xfId="19305" builtinId="8" hidden="1"/>
    <cellStyle name="Hyperlink" xfId="19307" builtinId="8" hidden="1"/>
    <cellStyle name="Hyperlink" xfId="19309" builtinId="8" hidden="1"/>
    <cellStyle name="Hyperlink" xfId="19311" builtinId="8" hidden="1"/>
    <cellStyle name="Hyperlink" xfId="19313" builtinId="8" hidden="1"/>
    <cellStyle name="Hyperlink" xfId="19315" builtinId="8" hidden="1"/>
    <cellStyle name="Hyperlink" xfId="19317" builtinId="8" hidden="1"/>
    <cellStyle name="Hyperlink" xfId="19319" builtinId="8" hidden="1"/>
    <cellStyle name="Hyperlink" xfId="19321" builtinId="8" hidden="1"/>
    <cellStyle name="Hyperlink" xfId="19323" builtinId="8" hidden="1"/>
    <cellStyle name="Hyperlink" xfId="19325" builtinId="8" hidden="1"/>
    <cellStyle name="Hyperlink" xfId="19327" builtinId="8" hidden="1"/>
    <cellStyle name="Hyperlink" xfId="19329" builtinId="8" hidden="1"/>
    <cellStyle name="Hyperlink" xfId="19331" builtinId="8" hidden="1"/>
    <cellStyle name="Hyperlink" xfId="19333" builtinId="8" hidden="1"/>
    <cellStyle name="Hyperlink" xfId="19335" builtinId="8" hidden="1"/>
    <cellStyle name="Hyperlink" xfId="19337" builtinId="8" hidden="1"/>
    <cellStyle name="Hyperlink" xfId="19339" builtinId="8" hidden="1"/>
    <cellStyle name="Hyperlink" xfId="19341" builtinId="8" hidden="1"/>
    <cellStyle name="Hyperlink" xfId="19343" builtinId="8" hidden="1"/>
    <cellStyle name="Hyperlink" xfId="19345" builtinId="8" hidden="1"/>
    <cellStyle name="Hyperlink" xfId="19347" builtinId="8" hidden="1"/>
    <cellStyle name="Hyperlink" xfId="19349" builtinId="8" hidden="1"/>
    <cellStyle name="Hyperlink" xfId="19351" builtinId="8" hidden="1"/>
    <cellStyle name="Hyperlink" xfId="19353" builtinId="8" hidden="1"/>
    <cellStyle name="Hyperlink" xfId="19355" builtinId="8" hidden="1"/>
    <cellStyle name="Hyperlink" xfId="19357" builtinId="8" hidden="1"/>
    <cellStyle name="Hyperlink" xfId="19359" builtinId="8" hidden="1"/>
    <cellStyle name="Hyperlink" xfId="19361" builtinId="8" hidden="1"/>
    <cellStyle name="Hyperlink" xfId="19363" builtinId="8" hidden="1"/>
    <cellStyle name="Hyperlink" xfId="19365" builtinId="8" hidden="1"/>
    <cellStyle name="Hyperlink" xfId="19367" builtinId="8" hidden="1"/>
    <cellStyle name="Hyperlink" xfId="19369" builtinId="8" hidden="1"/>
    <cellStyle name="Hyperlink" xfId="19371" builtinId="8" hidden="1"/>
    <cellStyle name="Hyperlink" xfId="19373" builtinId="8" hidden="1"/>
    <cellStyle name="Hyperlink" xfId="19375" builtinId="8" hidden="1"/>
    <cellStyle name="Hyperlink" xfId="19377" builtinId="8" hidden="1"/>
    <cellStyle name="Hyperlink" xfId="19379" builtinId="8" hidden="1"/>
    <cellStyle name="Hyperlink" xfId="19381" builtinId="8" hidden="1"/>
    <cellStyle name="Hyperlink" xfId="19383" builtinId="8" hidden="1"/>
    <cellStyle name="Hyperlink" xfId="19385" builtinId="8" hidden="1"/>
    <cellStyle name="Hyperlink" xfId="19387" builtinId="8" hidden="1"/>
    <cellStyle name="Hyperlink" xfId="19389" builtinId="8" hidden="1"/>
    <cellStyle name="Hyperlink" xfId="19391" builtinId="8" hidden="1"/>
    <cellStyle name="Hyperlink" xfId="19393" builtinId="8" hidden="1"/>
    <cellStyle name="Hyperlink" xfId="19395" builtinId="8" hidden="1"/>
    <cellStyle name="Hyperlink" xfId="19397" builtinId="8" hidden="1"/>
    <cellStyle name="Hyperlink" xfId="19399" builtinId="8" hidden="1"/>
    <cellStyle name="Hyperlink" xfId="19401" builtinId="8" hidden="1"/>
    <cellStyle name="Hyperlink" xfId="19403" builtinId="8" hidden="1"/>
    <cellStyle name="Hyperlink" xfId="19405" builtinId="8" hidden="1"/>
    <cellStyle name="Hyperlink" xfId="19407" builtinId="8" hidden="1"/>
    <cellStyle name="Hyperlink" xfId="19409" builtinId="8" hidden="1"/>
    <cellStyle name="Hyperlink" xfId="19411" builtinId="8" hidden="1"/>
    <cellStyle name="Hyperlink" xfId="19413" builtinId="8" hidden="1"/>
    <cellStyle name="Hyperlink" xfId="19415" builtinId="8" hidden="1"/>
    <cellStyle name="Hyperlink" xfId="19417" builtinId="8" hidden="1"/>
    <cellStyle name="Hyperlink" xfId="19419" builtinId="8" hidden="1"/>
    <cellStyle name="Hyperlink" xfId="19421" builtinId="8" hidden="1"/>
    <cellStyle name="Hyperlink" xfId="19423" builtinId="8" hidden="1"/>
    <cellStyle name="Hyperlink" xfId="19425" builtinId="8" hidden="1"/>
    <cellStyle name="Hyperlink" xfId="19427" builtinId="8" hidden="1"/>
    <cellStyle name="Hyperlink" xfId="19429" builtinId="8" hidden="1"/>
    <cellStyle name="Hyperlink" xfId="19431" builtinId="8" hidden="1"/>
    <cellStyle name="Hyperlink" xfId="19433" builtinId="8" hidden="1"/>
    <cellStyle name="Hyperlink" xfId="19435" builtinId="8" hidden="1"/>
    <cellStyle name="Hyperlink" xfId="19437" builtinId="8" hidden="1"/>
    <cellStyle name="Hyperlink" xfId="19439" builtinId="8" hidden="1"/>
    <cellStyle name="Hyperlink" xfId="19441" builtinId="8" hidden="1"/>
    <cellStyle name="Hyperlink" xfId="19443" builtinId="8" hidden="1"/>
    <cellStyle name="Hyperlink" xfId="19445" builtinId="8" hidden="1"/>
    <cellStyle name="Hyperlink" xfId="19447" builtinId="8" hidden="1"/>
    <cellStyle name="Hyperlink" xfId="19449" builtinId="8" hidden="1"/>
    <cellStyle name="Hyperlink" xfId="19451" builtinId="8" hidden="1"/>
    <cellStyle name="Hyperlink" xfId="19453" builtinId="8" hidden="1"/>
    <cellStyle name="Hyperlink" xfId="19455" builtinId="8" hidden="1"/>
    <cellStyle name="Hyperlink" xfId="19457" builtinId="8" hidden="1"/>
    <cellStyle name="Hyperlink" xfId="19459" builtinId="8" hidden="1"/>
    <cellStyle name="Hyperlink" xfId="19461" builtinId="8" hidden="1"/>
    <cellStyle name="Hyperlink" xfId="19463" builtinId="8" hidden="1"/>
    <cellStyle name="Hyperlink" xfId="19465" builtinId="8" hidden="1"/>
    <cellStyle name="Hyperlink" xfId="19467" builtinId="8" hidden="1"/>
    <cellStyle name="Hyperlink" xfId="19469" builtinId="8" hidden="1"/>
    <cellStyle name="Hyperlink" xfId="19471" builtinId="8" hidden="1"/>
    <cellStyle name="Hyperlink" xfId="19473" builtinId="8" hidden="1"/>
    <cellStyle name="Hyperlink" xfId="19475" builtinId="8" hidden="1"/>
    <cellStyle name="Hyperlink" xfId="19477" builtinId="8" hidden="1"/>
    <cellStyle name="Hyperlink" xfId="17494" builtinId="8" hidden="1"/>
    <cellStyle name="Hyperlink" xfId="17495" builtinId="8" hidden="1"/>
    <cellStyle name="Hyperlink" xfId="19480" builtinId="8" hidden="1"/>
    <cellStyle name="Hyperlink" xfId="15334" builtinId="8" hidden="1"/>
    <cellStyle name="Hyperlink" xfId="19483" builtinId="8" hidden="1"/>
    <cellStyle name="Hyperlink" xfId="19485" builtinId="8" hidden="1"/>
    <cellStyle name="Hyperlink" xfId="19487" builtinId="8" hidden="1"/>
    <cellStyle name="Hyperlink" xfId="19489" builtinId="8" hidden="1"/>
    <cellStyle name="Hyperlink" xfId="19491" builtinId="8" hidden="1"/>
    <cellStyle name="Hyperlink" xfId="19493" builtinId="8" hidden="1"/>
    <cellStyle name="Hyperlink" xfId="19495" builtinId="8" hidden="1"/>
    <cellStyle name="Hyperlink" xfId="19497" builtinId="8" hidden="1"/>
    <cellStyle name="Hyperlink" xfId="19499" builtinId="8" hidden="1"/>
    <cellStyle name="Hyperlink" xfId="19501" builtinId="8" hidden="1"/>
    <cellStyle name="Hyperlink" xfId="19503" builtinId="8" hidden="1"/>
    <cellStyle name="Hyperlink" xfId="19505" builtinId="8" hidden="1"/>
    <cellStyle name="Hyperlink" xfId="19507" builtinId="8" hidden="1"/>
    <cellStyle name="Hyperlink" xfId="19509" builtinId="8" hidden="1"/>
    <cellStyle name="Hyperlink" xfId="19511" builtinId="8" hidden="1"/>
    <cellStyle name="Hyperlink" xfId="19513" builtinId="8" hidden="1"/>
    <cellStyle name="Hyperlink" xfId="19515" builtinId="8" hidden="1"/>
    <cellStyle name="Hyperlink" xfId="19517" builtinId="8" hidden="1"/>
    <cellStyle name="Hyperlink" xfId="19519" builtinId="8" hidden="1"/>
    <cellStyle name="Hyperlink" xfId="19521" builtinId="8" hidden="1"/>
    <cellStyle name="Hyperlink" xfId="19523" builtinId="8" hidden="1"/>
    <cellStyle name="Hyperlink" xfId="19525" builtinId="8" hidden="1"/>
    <cellStyle name="Hyperlink" xfId="19527" builtinId="8" hidden="1"/>
    <cellStyle name="Hyperlink" xfId="19529" builtinId="8" hidden="1"/>
    <cellStyle name="Hyperlink" xfId="19531" builtinId="8" hidden="1"/>
    <cellStyle name="Hyperlink" xfId="19533" builtinId="8" hidden="1"/>
    <cellStyle name="Hyperlink" xfId="19535" builtinId="8" hidden="1"/>
    <cellStyle name="Hyperlink" xfId="19537" builtinId="8" hidden="1"/>
    <cellStyle name="Hyperlink" xfId="19539" builtinId="8" hidden="1"/>
    <cellStyle name="Hyperlink" xfId="19541" builtinId="8" hidden="1"/>
    <cellStyle name="Hyperlink" xfId="19543" builtinId="8" hidden="1"/>
    <cellStyle name="Hyperlink" xfId="19545" builtinId="8" hidden="1"/>
    <cellStyle name="Hyperlink" xfId="19547" builtinId="8" hidden="1"/>
    <cellStyle name="Hyperlink" xfId="19549" builtinId="8" hidden="1"/>
    <cellStyle name="Hyperlink" xfId="19551" builtinId="8" hidden="1"/>
    <cellStyle name="Hyperlink" xfId="19553" builtinId="8" hidden="1"/>
    <cellStyle name="Hyperlink" xfId="19555" builtinId="8" hidden="1"/>
    <cellStyle name="Hyperlink" xfId="19557" builtinId="8" hidden="1"/>
    <cellStyle name="Hyperlink" xfId="19559" builtinId="8" hidden="1"/>
    <cellStyle name="Hyperlink" xfId="19561" builtinId="8" hidden="1"/>
    <cellStyle name="Hyperlink" xfId="19563" builtinId="8" hidden="1"/>
    <cellStyle name="Hyperlink" xfId="19565" builtinId="8" hidden="1"/>
    <cellStyle name="Hyperlink" xfId="19567" builtinId="8" hidden="1"/>
    <cellStyle name="Hyperlink" xfId="19569" builtinId="8" hidden="1"/>
    <cellStyle name="Hyperlink" xfId="19571" builtinId="8" hidden="1"/>
    <cellStyle name="Hyperlink" xfId="19573" builtinId="8" hidden="1"/>
    <cellStyle name="Hyperlink" xfId="19575" builtinId="8" hidden="1"/>
    <cellStyle name="Hyperlink" xfId="19577" builtinId="8" hidden="1"/>
    <cellStyle name="Hyperlink" xfId="19579" builtinId="8" hidden="1"/>
    <cellStyle name="Hyperlink" xfId="19581" builtinId="8" hidden="1"/>
    <cellStyle name="Hyperlink" xfId="19583" builtinId="8" hidden="1"/>
    <cellStyle name="Hyperlink" xfId="19585" builtinId="8" hidden="1"/>
    <cellStyle name="Hyperlink" xfId="19587" builtinId="8" hidden="1"/>
    <cellStyle name="Hyperlink" xfId="19589" builtinId="8" hidden="1"/>
    <cellStyle name="Hyperlink" xfId="19591" builtinId="8" hidden="1"/>
    <cellStyle name="Hyperlink" xfId="19593" builtinId="8" hidden="1"/>
    <cellStyle name="Hyperlink" xfId="19595" builtinId="8" hidden="1"/>
    <cellStyle name="Hyperlink" xfId="19597" builtinId="8" hidden="1"/>
    <cellStyle name="Hyperlink" xfId="19599" builtinId="8" hidden="1"/>
    <cellStyle name="Hyperlink" xfId="19601" builtinId="8" hidden="1"/>
    <cellStyle name="Hyperlink" xfId="19603" builtinId="8" hidden="1"/>
    <cellStyle name="Hyperlink" xfId="19605" builtinId="8" hidden="1"/>
    <cellStyle name="Hyperlink" xfId="19607" builtinId="8" hidden="1"/>
    <cellStyle name="Hyperlink" xfId="19609" builtinId="8" hidden="1"/>
    <cellStyle name="Hyperlink" xfId="19611" builtinId="8" hidden="1"/>
    <cellStyle name="Hyperlink" xfId="19613" builtinId="8" hidden="1"/>
    <cellStyle name="Hyperlink" xfId="19615" builtinId="8" hidden="1"/>
    <cellStyle name="Hyperlink" xfId="19617" builtinId="8" hidden="1"/>
    <cellStyle name="Hyperlink" xfId="19619" builtinId="8" hidden="1"/>
    <cellStyle name="Hyperlink" xfId="19621" builtinId="8" hidden="1"/>
    <cellStyle name="Hyperlink" xfId="19623" builtinId="8" hidden="1"/>
    <cellStyle name="Hyperlink" xfId="19625" builtinId="8" hidden="1"/>
    <cellStyle name="Hyperlink" xfId="19627" builtinId="8" hidden="1"/>
    <cellStyle name="Hyperlink" xfId="19629" builtinId="8" hidden="1"/>
    <cellStyle name="Hyperlink" xfId="19631" builtinId="8" hidden="1"/>
    <cellStyle name="Hyperlink" xfId="19633" builtinId="8" hidden="1"/>
    <cellStyle name="Hyperlink" xfId="19635" builtinId="8" hidden="1"/>
    <cellStyle name="Hyperlink" xfId="19637" builtinId="8" hidden="1"/>
    <cellStyle name="Hyperlink" xfId="19639" builtinId="8" hidden="1"/>
    <cellStyle name="Hyperlink" xfId="19641" builtinId="8" hidden="1"/>
    <cellStyle name="Hyperlink" xfId="19643" builtinId="8" hidden="1"/>
    <cellStyle name="Hyperlink" xfId="19645" builtinId="8" hidden="1"/>
    <cellStyle name="Hyperlink" xfId="19647" builtinId="8" hidden="1"/>
    <cellStyle name="Hyperlink" xfId="19649" builtinId="8" hidden="1"/>
    <cellStyle name="Hyperlink" xfId="19651" builtinId="8" hidden="1"/>
    <cellStyle name="Hyperlink" xfId="19653" builtinId="8" hidden="1"/>
    <cellStyle name="Hyperlink" xfId="19659" builtinId="8" hidden="1"/>
    <cellStyle name="Hyperlink" xfId="19661" builtinId="8" hidden="1"/>
    <cellStyle name="Hyperlink" xfId="19663" builtinId="8" hidden="1"/>
    <cellStyle name="Hyperlink" xfId="19665" builtinId="8" hidden="1"/>
    <cellStyle name="Hyperlink" xfId="19667" builtinId="8" hidden="1"/>
    <cellStyle name="Hyperlink" xfId="19669" builtinId="8" hidden="1"/>
    <cellStyle name="Hyperlink" xfId="19671" builtinId="8" hidden="1"/>
    <cellStyle name="Hyperlink" xfId="19673" builtinId="8" hidden="1"/>
    <cellStyle name="Hyperlink" xfId="19675" builtinId="8" hidden="1"/>
    <cellStyle name="Hyperlink" xfId="19677" builtinId="8" hidden="1"/>
    <cellStyle name="Hyperlink" xfId="19679" builtinId="8" hidden="1"/>
    <cellStyle name="Hyperlink" xfId="19681" builtinId="8" hidden="1"/>
    <cellStyle name="Hyperlink" xfId="19683" builtinId="8" hidden="1"/>
    <cellStyle name="Hyperlink" xfId="19685" builtinId="8" hidden="1"/>
    <cellStyle name="Hyperlink" xfId="19687" builtinId="8" hidden="1"/>
    <cellStyle name="Hyperlink" xfId="19689" builtinId="8" hidden="1"/>
    <cellStyle name="Hyperlink" xfId="19691" builtinId="8" hidden="1"/>
    <cellStyle name="Hyperlink" xfId="19693" builtinId="8" hidden="1"/>
    <cellStyle name="Hyperlink" xfId="19695" builtinId="8" hidden="1"/>
    <cellStyle name="Hyperlink" xfId="19697" builtinId="8" hidden="1"/>
    <cellStyle name="Hyperlink" xfId="19699" builtinId="8" hidden="1"/>
    <cellStyle name="Hyperlink" xfId="19701" builtinId="8" hidden="1"/>
    <cellStyle name="Hyperlink" xfId="19703" builtinId="8" hidden="1"/>
    <cellStyle name="Hyperlink" xfId="19705" builtinId="8" hidden="1"/>
    <cellStyle name="Hyperlink" xfId="19707" builtinId="8" hidden="1"/>
    <cellStyle name="Hyperlink" xfId="19709" builtinId="8" hidden="1"/>
    <cellStyle name="Hyperlink" xfId="19711" builtinId="8" hidden="1"/>
    <cellStyle name="Hyperlink" xfId="19713" builtinId="8" hidden="1"/>
    <cellStyle name="Hyperlink" xfId="19715" builtinId="8" hidden="1"/>
    <cellStyle name="Hyperlink" xfId="19717" builtinId="8" hidden="1"/>
    <cellStyle name="Hyperlink" xfId="19719" builtinId="8" hidden="1"/>
    <cellStyle name="Hyperlink" xfId="19721" builtinId="8" hidden="1"/>
    <cellStyle name="Hyperlink" xfId="19723" builtinId="8" hidden="1"/>
    <cellStyle name="Hyperlink" xfId="19725" builtinId="8" hidden="1"/>
    <cellStyle name="Hyperlink" xfId="19727" builtinId="8" hidden="1"/>
    <cellStyle name="Hyperlink" xfId="19729" builtinId="8" hidden="1"/>
    <cellStyle name="Hyperlink" xfId="19731" builtinId="8" hidden="1"/>
    <cellStyle name="Hyperlink" xfId="19733" builtinId="8" hidden="1"/>
    <cellStyle name="Hyperlink" xfId="19735" builtinId="8" hidden="1"/>
    <cellStyle name="Hyperlink" xfId="19737" builtinId="8" hidden="1"/>
    <cellStyle name="Hyperlink" xfId="19739" builtinId="8" hidden="1"/>
    <cellStyle name="Hyperlink" xfId="19741" builtinId="8" hidden="1"/>
    <cellStyle name="Hyperlink" xfId="19743" builtinId="8" hidden="1"/>
    <cellStyle name="Hyperlink" xfId="19745" builtinId="8" hidden="1"/>
    <cellStyle name="Hyperlink" xfId="19747" builtinId="8" hidden="1"/>
    <cellStyle name="Hyperlink" xfId="19749" builtinId="8" hidden="1"/>
    <cellStyle name="Hyperlink" xfId="19751" builtinId="8" hidden="1"/>
    <cellStyle name="Hyperlink" xfId="19753" builtinId="8" hidden="1"/>
    <cellStyle name="Hyperlink" xfId="19755" builtinId="8" hidden="1"/>
    <cellStyle name="Hyperlink" xfId="19757" builtinId="8" hidden="1"/>
    <cellStyle name="Hyperlink" xfId="19759" builtinId="8" hidden="1"/>
    <cellStyle name="Hyperlink" xfId="19761" builtinId="8" hidden="1"/>
    <cellStyle name="Hyperlink" xfId="19763" builtinId="8" hidden="1"/>
    <cellStyle name="Hyperlink" xfId="19765" builtinId="8" hidden="1"/>
    <cellStyle name="Hyperlink" xfId="19767" builtinId="8" hidden="1"/>
    <cellStyle name="Hyperlink" xfId="19769" builtinId="8" hidden="1"/>
    <cellStyle name="Hyperlink" xfId="19771" builtinId="8" hidden="1"/>
    <cellStyle name="Hyperlink" xfId="19773" builtinId="8" hidden="1"/>
    <cellStyle name="Hyperlink" xfId="19775" builtinId="8" hidden="1"/>
    <cellStyle name="Hyperlink" xfId="19777" builtinId="8" hidden="1"/>
    <cellStyle name="Hyperlink" xfId="19779" builtinId="8" hidden="1"/>
    <cellStyle name="Hyperlink" xfId="19781" builtinId="8" hidden="1"/>
    <cellStyle name="Hyperlink" xfId="19783" builtinId="8" hidden="1"/>
    <cellStyle name="Hyperlink" xfId="19785" builtinId="8" hidden="1"/>
    <cellStyle name="Hyperlink" xfId="19787" builtinId="8" hidden="1"/>
    <cellStyle name="Hyperlink" xfId="19789" builtinId="8" hidden="1"/>
    <cellStyle name="Hyperlink" xfId="19791" builtinId="8" hidden="1"/>
    <cellStyle name="Hyperlink" xfId="19793" builtinId="8" hidden="1"/>
    <cellStyle name="Hyperlink" xfId="19795" builtinId="8" hidden="1"/>
    <cellStyle name="Hyperlink" xfId="19797" builtinId="8" hidden="1"/>
    <cellStyle name="Hyperlink" xfId="19799" builtinId="8" hidden="1"/>
    <cellStyle name="Hyperlink" xfId="19801" builtinId="8" hidden="1"/>
    <cellStyle name="Hyperlink" xfId="19803" builtinId="8" hidden="1"/>
    <cellStyle name="Hyperlink" xfId="19805" builtinId="8" hidden="1"/>
    <cellStyle name="Hyperlink" xfId="19807" builtinId="8" hidden="1"/>
    <cellStyle name="Hyperlink" xfId="19809" builtinId="8" hidden="1"/>
    <cellStyle name="Hyperlink" xfId="19811" builtinId="8" hidden="1"/>
    <cellStyle name="Hyperlink" xfId="19813" builtinId="8" hidden="1"/>
    <cellStyle name="Hyperlink" xfId="19815" builtinId="8" hidden="1"/>
    <cellStyle name="Hyperlink" xfId="19817" builtinId="8" hidden="1"/>
    <cellStyle name="Hyperlink" xfId="19819" builtinId="8" hidden="1"/>
    <cellStyle name="Hyperlink" xfId="19821" builtinId="8" hidden="1"/>
    <cellStyle name="Hyperlink" xfId="19823" builtinId="8" hidden="1"/>
    <cellStyle name="Hyperlink" xfId="19825" builtinId="8" hidden="1"/>
    <cellStyle name="Hyperlink" xfId="19827" builtinId="8" hidden="1"/>
    <cellStyle name="Hyperlink" xfId="19829" builtinId="8" hidden="1"/>
    <cellStyle name="Hyperlink" xfId="19831" builtinId="8" hidden="1"/>
    <cellStyle name="Hyperlink" xfId="19833" builtinId="8" hidden="1"/>
    <cellStyle name="Hyperlink" xfId="19835" builtinId="8" hidden="1"/>
    <cellStyle name="Hyperlink" xfId="19837" builtinId="8" hidden="1"/>
    <cellStyle name="Hyperlink" xfId="19842" builtinId="8" hidden="1"/>
    <cellStyle name="Hyperlink" xfId="19656" builtinId="8" hidden="1"/>
    <cellStyle name="Hyperlink" xfId="19658" builtinId="8" hidden="1"/>
    <cellStyle name="Hyperlink" xfId="19845" builtinId="8" hidden="1"/>
    <cellStyle name="Hyperlink" xfId="19847" builtinId="8" hidden="1"/>
    <cellStyle name="Hyperlink" xfId="19849" builtinId="8" hidden="1"/>
    <cellStyle name="Hyperlink" xfId="19851" builtinId="8" hidden="1"/>
    <cellStyle name="Hyperlink" xfId="19853" builtinId="8" hidden="1"/>
    <cellStyle name="Hyperlink" xfId="19855" builtinId="8" hidden="1"/>
    <cellStyle name="Hyperlink" xfId="19857" builtinId="8" hidden="1"/>
    <cellStyle name="Hyperlink" xfId="19859" builtinId="8" hidden="1"/>
    <cellStyle name="Hyperlink" xfId="19861" builtinId="8" hidden="1"/>
    <cellStyle name="Hyperlink" xfId="19863" builtinId="8" hidden="1"/>
    <cellStyle name="Hyperlink" xfId="19865" builtinId="8" hidden="1"/>
    <cellStyle name="Hyperlink" xfId="19867" builtinId="8" hidden="1"/>
    <cellStyle name="Hyperlink" xfId="19869" builtinId="8" hidden="1"/>
    <cellStyle name="Hyperlink" xfId="19871" builtinId="8" hidden="1"/>
    <cellStyle name="Hyperlink" xfId="19873" builtinId="8" hidden="1"/>
    <cellStyle name="Hyperlink" xfId="19875" builtinId="8" hidden="1"/>
    <cellStyle name="Hyperlink" xfId="19877" builtinId="8" hidden="1"/>
    <cellStyle name="Hyperlink" xfId="19879" builtinId="8" hidden="1"/>
    <cellStyle name="Hyperlink" xfId="19881" builtinId="8" hidden="1"/>
    <cellStyle name="Hyperlink" xfId="19883" builtinId="8" hidden="1"/>
    <cellStyle name="Hyperlink" xfId="19885" builtinId="8" hidden="1"/>
    <cellStyle name="Hyperlink" xfId="19887" builtinId="8" hidden="1"/>
    <cellStyle name="Hyperlink" xfId="19889" builtinId="8" hidden="1"/>
    <cellStyle name="Hyperlink" xfId="19891" builtinId="8" hidden="1"/>
    <cellStyle name="Hyperlink" xfId="19893" builtinId="8" hidden="1"/>
    <cellStyle name="Hyperlink" xfId="19895" builtinId="8" hidden="1"/>
    <cellStyle name="Hyperlink" xfId="19897" builtinId="8" hidden="1"/>
    <cellStyle name="Hyperlink" xfId="19899" builtinId="8" hidden="1"/>
    <cellStyle name="Hyperlink" xfId="19901" builtinId="8" hidden="1"/>
    <cellStyle name="Hyperlink" xfId="19903" builtinId="8" hidden="1"/>
    <cellStyle name="Hyperlink" xfId="19905" builtinId="8" hidden="1"/>
    <cellStyle name="Hyperlink" xfId="19907" builtinId="8" hidden="1"/>
    <cellStyle name="Hyperlink" xfId="19909" builtinId="8" hidden="1"/>
    <cellStyle name="Hyperlink" xfId="19911" builtinId="8" hidden="1"/>
    <cellStyle name="Hyperlink" xfId="19913" builtinId="8" hidden="1"/>
    <cellStyle name="Hyperlink" xfId="19915" builtinId="8" hidden="1"/>
    <cellStyle name="Hyperlink" xfId="19917" builtinId="8" hidden="1"/>
    <cellStyle name="Hyperlink" xfId="19919" builtinId="8" hidden="1"/>
    <cellStyle name="Hyperlink" xfId="19921" builtinId="8" hidden="1"/>
    <cellStyle name="Hyperlink" xfId="19923" builtinId="8" hidden="1"/>
    <cellStyle name="Hyperlink" xfId="19925" builtinId="8" hidden="1"/>
    <cellStyle name="Hyperlink" xfId="19927" builtinId="8" hidden="1"/>
    <cellStyle name="Hyperlink" xfId="19929" builtinId="8" hidden="1"/>
    <cellStyle name="Hyperlink" xfId="19931" builtinId="8" hidden="1"/>
    <cellStyle name="Hyperlink" xfId="19933" builtinId="8" hidden="1"/>
    <cellStyle name="Hyperlink" xfId="19935" builtinId="8" hidden="1"/>
    <cellStyle name="Hyperlink" xfId="19937" builtinId="8" hidden="1"/>
    <cellStyle name="Hyperlink" xfId="19939" builtinId="8" hidden="1"/>
    <cellStyle name="Hyperlink" xfId="19941" builtinId="8" hidden="1"/>
    <cellStyle name="Hyperlink" xfId="19943" builtinId="8" hidden="1"/>
    <cellStyle name="Hyperlink" xfId="19945" builtinId="8" hidden="1"/>
    <cellStyle name="Hyperlink" xfId="19947" builtinId="8" hidden="1"/>
    <cellStyle name="Hyperlink" xfId="19949" builtinId="8" hidden="1"/>
    <cellStyle name="Hyperlink" xfId="19951" builtinId="8" hidden="1"/>
    <cellStyle name="Hyperlink" xfId="19953" builtinId="8" hidden="1"/>
    <cellStyle name="Hyperlink" xfId="19955" builtinId="8" hidden="1"/>
    <cellStyle name="Hyperlink" xfId="19957" builtinId="8" hidden="1"/>
    <cellStyle name="Hyperlink" xfId="19959" builtinId="8" hidden="1"/>
    <cellStyle name="Hyperlink" xfId="19961" builtinId="8" hidden="1"/>
    <cellStyle name="Hyperlink" xfId="19963" builtinId="8" hidden="1"/>
    <cellStyle name="Hyperlink" xfId="19965" builtinId="8" hidden="1"/>
    <cellStyle name="Hyperlink" xfId="19967" builtinId="8" hidden="1"/>
    <cellStyle name="Hyperlink" xfId="19969" builtinId="8" hidden="1"/>
    <cellStyle name="Hyperlink" xfId="19971" builtinId="8" hidden="1"/>
    <cellStyle name="Hyperlink" xfId="19973" builtinId="8" hidden="1"/>
    <cellStyle name="Hyperlink" xfId="19975" builtinId="8" hidden="1"/>
    <cellStyle name="Hyperlink" xfId="19977" builtinId="8" hidden="1"/>
    <cellStyle name="Hyperlink" xfId="19979" builtinId="8" hidden="1"/>
    <cellStyle name="Hyperlink" xfId="19981" builtinId="8" hidden="1"/>
    <cellStyle name="Hyperlink" xfId="19983" builtinId="8" hidden="1"/>
    <cellStyle name="Hyperlink" xfId="19985" builtinId="8" hidden="1"/>
    <cellStyle name="Hyperlink" xfId="19987" builtinId="8" hidden="1"/>
    <cellStyle name="Hyperlink" xfId="19989" builtinId="8" hidden="1"/>
    <cellStyle name="Hyperlink" xfId="19991" builtinId="8" hidden="1"/>
    <cellStyle name="Hyperlink" xfId="19993" builtinId="8" hidden="1"/>
    <cellStyle name="Hyperlink" xfId="19995" builtinId="8" hidden="1"/>
    <cellStyle name="Hyperlink" xfId="19997" builtinId="8" hidden="1"/>
    <cellStyle name="Hyperlink" xfId="19999" builtinId="8" hidden="1"/>
    <cellStyle name="Hyperlink" xfId="20001" builtinId="8" hidden="1"/>
    <cellStyle name="Hyperlink" xfId="20003" builtinId="8" hidden="1"/>
    <cellStyle name="Hyperlink" xfId="20005" builtinId="8" hidden="1"/>
    <cellStyle name="Hyperlink" xfId="20007" builtinId="8" hidden="1"/>
    <cellStyle name="Hyperlink" xfId="20009" builtinId="8" hidden="1"/>
    <cellStyle name="Hyperlink" xfId="20011" builtinId="8" hidden="1"/>
    <cellStyle name="Hyperlink" xfId="20013" builtinId="8" hidden="1"/>
    <cellStyle name="Hyperlink" xfId="20015" builtinId="8" hidden="1"/>
    <cellStyle name="Hyperlink" xfId="20017" builtinId="8" hidden="1"/>
    <cellStyle name="Hyperlink" xfId="20019" builtinId="8" hidden="1"/>
    <cellStyle name="Hyperlink" xfId="20020" builtinId="8" hidden="1"/>
    <cellStyle name="Hyperlink" xfId="19841" builtinId="8" hidden="1"/>
    <cellStyle name="Hyperlink" xfId="20026" builtinId="8" hidden="1"/>
    <cellStyle name="Hyperlink" xfId="20027" builtinId="8" hidden="1"/>
    <cellStyle name="Hyperlink" xfId="20029" builtinId="8" hidden="1"/>
    <cellStyle name="Hyperlink" xfId="20031" builtinId="8" hidden="1"/>
    <cellStyle name="Hyperlink" xfId="20033" builtinId="8" hidden="1"/>
    <cellStyle name="Hyperlink" xfId="20035" builtinId="8" hidden="1"/>
    <cellStyle name="Hyperlink" xfId="20037" builtinId="8" hidden="1"/>
    <cellStyle name="Hyperlink" xfId="20039" builtinId="8" hidden="1"/>
    <cellStyle name="Hyperlink" xfId="20041" builtinId="8" hidden="1"/>
    <cellStyle name="Hyperlink" xfId="20043" builtinId="8" hidden="1"/>
    <cellStyle name="Hyperlink" xfId="20045" builtinId="8" hidden="1"/>
    <cellStyle name="Hyperlink" xfId="20047" builtinId="8" hidden="1"/>
    <cellStyle name="Hyperlink" xfId="20049" builtinId="8" hidden="1"/>
    <cellStyle name="Hyperlink" xfId="20051" builtinId="8" hidden="1"/>
    <cellStyle name="Hyperlink" xfId="20053" builtinId="8" hidden="1"/>
    <cellStyle name="Hyperlink" xfId="20055" builtinId="8" hidden="1"/>
    <cellStyle name="Hyperlink" xfId="20057" builtinId="8" hidden="1"/>
    <cellStyle name="Hyperlink" xfId="20059" builtinId="8" hidden="1"/>
    <cellStyle name="Hyperlink" xfId="20061" builtinId="8" hidden="1"/>
    <cellStyle name="Hyperlink" xfId="20063" builtinId="8" hidden="1"/>
    <cellStyle name="Hyperlink" xfId="20065" builtinId="8" hidden="1"/>
    <cellStyle name="Hyperlink" xfId="20067" builtinId="8" hidden="1"/>
    <cellStyle name="Hyperlink" xfId="20069" builtinId="8" hidden="1"/>
    <cellStyle name="Hyperlink" xfId="20071" builtinId="8" hidden="1"/>
    <cellStyle name="Hyperlink" xfId="20073" builtinId="8" hidden="1"/>
    <cellStyle name="Hyperlink" xfId="20075" builtinId="8" hidden="1"/>
    <cellStyle name="Hyperlink" xfId="20077" builtinId="8" hidden="1"/>
    <cellStyle name="Hyperlink" xfId="20079" builtinId="8" hidden="1"/>
    <cellStyle name="Hyperlink" xfId="20081" builtinId="8" hidden="1"/>
    <cellStyle name="Hyperlink" xfId="20083" builtinId="8" hidden="1"/>
    <cellStyle name="Hyperlink" xfId="20085" builtinId="8" hidden="1"/>
    <cellStyle name="Hyperlink" xfId="20087" builtinId="8" hidden="1"/>
    <cellStyle name="Hyperlink" xfId="20089" builtinId="8" hidden="1"/>
    <cellStyle name="Hyperlink" xfId="20091" builtinId="8" hidden="1"/>
    <cellStyle name="Hyperlink" xfId="20093" builtinId="8" hidden="1"/>
    <cellStyle name="Hyperlink" xfId="20095" builtinId="8" hidden="1"/>
    <cellStyle name="Hyperlink" xfId="20097" builtinId="8" hidden="1"/>
    <cellStyle name="Hyperlink" xfId="20099" builtinId="8" hidden="1"/>
    <cellStyle name="Hyperlink" xfId="20101" builtinId="8" hidden="1"/>
    <cellStyle name="Hyperlink" xfId="20103" builtinId="8" hidden="1"/>
    <cellStyle name="Hyperlink" xfId="20105" builtinId="8" hidden="1"/>
    <cellStyle name="Hyperlink" xfId="20107" builtinId="8" hidden="1"/>
    <cellStyle name="Hyperlink" xfId="20109" builtinId="8" hidden="1"/>
    <cellStyle name="Hyperlink" xfId="20111" builtinId="8" hidden="1"/>
    <cellStyle name="Hyperlink" xfId="20113" builtinId="8" hidden="1"/>
    <cellStyle name="Hyperlink" xfId="20115" builtinId="8" hidden="1"/>
    <cellStyle name="Hyperlink" xfId="20117" builtinId="8" hidden="1"/>
    <cellStyle name="Hyperlink" xfId="20119" builtinId="8" hidden="1"/>
    <cellStyle name="Hyperlink" xfId="20121" builtinId="8" hidden="1"/>
    <cellStyle name="Hyperlink" xfId="20123" builtinId="8" hidden="1"/>
    <cellStyle name="Hyperlink" xfId="20125" builtinId="8" hidden="1"/>
    <cellStyle name="Hyperlink" xfId="20127" builtinId="8" hidden="1"/>
    <cellStyle name="Hyperlink" xfId="20129" builtinId="8" hidden="1"/>
    <cellStyle name="Hyperlink" xfId="20131" builtinId="8" hidden="1"/>
    <cellStyle name="Hyperlink" xfId="20133" builtinId="8" hidden="1"/>
    <cellStyle name="Hyperlink" xfId="20135" builtinId="8" hidden="1"/>
    <cellStyle name="Hyperlink" xfId="20137" builtinId="8" hidden="1"/>
    <cellStyle name="Hyperlink" xfId="20139" builtinId="8" hidden="1"/>
    <cellStyle name="Hyperlink" xfId="20141" builtinId="8" hidden="1"/>
    <cellStyle name="Hyperlink" xfId="20143" builtinId="8" hidden="1"/>
    <cellStyle name="Hyperlink" xfId="20145" builtinId="8" hidden="1"/>
    <cellStyle name="Hyperlink" xfId="20147" builtinId="8" hidden="1"/>
    <cellStyle name="Hyperlink" xfId="20149" builtinId="8" hidden="1"/>
    <cellStyle name="Hyperlink" xfId="20151" builtinId="8" hidden="1"/>
    <cellStyle name="Hyperlink" xfId="20153" builtinId="8" hidden="1"/>
    <cellStyle name="Hyperlink" xfId="20155" builtinId="8" hidden="1"/>
    <cellStyle name="Hyperlink" xfId="20157" builtinId="8" hidden="1"/>
    <cellStyle name="Hyperlink" xfId="20159" builtinId="8" hidden="1"/>
    <cellStyle name="Hyperlink" xfId="20161" builtinId="8" hidden="1"/>
    <cellStyle name="Hyperlink" xfId="20163" builtinId="8" hidden="1"/>
    <cellStyle name="Hyperlink" xfId="20165" builtinId="8" hidden="1"/>
    <cellStyle name="Hyperlink" xfId="20167" builtinId="8" hidden="1"/>
    <cellStyle name="Hyperlink" xfId="20169" builtinId="8" hidden="1"/>
    <cellStyle name="Hyperlink" xfId="20171" builtinId="8" hidden="1"/>
    <cellStyle name="Hyperlink" xfId="20173" builtinId="8" hidden="1"/>
    <cellStyle name="Hyperlink" xfId="20175" builtinId="8" hidden="1"/>
    <cellStyle name="Hyperlink" xfId="20177" builtinId="8" hidden="1"/>
    <cellStyle name="Hyperlink" xfId="20179" builtinId="8" hidden="1"/>
    <cellStyle name="Hyperlink" xfId="20181" builtinId="8" hidden="1"/>
    <cellStyle name="Hyperlink" xfId="20183" builtinId="8" hidden="1"/>
    <cellStyle name="Hyperlink" xfId="20185" builtinId="8" hidden="1"/>
    <cellStyle name="Hyperlink" xfId="20187" builtinId="8" hidden="1"/>
    <cellStyle name="Hyperlink" xfId="20189" builtinId="8" hidden="1"/>
    <cellStyle name="Hyperlink" xfId="20191" builtinId="8" hidden="1"/>
    <cellStyle name="Hyperlink" xfId="20193" builtinId="8" hidden="1"/>
    <cellStyle name="Hyperlink" xfId="20195" builtinId="8" hidden="1"/>
    <cellStyle name="Hyperlink" xfId="20197" builtinId="8" hidden="1"/>
    <cellStyle name="Hyperlink" xfId="20199" builtinId="8" hidden="1"/>
    <cellStyle name="Hyperlink" xfId="20023" builtinId="8" hidden="1"/>
    <cellStyle name="Hyperlink" xfId="20021" builtinId="8" hidden="1"/>
    <cellStyle name="Hyperlink" xfId="20202" builtinId="8" hidden="1"/>
    <cellStyle name="Hyperlink" xfId="20204" builtinId="8" hidden="1"/>
    <cellStyle name="Hyperlink" xfId="20206" builtinId="8" hidden="1"/>
    <cellStyle name="Hyperlink" xfId="20208" builtinId="8" hidden="1"/>
    <cellStyle name="Hyperlink" xfId="20210" builtinId="8" hidden="1"/>
    <cellStyle name="Hyperlink" xfId="20212" builtinId="8" hidden="1"/>
    <cellStyle name="Hyperlink" xfId="20214" builtinId="8" hidden="1"/>
    <cellStyle name="Hyperlink" xfId="20216" builtinId="8" hidden="1"/>
    <cellStyle name="Hyperlink" xfId="20218" builtinId="8" hidden="1"/>
    <cellStyle name="Hyperlink" xfId="20220" builtinId="8" hidden="1"/>
    <cellStyle name="Hyperlink" xfId="20222" builtinId="8" hidden="1"/>
    <cellStyle name="Hyperlink" xfId="20224" builtinId="8" hidden="1"/>
    <cellStyle name="Hyperlink" xfId="20226" builtinId="8" hidden="1"/>
    <cellStyle name="Hyperlink" xfId="20228" builtinId="8" hidden="1"/>
    <cellStyle name="Hyperlink" xfId="20230" builtinId="8" hidden="1"/>
    <cellStyle name="Hyperlink" xfId="20232" builtinId="8" hidden="1"/>
    <cellStyle name="Hyperlink" xfId="20234" builtinId="8" hidden="1"/>
    <cellStyle name="Hyperlink" xfId="20236" builtinId="8" hidden="1"/>
    <cellStyle name="Hyperlink" xfId="20238" builtinId="8" hidden="1"/>
    <cellStyle name="Hyperlink" xfId="20240" builtinId="8" hidden="1"/>
    <cellStyle name="Hyperlink" xfId="20242" builtinId="8" hidden="1"/>
    <cellStyle name="Hyperlink" xfId="20244" builtinId="8" hidden="1"/>
    <cellStyle name="Hyperlink" xfId="20246" builtinId="8" hidden="1"/>
    <cellStyle name="Hyperlink" xfId="20248" builtinId="8" hidden="1"/>
    <cellStyle name="Hyperlink" xfId="20250" builtinId="8" hidden="1"/>
    <cellStyle name="Hyperlink" xfId="20252" builtinId="8" hidden="1"/>
    <cellStyle name="Hyperlink" xfId="20254" builtinId="8" hidden="1"/>
    <cellStyle name="Hyperlink" xfId="20256" builtinId="8" hidden="1"/>
    <cellStyle name="Hyperlink" xfId="20258" builtinId="8" hidden="1"/>
    <cellStyle name="Hyperlink" xfId="20260" builtinId="8" hidden="1"/>
    <cellStyle name="Hyperlink" xfId="20262" builtinId="8" hidden="1"/>
    <cellStyle name="Hyperlink" xfId="20264" builtinId="8" hidden="1"/>
    <cellStyle name="Hyperlink" xfId="20266" builtinId="8" hidden="1"/>
    <cellStyle name="Hyperlink" xfId="20268" builtinId="8" hidden="1"/>
    <cellStyle name="Hyperlink" xfId="20270" builtinId="8" hidden="1"/>
    <cellStyle name="Hyperlink" xfId="20272" builtinId="8" hidden="1"/>
    <cellStyle name="Hyperlink" xfId="20274" builtinId="8" hidden="1"/>
    <cellStyle name="Hyperlink" xfId="20276" builtinId="8" hidden="1"/>
    <cellStyle name="Hyperlink" xfId="20278" builtinId="8" hidden="1"/>
    <cellStyle name="Hyperlink" xfId="20280" builtinId="8" hidden="1"/>
    <cellStyle name="Hyperlink" xfId="20282" builtinId="8" hidden="1"/>
    <cellStyle name="Hyperlink" xfId="20284" builtinId="8" hidden="1"/>
    <cellStyle name="Hyperlink" xfId="20286" builtinId="8" hidden="1"/>
    <cellStyle name="Hyperlink" xfId="20288" builtinId="8" hidden="1"/>
    <cellStyle name="Hyperlink" xfId="20290" builtinId="8" hidden="1"/>
    <cellStyle name="Hyperlink" xfId="20292" builtinId="8" hidden="1"/>
    <cellStyle name="Hyperlink" xfId="20294" builtinId="8" hidden="1"/>
    <cellStyle name="Hyperlink" xfId="20296" builtinId="8" hidden="1"/>
    <cellStyle name="Hyperlink" xfId="20298" builtinId="8" hidden="1"/>
    <cellStyle name="Hyperlink" xfId="20300" builtinId="8" hidden="1"/>
    <cellStyle name="Hyperlink" xfId="20302" builtinId="8" hidden="1"/>
    <cellStyle name="Hyperlink" xfId="20304" builtinId="8" hidden="1"/>
    <cellStyle name="Hyperlink" xfId="20306" builtinId="8" hidden="1"/>
    <cellStyle name="Hyperlink" xfId="20308" builtinId="8" hidden="1"/>
    <cellStyle name="Hyperlink" xfId="20310" builtinId="8" hidden="1"/>
    <cellStyle name="Hyperlink" xfId="20312" builtinId="8" hidden="1"/>
    <cellStyle name="Hyperlink" xfId="20314" builtinId="8" hidden="1"/>
    <cellStyle name="Hyperlink" xfId="20316" builtinId="8" hidden="1"/>
    <cellStyle name="Hyperlink" xfId="20318" builtinId="8" hidden="1"/>
    <cellStyle name="Hyperlink" xfId="20320" builtinId="8" hidden="1"/>
    <cellStyle name="Hyperlink" xfId="20322" builtinId="8" hidden="1"/>
    <cellStyle name="Hyperlink" xfId="20324" builtinId="8" hidden="1"/>
    <cellStyle name="Hyperlink" xfId="20326" builtinId="8" hidden="1"/>
    <cellStyle name="Hyperlink" xfId="20328" builtinId="8" hidden="1"/>
    <cellStyle name="Hyperlink" xfId="20330" builtinId="8" hidden="1"/>
    <cellStyle name="Hyperlink" xfId="20332" builtinId="8" hidden="1"/>
    <cellStyle name="Hyperlink" xfId="20334" builtinId="8" hidden="1"/>
    <cellStyle name="Hyperlink" xfId="20336" builtinId="8" hidden="1"/>
    <cellStyle name="Hyperlink" xfId="20338" builtinId="8" hidden="1"/>
    <cellStyle name="Hyperlink" xfId="20340" builtinId="8" hidden="1"/>
    <cellStyle name="Hyperlink" xfId="20342" builtinId="8" hidden="1"/>
    <cellStyle name="Hyperlink" xfId="20344" builtinId="8" hidden="1"/>
    <cellStyle name="Hyperlink" xfId="20346" builtinId="8" hidden="1"/>
    <cellStyle name="Hyperlink" xfId="20348" builtinId="8" hidden="1"/>
    <cellStyle name="Hyperlink" xfId="20350" builtinId="8" hidden="1"/>
    <cellStyle name="Hyperlink" xfId="20352" builtinId="8" hidden="1"/>
    <cellStyle name="Hyperlink" xfId="20354" builtinId="8" hidden="1"/>
    <cellStyle name="Hyperlink" xfId="20356" builtinId="8" hidden="1"/>
    <cellStyle name="Hyperlink" xfId="20358" builtinId="8" hidden="1"/>
    <cellStyle name="Hyperlink" xfId="20360" builtinId="8" hidden="1"/>
    <cellStyle name="Hyperlink" xfId="20362" builtinId="8" hidden="1"/>
    <cellStyle name="Hyperlink" xfId="20364" builtinId="8" hidden="1"/>
    <cellStyle name="Hyperlink" xfId="20366" builtinId="8" hidden="1"/>
    <cellStyle name="Hyperlink" xfId="20368" builtinId="8" hidden="1"/>
    <cellStyle name="Hyperlink" xfId="20370" builtinId="8" hidden="1"/>
    <cellStyle name="Hyperlink" xfId="20372" builtinId="8" hidden="1"/>
    <cellStyle name="Hyperlink" xfId="20374" builtinId="8" hidden="1"/>
    <cellStyle name="Hyperlink" xfId="20379" builtinId="8" hidden="1"/>
    <cellStyle name="Hyperlink" xfId="20381" builtinId="8" hidden="1"/>
    <cellStyle name="Hyperlink" xfId="20383" builtinId="8" hidden="1"/>
    <cellStyle name="Hyperlink" xfId="20385" builtinId="8" hidden="1"/>
    <cellStyle name="Hyperlink" xfId="20387" builtinId="8" hidden="1"/>
    <cellStyle name="Hyperlink" xfId="20389" builtinId="8" hidden="1"/>
    <cellStyle name="Hyperlink" xfId="20391" builtinId="8" hidden="1"/>
    <cellStyle name="Hyperlink" xfId="20393" builtinId="8" hidden="1"/>
    <cellStyle name="Hyperlink" xfId="20395" builtinId="8" hidden="1"/>
    <cellStyle name="Hyperlink" xfId="20397" builtinId="8" hidden="1"/>
    <cellStyle name="Hyperlink" xfId="20399" builtinId="8" hidden="1"/>
    <cellStyle name="Hyperlink" xfId="20401" builtinId="8" hidden="1"/>
    <cellStyle name="Hyperlink" xfId="20403" builtinId="8" hidden="1"/>
    <cellStyle name="Hyperlink" xfId="20405" builtinId="8" hidden="1"/>
    <cellStyle name="Hyperlink" xfId="20407" builtinId="8" hidden="1"/>
    <cellStyle name="Hyperlink" xfId="20409" builtinId="8" hidden="1"/>
    <cellStyle name="Hyperlink" xfId="20411" builtinId="8" hidden="1"/>
    <cellStyle name="Hyperlink" xfId="20413" builtinId="8" hidden="1"/>
    <cellStyle name="Hyperlink" xfId="20415" builtinId="8" hidden="1"/>
    <cellStyle name="Hyperlink" xfId="20417" builtinId="8" hidden="1"/>
    <cellStyle name="Hyperlink" xfId="20419" builtinId="8" hidden="1"/>
    <cellStyle name="Hyperlink" xfId="20421" builtinId="8" hidden="1"/>
    <cellStyle name="Hyperlink" xfId="20423" builtinId="8" hidden="1"/>
    <cellStyle name="Hyperlink" xfId="20425" builtinId="8" hidden="1"/>
    <cellStyle name="Hyperlink" xfId="20427" builtinId="8" hidden="1"/>
    <cellStyle name="Hyperlink" xfId="20429" builtinId="8" hidden="1"/>
    <cellStyle name="Hyperlink" xfId="20431" builtinId="8" hidden="1"/>
    <cellStyle name="Hyperlink" xfId="20433" builtinId="8" hidden="1"/>
    <cellStyle name="Hyperlink" xfId="20435" builtinId="8" hidden="1"/>
    <cellStyle name="Hyperlink" xfId="20437" builtinId="8" hidden="1"/>
    <cellStyle name="Hyperlink" xfId="20439" builtinId="8" hidden="1"/>
    <cellStyle name="Hyperlink" xfId="20441" builtinId="8" hidden="1"/>
    <cellStyle name="Hyperlink" xfId="20443" builtinId="8" hidden="1"/>
    <cellStyle name="Hyperlink" xfId="20445" builtinId="8" hidden="1"/>
    <cellStyle name="Hyperlink" xfId="20447" builtinId="8" hidden="1"/>
    <cellStyle name="Hyperlink" xfId="20449" builtinId="8" hidden="1"/>
    <cellStyle name="Hyperlink" xfId="20451" builtinId="8" hidden="1"/>
    <cellStyle name="Hyperlink" xfId="20453" builtinId="8" hidden="1"/>
    <cellStyle name="Hyperlink" xfId="20455" builtinId="8" hidden="1"/>
    <cellStyle name="Hyperlink" xfId="20457" builtinId="8" hidden="1"/>
    <cellStyle name="Hyperlink" xfId="20459" builtinId="8" hidden="1"/>
    <cellStyle name="Hyperlink" xfId="20461" builtinId="8" hidden="1"/>
    <cellStyle name="Hyperlink" xfId="20463" builtinId="8" hidden="1"/>
    <cellStyle name="Hyperlink" xfId="20465" builtinId="8" hidden="1"/>
    <cellStyle name="Hyperlink" xfId="20467" builtinId="8" hidden="1"/>
    <cellStyle name="Hyperlink" xfId="20469" builtinId="8" hidden="1"/>
    <cellStyle name="Hyperlink" xfId="20471" builtinId="8" hidden="1"/>
    <cellStyle name="Hyperlink" xfId="20473" builtinId="8" hidden="1"/>
    <cellStyle name="Hyperlink" xfId="20475" builtinId="8" hidden="1"/>
    <cellStyle name="Hyperlink" xfId="20477" builtinId="8" hidden="1"/>
    <cellStyle name="Hyperlink" xfId="20479" builtinId="8" hidden="1"/>
    <cellStyle name="Hyperlink" xfId="20481" builtinId="8" hidden="1"/>
    <cellStyle name="Hyperlink" xfId="20483" builtinId="8" hidden="1"/>
    <cellStyle name="Hyperlink" xfId="20485" builtinId="8" hidden="1"/>
    <cellStyle name="Hyperlink" xfId="20487" builtinId="8" hidden="1"/>
    <cellStyle name="Hyperlink" xfId="20489" builtinId="8" hidden="1"/>
    <cellStyle name="Hyperlink" xfId="20491" builtinId="8" hidden="1"/>
    <cellStyle name="Hyperlink" xfId="20493" builtinId="8" hidden="1"/>
    <cellStyle name="Hyperlink" xfId="20495" builtinId="8" hidden="1"/>
    <cellStyle name="Hyperlink" xfId="20497" builtinId="8" hidden="1"/>
    <cellStyle name="Hyperlink" xfId="20499" builtinId="8" hidden="1"/>
    <cellStyle name="Hyperlink" xfId="20501" builtinId="8" hidden="1"/>
    <cellStyle name="Hyperlink" xfId="20503" builtinId="8" hidden="1"/>
    <cellStyle name="Hyperlink" xfId="20505" builtinId="8" hidden="1"/>
    <cellStyle name="Hyperlink" xfId="20507" builtinId="8" hidden="1"/>
    <cellStyle name="Hyperlink" xfId="20509" builtinId="8" hidden="1"/>
    <cellStyle name="Hyperlink" xfId="20511" builtinId="8" hidden="1"/>
    <cellStyle name="Hyperlink" xfId="20513" builtinId="8" hidden="1"/>
    <cellStyle name="Hyperlink" xfId="20515" builtinId="8" hidden="1"/>
    <cellStyle name="Hyperlink" xfId="20517" builtinId="8" hidden="1"/>
    <cellStyle name="Hyperlink" xfId="20519" builtinId="8" hidden="1"/>
    <cellStyle name="Hyperlink" xfId="20521" builtinId="8" hidden="1"/>
    <cellStyle name="Hyperlink" xfId="20523" builtinId="8" hidden="1"/>
    <cellStyle name="Hyperlink" xfId="20525" builtinId="8" hidden="1"/>
    <cellStyle name="Hyperlink" xfId="20527" builtinId="8" hidden="1"/>
    <cellStyle name="Hyperlink" xfId="20529" builtinId="8" hidden="1"/>
    <cellStyle name="Hyperlink" xfId="20531" builtinId="8" hidden="1"/>
    <cellStyle name="Hyperlink" xfId="20533" builtinId="8" hidden="1"/>
    <cellStyle name="Hyperlink" xfId="20535" builtinId="8" hidden="1"/>
    <cellStyle name="Hyperlink" xfId="20537" builtinId="8" hidden="1"/>
    <cellStyle name="Hyperlink" xfId="20539" builtinId="8" hidden="1"/>
    <cellStyle name="Hyperlink" xfId="20541" builtinId="8" hidden="1"/>
    <cellStyle name="Hyperlink" xfId="20543" builtinId="8" hidden="1"/>
    <cellStyle name="Hyperlink" xfId="20545" builtinId="8" hidden="1"/>
    <cellStyle name="Hyperlink" xfId="20547" builtinId="8" hidden="1"/>
    <cellStyle name="Hyperlink" xfId="20549" builtinId="8" hidden="1"/>
    <cellStyle name="Hyperlink" xfId="20551" builtinId="8" hidden="1"/>
    <cellStyle name="Hyperlink" xfId="20553" builtinId="8" hidden="1"/>
    <cellStyle name="Hyperlink" xfId="20555" builtinId="8" hidden="1"/>
    <cellStyle name="Hyperlink" xfId="20557" builtinId="8" hidden="1"/>
    <cellStyle name="Hyperlink" xfId="20559" builtinId="8" hidden="1"/>
    <cellStyle name="Hyperlink" xfId="20560" builtinId="8" hidden="1"/>
    <cellStyle name="Hyperlink" xfId="20377" builtinId="8" hidden="1"/>
    <cellStyle name="Hyperlink" xfId="20563" builtinId="8" hidden="1"/>
    <cellStyle name="Hyperlink" xfId="20564" builtinId="8" hidden="1"/>
    <cellStyle name="Hyperlink" xfId="20566" builtinId="8" hidden="1"/>
    <cellStyle name="Hyperlink" xfId="20568" builtinId="8" hidden="1"/>
    <cellStyle name="Hyperlink" xfId="20570" builtinId="8" hidden="1"/>
    <cellStyle name="Hyperlink" xfId="20572" builtinId="8" hidden="1"/>
    <cellStyle name="Hyperlink" xfId="20574" builtinId="8" hidden="1"/>
    <cellStyle name="Hyperlink" xfId="20576" builtinId="8" hidden="1"/>
    <cellStyle name="Hyperlink" xfId="20578" builtinId="8" hidden="1"/>
    <cellStyle name="Hyperlink" xfId="20580" builtinId="8" hidden="1"/>
    <cellStyle name="Hyperlink" xfId="20582" builtinId="8" hidden="1"/>
    <cellStyle name="Hyperlink" xfId="20584" builtinId="8" hidden="1"/>
    <cellStyle name="Hyperlink" xfId="20586" builtinId="8" hidden="1"/>
    <cellStyle name="Hyperlink" xfId="20588" builtinId="8" hidden="1"/>
    <cellStyle name="Hyperlink" xfId="20590" builtinId="8" hidden="1"/>
    <cellStyle name="Hyperlink" xfId="20592" builtinId="8" hidden="1"/>
    <cellStyle name="Hyperlink" xfId="20594" builtinId="8" hidden="1"/>
    <cellStyle name="Hyperlink" xfId="20596" builtinId="8" hidden="1"/>
    <cellStyle name="Hyperlink" xfId="20598" builtinId="8" hidden="1"/>
    <cellStyle name="Hyperlink" xfId="20600" builtinId="8" hidden="1"/>
    <cellStyle name="Hyperlink" xfId="20602" builtinId="8" hidden="1"/>
    <cellStyle name="Hyperlink" xfId="20604" builtinId="8" hidden="1"/>
    <cellStyle name="Hyperlink" xfId="20606" builtinId="8" hidden="1"/>
    <cellStyle name="Hyperlink" xfId="20608" builtinId="8" hidden="1"/>
    <cellStyle name="Hyperlink" xfId="20610" builtinId="8" hidden="1"/>
    <cellStyle name="Hyperlink" xfId="20612" builtinId="8" hidden="1"/>
    <cellStyle name="Hyperlink" xfId="20614" builtinId="8" hidden="1"/>
    <cellStyle name="Hyperlink" xfId="20616" builtinId="8" hidden="1"/>
    <cellStyle name="Hyperlink" xfId="20618" builtinId="8" hidden="1"/>
    <cellStyle name="Hyperlink" xfId="20620" builtinId="8" hidden="1"/>
    <cellStyle name="Hyperlink" xfId="20622" builtinId="8" hidden="1"/>
    <cellStyle name="Hyperlink" xfId="20624" builtinId="8" hidden="1"/>
    <cellStyle name="Hyperlink" xfId="20626" builtinId="8" hidden="1"/>
    <cellStyle name="Hyperlink" xfId="20628" builtinId="8" hidden="1"/>
    <cellStyle name="Hyperlink" xfId="20630" builtinId="8" hidden="1"/>
    <cellStyle name="Hyperlink" xfId="20632" builtinId="8" hidden="1"/>
    <cellStyle name="Hyperlink" xfId="20634" builtinId="8" hidden="1"/>
    <cellStyle name="Hyperlink" xfId="20636" builtinId="8" hidden="1"/>
    <cellStyle name="Hyperlink" xfId="20638" builtinId="8" hidden="1"/>
    <cellStyle name="Hyperlink" xfId="20640" builtinId="8" hidden="1"/>
    <cellStyle name="Hyperlink" xfId="20642" builtinId="8" hidden="1"/>
    <cellStyle name="Hyperlink" xfId="20644" builtinId="8" hidden="1"/>
    <cellStyle name="Hyperlink" xfId="20646" builtinId="8" hidden="1"/>
    <cellStyle name="Hyperlink" xfId="20648" builtinId="8" hidden="1"/>
    <cellStyle name="Hyperlink" xfId="20650" builtinId="8" hidden="1"/>
    <cellStyle name="Hyperlink" xfId="20652" builtinId="8" hidden="1"/>
    <cellStyle name="Hyperlink" xfId="20654" builtinId="8" hidden="1"/>
    <cellStyle name="Hyperlink" xfId="20656" builtinId="8" hidden="1"/>
    <cellStyle name="Hyperlink" xfId="20658" builtinId="8" hidden="1"/>
    <cellStyle name="Hyperlink" xfId="20660" builtinId="8" hidden="1"/>
    <cellStyle name="Hyperlink" xfId="20662" builtinId="8" hidden="1"/>
    <cellStyle name="Hyperlink" xfId="20664" builtinId="8" hidden="1"/>
    <cellStyle name="Hyperlink" xfId="20666" builtinId="8" hidden="1"/>
    <cellStyle name="Hyperlink" xfId="20668" builtinId="8" hidden="1"/>
    <cellStyle name="Hyperlink" xfId="20670" builtinId="8" hidden="1"/>
    <cellStyle name="Hyperlink" xfId="20672" builtinId="8" hidden="1"/>
    <cellStyle name="Hyperlink" xfId="20674" builtinId="8" hidden="1"/>
    <cellStyle name="Hyperlink" xfId="20676" builtinId="8" hidden="1"/>
    <cellStyle name="Hyperlink" xfId="20678" builtinId="8" hidden="1"/>
    <cellStyle name="Hyperlink" xfId="20680" builtinId="8" hidden="1"/>
    <cellStyle name="Hyperlink" xfId="20682" builtinId="8" hidden="1"/>
    <cellStyle name="Hyperlink" xfId="20684" builtinId="8" hidden="1"/>
    <cellStyle name="Hyperlink" xfId="20686" builtinId="8" hidden="1"/>
    <cellStyle name="Hyperlink" xfId="20688" builtinId="8" hidden="1"/>
    <cellStyle name="Hyperlink" xfId="20690" builtinId="8" hidden="1"/>
    <cellStyle name="Hyperlink" xfId="20692" builtinId="8" hidden="1"/>
    <cellStyle name="Hyperlink" xfId="20694" builtinId="8" hidden="1"/>
    <cellStyle name="Hyperlink" xfId="20696" builtinId="8" hidden="1"/>
    <cellStyle name="Hyperlink" xfId="20698" builtinId="8" hidden="1"/>
    <cellStyle name="Hyperlink" xfId="20700" builtinId="8" hidden="1"/>
    <cellStyle name="Hyperlink" xfId="20702" builtinId="8" hidden="1"/>
    <cellStyle name="Hyperlink" xfId="20704" builtinId="8" hidden="1"/>
    <cellStyle name="Hyperlink" xfId="20706" builtinId="8" hidden="1"/>
    <cellStyle name="Hyperlink" xfId="20708" builtinId="8" hidden="1"/>
    <cellStyle name="Hyperlink" xfId="20710" builtinId="8" hidden="1"/>
    <cellStyle name="Hyperlink" xfId="20712" builtinId="8" hidden="1"/>
    <cellStyle name="Hyperlink" xfId="20714" builtinId="8" hidden="1"/>
    <cellStyle name="Hyperlink" xfId="20716" builtinId="8" hidden="1"/>
    <cellStyle name="Hyperlink" xfId="20718" builtinId="8" hidden="1"/>
    <cellStyle name="Hyperlink" xfId="20720" builtinId="8" hidden="1"/>
    <cellStyle name="Hyperlink" xfId="20722" builtinId="8" hidden="1"/>
    <cellStyle name="Hyperlink" xfId="20724" builtinId="8" hidden="1"/>
    <cellStyle name="Hyperlink" xfId="20726" builtinId="8" hidden="1"/>
    <cellStyle name="Hyperlink" xfId="20728" builtinId="8" hidden="1"/>
    <cellStyle name="Hyperlink" xfId="20730" builtinId="8" hidden="1"/>
    <cellStyle name="Hyperlink" xfId="20732" builtinId="8" hidden="1"/>
    <cellStyle name="Hyperlink" xfId="20734" builtinId="8" hidden="1"/>
    <cellStyle name="Hyperlink" xfId="20739" builtinId="8" hidden="1"/>
    <cellStyle name="Hyperlink" xfId="20741" builtinId="8" hidden="1"/>
    <cellStyle name="Hyperlink" xfId="20743" builtinId="8" hidden="1"/>
    <cellStyle name="Hyperlink" xfId="20745" builtinId="8" hidden="1"/>
    <cellStyle name="Hyperlink" xfId="20747" builtinId="8" hidden="1"/>
    <cellStyle name="Hyperlink" xfId="20749" builtinId="8" hidden="1"/>
    <cellStyle name="Hyperlink" xfId="20751" builtinId="8" hidden="1"/>
    <cellStyle name="Hyperlink" xfId="20753" builtinId="8" hidden="1"/>
    <cellStyle name="Hyperlink" xfId="20755" builtinId="8" hidden="1"/>
    <cellStyle name="Hyperlink" xfId="20757" builtinId="8" hidden="1"/>
    <cellStyle name="Hyperlink" xfId="20759" builtinId="8" hidden="1"/>
    <cellStyle name="Hyperlink" xfId="20761" builtinId="8" hidden="1"/>
    <cellStyle name="Hyperlink" xfId="20763" builtinId="8" hidden="1"/>
    <cellStyle name="Hyperlink" xfId="20765" builtinId="8" hidden="1"/>
    <cellStyle name="Hyperlink" xfId="20767" builtinId="8" hidden="1"/>
    <cellStyle name="Hyperlink" xfId="20769" builtinId="8" hidden="1"/>
    <cellStyle name="Hyperlink" xfId="20771" builtinId="8" hidden="1"/>
    <cellStyle name="Hyperlink" xfId="20773" builtinId="8" hidden="1"/>
    <cellStyle name="Hyperlink" xfId="20775" builtinId="8" hidden="1"/>
    <cellStyle name="Hyperlink" xfId="20777" builtinId="8" hidden="1"/>
    <cellStyle name="Hyperlink" xfId="20779" builtinId="8" hidden="1"/>
    <cellStyle name="Hyperlink" xfId="20781" builtinId="8" hidden="1"/>
    <cellStyle name="Hyperlink" xfId="20783" builtinId="8" hidden="1"/>
    <cellStyle name="Hyperlink" xfId="20785" builtinId="8" hidden="1"/>
    <cellStyle name="Hyperlink" xfId="20787" builtinId="8" hidden="1"/>
    <cellStyle name="Hyperlink" xfId="20789" builtinId="8" hidden="1"/>
    <cellStyle name="Hyperlink" xfId="20791" builtinId="8" hidden="1"/>
    <cellStyle name="Hyperlink" xfId="20793" builtinId="8" hidden="1"/>
    <cellStyle name="Hyperlink" xfId="20795" builtinId="8" hidden="1"/>
    <cellStyle name="Hyperlink" xfId="20797" builtinId="8" hidden="1"/>
    <cellStyle name="Hyperlink" xfId="20799" builtinId="8" hidden="1"/>
    <cellStyle name="Hyperlink" xfId="20801" builtinId="8" hidden="1"/>
    <cellStyle name="Hyperlink" xfId="20803" builtinId="8" hidden="1"/>
    <cellStyle name="Hyperlink" xfId="20805" builtinId="8" hidden="1"/>
    <cellStyle name="Hyperlink" xfId="20807" builtinId="8" hidden="1"/>
    <cellStyle name="Hyperlink" xfId="20809" builtinId="8" hidden="1"/>
    <cellStyle name="Hyperlink" xfId="20811" builtinId="8" hidden="1"/>
    <cellStyle name="Hyperlink" xfId="20813" builtinId="8" hidden="1"/>
    <cellStyle name="Hyperlink" xfId="20815" builtinId="8" hidden="1"/>
    <cellStyle name="Hyperlink" xfId="20817" builtinId="8" hidden="1"/>
    <cellStyle name="Hyperlink" xfId="20819" builtinId="8" hidden="1"/>
    <cellStyle name="Hyperlink" xfId="20821" builtinId="8" hidden="1"/>
    <cellStyle name="Hyperlink" xfId="20823" builtinId="8" hidden="1"/>
    <cellStyle name="Hyperlink" xfId="20825" builtinId="8" hidden="1"/>
    <cellStyle name="Hyperlink" xfId="20827" builtinId="8" hidden="1"/>
    <cellStyle name="Hyperlink" xfId="20829" builtinId="8" hidden="1"/>
    <cellStyle name="Hyperlink" xfId="20831" builtinId="8" hidden="1"/>
    <cellStyle name="Hyperlink" xfId="20833" builtinId="8" hidden="1"/>
    <cellStyle name="Hyperlink" xfId="20835" builtinId="8" hidden="1"/>
    <cellStyle name="Hyperlink" xfId="20837" builtinId="8" hidden="1"/>
    <cellStyle name="Hyperlink" xfId="20839" builtinId="8" hidden="1"/>
    <cellStyle name="Hyperlink" xfId="20841" builtinId="8" hidden="1"/>
    <cellStyle name="Hyperlink" xfId="20843" builtinId="8" hidden="1"/>
    <cellStyle name="Hyperlink" xfId="20845" builtinId="8" hidden="1"/>
    <cellStyle name="Hyperlink" xfId="20847" builtinId="8" hidden="1"/>
    <cellStyle name="Hyperlink" xfId="20849" builtinId="8" hidden="1"/>
    <cellStyle name="Hyperlink" xfId="20851" builtinId="8" hidden="1"/>
    <cellStyle name="Hyperlink" xfId="20853" builtinId="8" hidden="1"/>
    <cellStyle name="Hyperlink" xfId="20855" builtinId="8" hidden="1"/>
    <cellStyle name="Hyperlink" xfId="20857" builtinId="8" hidden="1"/>
    <cellStyle name="Hyperlink" xfId="20859" builtinId="8" hidden="1"/>
    <cellStyle name="Hyperlink" xfId="20861" builtinId="8" hidden="1"/>
    <cellStyle name="Hyperlink" xfId="20863" builtinId="8" hidden="1"/>
    <cellStyle name="Hyperlink" xfId="20865" builtinId="8" hidden="1"/>
    <cellStyle name="Hyperlink" xfId="20867" builtinId="8" hidden="1"/>
    <cellStyle name="Hyperlink" xfId="20869" builtinId="8" hidden="1"/>
    <cellStyle name="Hyperlink" xfId="20871" builtinId="8" hidden="1"/>
    <cellStyle name="Hyperlink" xfId="20873" builtinId="8" hidden="1"/>
    <cellStyle name="Hyperlink" xfId="20875" builtinId="8" hidden="1"/>
    <cellStyle name="Hyperlink" xfId="20877" builtinId="8" hidden="1"/>
    <cellStyle name="Hyperlink" xfId="20879" builtinId="8" hidden="1"/>
    <cellStyle name="Hyperlink" xfId="20881" builtinId="8" hidden="1"/>
    <cellStyle name="Hyperlink" xfId="20883" builtinId="8" hidden="1"/>
    <cellStyle name="Hyperlink" xfId="20885" builtinId="8" hidden="1"/>
    <cellStyle name="Hyperlink" xfId="20887" builtinId="8" hidden="1"/>
    <cellStyle name="Hyperlink" xfId="20889" builtinId="8" hidden="1"/>
    <cellStyle name="Hyperlink" xfId="20891" builtinId="8" hidden="1"/>
    <cellStyle name="Hyperlink" xfId="20893" builtinId="8" hidden="1"/>
    <cellStyle name="Hyperlink" xfId="20895" builtinId="8" hidden="1"/>
    <cellStyle name="Hyperlink" xfId="20897" builtinId="8" hidden="1"/>
    <cellStyle name="Hyperlink" xfId="20899" builtinId="8" hidden="1"/>
    <cellStyle name="Hyperlink" xfId="20901" builtinId="8" hidden="1"/>
    <cellStyle name="Hyperlink" xfId="20903" builtinId="8" hidden="1"/>
    <cellStyle name="Hyperlink" xfId="20905" builtinId="8" hidden="1"/>
    <cellStyle name="Hyperlink" xfId="20907" builtinId="8" hidden="1"/>
    <cellStyle name="Hyperlink" xfId="20909" builtinId="8" hidden="1"/>
    <cellStyle name="Hyperlink" xfId="20911" builtinId="8" hidden="1"/>
    <cellStyle name="Hyperlink" xfId="20913" builtinId="8" hidden="1"/>
    <cellStyle name="Hyperlink" xfId="20915" builtinId="8" hidden="1"/>
    <cellStyle name="Hyperlink" xfId="20917" builtinId="8" hidden="1"/>
    <cellStyle name="Hyperlink" xfId="20919" builtinId="8" hidden="1"/>
    <cellStyle name="Hyperlink" xfId="20920" builtinId="8" hidden="1"/>
    <cellStyle name="Hyperlink" xfId="20737" builtinId="8" hidden="1"/>
    <cellStyle name="Hyperlink" xfId="20926" builtinId="8" hidden="1"/>
    <cellStyle name="Hyperlink" xfId="20927" builtinId="8" hidden="1"/>
    <cellStyle name="Hyperlink" xfId="20929" builtinId="8" hidden="1"/>
    <cellStyle name="Hyperlink" xfId="20931" builtinId="8" hidden="1"/>
    <cellStyle name="Hyperlink" xfId="20933" builtinId="8" hidden="1"/>
    <cellStyle name="Hyperlink" xfId="20935" builtinId="8" hidden="1"/>
    <cellStyle name="Hyperlink" xfId="20937" builtinId="8" hidden="1"/>
    <cellStyle name="Hyperlink" xfId="20939" builtinId="8" hidden="1"/>
    <cellStyle name="Hyperlink" xfId="20941" builtinId="8" hidden="1"/>
    <cellStyle name="Hyperlink" xfId="20943" builtinId="8" hidden="1"/>
    <cellStyle name="Hyperlink" xfId="20945" builtinId="8" hidden="1"/>
    <cellStyle name="Hyperlink" xfId="20947" builtinId="8" hidden="1"/>
    <cellStyle name="Hyperlink" xfId="20949" builtinId="8" hidden="1"/>
    <cellStyle name="Hyperlink" xfId="20951" builtinId="8" hidden="1"/>
    <cellStyle name="Hyperlink" xfId="20953" builtinId="8" hidden="1"/>
    <cellStyle name="Hyperlink" xfId="20955" builtinId="8" hidden="1"/>
    <cellStyle name="Hyperlink" xfId="20957" builtinId="8" hidden="1"/>
    <cellStyle name="Hyperlink" xfId="20959" builtinId="8" hidden="1"/>
    <cellStyle name="Hyperlink" xfId="20961" builtinId="8" hidden="1"/>
    <cellStyle name="Hyperlink" xfId="20963" builtinId="8" hidden="1"/>
    <cellStyle name="Hyperlink" xfId="20965" builtinId="8" hidden="1"/>
    <cellStyle name="Hyperlink" xfId="20967" builtinId="8" hidden="1"/>
    <cellStyle name="Hyperlink" xfId="20969" builtinId="8" hidden="1"/>
    <cellStyle name="Hyperlink" xfId="20971" builtinId="8" hidden="1"/>
    <cellStyle name="Hyperlink" xfId="20973" builtinId="8" hidden="1"/>
    <cellStyle name="Hyperlink" xfId="20975" builtinId="8" hidden="1"/>
    <cellStyle name="Hyperlink" xfId="20977" builtinId="8" hidden="1"/>
    <cellStyle name="Hyperlink" xfId="20979" builtinId="8" hidden="1"/>
    <cellStyle name="Hyperlink" xfId="20981" builtinId="8" hidden="1"/>
    <cellStyle name="Hyperlink" xfId="20983" builtinId="8" hidden="1"/>
    <cellStyle name="Hyperlink" xfId="20985" builtinId="8" hidden="1"/>
    <cellStyle name="Hyperlink" xfId="20987" builtinId="8" hidden="1"/>
    <cellStyle name="Hyperlink" xfId="20989" builtinId="8" hidden="1"/>
    <cellStyle name="Hyperlink" xfId="20991" builtinId="8" hidden="1"/>
    <cellStyle name="Hyperlink" xfId="20993" builtinId="8" hidden="1"/>
    <cellStyle name="Hyperlink" xfId="20995" builtinId="8" hidden="1"/>
    <cellStyle name="Hyperlink" xfId="20997" builtinId="8" hidden="1"/>
    <cellStyle name="Hyperlink" xfId="20999" builtinId="8" hidden="1"/>
    <cellStyle name="Hyperlink" xfId="21001" builtinId="8" hidden="1"/>
    <cellStyle name="Hyperlink" xfId="21003" builtinId="8" hidden="1"/>
    <cellStyle name="Hyperlink" xfId="21005" builtinId="8" hidden="1"/>
    <cellStyle name="Hyperlink" xfId="21007" builtinId="8" hidden="1"/>
    <cellStyle name="Hyperlink" xfId="21009" builtinId="8" hidden="1"/>
    <cellStyle name="Hyperlink" xfId="21011" builtinId="8" hidden="1"/>
    <cellStyle name="Hyperlink" xfId="21013" builtinId="8" hidden="1"/>
    <cellStyle name="Hyperlink" xfId="21015" builtinId="8" hidden="1"/>
    <cellStyle name="Hyperlink" xfId="21017" builtinId="8" hidden="1"/>
    <cellStyle name="Hyperlink" xfId="21019" builtinId="8" hidden="1"/>
    <cellStyle name="Hyperlink" xfId="21021" builtinId="8" hidden="1"/>
    <cellStyle name="Hyperlink" xfId="21023" builtinId="8" hidden="1"/>
    <cellStyle name="Hyperlink" xfId="21025" builtinId="8" hidden="1"/>
    <cellStyle name="Hyperlink" xfId="21027" builtinId="8" hidden="1"/>
    <cellStyle name="Hyperlink" xfId="21029" builtinId="8" hidden="1"/>
    <cellStyle name="Hyperlink" xfId="21031" builtinId="8" hidden="1"/>
    <cellStyle name="Hyperlink" xfId="21033" builtinId="8" hidden="1"/>
    <cellStyle name="Hyperlink" xfId="21035" builtinId="8" hidden="1"/>
    <cellStyle name="Hyperlink" xfId="21037" builtinId="8" hidden="1"/>
    <cellStyle name="Hyperlink" xfId="21039" builtinId="8" hidden="1"/>
    <cellStyle name="Hyperlink" xfId="21041" builtinId="8" hidden="1"/>
    <cellStyle name="Hyperlink" xfId="21043" builtinId="8" hidden="1"/>
    <cellStyle name="Hyperlink" xfId="21045" builtinId="8" hidden="1"/>
    <cellStyle name="Hyperlink" xfId="21047" builtinId="8" hidden="1"/>
    <cellStyle name="Hyperlink" xfId="21049" builtinId="8" hidden="1"/>
    <cellStyle name="Hyperlink" xfId="21051" builtinId="8" hidden="1"/>
    <cellStyle name="Hyperlink" xfId="21053" builtinId="8" hidden="1"/>
    <cellStyle name="Hyperlink" xfId="21055" builtinId="8" hidden="1"/>
    <cellStyle name="Hyperlink" xfId="21057" builtinId="8" hidden="1"/>
    <cellStyle name="Hyperlink" xfId="21059" builtinId="8" hidden="1"/>
    <cellStyle name="Hyperlink" xfId="21061" builtinId="8" hidden="1"/>
    <cellStyle name="Hyperlink" xfId="21063" builtinId="8" hidden="1"/>
    <cellStyle name="Hyperlink" xfId="21065" builtinId="8" hidden="1"/>
    <cellStyle name="Hyperlink" xfId="21067" builtinId="8" hidden="1"/>
    <cellStyle name="Hyperlink" xfId="21069" builtinId="8" hidden="1"/>
    <cellStyle name="Hyperlink" xfId="21071" builtinId="8" hidden="1"/>
    <cellStyle name="Hyperlink" xfId="21073" builtinId="8" hidden="1"/>
    <cellStyle name="Hyperlink" xfId="21075" builtinId="8" hidden="1"/>
    <cellStyle name="Hyperlink" xfId="21077" builtinId="8" hidden="1"/>
    <cellStyle name="Hyperlink" xfId="21079" builtinId="8" hidden="1"/>
    <cellStyle name="Hyperlink" xfId="21081" builtinId="8" hidden="1"/>
    <cellStyle name="Hyperlink" xfId="21083" builtinId="8" hidden="1"/>
    <cellStyle name="Hyperlink" xfId="21085" builtinId="8" hidden="1"/>
    <cellStyle name="Hyperlink" xfId="21087" builtinId="8" hidden="1"/>
    <cellStyle name="Hyperlink" xfId="21089" builtinId="8" hidden="1"/>
    <cellStyle name="Hyperlink" xfId="21091" builtinId="8" hidden="1"/>
    <cellStyle name="Hyperlink" xfId="21093" builtinId="8" hidden="1"/>
    <cellStyle name="Hyperlink" xfId="21095" builtinId="8" hidden="1"/>
    <cellStyle name="Hyperlink" xfId="21097" builtinId="8" hidden="1"/>
    <cellStyle name="Hyperlink" xfId="21099" builtinId="8" hidden="1"/>
    <cellStyle name="Hyperlink" xfId="21100" builtinId="8" hidden="1"/>
    <cellStyle name="Hyperlink" xfId="20925" builtinId="8" hidden="1"/>
    <cellStyle name="Hyperlink" xfId="21106" builtinId="8" hidden="1"/>
    <cellStyle name="Hyperlink" xfId="21107" builtinId="8" hidden="1"/>
    <cellStyle name="Hyperlink" xfId="21109" builtinId="8" hidden="1"/>
    <cellStyle name="Hyperlink" xfId="21111" builtinId="8" hidden="1"/>
    <cellStyle name="Hyperlink" xfId="21113" builtinId="8" hidden="1"/>
    <cellStyle name="Hyperlink" xfId="21115" builtinId="8" hidden="1"/>
    <cellStyle name="Hyperlink" xfId="21117" builtinId="8" hidden="1"/>
    <cellStyle name="Hyperlink" xfId="21119" builtinId="8" hidden="1"/>
    <cellStyle name="Hyperlink" xfId="21121" builtinId="8" hidden="1"/>
    <cellStyle name="Hyperlink" xfId="21123" builtinId="8" hidden="1"/>
    <cellStyle name="Hyperlink" xfId="21125" builtinId="8" hidden="1"/>
    <cellStyle name="Hyperlink" xfId="21127" builtinId="8" hidden="1"/>
    <cellStyle name="Hyperlink" xfId="21129" builtinId="8" hidden="1"/>
    <cellStyle name="Hyperlink" xfId="21131" builtinId="8" hidden="1"/>
    <cellStyle name="Hyperlink" xfId="21133" builtinId="8" hidden="1"/>
    <cellStyle name="Hyperlink" xfId="21135" builtinId="8" hidden="1"/>
    <cellStyle name="Hyperlink" xfId="21137" builtinId="8" hidden="1"/>
    <cellStyle name="Hyperlink" xfId="21139" builtinId="8" hidden="1"/>
    <cellStyle name="Hyperlink" xfId="21141" builtinId="8" hidden="1"/>
    <cellStyle name="Hyperlink" xfId="21143" builtinId="8" hidden="1"/>
    <cellStyle name="Hyperlink" xfId="21145" builtinId="8" hidden="1"/>
    <cellStyle name="Hyperlink" xfId="21147" builtinId="8" hidden="1"/>
    <cellStyle name="Hyperlink" xfId="21149" builtinId="8" hidden="1"/>
    <cellStyle name="Hyperlink" xfId="21151" builtinId="8" hidden="1"/>
    <cellStyle name="Hyperlink" xfId="21153" builtinId="8" hidden="1"/>
    <cellStyle name="Hyperlink" xfId="21155" builtinId="8" hidden="1"/>
    <cellStyle name="Hyperlink" xfId="21157" builtinId="8" hidden="1"/>
    <cellStyle name="Hyperlink" xfId="21159" builtinId="8" hidden="1"/>
    <cellStyle name="Hyperlink" xfId="21161" builtinId="8" hidden="1"/>
    <cellStyle name="Hyperlink" xfId="21163" builtinId="8" hidden="1"/>
    <cellStyle name="Hyperlink" xfId="21165" builtinId="8" hidden="1"/>
    <cellStyle name="Hyperlink" xfId="21167" builtinId="8" hidden="1"/>
    <cellStyle name="Hyperlink" xfId="21169" builtinId="8" hidden="1"/>
    <cellStyle name="Hyperlink" xfId="21171" builtinId="8" hidden="1"/>
    <cellStyle name="Hyperlink" xfId="21173" builtinId="8" hidden="1"/>
    <cellStyle name="Hyperlink" xfId="21175" builtinId="8" hidden="1"/>
    <cellStyle name="Hyperlink" xfId="21177" builtinId="8" hidden="1"/>
    <cellStyle name="Hyperlink" xfId="21179" builtinId="8" hidden="1"/>
    <cellStyle name="Hyperlink" xfId="21181" builtinId="8" hidden="1"/>
    <cellStyle name="Hyperlink" xfId="21183" builtinId="8" hidden="1"/>
    <cellStyle name="Hyperlink" xfId="21185" builtinId="8" hidden="1"/>
    <cellStyle name="Hyperlink" xfId="21187" builtinId="8" hidden="1"/>
    <cellStyle name="Hyperlink" xfId="21189" builtinId="8" hidden="1"/>
    <cellStyle name="Hyperlink" xfId="21191" builtinId="8" hidden="1"/>
    <cellStyle name="Hyperlink" xfId="21193" builtinId="8" hidden="1"/>
    <cellStyle name="Hyperlink" xfId="21195" builtinId="8" hidden="1"/>
    <cellStyle name="Hyperlink" xfId="21197" builtinId="8" hidden="1"/>
    <cellStyle name="Hyperlink" xfId="21199" builtinId="8" hidden="1"/>
    <cellStyle name="Hyperlink" xfId="21201" builtinId="8" hidden="1"/>
    <cellStyle name="Hyperlink" xfId="21203" builtinId="8" hidden="1"/>
    <cellStyle name="Hyperlink" xfId="21205" builtinId="8" hidden="1"/>
    <cellStyle name="Hyperlink" xfId="21207" builtinId="8" hidden="1"/>
    <cellStyle name="Hyperlink" xfId="21209" builtinId="8" hidden="1"/>
    <cellStyle name="Hyperlink" xfId="21211" builtinId="8" hidden="1"/>
    <cellStyle name="Hyperlink" xfId="21213" builtinId="8" hidden="1"/>
    <cellStyle name="Hyperlink" xfId="21215" builtinId="8" hidden="1"/>
    <cellStyle name="Hyperlink" xfId="21217" builtinId="8" hidden="1"/>
    <cellStyle name="Hyperlink" xfId="21219" builtinId="8" hidden="1"/>
    <cellStyle name="Hyperlink" xfId="21221" builtinId="8" hidden="1"/>
    <cellStyle name="Hyperlink" xfId="21223" builtinId="8" hidden="1"/>
    <cellStyle name="Hyperlink" xfId="21225" builtinId="8" hidden="1"/>
    <cellStyle name="Hyperlink" xfId="21227" builtinId="8" hidden="1"/>
    <cellStyle name="Hyperlink" xfId="21229" builtinId="8" hidden="1"/>
    <cellStyle name="Hyperlink" xfId="21231" builtinId="8" hidden="1"/>
    <cellStyle name="Hyperlink" xfId="21233" builtinId="8" hidden="1"/>
    <cellStyle name="Hyperlink" xfId="21235" builtinId="8" hidden="1"/>
    <cellStyle name="Hyperlink" xfId="21237" builtinId="8" hidden="1"/>
    <cellStyle name="Hyperlink" xfId="21239" builtinId="8" hidden="1"/>
    <cellStyle name="Hyperlink" xfId="21241" builtinId="8" hidden="1"/>
    <cellStyle name="Hyperlink" xfId="21243" builtinId="8" hidden="1"/>
    <cellStyle name="Hyperlink" xfId="21245" builtinId="8" hidden="1"/>
    <cellStyle name="Hyperlink" xfId="21247" builtinId="8" hidden="1"/>
    <cellStyle name="Hyperlink" xfId="21249" builtinId="8" hidden="1"/>
    <cellStyle name="Hyperlink" xfId="21251" builtinId="8" hidden="1"/>
    <cellStyle name="Hyperlink" xfId="21253" builtinId="8" hidden="1"/>
    <cellStyle name="Hyperlink" xfId="21255" builtinId="8" hidden="1"/>
    <cellStyle name="Hyperlink" xfId="21257" builtinId="8" hidden="1"/>
    <cellStyle name="Hyperlink" xfId="21259" builtinId="8" hidden="1"/>
    <cellStyle name="Hyperlink" xfId="21261" builtinId="8" hidden="1"/>
    <cellStyle name="Hyperlink" xfId="21263" builtinId="8" hidden="1"/>
    <cellStyle name="Hyperlink" xfId="21265" builtinId="8" hidden="1"/>
    <cellStyle name="Hyperlink" xfId="21267" builtinId="8" hidden="1"/>
    <cellStyle name="Hyperlink" xfId="21269" builtinId="8" hidden="1"/>
    <cellStyle name="Hyperlink" xfId="21271" builtinId="8" hidden="1"/>
    <cellStyle name="Hyperlink" xfId="21273" builtinId="8" hidden="1"/>
    <cellStyle name="Hyperlink" xfId="21275" builtinId="8" hidden="1"/>
    <cellStyle name="Hyperlink" xfId="21277" builtinId="8" hidden="1"/>
    <cellStyle name="Hyperlink" xfId="21280" builtinId="8" hidden="1"/>
    <cellStyle name="Hyperlink" xfId="21281" builtinId="8" hidden="1"/>
    <cellStyle name="Hyperlink" xfId="21103" builtinId="8" hidden="1"/>
    <cellStyle name="Hyperlink" xfId="21101" builtinId="8" hidden="1"/>
    <cellStyle name="Hyperlink" xfId="21284" builtinId="8" hidden="1"/>
    <cellStyle name="Hyperlink" xfId="21286" builtinId="8" hidden="1"/>
    <cellStyle name="Hyperlink" xfId="21288" builtinId="8" hidden="1"/>
    <cellStyle name="Hyperlink" xfId="21290" builtinId="8" hidden="1"/>
    <cellStyle name="Hyperlink" xfId="21292" builtinId="8" hidden="1"/>
    <cellStyle name="Hyperlink" xfId="21294" builtinId="8" hidden="1"/>
    <cellStyle name="Hyperlink" xfId="21296" builtinId="8" hidden="1"/>
    <cellStyle name="Hyperlink" xfId="21298" builtinId="8" hidden="1"/>
    <cellStyle name="Hyperlink" xfId="21300" builtinId="8" hidden="1"/>
    <cellStyle name="Hyperlink" xfId="21302" builtinId="8" hidden="1"/>
    <cellStyle name="Hyperlink" xfId="21304" builtinId="8" hidden="1"/>
    <cellStyle name="Hyperlink" xfId="21306" builtinId="8" hidden="1"/>
    <cellStyle name="Hyperlink" xfId="21308" builtinId="8" hidden="1"/>
    <cellStyle name="Hyperlink" xfId="21310" builtinId="8" hidden="1"/>
    <cellStyle name="Hyperlink" xfId="21312" builtinId="8" hidden="1"/>
    <cellStyle name="Hyperlink" xfId="21314" builtinId="8" hidden="1"/>
    <cellStyle name="Hyperlink" xfId="21316" builtinId="8" hidden="1"/>
    <cellStyle name="Hyperlink" xfId="21318" builtinId="8" hidden="1"/>
    <cellStyle name="Hyperlink" xfId="21320" builtinId="8" hidden="1"/>
    <cellStyle name="Hyperlink" xfId="21322" builtinId="8" hidden="1"/>
    <cellStyle name="Hyperlink" xfId="21324" builtinId="8" hidden="1"/>
    <cellStyle name="Hyperlink" xfId="21326" builtinId="8" hidden="1"/>
    <cellStyle name="Hyperlink" xfId="21328" builtinId="8" hidden="1"/>
    <cellStyle name="Hyperlink" xfId="21330" builtinId="8" hidden="1"/>
    <cellStyle name="Hyperlink" xfId="21332" builtinId="8" hidden="1"/>
    <cellStyle name="Hyperlink" xfId="21334" builtinId="8" hidden="1"/>
    <cellStyle name="Hyperlink" xfId="21336" builtinId="8" hidden="1"/>
    <cellStyle name="Hyperlink" xfId="21338" builtinId="8" hidden="1"/>
    <cellStyle name="Hyperlink" xfId="21340" builtinId="8" hidden="1"/>
    <cellStyle name="Hyperlink" xfId="21342" builtinId="8" hidden="1"/>
    <cellStyle name="Hyperlink" xfId="21344" builtinId="8" hidden="1"/>
    <cellStyle name="Hyperlink" xfId="21346" builtinId="8" hidden="1"/>
    <cellStyle name="Hyperlink" xfId="21348" builtinId="8" hidden="1"/>
    <cellStyle name="Hyperlink" xfId="21350" builtinId="8" hidden="1"/>
    <cellStyle name="Hyperlink" xfId="21352" builtinId="8" hidden="1"/>
    <cellStyle name="Hyperlink" xfId="21354" builtinId="8" hidden="1"/>
    <cellStyle name="Hyperlink" xfId="21356" builtinId="8" hidden="1"/>
    <cellStyle name="Hyperlink" xfId="21358" builtinId="8" hidden="1"/>
    <cellStyle name="Hyperlink" xfId="21360" builtinId="8" hidden="1"/>
    <cellStyle name="Hyperlink" xfId="21362" builtinId="8" hidden="1"/>
    <cellStyle name="Hyperlink" xfId="21364" builtinId="8" hidden="1"/>
    <cellStyle name="Hyperlink" xfId="21366" builtinId="8" hidden="1"/>
    <cellStyle name="Hyperlink" xfId="21368" builtinId="8" hidden="1"/>
    <cellStyle name="Hyperlink" xfId="21370" builtinId="8" hidden="1"/>
    <cellStyle name="Hyperlink" xfId="21372" builtinId="8" hidden="1"/>
    <cellStyle name="Hyperlink" xfId="21374" builtinId="8" hidden="1"/>
    <cellStyle name="Hyperlink" xfId="21376" builtinId="8" hidden="1"/>
    <cellStyle name="Hyperlink" xfId="21378" builtinId="8" hidden="1"/>
    <cellStyle name="Hyperlink" xfId="21380" builtinId="8" hidden="1"/>
    <cellStyle name="Hyperlink" xfId="21382" builtinId="8" hidden="1"/>
    <cellStyle name="Hyperlink" xfId="21384" builtinId="8" hidden="1"/>
    <cellStyle name="Hyperlink" xfId="21386" builtinId="8" hidden="1"/>
    <cellStyle name="Hyperlink" xfId="21388" builtinId="8" hidden="1"/>
    <cellStyle name="Hyperlink" xfId="21390" builtinId="8" hidden="1"/>
    <cellStyle name="Hyperlink" xfId="21392" builtinId="8" hidden="1"/>
    <cellStyle name="Hyperlink" xfId="21394" builtinId="8" hidden="1"/>
    <cellStyle name="Hyperlink" xfId="21396" builtinId="8" hidden="1"/>
    <cellStyle name="Hyperlink" xfId="21398" builtinId="8" hidden="1"/>
    <cellStyle name="Hyperlink" xfId="21400" builtinId="8" hidden="1"/>
    <cellStyle name="Hyperlink" xfId="21402" builtinId="8" hidden="1"/>
    <cellStyle name="Hyperlink" xfId="21404" builtinId="8" hidden="1"/>
    <cellStyle name="Hyperlink" xfId="21406" builtinId="8" hidden="1"/>
    <cellStyle name="Hyperlink" xfId="21408" builtinId="8" hidden="1"/>
    <cellStyle name="Hyperlink" xfId="21410" builtinId="8" hidden="1"/>
    <cellStyle name="Hyperlink" xfId="21412" builtinId="8" hidden="1"/>
    <cellStyle name="Hyperlink" xfId="21414" builtinId="8" hidden="1"/>
    <cellStyle name="Hyperlink" xfId="21416" builtinId="8" hidden="1"/>
    <cellStyle name="Hyperlink" xfId="21418" builtinId="8" hidden="1"/>
    <cellStyle name="Hyperlink" xfId="21420" builtinId="8" hidden="1"/>
    <cellStyle name="Hyperlink" xfId="21422" builtinId="8" hidden="1"/>
    <cellStyle name="Hyperlink" xfId="21424" builtinId="8" hidden="1"/>
    <cellStyle name="Hyperlink" xfId="21426" builtinId="8" hidden="1"/>
    <cellStyle name="Hyperlink" xfId="21428" builtinId="8" hidden="1"/>
    <cellStyle name="Hyperlink" xfId="21430" builtinId="8" hidden="1"/>
    <cellStyle name="Hyperlink" xfId="21432" builtinId="8" hidden="1"/>
    <cellStyle name="Hyperlink" xfId="21434" builtinId="8" hidden="1"/>
    <cellStyle name="Hyperlink" xfId="21436" builtinId="8" hidden="1"/>
    <cellStyle name="Hyperlink" xfId="21438" builtinId="8" hidden="1"/>
    <cellStyle name="Hyperlink" xfId="21440" builtinId="8" hidden="1"/>
    <cellStyle name="Hyperlink" xfId="21442" builtinId="8" hidden="1"/>
    <cellStyle name="Hyperlink" xfId="21444" builtinId="8" hidden="1"/>
    <cellStyle name="Hyperlink" xfId="21446" builtinId="8" hidden="1"/>
    <cellStyle name="Hyperlink" xfId="21448" builtinId="8" hidden="1"/>
    <cellStyle name="Hyperlink" xfId="21450" builtinId="8" hidden="1"/>
    <cellStyle name="Hyperlink" xfId="21452" builtinId="8" hidden="1"/>
    <cellStyle name="Hyperlink" xfId="21454" builtinId="8" hidden="1"/>
    <cellStyle name="Hyperlink" xfId="21456" builtinId="8" hidden="1"/>
    <cellStyle name="Hyperlink" xfId="21458" builtinId="8" hidden="1"/>
    <cellStyle name="Hyperlink" xfId="21460" builtinId="8" hidden="1"/>
    <cellStyle name="Hyperlink" xfId="21462" builtinId="8" hidden="1"/>
    <cellStyle name="Hyperlink" xfId="21464" builtinId="8" hidden="1"/>
    <cellStyle name="Hyperlink" xfId="21466" builtinId="8" hidden="1"/>
    <cellStyle name="Hyperlink" xfId="21468" builtinId="8" hidden="1"/>
    <cellStyle name="Hyperlink" xfId="21470" builtinId="8" hidden="1"/>
    <cellStyle name="Hyperlink" xfId="21472" builtinId="8" hidden="1"/>
    <cellStyle name="Hyperlink" xfId="21474" builtinId="8" hidden="1"/>
    <cellStyle name="Hyperlink" xfId="21476" builtinId="8" hidden="1"/>
    <cellStyle name="Hyperlink" xfId="21478" builtinId="8" hidden="1"/>
    <cellStyle name="Hyperlink" xfId="21480" builtinId="8" hidden="1"/>
    <cellStyle name="Hyperlink" xfId="21482" builtinId="8" hidden="1"/>
    <cellStyle name="Hyperlink" xfId="21484" builtinId="8" hidden="1"/>
    <cellStyle name="Hyperlink" xfId="21486" builtinId="8" hidden="1"/>
    <cellStyle name="Hyperlink" xfId="21488" builtinId="8" hidden="1"/>
    <cellStyle name="Hyperlink" xfId="21490" builtinId="8" hidden="1"/>
    <cellStyle name="Hyperlink" xfId="21492" builtinId="8" hidden="1"/>
    <cellStyle name="Hyperlink" xfId="21494" builtinId="8" hidden="1"/>
    <cellStyle name="Hyperlink" xfId="21496" builtinId="8" hidden="1"/>
    <cellStyle name="Hyperlink" xfId="21498" builtinId="8" hidden="1"/>
    <cellStyle name="Hyperlink" xfId="21500" builtinId="8" hidden="1"/>
    <cellStyle name="Hyperlink" xfId="21502" builtinId="8" hidden="1"/>
    <cellStyle name="Hyperlink" xfId="21504" builtinId="8" hidden="1"/>
    <cellStyle name="Hyperlink" xfId="21506" builtinId="8" hidden="1"/>
    <cellStyle name="Hyperlink" xfId="21508" builtinId="8" hidden="1"/>
    <cellStyle name="Hyperlink" xfId="21510" builtinId="8" hidden="1"/>
    <cellStyle name="Hyperlink" xfId="21512" builtinId="8" hidden="1"/>
    <cellStyle name="Hyperlink" xfId="21514" builtinId="8" hidden="1"/>
    <cellStyle name="Hyperlink" xfId="21516" builtinId="8" hidden="1"/>
    <cellStyle name="Hyperlink" xfId="21518" builtinId="8" hidden="1"/>
    <cellStyle name="Hyperlink" xfId="21520" builtinId="8" hidden="1"/>
    <cellStyle name="Hyperlink" xfId="21522" builtinId="8" hidden="1"/>
    <cellStyle name="Hyperlink" xfId="21524" builtinId="8" hidden="1"/>
    <cellStyle name="Hyperlink" xfId="21526" builtinId="8" hidden="1"/>
    <cellStyle name="Hyperlink" xfId="21528" builtinId="8" hidden="1"/>
    <cellStyle name="Hyperlink" xfId="21530" builtinId="8" hidden="1"/>
    <cellStyle name="Hyperlink" xfId="21532" builtinId="8" hidden="1"/>
    <cellStyle name="Hyperlink" xfId="21534" builtinId="8" hidden="1"/>
    <cellStyle name="Hyperlink" xfId="21536" builtinId="8" hidden="1"/>
    <cellStyle name="Hyperlink" xfId="21538" builtinId="8" hidden="1"/>
    <cellStyle name="Hyperlink" xfId="21540" builtinId="8" hidden="1"/>
    <cellStyle name="Hyperlink" xfId="21542" builtinId="8" hidden="1"/>
    <cellStyle name="Hyperlink" xfId="21544" builtinId="8" hidden="1"/>
    <cellStyle name="Hyperlink" xfId="21546" builtinId="8" hidden="1"/>
    <cellStyle name="Hyperlink" xfId="21548" builtinId="8" hidden="1"/>
    <cellStyle name="Hyperlink" xfId="21550" builtinId="8" hidden="1"/>
    <cellStyle name="Hyperlink" xfId="21552" builtinId="8" hidden="1"/>
    <cellStyle name="Hyperlink" xfId="21554" builtinId="8" hidden="1"/>
    <cellStyle name="Hyperlink" xfId="21556" builtinId="8" hidden="1"/>
    <cellStyle name="Hyperlink" xfId="21558" builtinId="8" hidden="1"/>
    <cellStyle name="Hyperlink" xfId="21560" builtinId="8" hidden="1"/>
    <cellStyle name="Hyperlink" xfId="21562" builtinId="8" hidden="1"/>
    <cellStyle name="Hyperlink" xfId="21564" builtinId="8" hidden="1"/>
    <cellStyle name="Hyperlink" xfId="21566" builtinId="8" hidden="1"/>
    <cellStyle name="Hyperlink" xfId="21568" builtinId="8" hidden="1"/>
    <cellStyle name="Hyperlink" xfId="21570" builtinId="8" hidden="1"/>
    <cellStyle name="Hyperlink" xfId="21572" builtinId="8" hidden="1"/>
    <cellStyle name="Hyperlink" xfId="21574" builtinId="8" hidden="1"/>
    <cellStyle name="Hyperlink" xfId="21576" builtinId="8" hidden="1"/>
    <cellStyle name="Hyperlink" xfId="21578" builtinId="8" hidden="1"/>
    <cellStyle name="Hyperlink" xfId="21580" builtinId="8" hidden="1"/>
    <cellStyle name="Hyperlink" xfId="21582" builtinId="8" hidden="1"/>
    <cellStyle name="Hyperlink" xfId="21584" builtinId="8" hidden="1"/>
    <cellStyle name="Hyperlink" xfId="21586" builtinId="8" hidden="1"/>
    <cellStyle name="Hyperlink" xfId="21588" builtinId="8" hidden="1"/>
    <cellStyle name="Hyperlink" xfId="21590" builtinId="8" hidden="1"/>
    <cellStyle name="Hyperlink" xfId="21592" builtinId="8" hidden="1"/>
    <cellStyle name="Hyperlink" xfId="21594" builtinId="8" hidden="1"/>
    <cellStyle name="Hyperlink" xfId="21596" builtinId="8" hidden="1"/>
    <cellStyle name="Hyperlink" xfId="21598" builtinId="8" hidden="1"/>
    <cellStyle name="Hyperlink" xfId="21600" builtinId="8" hidden="1"/>
    <cellStyle name="Hyperlink" xfId="21602" builtinId="8" hidden="1"/>
    <cellStyle name="Hyperlink" xfId="21604" builtinId="8" hidden="1"/>
    <cellStyle name="Hyperlink" xfId="21606" builtinId="8" hidden="1"/>
    <cellStyle name="Hyperlink" xfId="21608" builtinId="8" hidden="1"/>
    <cellStyle name="Hyperlink" xfId="21610" builtinId="8" hidden="1"/>
    <cellStyle name="Hyperlink" xfId="21612" builtinId="8" hidden="1"/>
    <cellStyle name="Hyperlink" xfId="21614" builtinId="8" hidden="1"/>
    <cellStyle name="Hyperlink" xfId="21616" builtinId="8" hidden="1"/>
    <cellStyle name="Hyperlink" xfId="21618" builtinId="8" hidden="1"/>
    <cellStyle name="Hyperlink" xfId="21620" builtinId="8" hidden="1"/>
    <cellStyle name="Hyperlink" xfId="21622" builtinId="8" hidden="1"/>
    <cellStyle name="Hyperlink" xfId="21624" builtinId="8" hidden="1"/>
    <cellStyle name="Hyperlink" xfId="21626" builtinId="8" hidden="1"/>
    <cellStyle name="Hyperlink" xfId="21628" builtinId="8" hidden="1"/>
    <cellStyle name="Hyperlink" xfId="21630" builtinId="8" hidden="1"/>
    <cellStyle name="Hyperlink" xfId="21632" builtinId="8" hidden="1"/>
    <cellStyle name="Hyperlink" xfId="21634" builtinId="8" hidden="1"/>
    <cellStyle name="Normal" xfId="0" builtinId="0"/>
    <cellStyle name="Normal 10" xfId="4338"/>
    <cellStyle name="Normal 12" xfId="6683"/>
    <cellStyle name="Normal 13" xfId="8846"/>
    <cellStyle name="Normal 2" xfId="1"/>
    <cellStyle name="Normal 2 10" xfId="11010"/>
    <cellStyle name="Normal 2 11" xfId="13175"/>
    <cellStyle name="Normal 2 12" xfId="15332"/>
    <cellStyle name="Normal 2 13" xfId="17498"/>
    <cellStyle name="Normal 2 2" xfId="2"/>
    <cellStyle name="Normal 2 2 10" xfId="17497"/>
    <cellStyle name="Normal 2 2 11" xfId="19655"/>
    <cellStyle name="Normal 2 2 2" xfId="189"/>
    <cellStyle name="Normal 2 2 3" xfId="2357"/>
    <cellStyle name="Normal 2 2 4" xfId="4524"/>
    <cellStyle name="Normal 2 2 5" xfId="6684"/>
    <cellStyle name="Normal 2 2 6" xfId="8847"/>
    <cellStyle name="Normal 2 2 7" xfId="11012"/>
    <cellStyle name="Normal 2 2 8" xfId="13174"/>
    <cellStyle name="Normal 2 2 9" xfId="15335"/>
    <cellStyle name="Normal 2 3" xfId="2172"/>
    <cellStyle name="Normal 2 4" xfId="2171"/>
    <cellStyle name="Normal 2 5" xfId="2175"/>
    <cellStyle name="Normal 2 6" xfId="2176"/>
    <cellStyle name="Normal 2 7" xfId="4522"/>
    <cellStyle name="Normal 2 8" xfId="6682"/>
    <cellStyle name="Normal 2 9" xfId="8845"/>
    <cellStyle name="Normal 3" xfId="185"/>
    <cellStyle name="Normal 4" xfId="187"/>
    <cellStyle name="Normal 5" xfId="184"/>
    <cellStyle name="Normal 6" xfId="186"/>
    <cellStyle name="Normal 7" xfId="190"/>
    <cellStyle name="Normal 8" xfId="188"/>
    <cellStyle name="Normal 9" xfId="2174"/>
  </cellStyles>
  <dxfs count="0"/>
  <tableStyles count="0" defaultTableStyle="TableStyleMedium9" defaultPivotStyle="PivotStyleLight16"/>
  <colors>
    <mruColors>
      <color rgb="FFEAEAEA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3:V43"/>
  <sheetViews>
    <sheetView topLeftCell="A4" workbookViewId="0">
      <selection activeCell="U18" sqref="U18"/>
    </sheetView>
  </sheetViews>
  <sheetFormatPr defaultRowHeight="15"/>
  <cols>
    <col min="2" max="2" width="4.5703125" customWidth="1"/>
    <col min="4" max="4" width="39.5703125" customWidth="1"/>
    <col min="6" max="6" width="12" customWidth="1"/>
    <col min="7" max="7" width="7.5703125" customWidth="1"/>
    <col min="8" max="9" width="13" customWidth="1"/>
    <col min="10" max="10" width="11.28515625" customWidth="1"/>
    <col min="13" max="13" width="5.42578125" customWidth="1"/>
    <col min="15" max="15" width="48.42578125" customWidth="1"/>
    <col min="16" max="16" width="8.42578125" customWidth="1"/>
    <col min="17" max="17" width="12.7109375" customWidth="1"/>
    <col min="18" max="18" width="7.85546875" customWidth="1"/>
    <col min="19" max="20" width="14.28515625" customWidth="1"/>
    <col min="21" max="21" width="12.5703125" customWidth="1"/>
  </cols>
  <sheetData>
    <row r="3" spans="2:22" ht="18.75">
      <c r="B3" s="675" t="s">
        <v>38</v>
      </c>
      <c r="C3" s="675"/>
      <c r="D3" s="675"/>
      <c r="E3" s="675"/>
      <c r="F3" s="675"/>
      <c r="G3" s="675"/>
      <c r="H3" s="675"/>
      <c r="I3" s="675"/>
      <c r="J3" s="675"/>
      <c r="K3" s="675"/>
      <c r="M3" s="675" t="s">
        <v>38</v>
      </c>
      <c r="N3" s="675"/>
      <c r="O3" s="675"/>
      <c r="P3" s="675"/>
      <c r="Q3" s="675"/>
      <c r="R3" s="675"/>
      <c r="S3" s="675"/>
      <c r="T3" s="675"/>
      <c r="U3" s="675"/>
      <c r="V3" s="675"/>
    </row>
    <row r="5" spans="2:22">
      <c r="B5" s="92" t="s">
        <v>39</v>
      </c>
      <c r="C5" s="93"/>
      <c r="D5" s="92" t="s">
        <v>40</v>
      </c>
      <c r="E5" s="94"/>
      <c r="F5" s="94"/>
      <c r="G5" s="95"/>
      <c r="H5" s="95"/>
      <c r="I5" s="95"/>
      <c r="J5" s="95"/>
      <c r="K5" s="95"/>
      <c r="M5" s="92" t="s">
        <v>39</v>
      </c>
      <c r="N5" s="93"/>
      <c r="O5" s="92" t="s">
        <v>163</v>
      </c>
      <c r="P5" s="94"/>
      <c r="Q5" s="94"/>
      <c r="R5" s="95"/>
      <c r="S5" s="95"/>
      <c r="T5" s="95"/>
      <c r="U5" s="95"/>
      <c r="V5" s="95"/>
    </row>
    <row r="6" spans="2:22">
      <c r="B6" s="92" t="s">
        <v>41</v>
      </c>
      <c r="C6" s="93"/>
      <c r="D6" s="92" t="s">
        <v>42</v>
      </c>
      <c r="E6" s="94"/>
      <c r="F6" s="94"/>
      <c r="G6" s="95"/>
      <c r="H6" s="95"/>
      <c r="I6" s="95"/>
      <c r="J6" s="95"/>
      <c r="K6" s="95"/>
      <c r="M6" s="92" t="s">
        <v>41</v>
      </c>
      <c r="N6" s="93"/>
      <c r="O6" s="92" t="s">
        <v>43</v>
      </c>
      <c r="P6" s="94"/>
      <c r="Q6" s="94"/>
      <c r="R6" s="95"/>
      <c r="S6" s="95"/>
      <c r="T6" s="95"/>
      <c r="U6" s="95"/>
      <c r="V6" s="95"/>
    </row>
    <row r="7" spans="2:22">
      <c r="B7" s="92" t="s">
        <v>44</v>
      </c>
      <c r="C7" s="93"/>
      <c r="D7" s="92" t="s">
        <v>45</v>
      </c>
      <c r="E7" s="94"/>
      <c r="F7" s="94"/>
      <c r="G7" s="95"/>
      <c r="H7" s="95"/>
      <c r="I7" s="95"/>
      <c r="J7" s="95"/>
      <c r="K7" s="95"/>
      <c r="M7" s="92" t="s">
        <v>44</v>
      </c>
      <c r="N7" s="93"/>
      <c r="O7" s="92" t="s">
        <v>45</v>
      </c>
      <c r="P7" s="94"/>
      <c r="Q7" s="94"/>
      <c r="R7" s="95"/>
      <c r="S7" s="95"/>
      <c r="T7" s="95"/>
      <c r="U7" s="95"/>
      <c r="V7" s="95"/>
    </row>
    <row r="8" spans="2:22">
      <c r="B8" s="12" t="s">
        <v>5</v>
      </c>
      <c r="C8" s="13"/>
      <c r="D8" s="3" t="s">
        <v>185</v>
      </c>
      <c r="E8" s="94"/>
      <c r="F8" s="94"/>
      <c r="G8" s="95"/>
      <c r="H8" s="95"/>
      <c r="I8" s="95"/>
      <c r="J8" s="95"/>
      <c r="K8" s="95"/>
      <c r="M8" s="12" t="s">
        <v>5</v>
      </c>
      <c r="N8" s="13"/>
      <c r="O8" s="3" t="s">
        <v>185</v>
      </c>
      <c r="P8" s="94"/>
      <c r="Q8" s="94"/>
      <c r="R8" s="95"/>
      <c r="S8" s="95"/>
      <c r="T8" s="95"/>
      <c r="U8" s="95"/>
      <c r="V8" s="95"/>
    </row>
    <row r="9" spans="2:22" ht="15.75" thickBot="1"/>
    <row r="10" spans="2:22" ht="39" thickBot="1">
      <c r="B10" s="96" t="s">
        <v>6</v>
      </c>
      <c r="C10" s="96" t="s">
        <v>7</v>
      </c>
      <c r="D10" s="96" t="s">
        <v>8</v>
      </c>
      <c r="E10" s="96" t="s">
        <v>9</v>
      </c>
      <c r="F10" s="96" t="s">
        <v>46</v>
      </c>
      <c r="G10" s="96" t="s">
        <v>10</v>
      </c>
      <c r="H10" s="96" t="s">
        <v>47</v>
      </c>
      <c r="I10" s="96" t="s">
        <v>162</v>
      </c>
      <c r="J10" s="96" t="s">
        <v>14</v>
      </c>
      <c r="K10" s="96" t="s">
        <v>15</v>
      </c>
      <c r="M10" s="96" t="s">
        <v>6</v>
      </c>
      <c r="N10" s="96" t="s">
        <v>7</v>
      </c>
      <c r="O10" s="96" t="s">
        <v>8</v>
      </c>
      <c r="P10" s="96" t="s">
        <v>9</v>
      </c>
      <c r="Q10" s="96" t="s">
        <v>48</v>
      </c>
      <c r="R10" s="96" t="s">
        <v>10</v>
      </c>
      <c r="S10" s="96" t="s">
        <v>47</v>
      </c>
      <c r="T10" s="96" t="s">
        <v>162</v>
      </c>
      <c r="U10" s="96" t="s">
        <v>14</v>
      </c>
      <c r="V10" s="96" t="s">
        <v>15</v>
      </c>
    </row>
    <row r="11" spans="2:22" ht="15.75" thickBot="1">
      <c r="B11" s="97">
        <v>1</v>
      </c>
      <c r="C11" s="97">
        <v>2</v>
      </c>
      <c r="D11" s="97">
        <v>3</v>
      </c>
      <c r="E11" s="97">
        <v>4</v>
      </c>
      <c r="F11" s="97"/>
      <c r="G11" s="97">
        <v>6</v>
      </c>
      <c r="H11" s="97" t="s">
        <v>49</v>
      </c>
      <c r="I11" s="97"/>
      <c r="J11" s="97" t="s">
        <v>50</v>
      </c>
      <c r="K11" s="98">
        <v>11</v>
      </c>
      <c r="M11" s="97">
        <v>1</v>
      </c>
      <c r="N11" s="97">
        <v>2</v>
      </c>
      <c r="O11" s="97">
        <v>3</v>
      </c>
      <c r="P11" s="97">
        <v>4</v>
      </c>
      <c r="Q11" s="97"/>
      <c r="R11" s="97">
        <v>6</v>
      </c>
      <c r="S11" s="97" t="s">
        <v>49</v>
      </c>
      <c r="T11" s="97"/>
      <c r="U11" s="97" t="s">
        <v>50</v>
      </c>
      <c r="V11" s="98">
        <v>11</v>
      </c>
    </row>
    <row r="12" spans="2:22" ht="16.5" thickBot="1">
      <c r="B12" s="99"/>
      <c r="C12" s="100"/>
      <c r="D12" s="100"/>
      <c r="E12" s="100"/>
      <c r="F12" s="101">
        <f>SUM(F13:F44)</f>
        <v>1890000</v>
      </c>
      <c r="G12" s="101">
        <f>SUM(G13:G44)</f>
        <v>207</v>
      </c>
      <c r="H12" s="101">
        <f>SUM(H13:H44)</f>
        <v>2070000</v>
      </c>
      <c r="I12" s="101">
        <f>SUM(I13:I44)</f>
        <v>0</v>
      </c>
      <c r="J12" s="101">
        <f>SUM(J13:J44)</f>
        <v>3960000</v>
      </c>
      <c r="K12" s="102"/>
      <c r="M12" s="99"/>
      <c r="N12" s="100"/>
      <c r="O12" s="100"/>
      <c r="P12" s="100"/>
      <c r="Q12" s="101">
        <f>SUM(Q13:Q44)</f>
        <v>1755000</v>
      </c>
      <c r="R12" s="101">
        <f>SUM(R13:R44)</f>
        <v>207</v>
      </c>
      <c r="S12" s="101">
        <f>SUM(S13:S44)</f>
        <v>2070000</v>
      </c>
      <c r="T12" s="101">
        <f>SUM(T13:T44)</f>
        <v>0</v>
      </c>
      <c r="U12" s="101">
        <f>SUM(U13:U44)</f>
        <v>3825000</v>
      </c>
      <c r="V12" s="102"/>
    </row>
    <row r="13" spans="2:22">
      <c r="B13" s="6">
        <v>1</v>
      </c>
      <c r="C13" s="4">
        <v>41969</v>
      </c>
      <c r="D13" s="522" t="s">
        <v>224</v>
      </c>
      <c r="E13" s="103" t="s">
        <v>193</v>
      </c>
      <c r="F13" s="104"/>
      <c r="G13" s="105"/>
      <c r="H13" s="106">
        <f>G13*10000</f>
        <v>0</v>
      </c>
      <c r="I13" s="106"/>
      <c r="J13" s="107">
        <f>F13+H13+I13</f>
        <v>0</v>
      </c>
      <c r="K13" s="108"/>
      <c r="M13" s="6">
        <v>1</v>
      </c>
      <c r="N13" s="4">
        <v>41969</v>
      </c>
      <c r="O13" s="522" t="s">
        <v>224</v>
      </c>
      <c r="P13" s="103" t="s">
        <v>193</v>
      </c>
      <c r="Q13" s="104"/>
      <c r="R13" s="105"/>
      <c r="S13" s="106">
        <f>R13*10000</f>
        <v>0</v>
      </c>
      <c r="T13" s="106"/>
      <c r="U13" s="107">
        <f>Q13+S13+T13</f>
        <v>0</v>
      </c>
      <c r="V13" s="108"/>
    </row>
    <row r="14" spans="2:22">
      <c r="B14" s="1">
        <v>2</v>
      </c>
      <c r="C14" s="5">
        <v>41970</v>
      </c>
      <c r="D14" s="523" t="s">
        <v>225</v>
      </c>
      <c r="E14" s="109" t="s">
        <v>193</v>
      </c>
      <c r="F14" s="110"/>
      <c r="G14" s="111"/>
      <c r="H14" s="112">
        <f t="shared" ref="H14:H24" si="0">G14*10000</f>
        <v>0</v>
      </c>
      <c r="I14" s="112"/>
      <c r="J14" s="113">
        <f>F14+H14+I14</f>
        <v>0</v>
      </c>
      <c r="K14" s="114"/>
      <c r="M14" s="1">
        <v>2</v>
      </c>
      <c r="N14" s="5">
        <v>41970</v>
      </c>
      <c r="O14" s="523" t="s">
        <v>225</v>
      </c>
      <c r="P14" s="109" t="s">
        <v>193</v>
      </c>
      <c r="Q14" s="110"/>
      <c r="R14" s="111"/>
      <c r="S14" s="112">
        <f t="shared" ref="S14:S24" si="1">R14*10000</f>
        <v>0</v>
      </c>
      <c r="T14" s="112"/>
      <c r="U14" s="113">
        <f>Q14+S14+T14</f>
        <v>0</v>
      </c>
      <c r="V14" s="114"/>
    </row>
    <row r="15" spans="2:22">
      <c r="B15" s="1">
        <v>3</v>
      </c>
      <c r="C15" s="5">
        <v>41971</v>
      </c>
      <c r="D15" s="523" t="s">
        <v>225</v>
      </c>
      <c r="E15" s="109" t="s">
        <v>193</v>
      </c>
      <c r="F15" s="110"/>
      <c r="G15" s="111"/>
      <c r="H15" s="112">
        <f t="shared" si="0"/>
        <v>0</v>
      </c>
      <c r="I15" s="112"/>
      <c r="J15" s="113">
        <f t="shared" ref="J15:J24" si="2">F15+H15+I15</f>
        <v>0</v>
      </c>
      <c r="K15" s="114"/>
      <c r="M15" s="1">
        <v>3</v>
      </c>
      <c r="N15" s="5">
        <v>41971</v>
      </c>
      <c r="O15" s="523" t="s">
        <v>225</v>
      </c>
      <c r="P15" s="109" t="s">
        <v>193</v>
      </c>
      <c r="Q15" s="110"/>
      <c r="R15" s="111"/>
      <c r="S15" s="112">
        <f t="shared" si="1"/>
        <v>0</v>
      </c>
      <c r="T15" s="112"/>
      <c r="U15" s="113">
        <f t="shared" ref="U15:U24" si="3">Q15+S15+T15</f>
        <v>0</v>
      </c>
      <c r="V15" s="114"/>
    </row>
    <row r="16" spans="2:22">
      <c r="B16" s="1">
        <v>4</v>
      </c>
      <c r="C16" s="5">
        <v>41972</v>
      </c>
      <c r="D16" s="122" t="s">
        <v>226</v>
      </c>
      <c r="E16" s="109" t="s">
        <v>240</v>
      </c>
      <c r="F16" s="110">
        <v>70000</v>
      </c>
      <c r="G16" s="111">
        <v>5</v>
      </c>
      <c r="H16" s="112">
        <f t="shared" si="0"/>
        <v>50000</v>
      </c>
      <c r="I16" s="112"/>
      <c r="J16" s="113">
        <f>F16+H16+I16</f>
        <v>120000</v>
      </c>
      <c r="K16" s="114"/>
      <c r="M16" s="1">
        <v>4</v>
      </c>
      <c r="N16" s="5">
        <v>41972</v>
      </c>
      <c r="O16" s="122" t="s">
        <v>226</v>
      </c>
      <c r="P16" s="109" t="s">
        <v>240</v>
      </c>
      <c r="Q16" s="110">
        <v>65000</v>
      </c>
      <c r="R16" s="111">
        <v>5</v>
      </c>
      <c r="S16" s="112">
        <f t="shared" si="1"/>
        <v>50000</v>
      </c>
      <c r="T16" s="112"/>
      <c r="U16" s="113">
        <f t="shared" si="3"/>
        <v>115000</v>
      </c>
      <c r="V16" s="114"/>
    </row>
    <row r="17" spans="2:22">
      <c r="B17" s="1">
        <v>5</v>
      </c>
      <c r="C17" s="425">
        <v>41973</v>
      </c>
      <c r="D17" s="122" t="s">
        <v>227</v>
      </c>
      <c r="E17" s="109" t="s">
        <v>240</v>
      </c>
      <c r="F17" s="110">
        <v>70000</v>
      </c>
      <c r="G17" s="111">
        <v>10</v>
      </c>
      <c r="H17" s="112">
        <f t="shared" si="0"/>
        <v>100000</v>
      </c>
      <c r="I17" s="112"/>
      <c r="J17" s="113">
        <f t="shared" si="2"/>
        <v>170000</v>
      </c>
      <c r="K17" s="114"/>
      <c r="M17" s="1">
        <v>5</v>
      </c>
      <c r="N17" s="425">
        <v>41973</v>
      </c>
      <c r="O17" s="122" t="s">
        <v>227</v>
      </c>
      <c r="P17" s="109" t="s">
        <v>240</v>
      </c>
      <c r="Q17" s="110">
        <v>65000</v>
      </c>
      <c r="R17" s="111">
        <v>10</v>
      </c>
      <c r="S17" s="112">
        <f t="shared" si="1"/>
        <v>100000</v>
      </c>
      <c r="T17" s="112"/>
      <c r="U17" s="113">
        <f t="shared" si="3"/>
        <v>165000</v>
      </c>
      <c r="V17" s="114"/>
    </row>
    <row r="18" spans="2:22">
      <c r="B18" s="1">
        <v>6</v>
      </c>
      <c r="C18" s="5">
        <v>41974</v>
      </c>
      <c r="D18" s="122" t="s">
        <v>228</v>
      </c>
      <c r="E18" s="109" t="s">
        <v>240</v>
      </c>
      <c r="F18" s="110">
        <v>70000</v>
      </c>
      <c r="G18" s="111"/>
      <c r="H18" s="112">
        <f t="shared" si="0"/>
        <v>0</v>
      </c>
      <c r="I18" s="112"/>
      <c r="J18" s="113">
        <f t="shared" si="2"/>
        <v>70000</v>
      </c>
      <c r="K18" s="114"/>
      <c r="M18" s="1">
        <v>6</v>
      </c>
      <c r="N18" s="5">
        <v>41974</v>
      </c>
      <c r="O18" s="122" t="s">
        <v>228</v>
      </c>
      <c r="P18" s="109" t="s">
        <v>240</v>
      </c>
      <c r="Q18" s="110">
        <v>65000</v>
      </c>
      <c r="R18" s="111"/>
      <c r="S18" s="112">
        <f t="shared" si="1"/>
        <v>0</v>
      </c>
      <c r="T18" s="112"/>
      <c r="U18" s="113">
        <f t="shared" si="3"/>
        <v>65000</v>
      </c>
      <c r="V18" s="114"/>
    </row>
    <row r="19" spans="2:22">
      <c r="B19" s="1">
        <v>7</v>
      </c>
      <c r="C19" s="5">
        <v>41975</v>
      </c>
      <c r="D19" s="122" t="s">
        <v>227</v>
      </c>
      <c r="E19" s="109" t="s">
        <v>240</v>
      </c>
      <c r="F19" s="110">
        <v>70000</v>
      </c>
      <c r="G19" s="111">
        <v>4</v>
      </c>
      <c r="H19" s="112">
        <f t="shared" si="0"/>
        <v>40000</v>
      </c>
      <c r="I19" s="112"/>
      <c r="J19" s="113">
        <f t="shared" si="2"/>
        <v>110000</v>
      </c>
      <c r="K19" s="114"/>
      <c r="M19" s="1">
        <v>7</v>
      </c>
      <c r="N19" s="5">
        <v>41975</v>
      </c>
      <c r="O19" s="122" t="s">
        <v>227</v>
      </c>
      <c r="P19" s="109" t="s">
        <v>240</v>
      </c>
      <c r="Q19" s="110">
        <v>65000</v>
      </c>
      <c r="R19" s="111">
        <v>4</v>
      </c>
      <c r="S19" s="112">
        <f t="shared" si="1"/>
        <v>40000</v>
      </c>
      <c r="T19" s="112"/>
      <c r="U19" s="113">
        <f t="shared" si="3"/>
        <v>105000</v>
      </c>
      <c r="V19" s="114"/>
    </row>
    <row r="20" spans="2:22">
      <c r="B20" s="1">
        <v>8</v>
      </c>
      <c r="C20" s="5">
        <v>41976</v>
      </c>
      <c r="D20" s="122" t="s">
        <v>229</v>
      </c>
      <c r="E20" s="109" t="s">
        <v>240</v>
      </c>
      <c r="F20" s="110">
        <v>70000</v>
      </c>
      <c r="G20" s="111">
        <v>10</v>
      </c>
      <c r="H20" s="112">
        <f t="shared" si="0"/>
        <v>100000</v>
      </c>
      <c r="I20" s="112"/>
      <c r="J20" s="113">
        <f t="shared" si="2"/>
        <v>170000</v>
      </c>
      <c r="K20" s="114"/>
      <c r="M20" s="1">
        <v>8</v>
      </c>
      <c r="N20" s="5">
        <v>41976</v>
      </c>
      <c r="O20" s="122" t="s">
        <v>229</v>
      </c>
      <c r="P20" s="109" t="s">
        <v>240</v>
      </c>
      <c r="Q20" s="110">
        <v>65000</v>
      </c>
      <c r="R20" s="111">
        <v>10</v>
      </c>
      <c r="S20" s="112">
        <f t="shared" si="1"/>
        <v>100000</v>
      </c>
      <c r="T20" s="112"/>
      <c r="U20" s="113">
        <f t="shared" si="3"/>
        <v>165000</v>
      </c>
      <c r="V20" s="114"/>
    </row>
    <row r="21" spans="2:22">
      <c r="B21" s="1">
        <v>9</v>
      </c>
      <c r="C21" s="5">
        <v>41977</v>
      </c>
      <c r="D21" s="122" t="s">
        <v>230</v>
      </c>
      <c r="E21" s="109" t="s">
        <v>241</v>
      </c>
      <c r="F21" s="110">
        <v>70000</v>
      </c>
      <c r="G21" s="111">
        <v>7</v>
      </c>
      <c r="H21" s="112">
        <f t="shared" si="0"/>
        <v>70000</v>
      </c>
      <c r="I21" s="112"/>
      <c r="J21" s="113">
        <f t="shared" si="2"/>
        <v>140000</v>
      </c>
      <c r="K21" s="114"/>
      <c r="M21" s="1">
        <v>9</v>
      </c>
      <c r="N21" s="5">
        <v>41977</v>
      </c>
      <c r="O21" s="122" t="s">
        <v>230</v>
      </c>
      <c r="P21" s="109" t="s">
        <v>241</v>
      </c>
      <c r="Q21" s="110">
        <v>65000</v>
      </c>
      <c r="R21" s="111">
        <v>7</v>
      </c>
      <c r="S21" s="112">
        <f t="shared" si="1"/>
        <v>70000</v>
      </c>
      <c r="T21" s="112"/>
      <c r="U21" s="113">
        <f t="shared" si="3"/>
        <v>135000</v>
      </c>
      <c r="V21" s="114"/>
    </row>
    <row r="22" spans="2:22">
      <c r="B22" s="1">
        <v>10</v>
      </c>
      <c r="C22" s="5">
        <v>41978</v>
      </c>
      <c r="D22" s="122" t="s">
        <v>231</v>
      </c>
      <c r="E22" s="109" t="s">
        <v>241</v>
      </c>
      <c r="F22" s="110">
        <v>70000</v>
      </c>
      <c r="G22" s="111">
        <v>13</v>
      </c>
      <c r="H22" s="112">
        <f t="shared" si="0"/>
        <v>130000</v>
      </c>
      <c r="I22" s="112"/>
      <c r="J22" s="113">
        <f t="shared" si="2"/>
        <v>200000</v>
      </c>
      <c r="K22" s="114"/>
      <c r="M22" s="1">
        <v>10</v>
      </c>
      <c r="N22" s="5">
        <v>41978</v>
      </c>
      <c r="O22" s="122" t="s">
        <v>231</v>
      </c>
      <c r="P22" s="109" t="s">
        <v>241</v>
      </c>
      <c r="Q22" s="110">
        <v>65000</v>
      </c>
      <c r="R22" s="111">
        <v>13</v>
      </c>
      <c r="S22" s="112">
        <f t="shared" si="1"/>
        <v>130000</v>
      </c>
      <c r="T22" s="112"/>
      <c r="U22" s="113">
        <f t="shared" si="3"/>
        <v>195000</v>
      </c>
      <c r="V22" s="114"/>
    </row>
    <row r="23" spans="2:22">
      <c r="B23" s="1">
        <v>11</v>
      </c>
      <c r="C23" s="5">
        <v>41979</v>
      </c>
      <c r="D23" s="122" t="s">
        <v>232</v>
      </c>
      <c r="E23" s="109" t="s">
        <v>241</v>
      </c>
      <c r="F23" s="110">
        <v>70000</v>
      </c>
      <c r="G23" s="111">
        <v>5</v>
      </c>
      <c r="H23" s="112">
        <f t="shared" si="0"/>
        <v>50000</v>
      </c>
      <c r="I23" s="112"/>
      <c r="J23" s="113">
        <f t="shared" si="2"/>
        <v>120000</v>
      </c>
      <c r="K23" s="114"/>
      <c r="M23" s="1">
        <v>11</v>
      </c>
      <c r="N23" s="5">
        <v>41979</v>
      </c>
      <c r="O23" s="122" t="s">
        <v>232</v>
      </c>
      <c r="P23" s="109" t="s">
        <v>241</v>
      </c>
      <c r="Q23" s="110">
        <v>65000</v>
      </c>
      <c r="R23" s="111">
        <v>5</v>
      </c>
      <c r="S23" s="112">
        <f t="shared" si="1"/>
        <v>50000</v>
      </c>
      <c r="T23" s="112"/>
      <c r="U23" s="113">
        <f t="shared" si="3"/>
        <v>115000</v>
      </c>
      <c r="V23" s="114"/>
    </row>
    <row r="24" spans="2:22">
      <c r="B24" s="1">
        <v>12</v>
      </c>
      <c r="C24" s="425">
        <v>41980</v>
      </c>
      <c r="D24" s="122" t="s">
        <v>233</v>
      </c>
      <c r="E24" s="109" t="s">
        <v>241</v>
      </c>
      <c r="F24" s="110">
        <v>70000</v>
      </c>
      <c r="G24" s="111">
        <v>10</v>
      </c>
      <c r="H24" s="112">
        <f t="shared" si="0"/>
        <v>100000</v>
      </c>
      <c r="I24" s="112"/>
      <c r="J24" s="113">
        <f t="shared" si="2"/>
        <v>170000</v>
      </c>
      <c r="K24" s="114"/>
      <c r="M24" s="1">
        <v>12</v>
      </c>
      <c r="N24" s="425">
        <v>41980</v>
      </c>
      <c r="O24" s="122" t="s">
        <v>233</v>
      </c>
      <c r="P24" s="109" t="s">
        <v>241</v>
      </c>
      <c r="Q24" s="110">
        <v>65000</v>
      </c>
      <c r="R24" s="111">
        <v>10</v>
      </c>
      <c r="S24" s="112">
        <f t="shared" si="1"/>
        <v>100000</v>
      </c>
      <c r="T24" s="112"/>
      <c r="U24" s="113">
        <f t="shared" si="3"/>
        <v>165000</v>
      </c>
      <c r="V24" s="114"/>
    </row>
    <row r="25" spans="2:22">
      <c r="B25" s="1">
        <v>13</v>
      </c>
      <c r="C25" s="5">
        <v>41981</v>
      </c>
      <c r="D25" s="122" t="s">
        <v>233</v>
      </c>
      <c r="E25" s="109" t="s">
        <v>241</v>
      </c>
      <c r="F25" s="110">
        <v>70000</v>
      </c>
      <c r="G25" s="111">
        <v>5</v>
      </c>
      <c r="H25" s="112">
        <f>G25*10000</f>
        <v>50000</v>
      </c>
      <c r="I25" s="112"/>
      <c r="J25" s="113">
        <f t="shared" ref="J25:J43" si="4">F25+H25</f>
        <v>120000</v>
      </c>
      <c r="K25" s="114"/>
      <c r="M25" s="1">
        <v>13</v>
      </c>
      <c r="N25" s="5">
        <v>41981</v>
      </c>
      <c r="O25" s="122" t="s">
        <v>233</v>
      </c>
      <c r="P25" s="109" t="s">
        <v>241</v>
      </c>
      <c r="Q25" s="110">
        <v>65000</v>
      </c>
      <c r="R25" s="111">
        <v>5</v>
      </c>
      <c r="S25" s="112">
        <f>R25*10000</f>
        <v>50000</v>
      </c>
      <c r="T25" s="112"/>
      <c r="U25" s="113">
        <f>Q25+S25</f>
        <v>115000</v>
      </c>
      <c r="V25" s="114"/>
    </row>
    <row r="26" spans="2:22">
      <c r="B26" s="1">
        <v>14</v>
      </c>
      <c r="C26" s="5">
        <v>41982</v>
      </c>
      <c r="D26" s="122" t="s">
        <v>234</v>
      </c>
      <c r="E26" s="109" t="s">
        <v>242</v>
      </c>
      <c r="F26" s="110">
        <v>70000</v>
      </c>
      <c r="G26" s="111">
        <v>3</v>
      </c>
      <c r="H26" s="112">
        <f>G26*10000</f>
        <v>30000</v>
      </c>
      <c r="I26" s="112"/>
      <c r="J26" s="113">
        <f t="shared" si="4"/>
        <v>100000</v>
      </c>
      <c r="K26" s="114"/>
      <c r="M26" s="1">
        <v>14</v>
      </c>
      <c r="N26" s="5">
        <v>41982</v>
      </c>
      <c r="O26" s="122" t="s">
        <v>234</v>
      </c>
      <c r="P26" s="109" t="s">
        <v>242</v>
      </c>
      <c r="Q26" s="110">
        <v>65000</v>
      </c>
      <c r="R26" s="111">
        <v>3</v>
      </c>
      <c r="S26" s="112">
        <f>R26*10000</f>
        <v>30000</v>
      </c>
      <c r="T26" s="112"/>
      <c r="U26" s="113">
        <f>Q26+S26</f>
        <v>95000</v>
      </c>
      <c r="V26" s="114"/>
    </row>
    <row r="27" spans="2:22">
      <c r="B27" s="1">
        <v>15</v>
      </c>
      <c r="C27" s="5">
        <v>41983</v>
      </c>
      <c r="D27" s="116" t="s">
        <v>235</v>
      </c>
      <c r="E27" s="109" t="s">
        <v>242</v>
      </c>
      <c r="F27" s="110">
        <v>70000</v>
      </c>
      <c r="G27" s="111">
        <v>8</v>
      </c>
      <c r="H27" s="112">
        <f t="shared" ref="H27:H43" si="5">G27*10000</f>
        <v>80000</v>
      </c>
      <c r="I27" s="112"/>
      <c r="J27" s="113">
        <f t="shared" si="4"/>
        <v>150000</v>
      </c>
      <c r="K27" s="114"/>
      <c r="M27" s="1">
        <v>15</v>
      </c>
      <c r="N27" s="5">
        <v>41983</v>
      </c>
      <c r="O27" s="116" t="s">
        <v>235</v>
      </c>
      <c r="P27" s="109" t="s">
        <v>242</v>
      </c>
      <c r="Q27" s="110">
        <v>65000</v>
      </c>
      <c r="R27" s="111">
        <v>8</v>
      </c>
      <c r="S27" s="112">
        <f t="shared" ref="S27:S43" si="6">R27*10000</f>
        <v>80000</v>
      </c>
      <c r="T27" s="112"/>
      <c r="U27" s="113">
        <f t="shared" ref="U27:U43" si="7">Q27+S27</f>
        <v>145000</v>
      </c>
      <c r="V27" s="114"/>
    </row>
    <row r="28" spans="2:22">
      <c r="B28" s="1">
        <v>16</v>
      </c>
      <c r="C28" s="5">
        <v>41984</v>
      </c>
      <c r="D28" s="116" t="s">
        <v>234</v>
      </c>
      <c r="E28" s="109" t="s">
        <v>242</v>
      </c>
      <c r="F28" s="110">
        <v>70000</v>
      </c>
      <c r="G28" s="111">
        <v>4</v>
      </c>
      <c r="H28" s="112">
        <f t="shared" si="5"/>
        <v>40000</v>
      </c>
      <c r="I28" s="112"/>
      <c r="J28" s="113">
        <f t="shared" si="4"/>
        <v>110000</v>
      </c>
      <c r="K28" s="114"/>
      <c r="M28" s="1">
        <v>16</v>
      </c>
      <c r="N28" s="5">
        <v>41984</v>
      </c>
      <c r="O28" s="116" t="s">
        <v>234</v>
      </c>
      <c r="P28" s="109" t="s">
        <v>242</v>
      </c>
      <c r="Q28" s="110">
        <v>65000</v>
      </c>
      <c r="R28" s="111">
        <v>4</v>
      </c>
      <c r="S28" s="112">
        <f t="shared" si="6"/>
        <v>40000</v>
      </c>
      <c r="T28" s="112"/>
      <c r="U28" s="113">
        <f t="shared" si="7"/>
        <v>105000</v>
      </c>
      <c r="V28" s="114"/>
    </row>
    <row r="29" spans="2:22">
      <c r="B29" s="1">
        <v>17</v>
      </c>
      <c r="C29" s="5">
        <v>41985</v>
      </c>
      <c r="D29" s="116" t="s">
        <v>236</v>
      </c>
      <c r="E29" s="109" t="s">
        <v>193</v>
      </c>
      <c r="F29" s="110">
        <v>70000</v>
      </c>
      <c r="G29" s="111"/>
      <c r="H29" s="112">
        <f t="shared" si="5"/>
        <v>0</v>
      </c>
      <c r="I29" s="112"/>
      <c r="J29" s="113">
        <f t="shared" si="4"/>
        <v>70000</v>
      </c>
      <c r="K29" s="114"/>
      <c r="M29" s="1">
        <v>17</v>
      </c>
      <c r="N29" s="5">
        <v>41985</v>
      </c>
      <c r="O29" s="116" t="s">
        <v>236</v>
      </c>
      <c r="P29" s="109" t="s">
        <v>193</v>
      </c>
      <c r="Q29" s="110">
        <v>65000</v>
      </c>
      <c r="R29" s="111"/>
      <c r="S29" s="112">
        <f t="shared" si="6"/>
        <v>0</v>
      </c>
      <c r="T29" s="112"/>
      <c r="U29" s="113">
        <f t="shared" si="7"/>
        <v>65000</v>
      </c>
      <c r="V29" s="114"/>
    </row>
    <row r="30" spans="2:22">
      <c r="B30" s="1">
        <v>18</v>
      </c>
      <c r="C30" s="5">
        <v>41986</v>
      </c>
      <c r="D30" s="117" t="s">
        <v>237</v>
      </c>
      <c r="E30" s="109" t="s">
        <v>242</v>
      </c>
      <c r="F30" s="110">
        <v>70000</v>
      </c>
      <c r="G30" s="111">
        <v>9</v>
      </c>
      <c r="H30" s="112">
        <f t="shared" si="5"/>
        <v>90000</v>
      </c>
      <c r="I30" s="112"/>
      <c r="J30" s="113">
        <f t="shared" si="4"/>
        <v>160000</v>
      </c>
      <c r="K30" s="114"/>
      <c r="M30" s="1">
        <v>18</v>
      </c>
      <c r="N30" s="5">
        <v>41986</v>
      </c>
      <c r="O30" s="117" t="s">
        <v>237</v>
      </c>
      <c r="P30" s="109" t="s">
        <v>242</v>
      </c>
      <c r="Q30" s="110">
        <v>65000</v>
      </c>
      <c r="R30" s="111">
        <v>9</v>
      </c>
      <c r="S30" s="112">
        <f t="shared" si="6"/>
        <v>90000</v>
      </c>
      <c r="T30" s="112"/>
      <c r="U30" s="113">
        <f t="shared" si="7"/>
        <v>155000</v>
      </c>
      <c r="V30" s="114"/>
    </row>
    <row r="31" spans="2:22">
      <c r="B31" s="1">
        <v>19</v>
      </c>
      <c r="C31" s="425">
        <v>41987</v>
      </c>
      <c r="D31" s="117" t="s">
        <v>234</v>
      </c>
      <c r="E31" s="109" t="s">
        <v>242</v>
      </c>
      <c r="F31" s="110">
        <v>70000</v>
      </c>
      <c r="G31" s="111">
        <v>12</v>
      </c>
      <c r="H31" s="112">
        <f t="shared" si="5"/>
        <v>120000</v>
      </c>
      <c r="I31" s="112"/>
      <c r="J31" s="113">
        <f t="shared" si="4"/>
        <v>190000</v>
      </c>
      <c r="K31" s="114"/>
      <c r="M31" s="1">
        <v>19</v>
      </c>
      <c r="N31" s="425">
        <v>41987</v>
      </c>
      <c r="O31" s="117" t="s">
        <v>234</v>
      </c>
      <c r="P31" s="109" t="s">
        <v>242</v>
      </c>
      <c r="Q31" s="110">
        <v>65000</v>
      </c>
      <c r="R31" s="111">
        <v>12</v>
      </c>
      <c r="S31" s="112">
        <f t="shared" si="6"/>
        <v>120000</v>
      </c>
      <c r="T31" s="112"/>
      <c r="U31" s="113">
        <f t="shared" si="7"/>
        <v>185000</v>
      </c>
      <c r="V31" s="114"/>
    </row>
    <row r="32" spans="2:22">
      <c r="B32" s="1">
        <v>20</v>
      </c>
      <c r="C32" s="5">
        <v>41988</v>
      </c>
      <c r="D32" s="116" t="s">
        <v>238</v>
      </c>
      <c r="E32" s="109" t="s">
        <v>242</v>
      </c>
      <c r="F32" s="110">
        <v>70000</v>
      </c>
      <c r="G32" s="111">
        <v>10</v>
      </c>
      <c r="H32" s="112">
        <f t="shared" si="5"/>
        <v>100000</v>
      </c>
      <c r="I32" s="112"/>
      <c r="J32" s="113">
        <f t="shared" si="4"/>
        <v>170000</v>
      </c>
      <c r="K32" s="114"/>
      <c r="M32" s="1">
        <v>20</v>
      </c>
      <c r="N32" s="5">
        <v>41988</v>
      </c>
      <c r="O32" s="116" t="s">
        <v>238</v>
      </c>
      <c r="P32" s="109" t="s">
        <v>242</v>
      </c>
      <c r="Q32" s="110">
        <v>65000</v>
      </c>
      <c r="R32" s="111">
        <v>10</v>
      </c>
      <c r="S32" s="112">
        <f t="shared" si="6"/>
        <v>100000</v>
      </c>
      <c r="T32" s="112"/>
      <c r="U32" s="113">
        <f t="shared" si="7"/>
        <v>165000</v>
      </c>
      <c r="V32" s="114"/>
    </row>
    <row r="33" spans="2:22">
      <c r="B33" s="1">
        <v>21</v>
      </c>
      <c r="C33" s="5">
        <v>41989</v>
      </c>
      <c r="D33" s="118" t="s">
        <v>239</v>
      </c>
      <c r="E33" s="109" t="s">
        <v>242</v>
      </c>
      <c r="F33" s="110">
        <v>70000</v>
      </c>
      <c r="G33" s="111">
        <v>7</v>
      </c>
      <c r="H33" s="112">
        <f t="shared" si="5"/>
        <v>70000</v>
      </c>
      <c r="I33" s="112"/>
      <c r="J33" s="113">
        <f t="shared" si="4"/>
        <v>140000</v>
      </c>
      <c r="K33" s="114"/>
      <c r="M33" s="1">
        <v>21</v>
      </c>
      <c r="N33" s="5">
        <v>41989</v>
      </c>
      <c r="O33" s="118" t="s">
        <v>239</v>
      </c>
      <c r="P33" s="109" t="s">
        <v>242</v>
      </c>
      <c r="Q33" s="110">
        <v>65000</v>
      </c>
      <c r="R33" s="111">
        <v>7</v>
      </c>
      <c r="S33" s="112">
        <f t="shared" si="6"/>
        <v>70000</v>
      </c>
      <c r="T33" s="112"/>
      <c r="U33" s="113">
        <f t="shared" si="7"/>
        <v>135000</v>
      </c>
      <c r="V33" s="114"/>
    </row>
    <row r="34" spans="2:22">
      <c r="B34" s="1">
        <v>22</v>
      </c>
      <c r="C34" s="5">
        <v>41990</v>
      </c>
      <c r="D34" s="118" t="s">
        <v>353</v>
      </c>
      <c r="E34" s="109" t="s">
        <v>242</v>
      </c>
      <c r="F34" s="110">
        <v>70000</v>
      </c>
      <c r="G34" s="111">
        <v>3</v>
      </c>
      <c r="H34" s="112">
        <f t="shared" si="5"/>
        <v>30000</v>
      </c>
      <c r="I34" s="112"/>
      <c r="J34" s="113">
        <f t="shared" si="4"/>
        <v>100000</v>
      </c>
      <c r="K34" s="114"/>
      <c r="M34" s="1">
        <v>22</v>
      </c>
      <c r="N34" s="5">
        <v>41990</v>
      </c>
      <c r="O34" s="118" t="s">
        <v>353</v>
      </c>
      <c r="P34" s="109" t="s">
        <v>242</v>
      </c>
      <c r="Q34" s="110">
        <v>65000</v>
      </c>
      <c r="R34" s="111">
        <v>3</v>
      </c>
      <c r="S34" s="112">
        <f t="shared" si="6"/>
        <v>30000</v>
      </c>
      <c r="T34" s="112"/>
      <c r="U34" s="113">
        <f t="shared" si="7"/>
        <v>95000</v>
      </c>
      <c r="V34" s="114"/>
    </row>
    <row r="35" spans="2:22">
      <c r="B35" s="1">
        <v>23</v>
      </c>
      <c r="C35" s="5">
        <v>41991</v>
      </c>
      <c r="D35" s="118" t="s">
        <v>234</v>
      </c>
      <c r="E35" s="109" t="s">
        <v>242</v>
      </c>
      <c r="F35" s="110">
        <v>70000</v>
      </c>
      <c r="G35" s="111">
        <v>7</v>
      </c>
      <c r="H35" s="112">
        <f t="shared" si="5"/>
        <v>70000</v>
      </c>
      <c r="I35" s="112"/>
      <c r="J35" s="113">
        <f t="shared" si="4"/>
        <v>140000</v>
      </c>
      <c r="K35" s="114"/>
      <c r="M35" s="1">
        <v>23</v>
      </c>
      <c r="N35" s="5">
        <v>41991</v>
      </c>
      <c r="O35" s="118" t="s">
        <v>234</v>
      </c>
      <c r="P35" s="109" t="s">
        <v>242</v>
      </c>
      <c r="Q35" s="110">
        <v>65000</v>
      </c>
      <c r="R35" s="111">
        <v>7</v>
      </c>
      <c r="S35" s="112">
        <f t="shared" si="6"/>
        <v>70000</v>
      </c>
      <c r="T35" s="112"/>
      <c r="U35" s="113">
        <f t="shared" si="7"/>
        <v>135000</v>
      </c>
      <c r="V35" s="114"/>
    </row>
    <row r="36" spans="2:22">
      <c r="B36" s="1">
        <v>24</v>
      </c>
      <c r="C36" s="5">
        <v>41992</v>
      </c>
      <c r="D36" s="118" t="s">
        <v>235</v>
      </c>
      <c r="E36" s="109" t="s">
        <v>242</v>
      </c>
      <c r="F36" s="110">
        <v>70000</v>
      </c>
      <c r="G36" s="111">
        <v>9</v>
      </c>
      <c r="H36" s="112">
        <f t="shared" si="5"/>
        <v>90000</v>
      </c>
      <c r="I36" s="112"/>
      <c r="J36" s="113">
        <f t="shared" si="4"/>
        <v>160000</v>
      </c>
      <c r="K36" s="114"/>
      <c r="M36" s="1">
        <v>24</v>
      </c>
      <c r="N36" s="5">
        <v>41992</v>
      </c>
      <c r="O36" s="118" t="s">
        <v>235</v>
      </c>
      <c r="P36" s="109" t="s">
        <v>242</v>
      </c>
      <c r="Q36" s="110">
        <v>65000</v>
      </c>
      <c r="R36" s="111">
        <v>9</v>
      </c>
      <c r="S36" s="112">
        <f t="shared" si="6"/>
        <v>90000</v>
      </c>
      <c r="T36" s="112"/>
      <c r="U36" s="113">
        <f t="shared" si="7"/>
        <v>155000</v>
      </c>
      <c r="V36" s="114"/>
    </row>
    <row r="37" spans="2:22">
      <c r="B37" s="1">
        <v>25</v>
      </c>
      <c r="C37" s="5">
        <v>41993</v>
      </c>
      <c r="D37" s="118" t="s">
        <v>234</v>
      </c>
      <c r="E37" s="109" t="s">
        <v>242</v>
      </c>
      <c r="F37" s="110">
        <v>70000</v>
      </c>
      <c r="G37" s="111">
        <v>6</v>
      </c>
      <c r="H37" s="112">
        <f t="shared" si="5"/>
        <v>60000</v>
      </c>
      <c r="I37" s="112"/>
      <c r="J37" s="113">
        <f t="shared" si="4"/>
        <v>130000</v>
      </c>
      <c r="K37" s="114"/>
      <c r="M37" s="1">
        <v>25</v>
      </c>
      <c r="N37" s="5">
        <v>41993</v>
      </c>
      <c r="O37" s="118" t="s">
        <v>234</v>
      </c>
      <c r="P37" s="109" t="s">
        <v>242</v>
      </c>
      <c r="Q37" s="110">
        <v>65000</v>
      </c>
      <c r="R37" s="111">
        <v>6</v>
      </c>
      <c r="S37" s="112">
        <f t="shared" si="6"/>
        <v>60000</v>
      </c>
      <c r="T37" s="112"/>
      <c r="U37" s="113">
        <f t="shared" si="7"/>
        <v>125000</v>
      </c>
      <c r="V37" s="114"/>
    </row>
    <row r="38" spans="2:22">
      <c r="B38" s="1">
        <v>26</v>
      </c>
      <c r="C38" s="425">
        <v>41994</v>
      </c>
      <c r="D38" s="118" t="s">
        <v>234</v>
      </c>
      <c r="E38" s="109" t="s">
        <v>242</v>
      </c>
      <c r="F38" s="110">
        <v>70000</v>
      </c>
      <c r="G38" s="111">
        <v>13</v>
      </c>
      <c r="H38" s="112">
        <f t="shared" si="5"/>
        <v>130000</v>
      </c>
      <c r="I38" s="112"/>
      <c r="J38" s="113">
        <f t="shared" si="4"/>
        <v>200000</v>
      </c>
      <c r="K38" s="114"/>
      <c r="M38" s="1">
        <v>26</v>
      </c>
      <c r="N38" s="425">
        <v>41994</v>
      </c>
      <c r="O38" s="118" t="s">
        <v>234</v>
      </c>
      <c r="P38" s="109" t="s">
        <v>242</v>
      </c>
      <c r="Q38" s="110">
        <v>65000</v>
      </c>
      <c r="R38" s="111">
        <v>13</v>
      </c>
      <c r="S38" s="112">
        <f t="shared" si="6"/>
        <v>130000</v>
      </c>
      <c r="T38" s="112"/>
      <c r="U38" s="113">
        <f t="shared" si="7"/>
        <v>195000</v>
      </c>
      <c r="V38" s="114"/>
    </row>
    <row r="39" spans="2:22">
      <c r="B39" s="1">
        <v>27</v>
      </c>
      <c r="C39" s="5">
        <v>41995</v>
      </c>
      <c r="D39" s="118" t="s">
        <v>354</v>
      </c>
      <c r="E39" s="109" t="s">
        <v>242</v>
      </c>
      <c r="F39" s="110">
        <v>70000</v>
      </c>
      <c r="G39" s="111">
        <v>17</v>
      </c>
      <c r="H39" s="112">
        <f t="shared" si="5"/>
        <v>170000</v>
      </c>
      <c r="I39" s="112"/>
      <c r="J39" s="113">
        <f t="shared" si="4"/>
        <v>240000</v>
      </c>
      <c r="K39" s="114"/>
      <c r="M39" s="1">
        <v>27</v>
      </c>
      <c r="N39" s="5">
        <v>41995</v>
      </c>
      <c r="O39" s="118" t="s">
        <v>354</v>
      </c>
      <c r="P39" s="109" t="s">
        <v>242</v>
      </c>
      <c r="Q39" s="110">
        <v>65000</v>
      </c>
      <c r="R39" s="111">
        <v>17</v>
      </c>
      <c r="S39" s="112">
        <f t="shared" si="6"/>
        <v>170000</v>
      </c>
      <c r="T39" s="112"/>
      <c r="U39" s="113">
        <f t="shared" si="7"/>
        <v>235000</v>
      </c>
      <c r="V39" s="114"/>
    </row>
    <row r="40" spans="2:22">
      <c r="B40" s="1">
        <v>28</v>
      </c>
      <c r="C40" s="5">
        <v>41996</v>
      </c>
      <c r="D40" s="118" t="s">
        <v>234</v>
      </c>
      <c r="E40" s="109" t="s">
        <v>242</v>
      </c>
      <c r="F40" s="110">
        <v>70000</v>
      </c>
      <c r="G40" s="111">
        <v>14</v>
      </c>
      <c r="H40" s="112">
        <f t="shared" si="5"/>
        <v>140000</v>
      </c>
      <c r="I40" s="112"/>
      <c r="J40" s="113">
        <f t="shared" si="4"/>
        <v>210000</v>
      </c>
      <c r="K40" s="114"/>
      <c r="M40" s="1">
        <v>28</v>
      </c>
      <c r="N40" s="5">
        <v>41996</v>
      </c>
      <c r="O40" s="118" t="s">
        <v>234</v>
      </c>
      <c r="P40" s="109" t="s">
        <v>242</v>
      </c>
      <c r="Q40" s="110">
        <v>65000</v>
      </c>
      <c r="R40" s="111">
        <v>14</v>
      </c>
      <c r="S40" s="112">
        <f t="shared" si="6"/>
        <v>140000</v>
      </c>
      <c r="T40" s="112"/>
      <c r="U40" s="113">
        <f t="shared" si="7"/>
        <v>205000</v>
      </c>
      <c r="V40" s="114"/>
    </row>
    <row r="41" spans="2:22">
      <c r="B41" s="1">
        <v>29</v>
      </c>
      <c r="C41" s="5">
        <v>41997</v>
      </c>
      <c r="D41" s="118" t="s">
        <v>355</v>
      </c>
      <c r="E41" s="109" t="s">
        <v>242</v>
      </c>
      <c r="F41" s="110">
        <v>70000</v>
      </c>
      <c r="G41" s="111">
        <v>2</v>
      </c>
      <c r="H41" s="112">
        <f t="shared" si="5"/>
        <v>20000</v>
      </c>
      <c r="I41" s="112"/>
      <c r="J41" s="113">
        <f t="shared" si="4"/>
        <v>90000</v>
      </c>
      <c r="K41" s="114"/>
      <c r="M41" s="1">
        <v>29</v>
      </c>
      <c r="N41" s="5">
        <v>41997</v>
      </c>
      <c r="O41" s="118" t="s">
        <v>355</v>
      </c>
      <c r="P41" s="109" t="s">
        <v>242</v>
      </c>
      <c r="Q41" s="110">
        <v>65000</v>
      </c>
      <c r="R41" s="111">
        <v>2</v>
      </c>
      <c r="S41" s="112">
        <f t="shared" si="6"/>
        <v>20000</v>
      </c>
      <c r="T41" s="112"/>
      <c r="U41" s="113">
        <f t="shared" si="7"/>
        <v>85000</v>
      </c>
      <c r="V41" s="114"/>
    </row>
    <row r="42" spans="2:22">
      <c r="B42" s="1">
        <v>30</v>
      </c>
      <c r="C42" s="5">
        <v>41998</v>
      </c>
      <c r="D42" s="117" t="s">
        <v>356</v>
      </c>
      <c r="E42" s="109" t="s">
        <v>193</v>
      </c>
      <c r="F42" s="110">
        <v>70000</v>
      </c>
      <c r="G42" s="111">
        <v>14</v>
      </c>
      <c r="H42" s="112">
        <f t="shared" si="5"/>
        <v>140000</v>
      </c>
      <c r="I42" s="112"/>
      <c r="J42" s="113">
        <f t="shared" si="4"/>
        <v>210000</v>
      </c>
      <c r="K42" s="114"/>
      <c r="M42" s="1">
        <v>30</v>
      </c>
      <c r="N42" s="5">
        <v>41998</v>
      </c>
      <c r="O42" s="117" t="s">
        <v>356</v>
      </c>
      <c r="P42" s="109" t="s">
        <v>193</v>
      </c>
      <c r="Q42" s="110">
        <v>65000</v>
      </c>
      <c r="R42" s="111">
        <v>14</v>
      </c>
      <c r="S42" s="112">
        <f t="shared" si="6"/>
        <v>140000</v>
      </c>
      <c r="T42" s="112"/>
      <c r="U42" s="113">
        <f t="shared" si="7"/>
        <v>205000</v>
      </c>
      <c r="V42" s="114"/>
    </row>
    <row r="43" spans="2:22" ht="15.75" thickBot="1">
      <c r="B43" s="2"/>
      <c r="C43" s="37"/>
      <c r="D43" s="477"/>
      <c r="E43" s="478"/>
      <c r="F43" s="479"/>
      <c r="G43" s="7"/>
      <c r="H43" s="120">
        <f t="shared" si="5"/>
        <v>0</v>
      </c>
      <c r="I43" s="120"/>
      <c r="J43" s="121">
        <f t="shared" si="4"/>
        <v>0</v>
      </c>
      <c r="K43" s="434"/>
      <c r="M43" s="2"/>
      <c r="N43" s="37"/>
      <c r="O43" s="477"/>
      <c r="P43" s="478"/>
      <c r="Q43" s="479"/>
      <c r="R43" s="7"/>
      <c r="S43" s="120">
        <f t="shared" si="6"/>
        <v>0</v>
      </c>
      <c r="T43" s="120"/>
      <c r="U43" s="121">
        <f t="shared" si="7"/>
        <v>0</v>
      </c>
      <c r="V43" s="434"/>
    </row>
  </sheetData>
  <mergeCells count="2">
    <mergeCell ref="B3:K3"/>
    <mergeCell ref="M3:V3"/>
  </mergeCells>
  <printOptions horizontalCentered="1"/>
  <pageMargins left="0.2" right="0.2" top="0.25" bottom="0.25" header="0.3" footer="0.3"/>
  <pageSetup paperSize="9" scale="85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</sheetPr>
  <dimension ref="B1:M40"/>
  <sheetViews>
    <sheetView workbookViewId="0">
      <selection activeCell="F21" sqref="F21"/>
    </sheetView>
  </sheetViews>
  <sheetFormatPr defaultRowHeight="15"/>
  <cols>
    <col min="2" max="2" width="5.7109375" customWidth="1"/>
    <col min="3" max="3" width="12" customWidth="1"/>
    <col min="4" max="4" width="31.7109375" customWidth="1"/>
    <col min="6" max="6" width="8.5703125" customWidth="1"/>
    <col min="7" max="7" width="11.85546875" customWidth="1"/>
    <col min="9" max="9" width="12" customWidth="1"/>
    <col min="10" max="10" width="7.85546875" customWidth="1"/>
    <col min="11" max="11" width="12.28515625" customWidth="1"/>
    <col min="12" max="12" width="14.140625" customWidth="1"/>
  </cols>
  <sheetData>
    <row r="1" spans="2:13" ht="21">
      <c r="B1" s="676" t="s">
        <v>0</v>
      </c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</row>
    <row r="2" spans="2:13">
      <c r="B2" s="123"/>
      <c r="C2" s="124"/>
      <c r="D2" s="123"/>
      <c r="E2" s="124"/>
      <c r="F2" s="124"/>
      <c r="G2" s="124"/>
      <c r="H2" s="123"/>
      <c r="I2" s="123"/>
      <c r="J2" s="123"/>
      <c r="K2" s="123"/>
      <c r="L2" s="123"/>
      <c r="M2" s="123"/>
    </row>
    <row r="3" spans="2:13">
      <c r="B3" s="125" t="s">
        <v>1</v>
      </c>
      <c r="C3" s="126"/>
      <c r="D3" s="125" t="s">
        <v>51</v>
      </c>
      <c r="E3" s="126"/>
      <c r="F3" s="126"/>
      <c r="G3" s="126"/>
      <c r="H3" s="125"/>
      <c r="I3" s="125"/>
      <c r="J3" s="125"/>
      <c r="K3" s="125"/>
      <c r="L3" s="125"/>
      <c r="M3" s="125"/>
    </row>
    <row r="4" spans="2:13">
      <c r="B4" s="125" t="s">
        <v>3</v>
      </c>
      <c r="C4" s="126"/>
      <c r="D4" s="125" t="s">
        <v>52</v>
      </c>
      <c r="E4" s="126"/>
      <c r="F4" s="126"/>
      <c r="G4" s="126"/>
      <c r="H4" s="125"/>
      <c r="I4" s="125"/>
      <c r="J4" s="125"/>
      <c r="K4" s="125"/>
      <c r="L4" s="125"/>
      <c r="M4" s="125"/>
    </row>
    <row r="5" spans="2:13">
      <c r="B5" s="3" t="s">
        <v>5</v>
      </c>
      <c r="C5" s="127"/>
      <c r="D5" s="3" t="s">
        <v>185</v>
      </c>
      <c r="E5" s="126"/>
      <c r="F5" s="126"/>
      <c r="G5" s="126"/>
      <c r="H5" s="125"/>
      <c r="I5" s="125"/>
      <c r="J5" s="125"/>
      <c r="K5" s="125"/>
      <c r="L5" s="125"/>
      <c r="M5" s="125"/>
    </row>
    <row r="6" spans="2:13" ht="15.75" thickBot="1">
      <c r="B6" s="128"/>
      <c r="C6" s="129"/>
      <c r="D6" s="130"/>
      <c r="E6" s="128"/>
      <c r="F6" s="131"/>
      <c r="G6" s="132"/>
      <c r="H6" s="133"/>
      <c r="I6" s="134"/>
      <c r="J6" s="134"/>
      <c r="K6" s="134"/>
      <c r="L6" s="134"/>
      <c r="M6" s="130"/>
    </row>
    <row r="7" spans="2:13" ht="39" thickBot="1">
      <c r="B7" s="135" t="s">
        <v>6</v>
      </c>
      <c r="C7" s="135" t="s">
        <v>7</v>
      </c>
      <c r="D7" s="135" t="s">
        <v>8</v>
      </c>
      <c r="E7" s="135" t="s">
        <v>9</v>
      </c>
      <c r="F7" s="135" t="s">
        <v>53</v>
      </c>
      <c r="G7" s="135" t="s">
        <v>54</v>
      </c>
      <c r="H7" s="135" t="s">
        <v>10</v>
      </c>
      <c r="I7" s="136" t="s">
        <v>47</v>
      </c>
      <c r="J7" s="135" t="s">
        <v>55</v>
      </c>
      <c r="K7" s="136" t="s">
        <v>56</v>
      </c>
      <c r="L7" s="135" t="s">
        <v>14</v>
      </c>
      <c r="M7" s="136" t="s">
        <v>15</v>
      </c>
    </row>
    <row r="8" spans="2:13" ht="15.75" thickBot="1">
      <c r="B8" s="137">
        <v>1</v>
      </c>
      <c r="C8" s="137">
        <v>2</v>
      </c>
      <c r="D8" s="137">
        <v>3</v>
      </c>
      <c r="E8" s="137">
        <v>4</v>
      </c>
      <c r="F8" s="137">
        <v>5</v>
      </c>
      <c r="G8" s="137" t="s">
        <v>57</v>
      </c>
      <c r="H8" s="137">
        <v>7</v>
      </c>
      <c r="I8" s="137" t="s">
        <v>58</v>
      </c>
      <c r="J8" s="137">
        <v>9</v>
      </c>
      <c r="K8" s="137" t="s">
        <v>59</v>
      </c>
      <c r="L8" s="137">
        <v>12</v>
      </c>
      <c r="M8" s="138">
        <v>13</v>
      </c>
    </row>
    <row r="9" spans="2:13" ht="15.75" thickBot="1">
      <c r="B9" s="139"/>
      <c r="C9" s="140"/>
      <c r="D9" s="141"/>
      <c r="E9" s="141"/>
      <c r="F9" s="142">
        <f t="shared" ref="F9:L9" si="0">SUM(F10:F41)</f>
        <v>156</v>
      </c>
      <c r="G9" s="143">
        <f t="shared" si="0"/>
        <v>1248000</v>
      </c>
      <c r="H9" s="142">
        <f t="shared" si="0"/>
        <v>192</v>
      </c>
      <c r="I9" s="143">
        <f t="shared" si="0"/>
        <v>1920000</v>
      </c>
      <c r="J9" s="142">
        <f t="shared" si="0"/>
        <v>0</v>
      </c>
      <c r="K9" s="143">
        <f t="shared" si="0"/>
        <v>0</v>
      </c>
      <c r="L9" s="143">
        <f t="shared" si="0"/>
        <v>3168000</v>
      </c>
      <c r="M9" s="144"/>
    </row>
    <row r="10" spans="2:13">
      <c r="B10" s="6">
        <v>1</v>
      </c>
      <c r="C10" s="4">
        <v>41969</v>
      </c>
      <c r="D10" s="179" t="s">
        <v>186</v>
      </c>
      <c r="E10" s="145" t="s">
        <v>193</v>
      </c>
      <c r="F10" s="145"/>
      <c r="G10" s="146">
        <f>F10*8000</f>
        <v>0</v>
      </c>
      <c r="H10" s="145"/>
      <c r="I10" s="146">
        <f>H10*10000</f>
        <v>0</v>
      </c>
      <c r="J10" s="147"/>
      <c r="K10" s="146">
        <f>J10*15000</f>
        <v>0</v>
      </c>
      <c r="L10" s="146">
        <f>G10+I10+K10</f>
        <v>0</v>
      </c>
      <c r="M10" s="148"/>
    </row>
    <row r="11" spans="2:13">
      <c r="B11" s="1">
        <v>2</v>
      </c>
      <c r="C11" s="5">
        <v>41970</v>
      </c>
      <c r="D11" s="180" t="s">
        <v>187</v>
      </c>
      <c r="E11" s="149" t="s">
        <v>193</v>
      </c>
      <c r="F11" s="149"/>
      <c r="G11" s="150">
        <f>F11*8000</f>
        <v>0</v>
      </c>
      <c r="H11" s="149"/>
      <c r="I11" s="150">
        <f>H11*10000</f>
        <v>0</v>
      </c>
      <c r="J11" s="151"/>
      <c r="K11" s="150">
        <f>J11*15000</f>
        <v>0</v>
      </c>
      <c r="L11" s="150">
        <f>G11+I11+K11</f>
        <v>0</v>
      </c>
      <c r="M11" s="152"/>
    </row>
    <row r="12" spans="2:13">
      <c r="B12" s="1">
        <v>3</v>
      </c>
      <c r="C12" s="5">
        <v>41971</v>
      </c>
      <c r="D12" s="180" t="s">
        <v>188</v>
      </c>
      <c r="E12" s="149" t="s">
        <v>193</v>
      </c>
      <c r="F12" s="530"/>
      <c r="G12" s="150">
        <f t="shared" ref="G12:G40" si="1">F12*8000</f>
        <v>0</v>
      </c>
      <c r="H12" s="149"/>
      <c r="I12" s="150">
        <f t="shared" ref="I12:I40" si="2">H12*10000</f>
        <v>0</v>
      </c>
      <c r="J12" s="151"/>
      <c r="K12" s="150">
        <f t="shared" ref="K12:K40" si="3">J12*15000</f>
        <v>0</v>
      </c>
      <c r="L12" s="150">
        <f t="shared" ref="L12:L40" si="4">G12+I12+K12</f>
        <v>0</v>
      </c>
      <c r="M12" s="152"/>
    </row>
    <row r="13" spans="2:13">
      <c r="B13" s="1">
        <v>4</v>
      </c>
      <c r="C13" s="5">
        <v>41972</v>
      </c>
      <c r="D13" s="180" t="s">
        <v>189</v>
      </c>
      <c r="E13" s="149" t="s">
        <v>193</v>
      </c>
      <c r="F13" s="149">
        <v>8</v>
      </c>
      <c r="G13" s="150">
        <f t="shared" si="1"/>
        <v>64000</v>
      </c>
      <c r="H13" s="149">
        <v>8</v>
      </c>
      <c r="I13" s="150">
        <f t="shared" si="2"/>
        <v>80000</v>
      </c>
      <c r="J13" s="151"/>
      <c r="K13" s="150">
        <f t="shared" si="3"/>
        <v>0</v>
      </c>
      <c r="L13" s="150">
        <f t="shared" si="4"/>
        <v>144000</v>
      </c>
      <c r="M13" s="152"/>
    </row>
    <row r="14" spans="2:13">
      <c r="B14" s="1">
        <v>5</v>
      </c>
      <c r="C14" s="425">
        <v>41973</v>
      </c>
      <c r="D14" s="180" t="s">
        <v>190</v>
      </c>
      <c r="E14" s="149" t="s">
        <v>193</v>
      </c>
      <c r="F14" s="149">
        <v>9</v>
      </c>
      <c r="G14" s="150">
        <f t="shared" si="1"/>
        <v>72000</v>
      </c>
      <c r="H14" s="149">
        <v>13</v>
      </c>
      <c r="I14" s="150">
        <f t="shared" si="2"/>
        <v>130000</v>
      </c>
      <c r="J14" s="151"/>
      <c r="K14" s="150">
        <f t="shared" si="3"/>
        <v>0</v>
      </c>
      <c r="L14" s="150">
        <f t="shared" si="4"/>
        <v>202000</v>
      </c>
      <c r="M14" s="152"/>
    </row>
    <row r="15" spans="2:13">
      <c r="B15" s="1">
        <v>6</v>
      </c>
      <c r="C15" s="5">
        <v>41974</v>
      </c>
      <c r="D15" s="180" t="s">
        <v>191</v>
      </c>
      <c r="E15" s="149" t="s">
        <v>193</v>
      </c>
      <c r="F15" s="149"/>
      <c r="G15" s="150">
        <f t="shared" si="1"/>
        <v>0</v>
      </c>
      <c r="H15" s="149"/>
      <c r="I15" s="150">
        <f t="shared" si="2"/>
        <v>0</v>
      </c>
      <c r="J15" s="151"/>
      <c r="K15" s="150">
        <f t="shared" si="3"/>
        <v>0</v>
      </c>
      <c r="L15" s="150">
        <f t="shared" si="4"/>
        <v>0</v>
      </c>
      <c r="M15" s="152"/>
    </row>
    <row r="16" spans="2:13">
      <c r="B16" s="1">
        <v>7</v>
      </c>
      <c r="C16" s="5">
        <v>41975</v>
      </c>
      <c r="D16" s="180" t="s">
        <v>190</v>
      </c>
      <c r="E16" s="149" t="s">
        <v>193</v>
      </c>
      <c r="F16" s="149">
        <v>4</v>
      </c>
      <c r="G16" s="150">
        <f t="shared" si="1"/>
        <v>32000</v>
      </c>
      <c r="H16" s="149">
        <v>7</v>
      </c>
      <c r="I16" s="150">
        <f t="shared" si="2"/>
        <v>70000</v>
      </c>
      <c r="J16" s="151"/>
      <c r="K16" s="150">
        <f t="shared" si="3"/>
        <v>0</v>
      </c>
      <c r="L16" s="150">
        <f t="shared" si="4"/>
        <v>102000</v>
      </c>
      <c r="M16" s="152"/>
    </row>
    <row r="17" spans="2:13">
      <c r="B17" s="1">
        <v>8</v>
      </c>
      <c r="C17" s="5">
        <v>41976</v>
      </c>
      <c r="D17" s="180" t="s">
        <v>190</v>
      </c>
      <c r="E17" s="149" t="s">
        <v>193</v>
      </c>
      <c r="F17" s="149">
        <v>9</v>
      </c>
      <c r="G17" s="150">
        <f t="shared" si="1"/>
        <v>72000</v>
      </c>
      <c r="H17" s="149">
        <v>11</v>
      </c>
      <c r="I17" s="150">
        <f t="shared" si="2"/>
        <v>110000</v>
      </c>
      <c r="J17" s="151"/>
      <c r="K17" s="150">
        <f t="shared" si="3"/>
        <v>0</v>
      </c>
      <c r="L17" s="150">
        <f t="shared" si="4"/>
        <v>182000</v>
      </c>
      <c r="M17" s="152"/>
    </row>
    <row r="18" spans="2:13">
      <c r="B18" s="1">
        <v>9</v>
      </c>
      <c r="C18" s="5">
        <v>41977</v>
      </c>
      <c r="D18" s="180" t="s">
        <v>190</v>
      </c>
      <c r="E18" s="149" t="s">
        <v>193</v>
      </c>
      <c r="F18" s="149">
        <v>8</v>
      </c>
      <c r="G18" s="150">
        <f t="shared" si="1"/>
        <v>64000</v>
      </c>
      <c r="H18" s="149">
        <v>7</v>
      </c>
      <c r="I18" s="150">
        <f t="shared" si="2"/>
        <v>70000</v>
      </c>
      <c r="J18" s="151"/>
      <c r="K18" s="150">
        <f t="shared" si="3"/>
        <v>0</v>
      </c>
      <c r="L18" s="150">
        <f t="shared" si="4"/>
        <v>134000</v>
      </c>
      <c r="M18" s="152"/>
    </row>
    <row r="19" spans="2:13">
      <c r="B19" s="1">
        <v>10</v>
      </c>
      <c r="C19" s="5">
        <v>41978</v>
      </c>
      <c r="D19" s="180" t="s">
        <v>190</v>
      </c>
      <c r="E19" s="149" t="s">
        <v>193</v>
      </c>
      <c r="F19" s="149">
        <v>8</v>
      </c>
      <c r="G19" s="150">
        <f t="shared" si="1"/>
        <v>64000</v>
      </c>
      <c r="H19" s="149">
        <v>12</v>
      </c>
      <c r="I19" s="150">
        <f t="shared" si="2"/>
        <v>120000</v>
      </c>
      <c r="J19" s="151"/>
      <c r="K19" s="150">
        <f t="shared" si="3"/>
        <v>0</v>
      </c>
      <c r="L19" s="150">
        <f t="shared" si="4"/>
        <v>184000</v>
      </c>
      <c r="M19" s="152"/>
    </row>
    <row r="20" spans="2:13">
      <c r="B20" s="1">
        <v>11</v>
      </c>
      <c r="C20" s="5">
        <v>41979</v>
      </c>
      <c r="D20" s="180" t="s">
        <v>192</v>
      </c>
      <c r="E20" s="149" t="s">
        <v>193</v>
      </c>
      <c r="F20" s="149">
        <v>1</v>
      </c>
      <c r="G20" s="150">
        <f t="shared" si="1"/>
        <v>8000</v>
      </c>
      <c r="H20" s="149">
        <v>4</v>
      </c>
      <c r="I20" s="150">
        <f t="shared" si="2"/>
        <v>40000</v>
      </c>
      <c r="J20" s="151"/>
      <c r="K20" s="150">
        <f t="shared" si="3"/>
        <v>0</v>
      </c>
      <c r="L20" s="150">
        <f t="shared" si="4"/>
        <v>48000</v>
      </c>
      <c r="M20" s="152"/>
    </row>
    <row r="21" spans="2:13">
      <c r="B21" s="1">
        <v>12</v>
      </c>
      <c r="C21" s="425">
        <v>41980</v>
      </c>
      <c r="D21" s="180" t="s">
        <v>190</v>
      </c>
      <c r="E21" s="149" t="s">
        <v>193</v>
      </c>
      <c r="F21" s="149">
        <v>7</v>
      </c>
      <c r="G21" s="150">
        <f t="shared" si="1"/>
        <v>56000</v>
      </c>
      <c r="H21" s="149">
        <v>11</v>
      </c>
      <c r="I21" s="150">
        <f t="shared" si="2"/>
        <v>110000</v>
      </c>
      <c r="J21" s="151"/>
      <c r="K21" s="150">
        <f t="shared" si="3"/>
        <v>0</v>
      </c>
      <c r="L21" s="150">
        <f t="shared" si="4"/>
        <v>166000</v>
      </c>
      <c r="M21" s="152"/>
    </row>
    <row r="22" spans="2:13">
      <c r="B22" s="1">
        <v>13</v>
      </c>
      <c r="C22" s="5">
        <v>41981</v>
      </c>
      <c r="D22" s="180" t="s">
        <v>190</v>
      </c>
      <c r="E22" s="149" t="s">
        <v>193</v>
      </c>
      <c r="F22" s="149">
        <v>6</v>
      </c>
      <c r="G22" s="150">
        <f t="shared" si="1"/>
        <v>48000</v>
      </c>
      <c r="H22" s="149">
        <v>6</v>
      </c>
      <c r="I22" s="150">
        <f t="shared" si="2"/>
        <v>60000</v>
      </c>
      <c r="J22" s="151"/>
      <c r="K22" s="150">
        <f t="shared" si="3"/>
        <v>0</v>
      </c>
      <c r="L22" s="150">
        <f t="shared" si="4"/>
        <v>108000</v>
      </c>
      <c r="M22" s="152"/>
    </row>
    <row r="23" spans="2:13">
      <c r="B23" s="1">
        <v>14</v>
      </c>
      <c r="C23" s="5">
        <v>41982</v>
      </c>
      <c r="D23" s="180" t="s">
        <v>316</v>
      </c>
      <c r="E23" s="149" t="s">
        <v>193</v>
      </c>
      <c r="F23" s="149"/>
      <c r="G23" s="150">
        <f t="shared" si="1"/>
        <v>0</v>
      </c>
      <c r="H23" s="149"/>
      <c r="I23" s="150">
        <f t="shared" si="2"/>
        <v>0</v>
      </c>
      <c r="J23" s="151"/>
      <c r="K23" s="150">
        <f t="shared" si="3"/>
        <v>0</v>
      </c>
      <c r="L23" s="150">
        <f t="shared" si="4"/>
        <v>0</v>
      </c>
      <c r="M23" s="152"/>
    </row>
    <row r="24" spans="2:13">
      <c r="B24" s="1">
        <v>15</v>
      </c>
      <c r="C24" s="5">
        <v>41983</v>
      </c>
      <c r="D24" s="180" t="s">
        <v>317</v>
      </c>
      <c r="E24" s="149" t="s">
        <v>193</v>
      </c>
      <c r="F24" s="149">
        <v>8</v>
      </c>
      <c r="G24" s="150">
        <f t="shared" si="1"/>
        <v>64000</v>
      </c>
      <c r="H24" s="149">
        <v>7</v>
      </c>
      <c r="I24" s="150">
        <f t="shared" si="2"/>
        <v>70000</v>
      </c>
      <c r="J24" s="151"/>
      <c r="K24" s="150">
        <f t="shared" si="3"/>
        <v>0</v>
      </c>
      <c r="L24" s="150">
        <f t="shared" si="4"/>
        <v>134000</v>
      </c>
      <c r="M24" s="152"/>
    </row>
    <row r="25" spans="2:13">
      <c r="B25" s="1">
        <v>16</v>
      </c>
      <c r="C25" s="5">
        <v>41984</v>
      </c>
      <c r="D25" s="180" t="s">
        <v>317</v>
      </c>
      <c r="E25" s="149" t="s">
        <v>193</v>
      </c>
      <c r="F25" s="149">
        <v>7</v>
      </c>
      <c r="G25" s="150">
        <f t="shared" si="1"/>
        <v>56000</v>
      </c>
      <c r="H25" s="149">
        <v>6</v>
      </c>
      <c r="I25" s="150">
        <f t="shared" si="2"/>
        <v>60000</v>
      </c>
      <c r="J25" s="151"/>
      <c r="K25" s="150">
        <f t="shared" si="3"/>
        <v>0</v>
      </c>
      <c r="L25" s="150">
        <f t="shared" si="4"/>
        <v>116000</v>
      </c>
      <c r="M25" s="152"/>
    </row>
    <row r="26" spans="2:13">
      <c r="B26" s="1">
        <v>17</v>
      </c>
      <c r="C26" s="5">
        <v>41985</v>
      </c>
      <c r="D26" s="180" t="s">
        <v>318</v>
      </c>
      <c r="E26" s="149" t="s">
        <v>193</v>
      </c>
      <c r="F26" s="149"/>
      <c r="G26" s="150">
        <f t="shared" si="1"/>
        <v>0</v>
      </c>
      <c r="H26" s="149">
        <v>7</v>
      </c>
      <c r="I26" s="150">
        <f t="shared" si="2"/>
        <v>70000</v>
      </c>
      <c r="J26" s="151"/>
      <c r="K26" s="150">
        <f t="shared" si="3"/>
        <v>0</v>
      </c>
      <c r="L26" s="150">
        <f t="shared" si="4"/>
        <v>70000</v>
      </c>
      <c r="M26" s="152"/>
    </row>
    <row r="27" spans="2:13">
      <c r="B27" s="1">
        <v>18</v>
      </c>
      <c r="C27" s="5">
        <v>41986</v>
      </c>
      <c r="D27" s="180" t="s">
        <v>317</v>
      </c>
      <c r="E27" s="149" t="s">
        <v>193</v>
      </c>
      <c r="F27" s="149">
        <v>8</v>
      </c>
      <c r="G27" s="150">
        <f t="shared" si="1"/>
        <v>64000</v>
      </c>
      <c r="H27" s="149">
        <v>6</v>
      </c>
      <c r="I27" s="150">
        <f t="shared" si="2"/>
        <v>60000</v>
      </c>
      <c r="J27" s="151"/>
      <c r="K27" s="150">
        <f t="shared" si="3"/>
        <v>0</v>
      </c>
      <c r="L27" s="150">
        <f t="shared" si="4"/>
        <v>124000</v>
      </c>
      <c r="M27" s="152"/>
    </row>
    <row r="28" spans="2:13">
      <c r="B28" s="1">
        <v>19</v>
      </c>
      <c r="C28" s="425">
        <v>41987</v>
      </c>
      <c r="D28" s="180" t="s">
        <v>317</v>
      </c>
      <c r="E28" s="149" t="s">
        <v>193</v>
      </c>
      <c r="F28" s="149">
        <v>6</v>
      </c>
      <c r="G28" s="150">
        <f t="shared" si="1"/>
        <v>48000</v>
      </c>
      <c r="H28" s="149">
        <v>10</v>
      </c>
      <c r="I28" s="150">
        <f t="shared" si="2"/>
        <v>100000</v>
      </c>
      <c r="J28" s="151"/>
      <c r="K28" s="150">
        <f t="shared" si="3"/>
        <v>0</v>
      </c>
      <c r="L28" s="150">
        <f t="shared" si="4"/>
        <v>148000</v>
      </c>
      <c r="M28" s="152"/>
    </row>
    <row r="29" spans="2:13">
      <c r="B29" s="1">
        <v>20</v>
      </c>
      <c r="C29" s="5">
        <v>41988</v>
      </c>
      <c r="D29" s="180" t="s">
        <v>317</v>
      </c>
      <c r="E29" s="149" t="s">
        <v>193</v>
      </c>
      <c r="F29" s="149">
        <v>8</v>
      </c>
      <c r="G29" s="150">
        <f t="shared" si="1"/>
        <v>64000</v>
      </c>
      <c r="H29" s="149">
        <v>7</v>
      </c>
      <c r="I29" s="150">
        <f t="shared" si="2"/>
        <v>70000</v>
      </c>
      <c r="J29" s="151"/>
      <c r="K29" s="150">
        <f t="shared" si="3"/>
        <v>0</v>
      </c>
      <c r="L29" s="150">
        <f t="shared" si="4"/>
        <v>134000</v>
      </c>
      <c r="M29" s="152"/>
    </row>
    <row r="30" spans="2:13">
      <c r="B30" s="1">
        <v>21</v>
      </c>
      <c r="C30" s="5">
        <v>41989</v>
      </c>
      <c r="D30" s="180" t="s">
        <v>317</v>
      </c>
      <c r="E30" s="149" t="s">
        <v>193</v>
      </c>
      <c r="F30" s="149">
        <v>8</v>
      </c>
      <c r="G30" s="150">
        <f t="shared" si="1"/>
        <v>64000</v>
      </c>
      <c r="H30" s="149">
        <v>7</v>
      </c>
      <c r="I30" s="150">
        <f t="shared" si="2"/>
        <v>70000</v>
      </c>
      <c r="J30" s="151"/>
      <c r="K30" s="150">
        <f t="shared" si="3"/>
        <v>0</v>
      </c>
      <c r="L30" s="150">
        <f t="shared" si="4"/>
        <v>134000</v>
      </c>
      <c r="M30" s="152"/>
    </row>
    <row r="31" spans="2:13">
      <c r="B31" s="1">
        <v>22</v>
      </c>
      <c r="C31" s="5">
        <v>41990</v>
      </c>
      <c r="D31" s="180" t="s">
        <v>319</v>
      </c>
      <c r="E31" s="149" t="s">
        <v>193</v>
      </c>
      <c r="F31" s="149"/>
      <c r="G31" s="150">
        <f t="shared" si="1"/>
        <v>0</v>
      </c>
      <c r="H31" s="149">
        <v>5</v>
      </c>
      <c r="I31" s="150">
        <f t="shared" si="2"/>
        <v>50000</v>
      </c>
      <c r="J31" s="151"/>
      <c r="K31" s="150">
        <f t="shared" si="3"/>
        <v>0</v>
      </c>
      <c r="L31" s="150">
        <f t="shared" si="4"/>
        <v>50000</v>
      </c>
      <c r="M31" s="152"/>
    </row>
    <row r="32" spans="2:13">
      <c r="B32" s="1">
        <v>23</v>
      </c>
      <c r="C32" s="5">
        <v>41991</v>
      </c>
      <c r="D32" s="180" t="s">
        <v>317</v>
      </c>
      <c r="E32" s="149" t="s">
        <v>193</v>
      </c>
      <c r="F32" s="149">
        <v>6</v>
      </c>
      <c r="G32" s="150">
        <f t="shared" si="1"/>
        <v>48000</v>
      </c>
      <c r="H32" s="149">
        <v>6</v>
      </c>
      <c r="I32" s="150">
        <f t="shared" si="2"/>
        <v>60000</v>
      </c>
      <c r="J32" s="151"/>
      <c r="K32" s="150">
        <f t="shared" si="3"/>
        <v>0</v>
      </c>
      <c r="L32" s="150">
        <f t="shared" si="4"/>
        <v>108000</v>
      </c>
      <c r="M32" s="152"/>
    </row>
    <row r="33" spans="2:13">
      <c r="B33" s="1">
        <v>24</v>
      </c>
      <c r="C33" s="5">
        <v>41992</v>
      </c>
      <c r="D33" s="180" t="s">
        <v>317</v>
      </c>
      <c r="E33" s="149" t="s">
        <v>193</v>
      </c>
      <c r="F33" s="149">
        <v>6</v>
      </c>
      <c r="G33" s="150">
        <f t="shared" si="1"/>
        <v>48000</v>
      </c>
      <c r="H33" s="149">
        <v>8</v>
      </c>
      <c r="I33" s="150">
        <f t="shared" si="2"/>
        <v>80000</v>
      </c>
      <c r="J33" s="151"/>
      <c r="K33" s="150">
        <f t="shared" si="3"/>
        <v>0</v>
      </c>
      <c r="L33" s="150">
        <f t="shared" si="4"/>
        <v>128000</v>
      </c>
      <c r="M33" s="152"/>
    </row>
    <row r="34" spans="2:13">
      <c r="B34" s="1">
        <v>25</v>
      </c>
      <c r="C34" s="5">
        <v>41993</v>
      </c>
      <c r="D34" s="180" t="s">
        <v>317</v>
      </c>
      <c r="E34" s="149" t="s">
        <v>193</v>
      </c>
      <c r="F34" s="149">
        <v>8</v>
      </c>
      <c r="G34" s="150">
        <f t="shared" si="1"/>
        <v>64000</v>
      </c>
      <c r="H34" s="149">
        <v>6</v>
      </c>
      <c r="I34" s="150">
        <f t="shared" si="2"/>
        <v>60000</v>
      </c>
      <c r="J34" s="151"/>
      <c r="K34" s="150">
        <f t="shared" si="3"/>
        <v>0</v>
      </c>
      <c r="L34" s="150">
        <f t="shared" si="4"/>
        <v>124000</v>
      </c>
      <c r="M34" s="152"/>
    </row>
    <row r="35" spans="2:13">
      <c r="B35" s="1">
        <v>26</v>
      </c>
      <c r="C35" s="425">
        <v>41994</v>
      </c>
      <c r="D35" s="180" t="s">
        <v>317</v>
      </c>
      <c r="E35" s="149" t="s">
        <v>193</v>
      </c>
      <c r="F35" s="149">
        <v>7</v>
      </c>
      <c r="G35" s="150">
        <f t="shared" si="1"/>
        <v>56000</v>
      </c>
      <c r="H35" s="149">
        <v>12</v>
      </c>
      <c r="I35" s="150">
        <f t="shared" si="2"/>
        <v>120000</v>
      </c>
      <c r="J35" s="151"/>
      <c r="K35" s="150">
        <f t="shared" si="3"/>
        <v>0</v>
      </c>
      <c r="L35" s="150">
        <f t="shared" si="4"/>
        <v>176000</v>
      </c>
      <c r="M35" s="152"/>
    </row>
    <row r="36" spans="2:13">
      <c r="B36" s="1">
        <v>27</v>
      </c>
      <c r="C36" s="5">
        <v>41995</v>
      </c>
      <c r="D36" s="180" t="s">
        <v>317</v>
      </c>
      <c r="E36" s="149" t="s">
        <v>193</v>
      </c>
      <c r="F36" s="149">
        <v>8</v>
      </c>
      <c r="G36" s="150">
        <f t="shared" si="1"/>
        <v>64000</v>
      </c>
      <c r="H36" s="149">
        <v>7</v>
      </c>
      <c r="I36" s="150">
        <f t="shared" si="2"/>
        <v>70000</v>
      </c>
      <c r="J36" s="151"/>
      <c r="K36" s="150">
        <f t="shared" si="3"/>
        <v>0</v>
      </c>
      <c r="L36" s="150">
        <f t="shared" si="4"/>
        <v>134000</v>
      </c>
      <c r="M36" s="152"/>
    </row>
    <row r="37" spans="2:13">
      <c r="B37" s="1">
        <v>28</v>
      </c>
      <c r="C37" s="5">
        <v>41996</v>
      </c>
      <c r="D37" s="180" t="s">
        <v>317</v>
      </c>
      <c r="E37" s="149" t="s">
        <v>193</v>
      </c>
      <c r="F37" s="149">
        <v>12</v>
      </c>
      <c r="G37" s="150">
        <f t="shared" si="1"/>
        <v>96000</v>
      </c>
      <c r="H37" s="149">
        <v>19</v>
      </c>
      <c r="I37" s="150">
        <f t="shared" si="2"/>
        <v>190000</v>
      </c>
      <c r="J37" s="151"/>
      <c r="K37" s="150">
        <f t="shared" si="3"/>
        <v>0</v>
      </c>
      <c r="L37" s="150">
        <f t="shared" si="4"/>
        <v>286000</v>
      </c>
      <c r="M37" s="152"/>
    </row>
    <row r="38" spans="2:13">
      <c r="B38" s="1">
        <v>29</v>
      </c>
      <c r="C38" s="5">
        <v>41997</v>
      </c>
      <c r="D38" s="180" t="s">
        <v>320</v>
      </c>
      <c r="E38" s="149" t="s">
        <v>193</v>
      </c>
      <c r="F38" s="149">
        <v>4</v>
      </c>
      <c r="G38" s="150">
        <f t="shared" si="1"/>
        <v>32000</v>
      </c>
      <c r="H38" s="149"/>
      <c r="I38" s="150">
        <f t="shared" si="2"/>
        <v>0</v>
      </c>
      <c r="J38" s="151"/>
      <c r="K38" s="150">
        <f t="shared" si="3"/>
        <v>0</v>
      </c>
      <c r="L38" s="150">
        <f t="shared" si="4"/>
        <v>32000</v>
      </c>
      <c r="M38" s="152"/>
    </row>
    <row r="39" spans="2:13">
      <c r="B39" s="1">
        <v>30</v>
      </c>
      <c r="C39" s="5">
        <v>41998</v>
      </c>
      <c r="D39" s="180" t="s">
        <v>321</v>
      </c>
      <c r="E39" s="149" t="s">
        <v>193</v>
      </c>
      <c r="F39" s="149"/>
      <c r="G39" s="150">
        <f t="shared" si="1"/>
        <v>0</v>
      </c>
      <c r="H39" s="149"/>
      <c r="I39" s="150">
        <f t="shared" si="2"/>
        <v>0</v>
      </c>
      <c r="J39" s="151"/>
      <c r="K39" s="150">
        <f t="shared" si="3"/>
        <v>0</v>
      </c>
      <c r="L39" s="150">
        <f t="shared" si="4"/>
        <v>0</v>
      </c>
      <c r="M39" s="152"/>
    </row>
    <row r="40" spans="2:13" ht="15.75" thickBot="1">
      <c r="B40" s="2"/>
      <c r="C40" s="37"/>
      <c r="D40" s="506"/>
      <c r="E40" s="507"/>
      <c r="F40" s="7"/>
      <c r="G40" s="154">
        <f t="shared" si="1"/>
        <v>0</v>
      </c>
      <c r="H40" s="7"/>
      <c r="I40" s="154">
        <f t="shared" si="2"/>
        <v>0</v>
      </c>
      <c r="J40" s="7"/>
      <c r="K40" s="154">
        <f t="shared" si="3"/>
        <v>0</v>
      </c>
      <c r="L40" s="154">
        <f t="shared" si="4"/>
        <v>0</v>
      </c>
      <c r="M40" s="434"/>
    </row>
  </sheetData>
  <mergeCells count="1">
    <mergeCell ref="B1:M1"/>
  </mergeCells>
  <printOptions horizontalCentered="1"/>
  <pageMargins left="0.2" right="0.2" top="0.25" bottom="0.25" header="0.3" footer="0.3"/>
  <pageSetup paperSize="9" scale="85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</sheetPr>
  <dimension ref="B1:K40"/>
  <sheetViews>
    <sheetView workbookViewId="0">
      <selection activeCell="B1" sqref="B1:K42"/>
    </sheetView>
  </sheetViews>
  <sheetFormatPr defaultRowHeight="15"/>
  <cols>
    <col min="2" max="2" width="4.5703125" customWidth="1"/>
    <col min="3" max="3" width="9" customWidth="1"/>
    <col min="4" max="4" width="31.140625" customWidth="1"/>
    <col min="5" max="5" width="11.140625" customWidth="1"/>
    <col min="6" max="6" width="9.28515625" customWidth="1"/>
    <col min="7" max="7" width="15.7109375" customWidth="1"/>
    <col min="8" max="8" width="7.7109375" customWidth="1"/>
    <col min="9" max="9" width="13.28515625" customWidth="1"/>
    <col min="10" max="10" width="11.85546875" customWidth="1"/>
    <col min="11" max="11" width="10.7109375" customWidth="1"/>
  </cols>
  <sheetData>
    <row r="1" spans="2:11" ht="21">
      <c r="B1" s="677" t="s">
        <v>0</v>
      </c>
      <c r="C1" s="677"/>
      <c r="D1" s="677"/>
      <c r="E1" s="677"/>
      <c r="F1" s="677"/>
      <c r="G1" s="677"/>
      <c r="H1" s="677"/>
      <c r="I1" s="677"/>
      <c r="J1" s="677"/>
      <c r="K1" s="677"/>
    </row>
    <row r="2" spans="2:11">
      <c r="B2" s="155"/>
      <c r="C2" s="156"/>
      <c r="D2" s="155"/>
      <c r="E2" s="156"/>
      <c r="F2" s="156"/>
      <c r="G2" s="155"/>
      <c r="H2" s="155"/>
      <c r="I2" s="155"/>
      <c r="J2" s="155"/>
      <c r="K2" s="155"/>
    </row>
    <row r="3" spans="2:11">
      <c r="B3" s="157" t="s">
        <v>1</v>
      </c>
      <c r="C3" s="158"/>
      <c r="D3" s="157" t="s">
        <v>60</v>
      </c>
      <c r="E3" s="158"/>
      <c r="F3" s="158"/>
      <c r="G3" s="157"/>
      <c r="H3" s="157"/>
      <c r="I3" s="157"/>
      <c r="J3" s="157"/>
      <c r="K3" s="157"/>
    </row>
    <row r="4" spans="2:11">
      <c r="B4" s="157" t="s">
        <v>3</v>
      </c>
      <c r="C4" s="158"/>
      <c r="D4" s="157" t="s">
        <v>61</v>
      </c>
      <c r="E4" s="158"/>
      <c r="F4" s="158"/>
      <c r="G4" s="157"/>
      <c r="H4" s="157"/>
      <c r="I4" s="157"/>
      <c r="J4" s="157"/>
      <c r="K4" s="157"/>
    </row>
    <row r="5" spans="2:11">
      <c r="B5" s="159" t="s">
        <v>5</v>
      </c>
      <c r="C5" s="160"/>
      <c r="D5" s="3" t="s">
        <v>185</v>
      </c>
      <c r="E5" s="158"/>
      <c r="F5" s="158"/>
      <c r="G5" s="157"/>
      <c r="H5" s="157"/>
      <c r="I5" s="157"/>
      <c r="J5" s="157"/>
      <c r="K5" s="157"/>
    </row>
    <row r="6" spans="2:11" ht="15.75" thickBot="1">
      <c r="B6" s="161"/>
      <c r="C6" s="162"/>
      <c r="D6" s="163"/>
      <c r="E6" s="161"/>
      <c r="F6" s="133"/>
      <c r="G6" s="134"/>
      <c r="H6" s="164"/>
      <c r="I6" s="134"/>
      <c r="J6" s="165"/>
      <c r="K6" s="164"/>
    </row>
    <row r="7" spans="2:11" ht="39" thickBot="1">
      <c r="B7" s="166" t="s">
        <v>6</v>
      </c>
      <c r="C7" s="166" t="s">
        <v>7</v>
      </c>
      <c r="D7" s="166" t="s">
        <v>8</v>
      </c>
      <c r="E7" s="166" t="s">
        <v>9</v>
      </c>
      <c r="F7" s="166" t="s">
        <v>10</v>
      </c>
      <c r="G7" s="167" t="s">
        <v>47</v>
      </c>
      <c r="H7" s="166" t="s">
        <v>55</v>
      </c>
      <c r="I7" s="167" t="s">
        <v>56</v>
      </c>
      <c r="J7" s="166" t="s">
        <v>14</v>
      </c>
      <c r="K7" s="136" t="s">
        <v>15</v>
      </c>
    </row>
    <row r="8" spans="2:11" ht="15.75" thickBot="1">
      <c r="B8" s="168">
        <v>1</v>
      </c>
      <c r="C8" s="168">
        <v>2</v>
      </c>
      <c r="D8" s="168">
        <v>3</v>
      </c>
      <c r="E8" s="168">
        <v>4</v>
      </c>
      <c r="F8" s="168">
        <v>5</v>
      </c>
      <c r="G8" s="168" t="s">
        <v>16</v>
      </c>
      <c r="H8" s="168">
        <v>7</v>
      </c>
      <c r="I8" s="168" t="s">
        <v>62</v>
      </c>
      <c r="J8" s="168" t="s">
        <v>63</v>
      </c>
      <c r="K8" s="138">
        <v>13</v>
      </c>
    </row>
    <row r="9" spans="2:11" ht="15.75" thickBot="1">
      <c r="B9" s="169"/>
      <c r="C9" s="170"/>
      <c r="D9" s="170"/>
      <c r="E9" s="171"/>
      <c r="F9" s="172">
        <f>SUM(F10:F41)</f>
        <v>192</v>
      </c>
      <c r="G9" s="173">
        <f>SUM(G10:G41)</f>
        <v>1920000</v>
      </c>
      <c r="H9" s="174">
        <f>SUM(H10:H41)</f>
        <v>0</v>
      </c>
      <c r="I9" s="173">
        <f>SUM(I10:I41)</f>
        <v>0</v>
      </c>
      <c r="J9" s="173">
        <f>SUM(J10:J41)</f>
        <v>1920000</v>
      </c>
      <c r="K9" s="144"/>
    </row>
    <row r="10" spans="2:11">
      <c r="B10" s="6">
        <v>1</v>
      </c>
      <c r="C10" s="4">
        <v>41969</v>
      </c>
      <c r="D10" s="179" t="s">
        <v>186</v>
      </c>
      <c r="E10" s="149" t="s">
        <v>193</v>
      </c>
      <c r="F10" s="145"/>
      <c r="G10" s="199">
        <f>F10*10000</f>
        <v>0</v>
      </c>
      <c r="H10" s="451"/>
      <c r="I10" s="199">
        <f>H10*15000</f>
        <v>0</v>
      </c>
      <c r="J10" s="452">
        <f>G10+I10</f>
        <v>0</v>
      </c>
      <c r="K10" s="148"/>
    </row>
    <row r="11" spans="2:11">
      <c r="B11" s="1">
        <v>2</v>
      </c>
      <c r="C11" s="5">
        <v>41970</v>
      </c>
      <c r="D11" s="180" t="s">
        <v>187</v>
      </c>
      <c r="E11" s="149" t="s">
        <v>193</v>
      </c>
      <c r="F11" s="149"/>
      <c r="G11" s="175">
        <f>F11*10000</f>
        <v>0</v>
      </c>
      <c r="H11" s="153"/>
      <c r="I11" s="175">
        <f>H11*15000</f>
        <v>0</v>
      </c>
      <c r="J11" s="176">
        <f>G11+I11</f>
        <v>0</v>
      </c>
      <c r="K11" s="152"/>
    </row>
    <row r="12" spans="2:11">
      <c r="B12" s="1">
        <v>3</v>
      </c>
      <c r="C12" s="5">
        <v>41971</v>
      </c>
      <c r="D12" s="180" t="s">
        <v>188</v>
      </c>
      <c r="E12" s="149" t="s">
        <v>193</v>
      </c>
      <c r="F12" s="149"/>
      <c r="G12" s="175">
        <f t="shared" ref="G12:G40" si="0">F12*10000</f>
        <v>0</v>
      </c>
      <c r="H12" s="153"/>
      <c r="I12" s="175">
        <f t="shared" ref="I12:I40" si="1">H12*15000</f>
        <v>0</v>
      </c>
      <c r="J12" s="176">
        <f t="shared" ref="J12:J40" si="2">G12+I12</f>
        <v>0</v>
      </c>
      <c r="K12" s="152"/>
    </row>
    <row r="13" spans="2:11">
      <c r="B13" s="1">
        <v>4</v>
      </c>
      <c r="C13" s="5">
        <v>41972</v>
      </c>
      <c r="D13" s="180" t="s">
        <v>189</v>
      </c>
      <c r="E13" s="149" t="s">
        <v>193</v>
      </c>
      <c r="F13" s="149">
        <v>8</v>
      </c>
      <c r="G13" s="175">
        <f t="shared" si="0"/>
        <v>80000</v>
      </c>
      <c r="H13" s="153"/>
      <c r="I13" s="175">
        <f t="shared" si="1"/>
        <v>0</v>
      </c>
      <c r="J13" s="176">
        <f t="shared" si="2"/>
        <v>80000</v>
      </c>
      <c r="K13" s="152"/>
    </row>
    <row r="14" spans="2:11">
      <c r="B14" s="1">
        <v>5</v>
      </c>
      <c r="C14" s="425">
        <v>41973</v>
      </c>
      <c r="D14" s="180" t="s">
        <v>190</v>
      </c>
      <c r="E14" s="149" t="s">
        <v>193</v>
      </c>
      <c r="F14" s="149">
        <v>13</v>
      </c>
      <c r="G14" s="175">
        <f t="shared" si="0"/>
        <v>130000</v>
      </c>
      <c r="H14" s="153"/>
      <c r="I14" s="175">
        <f t="shared" si="1"/>
        <v>0</v>
      </c>
      <c r="J14" s="176">
        <f t="shared" si="2"/>
        <v>130000</v>
      </c>
      <c r="K14" s="152"/>
    </row>
    <row r="15" spans="2:11">
      <c r="B15" s="1">
        <v>6</v>
      </c>
      <c r="C15" s="5">
        <v>41974</v>
      </c>
      <c r="D15" s="180" t="s">
        <v>191</v>
      </c>
      <c r="E15" s="149" t="s">
        <v>193</v>
      </c>
      <c r="F15" s="149"/>
      <c r="G15" s="175">
        <f t="shared" si="0"/>
        <v>0</v>
      </c>
      <c r="H15" s="153"/>
      <c r="I15" s="175">
        <f t="shared" si="1"/>
        <v>0</v>
      </c>
      <c r="J15" s="176">
        <f t="shared" si="2"/>
        <v>0</v>
      </c>
      <c r="K15" s="152"/>
    </row>
    <row r="16" spans="2:11">
      <c r="B16" s="1">
        <v>7</v>
      </c>
      <c r="C16" s="5">
        <v>41975</v>
      </c>
      <c r="D16" s="180" t="s">
        <v>190</v>
      </c>
      <c r="E16" s="149" t="s">
        <v>193</v>
      </c>
      <c r="F16" s="149">
        <v>7</v>
      </c>
      <c r="G16" s="175">
        <f t="shared" si="0"/>
        <v>70000</v>
      </c>
      <c r="H16" s="153"/>
      <c r="I16" s="175">
        <f t="shared" si="1"/>
        <v>0</v>
      </c>
      <c r="J16" s="176">
        <f t="shared" si="2"/>
        <v>70000</v>
      </c>
      <c r="K16" s="152"/>
    </row>
    <row r="17" spans="2:11">
      <c r="B17" s="1">
        <v>8</v>
      </c>
      <c r="C17" s="5">
        <v>41976</v>
      </c>
      <c r="D17" s="180" t="s">
        <v>190</v>
      </c>
      <c r="E17" s="149" t="s">
        <v>193</v>
      </c>
      <c r="F17" s="149">
        <v>11</v>
      </c>
      <c r="G17" s="175">
        <f t="shared" si="0"/>
        <v>110000</v>
      </c>
      <c r="H17" s="153"/>
      <c r="I17" s="175">
        <f t="shared" si="1"/>
        <v>0</v>
      </c>
      <c r="J17" s="176">
        <f t="shared" si="2"/>
        <v>110000</v>
      </c>
      <c r="K17" s="152"/>
    </row>
    <row r="18" spans="2:11">
      <c r="B18" s="1">
        <v>9</v>
      </c>
      <c r="C18" s="5">
        <v>41977</v>
      </c>
      <c r="D18" s="180" t="s">
        <v>190</v>
      </c>
      <c r="E18" s="149" t="s">
        <v>193</v>
      </c>
      <c r="F18" s="149">
        <v>7</v>
      </c>
      <c r="G18" s="175">
        <f t="shared" si="0"/>
        <v>70000</v>
      </c>
      <c r="H18" s="153"/>
      <c r="I18" s="175">
        <f t="shared" si="1"/>
        <v>0</v>
      </c>
      <c r="J18" s="176">
        <f t="shared" si="2"/>
        <v>70000</v>
      </c>
      <c r="K18" s="152"/>
    </row>
    <row r="19" spans="2:11">
      <c r="B19" s="1">
        <v>10</v>
      </c>
      <c r="C19" s="5">
        <v>41978</v>
      </c>
      <c r="D19" s="180" t="s">
        <v>190</v>
      </c>
      <c r="E19" s="149" t="s">
        <v>193</v>
      </c>
      <c r="F19" s="149">
        <v>12</v>
      </c>
      <c r="G19" s="175">
        <f t="shared" si="0"/>
        <v>120000</v>
      </c>
      <c r="H19" s="153"/>
      <c r="I19" s="175">
        <f t="shared" si="1"/>
        <v>0</v>
      </c>
      <c r="J19" s="176">
        <f t="shared" si="2"/>
        <v>120000</v>
      </c>
      <c r="K19" s="152"/>
    </row>
    <row r="20" spans="2:11">
      <c r="B20" s="1">
        <v>11</v>
      </c>
      <c r="C20" s="5">
        <v>41979</v>
      </c>
      <c r="D20" s="180" t="s">
        <v>192</v>
      </c>
      <c r="E20" s="149" t="s">
        <v>193</v>
      </c>
      <c r="F20" s="149">
        <v>4</v>
      </c>
      <c r="G20" s="175">
        <f t="shared" si="0"/>
        <v>40000</v>
      </c>
      <c r="H20" s="153"/>
      <c r="I20" s="175">
        <f t="shared" si="1"/>
        <v>0</v>
      </c>
      <c r="J20" s="176">
        <f t="shared" si="2"/>
        <v>40000</v>
      </c>
      <c r="K20" s="152"/>
    </row>
    <row r="21" spans="2:11">
      <c r="B21" s="1">
        <v>12</v>
      </c>
      <c r="C21" s="425">
        <v>41980</v>
      </c>
      <c r="D21" s="180" t="s">
        <v>190</v>
      </c>
      <c r="E21" s="149" t="s">
        <v>193</v>
      </c>
      <c r="F21" s="149">
        <v>11</v>
      </c>
      <c r="G21" s="175">
        <f t="shared" si="0"/>
        <v>110000</v>
      </c>
      <c r="H21" s="153"/>
      <c r="I21" s="175">
        <f t="shared" si="1"/>
        <v>0</v>
      </c>
      <c r="J21" s="176">
        <f t="shared" si="2"/>
        <v>110000</v>
      </c>
      <c r="K21" s="152"/>
    </row>
    <row r="22" spans="2:11">
      <c r="B22" s="1">
        <v>13</v>
      </c>
      <c r="C22" s="5">
        <v>41981</v>
      </c>
      <c r="D22" s="180" t="s">
        <v>190</v>
      </c>
      <c r="E22" s="149" t="s">
        <v>193</v>
      </c>
      <c r="F22" s="149">
        <v>6</v>
      </c>
      <c r="G22" s="175">
        <f t="shared" si="0"/>
        <v>60000</v>
      </c>
      <c r="H22" s="153"/>
      <c r="I22" s="175">
        <f t="shared" si="1"/>
        <v>0</v>
      </c>
      <c r="J22" s="176">
        <f t="shared" si="2"/>
        <v>60000</v>
      </c>
      <c r="K22" s="152"/>
    </row>
    <row r="23" spans="2:11">
      <c r="B23" s="1">
        <v>14</v>
      </c>
      <c r="C23" s="5">
        <v>41982</v>
      </c>
      <c r="D23" s="180" t="s">
        <v>316</v>
      </c>
      <c r="E23" s="149" t="s">
        <v>193</v>
      </c>
      <c r="F23" s="149"/>
      <c r="G23" s="175">
        <f t="shared" si="0"/>
        <v>0</v>
      </c>
      <c r="H23" s="153"/>
      <c r="I23" s="175">
        <f t="shared" si="1"/>
        <v>0</v>
      </c>
      <c r="J23" s="176">
        <f t="shared" si="2"/>
        <v>0</v>
      </c>
      <c r="K23" s="152"/>
    </row>
    <row r="24" spans="2:11">
      <c r="B24" s="1">
        <v>15</v>
      </c>
      <c r="C24" s="5">
        <v>41983</v>
      </c>
      <c r="D24" s="180" t="s">
        <v>317</v>
      </c>
      <c r="E24" s="149" t="s">
        <v>193</v>
      </c>
      <c r="F24" s="149">
        <v>7</v>
      </c>
      <c r="G24" s="175">
        <f t="shared" si="0"/>
        <v>70000</v>
      </c>
      <c r="H24" s="153"/>
      <c r="I24" s="175">
        <f t="shared" si="1"/>
        <v>0</v>
      </c>
      <c r="J24" s="176">
        <f t="shared" si="2"/>
        <v>70000</v>
      </c>
      <c r="K24" s="152"/>
    </row>
    <row r="25" spans="2:11">
      <c r="B25" s="1">
        <v>16</v>
      </c>
      <c r="C25" s="5">
        <v>41984</v>
      </c>
      <c r="D25" s="180" t="s">
        <v>317</v>
      </c>
      <c r="E25" s="149" t="s">
        <v>193</v>
      </c>
      <c r="F25" s="149">
        <v>6</v>
      </c>
      <c r="G25" s="175">
        <f t="shared" si="0"/>
        <v>60000</v>
      </c>
      <c r="H25" s="153"/>
      <c r="I25" s="175">
        <f t="shared" si="1"/>
        <v>0</v>
      </c>
      <c r="J25" s="176">
        <f t="shared" si="2"/>
        <v>60000</v>
      </c>
      <c r="K25" s="152"/>
    </row>
    <row r="26" spans="2:11">
      <c r="B26" s="1">
        <v>17</v>
      </c>
      <c r="C26" s="5">
        <v>41985</v>
      </c>
      <c r="D26" s="180" t="s">
        <v>318</v>
      </c>
      <c r="E26" s="149" t="s">
        <v>193</v>
      </c>
      <c r="F26" s="149">
        <v>7</v>
      </c>
      <c r="G26" s="175">
        <f t="shared" si="0"/>
        <v>70000</v>
      </c>
      <c r="H26" s="153"/>
      <c r="I26" s="175">
        <f t="shared" si="1"/>
        <v>0</v>
      </c>
      <c r="J26" s="176">
        <f t="shared" si="2"/>
        <v>70000</v>
      </c>
      <c r="K26" s="152"/>
    </row>
    <row r="27" spans="2:11">
      <c r="B27" s="1">
        <v>18</v>
      </c>
      <c r="C27" s="5">
        <v>41986</v>
      </c>
      <c r="D27" s="180" t="s">
        <v>317</v>
      </c>
      <c r="E27" s="149" t="s">
        <v>193</v>
      </c>
      <c r="F27" s="149">
        <v>6</v>
      </c>
      <c r="G27" s="175">
        <f t="shared" si="0"/>
        <v>60000</v>
      </c>
      <c r="H27" s="153"/>
      <c r="I27" s="175">
        <f t="shared" si="1"/>
        <v>0</v>
      </c>
      <c r="J27" s="176">
        <f t="shared" si="2"/>
        <v>60000</v>
      </c>
      <c r="K27" s="152"/>
    </row>
    <row r="28" spans="2:11">
      <c r="B28" s="1">
        <v>19</v>
      </c>
      <c r="C28" s="425">
        <v>41987</v>
      </c>
      <c r="D28" s="180" t="s">
        <v>317</v>
      </c>
      <c r="E28" s="149" t="s">
        <v>193</v>
      </c>
      <c r="F28" s="149">
        <v>10</v>
      </c>
      <c r="G28" s="175">
        <f t="shared" si="0"/>
        <v>100000</v>
      </c>
      <c r="H28" s="153"/>
      <c r="I28" s="175">
        <f t="shared" si="1"/>
        <v>0</v>
      </c>
      <c r="J28" s="176">
        <f t="shared" si="2"/>
        <v>100000</v>
      </c>
      <c r="K28" s="152"/>
    </row>
    <row r="29" spans="2:11">
      <c r="B29" s="1">
        <v>20</v>
      </c>
      <c r="C29" s="5">
        <v>41988</v>
      </c>
      <c r="D29" s="180" t="s">
        <v>317</v>
      </c>
      <c r="E29" s="149" t="s">
        <v>193</v>
      </c>
      <c r="F29" s="149">
        <v>7</v>
      </c>
      <c r="G29" s="175">
        <f t="shared" si="0"/>
        <v>70000</v>
      </c>
      <c r="H29" s="153"/>
      <c r="I29" s="175">
        <f t="shared" si="1"/>
        <v>0</v>
      </c>
      <c r="J29" s="176">
        <f t="shared" si="2"/>
        <v>70000</v>
      </c>
      <c r="K29" s="152"/>
    </row>
    <row r="30" spans="2:11">
      <c r="B30" s="1">
        <v>21</v>
      </c>
      <c r="C30" s="5">
        <v>41989</v>
      </c>
      <c r="D30" s="180" t="s">
        <v>317</v>
      </c>
      <c r="E30" s="149" t="s">
        <v>193</v>
      </c>
      <c r="F30" s="149">
        <v>7</v>
      </c>
      <c r="G30" s="175">
        <f t="shared" si="0"/>
        <v>70000</v>
      </c>
      <c r="H30" s="153"/>
      <c r="I30" s="175">
        <f t="shared" si="1"/>
        <v>0</v>
      </c>
      <c r="J30" s="176">
        <f t="shared" si="2"/>
        <v>70000</v>
      </c>
      <c r="K30" s="152"/>
    </row>
    <row r="31" spans="2:11">
      <c r="B31" s="1">
        <v>22</v>
      </c>
      <c r="C31" s="5">
        <v>41990</v>
      </c>
      <c r="D31" s="180" t="s">
        <v>319</v>
      </c>
      <c r="E31" s="149" t="s">
        <v>193</v>
      </c>
      <c r="F31" s="149">
        <v>5</v>
      </c>
      <c r="G31" s="175">
        <f t="shared" si="0"/>
        <v>50000</v>
      </c>
      <c r="H31" s="153"/>
      <c r="I31" s="175">
        <f t="shared" si="1"/>
        <v>0</v>
      </c>
      <c r="J31" s="176">
        <f t="shared" si="2"/>
        <v>50000</v>
      </c>
      <c r="K31" s="152"/>
    </row>
    <row r="32" spans="2:11">
      <c r="B32" s="1">
        <v>23</v>
      </c>
      <c r="C32" s="5">
        <v>41991</v>
      </c>
      <c r="D32" s="180" t="s">
        <v>317</v>
      </c>
      <c r="E32" s="149" t="s">
        <v>193</v>
      </c>
      <c r="F32" s="149">
        <v>6</v>
      </c>
      <c r="G32" s="175">
        <f t="shared" si="0"/>
        <v>60000</v>
      </c>
      <c r="H32" s="153"/>
      <c r="I32" s="175">
        <f t="shared" si="1"/>
        <v>0</v>
      </c>
      <c r="J32" s="176">
        <f t="shared" si="2"/>
        <v>60000</v>
      </c>
      <c r="K32" s="152"/>
    </row>
    <row r="33" spans="2:11">
      <c r="B33" s="1">
        <v>24</v>
      </c>
      <c r="C33" s="5">
        <v>41992</v>
      </c>
      <c r="D33" s="180" t="s">
        <v>317</v>
      </c>
      <c r="E33" s="149" t="s">
        <v>193</v>
      </c>
      <c r="F33" s="149">
        <v>8</v>
      </c>
      <c r="G33" s="175">
        <f t="shared" si="0"/>
        <v>80000</v>
      </c>
      <c r="H33" s="153"/>
      <c r="I33" s="175">
        <f t="shared" si="1"/>
        <v>0</v>
      </c>
      <c r="J33" s="176">
        <f t="shared" si="2"/>
        <v>80000</v>
      </c>
      <c r="K33" s="152"/>
    </row>
    <row r="34" spans="2:11">
      <c r="B34" s="1">
        <v>25</v>
      </c>
      <c r="C34" s="5">
        <v>41993</v>
      </c>
      <c r="D34" s="180" t="s">
        <v>317</v>
      </c>
      <c r="E34" s="149" t="s">
        <v>193</v>
      </c>
      <c r="F34" s="149">
        <v>6</v>
      </c>
      <c r="G34" s="175">
        <f t="shared" si="0"/>
        <v>60000</v>
      </c>
      <c r="H34" s="153"/>
      <c r="I34" s="175">
        <f t="shared" si="1"/>
        <v>0</v>
      </c>
      <c r="J34" s="176">
        <f t="shared" si="2"/>
        <v>60000</v>
      </c>
      <c r="K34" s="152"/>
    </row>
    <row r="35" spans="2:11">
      <c r="B35" s="1">
        <v>26</v>
      </c>
      <c r="C35" s="425">
        <v>41994</v>
      </c>
      <c r="D35" s="180" t="s">
        <v>317</v>
      </c>
      <c r="E35" s="149" t="s">
        <v>193</v>
      </c>
      <c r="F35" s="149">
        <v>12</v>
      </c>
      <c r="G35" s="175">
        <f t="shared" si="0"/>
        <v>120000</v>
      </c>
      <c r="H35" s="153"/>
      <c r="I35" s="175">
        <f t="shared" si="1"/>
        <v>0</v>
      </c>
      <c r="J35" s="176">
        <f t="shared" si="2"/>
        <v>120000</v>
      </c>
      <c r="K35" s="152"/>
    </row>
    <row r="36" spans="2:11">
      <c r="B36" s="1">
        <v>27</v>
      </c>
      <c r="C36" s="5">
        <v>41995</v>
      </c>
      <c r="D36" s="180" t="s">
        <v>317</v>
      </c>
      <c r="E36" s="149" t="s">
        <v>193</v>
      </c>
      <c r="F36" s="149">
        <v>7</v>
      </c>
      <c r="G36" s="175">
        <f t="shared" si="0"/>
        <v>70000</v>
      </c>
      <c r="H36" s="153"/>
      <c r="I36" s="175">
        <f t="shared" si="1"/>
        <v>0</v>
      </c>
      <c r="J36" s="176">
        <f t="shared" si="2"/>
        <v>70000</v>
      </c>
      <c r="K36" s="152"/>
    </row>
    <row r="37" spans="2:11">
      <c r="B37" s="1">
        <v>28</v>
      </c>
      <c r="C37" s="5">
        <v>41996</v>
      </c>
      <c r="D37" s="180" t="s">
        <v>317</v>
      </c>
      <c r="E37" s="149" t="s">
        <v>193</v>
      </c>
      <c r="F37" s="149">
        <v>19</v>
      </c>
      <c r="G37" s="175">
        <f t="shared" si="0"/>
        <v>190000</v>
      </c>
      <c r="H37" s="153"/>
      <c r="I37" s="175">
        <f t="shared" si="1"/>
        <v>0</v>
      </c>
      <c r="J37" s="176">
        <f t="shared" si="2"/>
        <v>190000</v>
      </c>
      <c r="K37" s="152"/>
    </row>
    <row r="38" spans="2:11">
      <c r="B38" s="1">
        <v>29</v>
      </c>
      <c r="C38" s="5">
        <v>41997</v>
      </c>
      <c r="D38" s="180" t="s">
        <v>320</v>
      </c>
      <c r="E38" s="149" t="s">
        <v>193</v>
      </c>
      <c r="F38" s="149"/>
      <c r="G38" s="175">
        <f t="shared" si="0"/>
        <v>0</v>
      </c>
      <c r="H38" s="153"/>
      <c r="I38" s="175">
        <f t="shared" si="1"/>
        <v>0</v>
      </c>
      <c r="J38" s="176">
        <f t="shared" si="2"/>
        <v>0</v>
      </c>
      <c r="K38" s="152"/>
    </row>
    <row r="39" spans="2:11">
      <c r="B39" s="1">
        <v>30</v>
      </c>
      <c r="C39" s="5">
        <v>41998</v>
      </c>
      <c r="D39" s="180" t="s">
        <v>321</v>
      </c>
      <c r="E39" s="149" t="s">
        <v>193</v>
      </c>
      <c r="F39" s="149"/>
      <c r="G39" s="175">
        <f t="shared" si="0"/>
        <v>0</v>
      </c>
      <c r="H39" s="153"/>
      <c r="I39" s="175">
        <f t="shared" si="1"/>
        <v>0</v>
      </c>
      <c r="J39" s="176">
        <f t="shared" si="2"/>
        <v>0</v>
      </c>
      <c r="K39" s="152"/>
    </row>
    <row r="40" spans="2:11" ht="15.75" thickBot="1">
      <c r="B40" s="2"/>
      <c r="C40" s="37"/>
      <c r="D40" s="506"/>
      <c r="E40" s="507"/>
      <c r="F40" s="7"/>
      <c r="G40" s="177">
        <f t="shared" si="0"/>
        <v>0</v>
      </c>
      <c r="H40" s="7"/>
      <c r="I40" s="177">
        <f t="shared" si="1"/>
        <v>0</v>
      </c>
      <c r="J40" s="178">
        <f t="shared" si="2"/>
        <v>0</v>
      </c>
      <c r="K40" s="434"/>
    </row>
  </sheetData>
  <mergeCells count="1">
    <mergeCell ref="B1:K1"/>
  </mergeCells>
  <printOptions horizontalCentered="1"/>
  <pageMargins left="0.2" right="0.2" top="0.25" bottom="0.25" header="0.3" footer="0.3"/>
  <pageSetup paperSize="9" scale="85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FF00"/>
  </sheetPr>
  <dimension ref="B1:K40"/>
  <sheetViews>
    <sheetView topLeftCell="A3" workbookViewId="0">
      <selection activeCell="J21" sqref="J21"/>
    </sheetView>
  </sheetViews>
  <sheetFormatPr defaultRowHeight="15"/>
  <cols>
    <col min="2" max="2" width="4" customWidth="1"/>
    <col min="3" max="3" width="8.85546875" customWidth="1"/>
    <col min="4" max="4" width="28.85546875" customWidth="1"/>
    <col min="5" max="6" width="7.85546875" customWidth="1"/>
    <col min="7" max="7" width="12.5703125" customWidth="1"/>
    <col min="8" max="8" width="8.140625" customWidth="1"/>
    <col min="9" max="9" width="11.7109375" customWidth="1"/>
    <col min="10" max="10" width="12.28515625" customWidth="1"/>
  </cols>
  <sheetData>
    <row r="1" spans="2:11" ht="21">
      <c r="B1" s="678" t="s">
        <v>0</v>
      </c>
      <c r="C1" s="678"/>
      <c r="D1" s="678"/>
      <c r="E1" s="678"/>
      <c r="F1" s="678"/>
      <c r="G1" s="678"/>
      <c r="H1" s="678"/>
      <c r="I1" s="678"/>
      <c r="J1" s="678"/>
      <c r="K1" s="678"/>
    </row>
    <row r="2" spans="2:11">
      <c r="B2" s="181"/>
      <c r="C2" s="182"/>
      <c r="D2" s="181"/>
      <c r="E2" s="182"/>
      <c r="F2" s="181"/>
      <c r="G2" s="181"/>
      <c r="H2" s="181"/>
      <c r="I2" s="181"/>
      <c r="J2" s="181"/>
      <c r="K2" s="181"/>
    </row>
    <row r="3" spans="2:11">
      <c r="B3" s="183" t="s">
        <v>1</v>
      </c>
      <c r="C3" s="184"/>
      <c r="D3" s="183" t="s">
        <v>64</v>
      </c>
      <c r="E3" s="184"/>
      <c r="F3" s="183"/>
      <c r="G3" s="183"/>
      <c r="H3" s="183"/>
      <c r="I3" s="183"/>
      <c r="J3" s="183"/>
      <c r="K3" s="183"/>
    </row>
    <row r="4" spans="2:11">
      <c r="B4" s="183" t="s">
        <v>3</v>
      </c>
      <c r="C4" s="184"/>
      <c r="D4" s="183" t="s">
        <v>65</v>
      </c>
      <c r="E4" s="184"/>
      <c r="F4" s="183"/>
      <c r="G4" s="183"/>
      <c r="H4" s="183"/>
      <c r="I4" s="183"/>
      <c r="J4" s="183"/>
      <c r="K4" s="183"/>
    </row>
    <row r="5" spans="2:11">
      <c r="B5" s="185" t="s">
        <v>5</v>
      </c>
      <c r="C5" s="186"/>
      <c r="D5" s="3" t="s">
        <v>185</v>
      </c>
      <c r="E5" s="184"/>
      <c r="F5" s="183"/>
      <c r="G5" s="183"/>
      <c r="H5" s="183"/>
      <c r="I5" s="183"/>
      <c r="J5" s="183"/>
      <c r="K5" s="183"/>
    </row>
    <row r="6" spans="2:11" ht="15.75" thickBot="1"/>
    <row r="7" spans="2:11" ht="39" thickBot="1">
      <c r="B7" s="187" t="s">
        <v>6</v>
      </c>
      <c r="C7" s="187" t="s">
        <v>7</v>
      </c>
      <c r="D7" s="187" t="s">
        <v>8</v>
      </c>
      <c r="E7" s="187" t="s">
        <v>9</v>
      </c>
      <c r="F7" s="187" t="s">
        <v>10</v>
      </c>
      <c r="G7" s="188" t="s">
        <v>47</v>
      </c>
      <c r="H7" s="187" t="s">
        <v>55</v>
      </c>
      <c r="I7" s="188" t="s">
        <v>56</v>
      </c>
      <c r="J7" s="187" t="s">
        <v>14</v>
      </c>
      <c r="K7" s="188" t="s">
        <v>15</v>
      </c>
    </row>
    <row r="8" spans="2:11" ht="15.75" thickBot="1">
      <c r="B8" s="189">
        <v>1</v>
      </c>
      <c r="C8" s="189">
        <v>2</v>
      </c>
      <c r="D8" s="189">
        <v>3</v>
      </c>
      <c r="E8" s="189">
        <v>4</v>
      </c>
      <c r="F8" s="189">
        <v>5</v>
      </c>
      <c r="G8" s="189" t="s">
        <v>16</v>
      </c>
      <c r="H8" s="189">
        <v>7</v>
      </c>
      <c r="I8" s="189" t="s">
        <v>62</v>
      </c>
      <c r="J8" s="189" t="s">
        <v>63</v>
      </c>
      <c r="K8" s="190">
        <v>10</v>
      </c>
    </row>
    <row r="9" spans="2:11" ht="15.75" thickBot="1">
      <c r="B9" s="191"/>
      <c r="C9" s="192"/>
      <c r="D9" s="192"/>
      <c r="E9" s="192"/>
      <c r="F9" s="193">
        <f>SUBTOTAL(9,F10:F962)</f>
        <v>91</v>
      </c>
      <c r="G9" s="194">
        <f>SUBTOTAL(9,G10:G962)</f>
        <v>910000</v>
      </c>
      <c r="H9" s="195">
        <f>SUBTOTAL(9,H10:H962)</f>
        <v>0</v>
      </c>
      <c r="I9" s="194">
        <f>SUBTOTAL(9,I10:I962)</f>
        <v>0</v>
      </c>
      <c r="J9" s="194">
        <f>SUBTOTAL(9,J10:J962)</f>
        <v>910000</v>
      </c>
      <c r="K9" s="196"/>
    </row>
    <row r="10" spans="2:11">
      <c r="B10" s="6">
        <v>1</v>
      </c>
      <c r="C10" s="4">
        <v>41969</v>
      </c>
      <c r="D10" s="409" t="s">
        <v>433</v>
      </c>
      <c r="E10" s="295" t="s">
        <v>193</v>
      </c>
      <c r="F10" s="198"/>
      <c r="G10" s="199">
        <f>F10*10000</f>
        <v>0</v>
      </c>
      <c r="H10" s="199"/>
      <c r="I10" s="199">
        <f>H10*15000</f>
        <v>0</v>
      </c>
      <c r="J10" s="200">
        <f>G10+I10</f>
        <v>0</v>
      </c>
      <c r="K10" s="201"/>
    </row>
    <row r="11" spans="2:11">
      <c r="B11" s="1">
        <v>2</v>
      </c>
      <c r="C11" s="5">
        <v>41970</v>
      </c>
      <c r="D11" s="205" t="s">
        <v>433</v>
      </c>
      <c r="E11" s="197" t="s">
        <v>193</v>
      </c>
      <c r="F11" s="197"/>
      <c r="G11" s="175">
        <f>F11*10000</f>
        <v>0</v>
      </c>
      <c r="H11" s="202"/>
      <c r="I11" s="175">
        <f>H11*15000</f>
        <v>0</v>
      </c>
      <c r="J11" s="203">
        <f>G11+I11</f>
        <v>0</v>
      </c>
      <c r="K11" s="204"/>
    </row>
    <row r="12" spans="2:11">
      <c r="B12" s="1">
        <v>3</v>
      </c>
      <c r="C12" s="5">
        <v>41971</v>
      </c>
      <c r="D12" s="205" t="s">
        <v>434</v>
      </c>
      <c r="E12" s="197" t="s">
        <v>241</v>
      </c>
      <c r="F12" s="197"/>
      <c r="G12" s="175">
        <f>F12*10000</f>
        <v>0</v>
      </c>
      <c r="H12" s="202"/>
      <c r="I12" s="175">
        <f t="shared" ref="I12:I40" si="0">H12*15000</f>
        <v>0</v>
      </c>
      <c r="J12" s="203">
        <f t="shared" ref="J12:J40" si="1">G12+I12</f>
        <v>0</v>
      </c>
      <c r="K12" s="204"/>
    </row>
    <row r="13" spans="2:11">
      <c r="B13" s="1">
        <v>4</v>
      </c>
      <c r="C13" s="5">
        <v>41972</v>
      </c>
      <c r="D13" s="205" t="s">
        <v>434</v>
      </c>
      <c r="E13" s="197" t="s">
        <v>241</v>
      </c>
      <c r="F13" s="197"/>
      <c r="G13" s="175">
        <f t="shared" ref="G13:G40" si="2">F13*10000</f>
        <v>0</v>
      </c>
      <c r="H13" s="202"/>
      <c r="I13" s="175">
        <f t="shared" si="0"/>
        <v>0</v>
      </c>
      <c r="J13" s="203">
        <f t="shared" si="1"/>
        <v>0</v>
      </c>
      <c r="K13" s="204"/>
    </row>
    <row r="14" spans="2:11">
      <c r="B14" s="1">
        <v>5</v>
      </c>
      <c r="C14" s="425">
        <v>41973</v>
      </c>
      <c r="D14" s="205" t="s">
        <v>435</v>
      </c>
      <c r="E14" s="197" t="s">
        <v>240</v>
      </c>
      <c r="F14" s="197">
        <v>6</v>
      </c>
      <c r="G14" s="175">
        <f t="shared" si="2"/>
        <v>60000</v>
      </c>
      <c r="H14" s="202"/>
      <c r="I14" s="175">
        <f t="shared" si="0"/>
        <v>0</v>
      </c>
      <c r="J14" s="203">
        <f t="shared" si="1"/>
        <v>60000</v>
      </c>
      <c r="K14" s="204"/>
    </row>
    <row r="15" spans="2:11">
      <c r="B15" s="1">
        <v>6</v>
      </c>
      <c r="C15" s="5">
        <v>41974</v>
      </c>
      <c r="D15" s="205" t="s">
        <v>436</v>
      </c>
      <c r="E15" s="197" t="s">
        <v>240</v>
      </c>
      <c r="F15" s="197"/>
      <c r="G15" s="175">
        <f t="shared" si="2"/>
        <v>0</v>
      </c>
      <c r="H15" s="202"/>
      <c r="I15" s="175">
        <f t="shared" si="0"/>
        <v>0</v>
      </c>
      <c r="J15" s="203">
        <f t="shared" si="1"/>
        <v>0</v>
      </c>
      <c r="K15" s="204"/>
    </row>
    <row r="16" spans="2:11">
      <c r="B16" s="1">
        <v>7</v>
      </c>
      <c r="C16" s="5">
        <v>41975</v>
      </c>
      <c r="D16" s="205" t="s">
        <v>436</v>
      </c>
      <c r="E16" s="197" t="s">
        <v>240</v>
      </c>
      <c r="F16" s="197"/>
      <c r="G16" s="175">
        <f t="shared" si="2"/>
        <v>0</v>
      </c>
      <c r="H16" s="202"/>
      <c r="I16" s="175">
        <f t="shared" si="0"/>
        <v>0</v>
      </c>
      <c r="J16" s="203">
        <f t="shared" si="1"/>
        <v>0</v>
      </c>
      <c r="K16" s="204"/>
    </row>
    <row r="17" spans="2:11">
      <c r="B17" s="1">
        <v>8</v>
      </c>
      <c r="C17" s="5">
        <v>41976</v>
      </c>
      <c r="D17" s="205" t="s">
        <v>436</v>
      </c>
      <c r="E17" s="197" t="s">
        <v>240</v>
      </c>
      <c r="F17" s="197">
        <v>6</v>
      </c>
      <c r="G17" s="175">
        <f t="shared" si="2"/>
        <v>60000</v>
      </c>
      <c r="H17" s="202"/>
      <c r="I17" s="175">
        <f t="shared" si="0"/>
        <v>0</v>
      </c>
      <c r="J17" s="203">
        <f t="shared" si="1"/>
        <v>60000</v>
      </c>
      <c r="K17" s="204"/>
    </row>
    <row r="18" spans="2:11">
      <c r="B18" s="1">
        <v>9</v>
      </c>
      <c r="C18" s="5">
        <v>41977</v>
      </c>
      <c r="D18" s="205" t="s">
        <v>437</v>
      </c>
      <c r="E18" s="197" t="s">
        <v>294</v>
      </c>
      <c r="F18" s="197">
        <v>4</v>
      </c>
      <c r="G18" s="175">
        <f t="shared" si="2"/>
        <v>40000</v>
      </c>
      <c r="H18" s="202"/>
      <c r="I18" s="175">
        <f t="shared" si="0"/>
        <v>0</v>
      </c>
      <c r="J18" s="203">
        <f t="shared" si="1"/>
        <v>40000</v>
      </c>
      <c r="K18" s="204"/>
    </row>
    <row r="19" spans="2:11">
      <c r="B19" s="1">
        <v>10</v>
      </c>
      <c r="C19" s="5">
        <v>41978</v>
      </c>
      <c r="D19" s="205" t="s">
        <v>438</v>
      </c>
      <c r="E19" s="197" t="s">
        <v>241</v>
      </c>
      <c r="F19" s="197">
        <v>8</v>
      </c>
      <c r="G19" s="175">
        <f t="shared" si="2"/>
        <v>80000</v>
      </c>
      <c r="H19" s="202"/>
      <c r="I19" s="175">
        <f t="shared" si="0"/>
        <v>0</v>
      </c>
      <c r="J19" s="203">
        <f t="shared" si="1"/>
        <v>80000</v>
      </c>
      <c r="K19" s="204"/>
    </row>
    <row r="20" spans="2:11">
      <c r="B20" s="1">
        <v>11</v>
      </c>
      <c r="C20" s="5">
        <v>41979</v>
      </c>
      <c r="D20" s="205" t="s">
        <v>437</v>
      </c>
      <c r="E20" s="197" t="s">
        <v>294</v>
      </c>
      <c r="F20" s="197"/>
      <c r="G20" s="175">
        <f t="shared" si="2"/>
        <v>0</v>
      </c>
      <c r="H20" s="202"/>
      <c r="I20" s="175">
        <f t="shared" si="0"/>
        <v>0</v>
      </c>
      <c r="J20" s="203">
        <f t="shared" si="1"/>
        <v>0</v>
      </c>
      <c r="K20" s="204"/>
    </row>
    <row r="21" spans="2:11">
      <c r="B21" s="1">
        <v>12</v>
      </c>
      <c r="C21" s="425">
        <v>41980</v>
      </c>
      <c r="D21" s="205" t="s">
        <v>439</v>
      </c>
      <c r="E21" s="197" t="s">
        <v>241</v>
      </c>
      <c r="F21" s="197">
        <v>6</v>
      </c>
      <c r="G21" s="175">
        <f t="shared" si="2"/>
        <v>60000</v>
      </c>
      <c r="H21" s="202"/>
      <c r="I21" s="175">
        <f t="shared" si="0"/>
        <v>0</v>
      </c>
      <c r="J21" s="203">
        <f t="shared" si="1"/>
        <v>60000</v>
      </c>
      <c r="K21" s="204"/>
    </row>
    <row r="22" spans="2:11">
      <c r="B22" s="1">
        <v>13</v>
      </c>
      <c r="C22" s="5">
        <v>41981</v>
      </c>
      <c r="D22" s="205" t="s">
        <v>440</v>
      </c>
      <c r="E22" s="197" t="s">
        <v>242</v>
      </c>
      <c r="F22" s="197">
        <v>6</v>
      </c>
      <c r="G22" s="175">
        <f t="shared" si="2"/>
        <v>60000</v>
      </c>
      <c r="H22" s="202"/>
      <c r="I22" s="175">
        <f t="shared" si="0"/>
        <v>0</v>
      </c>
      <c r="J22" s="203">
        <f t="shared" si="1"/>
        <v>60000</v>
      </c>
      <c r="K22" s="204"/>
    </row>
    <row r="23" spans="2:11">
      <c r="B23" s="1">
        <v>14</v>
      </c>
      <c r="C23" s="5">
        <v>41982</v>
      </c>
      <c r="D23" s="205" t="s">
        <v>441</v>
      </c>
      <c r="E23" s="197" t="s">
        <v>242</v>
      </c>
      <c r="F23" s="197"/>
      <c r="G23" s="175">
        <f t="shared" si="2"/>
        <v>0</v>
      </c>
      <c r="H23" s="202"/>
      <c r="I23" s="175">
        <f t="shared" si="0"/>
        <v>0</v>
      </c>
      <c r="J23" s="203">
        <f t="shared" si="1"/>
        <v>0</v>
      </c>
      <c r="K23" s="204"/>
    </row>
    <row r="24" spans="2:11">
      <c r="B24" s="1">
        <v>15</v>
      </c>
      <c r="C24" s="5">
        <v>41983</v>
      </c>
      <c r="D24" s="205" t="s">
        <v>441</v>
      </c>
      <c r="E24" s="197" t="s">
        <v>242</v>
      </c>
      <c r="F24" s="197">
        <v>4</v>
      </c>
      <c r="G24" s="175">
        <f t="shared" si="2"/>
        <v>40000</v>
      </c>
      <c r="H24" s="202"/>
      <c r="I24" s="175">
        <f t="shared" si="0"/>
        <v>0</v>
      </c>
      <c r="J24" s="203">
        <f t="shared" si="1"/>
        <v>40000</v>
      </c>
      <c r="K24" s="204"/>
    </row>
    <row r="25" spans="2:11">
      <c r="B25" s="1">
        <v>16</v>
      </c>
      <c r="C25" s="5">
        <v>41984</v>
      </c>
      <c r="D25" s="205" t="s">
        <v>441</v>
      </c>
      <c r="E25" s="197" t="s">
        <v>242</v>
      </c>
      <c r="F25" s="197"/>
      <c r="G25" s="175">
        <f t="shared" si="2"/>
        <v>0</v>
      </c>
      <c r="H25" s="202"/>
      <c r="I25" s="175">
        <f t="shared" si="0"/>
        <v>0</v>
      </c>
      <c r="J25" s="203">
        <f t="shared" si="1"/>
        <v>0</v>
      </c>
      <c r="K25" s="204"/>
    </row>
    <row r="26" spans="2:11">
      <c r="B26" s="1">
        <v>17</v>
      </c>
      <c r="C26" s="5">
        <v>41985</v>
      </c>
      <c r="D26" s="205" t="s">
        <v>441</v>
      </c>
      <c r="E26" s="197" t="s">
        <v>242</v>
      </c>
      <c r="F26" s="197"/>
      <c r="G26" s="175">
        <f t="shared" si="2"/>
        <v>0</v>
      </c>
      <c r="H26" s="202"/>
      <c r="I26" s="175">
        <f t="shared" si="0"/>
        <v>0</v>
      </c>
      <c r="J26" s="203">
        <f t="shared" si="1"/>
        <v>0</v>
      </c>
      <c r="K26" s="204"/>
    </row>
    <row r="27" spans="2:11">
      <c r="B27" s="1">
        <v>18</v>
      </c>
      <c r="C27" s="5">
        <v>41986</v>
      </c>
      <c r="D27" s="205" t="s">
        <v>441</v>
      </c>
      <c r="E27" s="197" t="s">
        <v>242</v>
      </c>
      <c r="F27" s="197">
        <v>4</v>
      </c>
      <c r="G27" s="175">
        <f t="shared" si="2"/>
        <v>40000</v>
      </c>
      <c r="H27" s="202"/>
      <c r="I27" s="175">
        <f t="shared" si="0"/>
        <v>0</v>
      </c>
      <c r="J27" s="203">
        <f t="shared" si="1"/>
        <v>40000</v>
      </c>
      <c r="K27" s="204"/>
    </row>
    <row r="28" spans="2:11">
      <c r="B28" s="1">
        <v>19</v>
      </c>
      <c r="C28" s="425">
        <v>41987</v>
      </c>
      <c r="D28" s="205" t="s">
        <v>441</v>
      </c>
      <c r="E28" s="197" t="s">
        <v>242</v>
      </c>
      <c r="F28" s="197">
        <v>8</v>
      </c>
      <c r="G28" s="175">
        <f t="shared" si="2"/>
        <v>80000</v>
      </c>
      <c r="H28" s="202"/>
      <c r="I28" s="175">
        <f t="shared" si="0"/>
        <v>0</v>
      </c>
      <c r="J28" s="203">
        <f t="shared" si="1"/>
        <v>80000</v>
      </c>
      <c r="K28" s="204"/>
    </row>
    <row r="29" spans="2:11">
      <c r="B29" s="1">
        <v>20</v>
      </c>
      <c r="C29" s="5">
        <v>41988</v>
      </c>
      <c r="D29" s="205" t="s">
        <v>441</v>
      </c>
      <c r="E29" s="197" t="s">
        <v>242</v>
      </c>
      <c r="F29" s="197">
        <v>3</v>
      </c>
      <c r="G29" s="175">
        <f t="shared" si="2"/>
        <v>30000</v>
      </c>
      <c r="H29" s="202"/>
      <c r="I29" s="175">
        <f t="shared" si="0"/>
        <v>0</v>
      </c>
      <c r="J29" s="203">
        <f t="shared" si="1"/>
        <v>30000</v>
      </c>
      <c r="K29" s="204"/>
    </row>
    <row r="30" spans="2:11">
      <c r="B30" s="1">
        <v>21</v>
      </c>
      <c r="C30" s="5">
        <v>41989</v>
      </c>
      <c r="D30" s="205" t="s">
        <v>441</v>
      </c>
      <c r="E30" s="197" t="s">
        <v>242</v>
      </c>
      <c r="F30" s="197"/>
      <c r="G30" s="175">
        <f t="shared" si="2"/>
        <v>0</v>
      </c>
      <c r="H30" s="202"/>
      <c r="I30" s="175">
        <f t="shared" si="0"/>
        <v>0</v>
      </c>
      <c r="J30" s="203">
        <f t="shared" si="1"/>
        <v>0</v>
      </c>
      <c r="K30" s="204"/>
    </row>
    <row r="31" spans="2:11">
      <c r="B31" s="1">
        <v>22</v>
      </c>
      <c r="C31" s="5">
        <v>41990</v>
      </c>
      <c r="D31" s="205" t="s">
        <v>441</v>
      </c>
      <c r="E31" s="197" t="s">
        <v>242</v>
      </c>
      <c r="F31" s="197"/>
      <c r="G31" s="175">
        <f t="shared" si="2"/>
        <v>0</v>
      </c>
      <c r="H31" s="202"/>
      <c r="I31" s="175">
        <f t="shared" si="0"/>
        <v>0</v>
      </c>
      <c r="J31" s="203">
        <f t="shared" si="1"/>
        <v>0</v>
      </c>
      <c r="K31" s="204"/>
    </row>
    <row r="32" spans="2:11">
      <c r="B32" s="1">
        <v>23</v>
      </c>
      <c r="C32" s="5">
        <v>41991</v>
      </c>
      <c r="D32" s="205" t="s">
        <v>441</v>
      </c>
      <c r="E32" s="197" t="s">
        <v>242</v>
      </c>
      <c r="F32" s="197">
        <v>3</v>
      </c>
      <c r="G32" s="175">
        <f t="shared" si="2"/>
        <v>30000</v>
      </c>
      <c r="H32" s="202"/>
      <c r="I32" s="175">
        <f t="shared" si="0"/>
        <v>0</v>
      </c>
      <c r="J32" s="203">
        <f t="shared" si="1"/>
        <v>30000</v>
      </c>
      <c r="K32" s="204"/>
    </row>
    <row r="33" spans="2:11">
      <c r="B33" s="1">
        <v>24</v>
      </c>
      <c r="C33" s="5">
        <v>41992</v>
      </c>
      <c r="D33" s="205" t="s">
        <v>441</v>
      </c>
      <c r="E33" s="197" t="s">
        <v>242</v>
      </c>
      <c r="F33" s="197">
        <v>5</v>
      </c>
      <c r="G33" s="175">
        <f t="shared" si="2"/>
        <v>50000</v>
      </c>
      <c r="H33" s="202"/>
      <c r="I33" s="175">
        <f t="shared" si="0"/>
        <v>0</v>
      </c>
      <c r="J33" s="203">
        <f t="shared" si="1"/>
        <v>50000</v>
      </c>
      <c r="K33" s="204"/>
    </row>
    <row r="34" spans="2:11">
      <c r="B34" s="1">
        <v>25</v>
      </c>
      <c r="C34" s="5">
        <v>41993</v>
      </c>
      <c r="D34" s="205" t="s">
        <v>441</v>
      </c>
      <c r="E34" s="197" t="s">
        <v>242</v>
      </c>
      <c r="F34" s="197">
        <v>2</v>
      </c>
      <c r="G34" s="175">
        <f t="shared" si="2"/>
        <v>20000</v>
      </c>
      <c r="H34" s="202"/>
      <c r="I34" s="175">
        <f t="shared" si="0"/>
        <v>0</v>
      </c>
      <c r="J34" s="203">
        <f t="shared" si="1"/>
        <v>20000</v>
      </c>
      <c r="K34" s="204"/>
    </row>
    <row r="35" spans="2:11">
      <c r="B35" s="1">
        <v>26</v>
      </c>
      <c r="C35" s="425">
        <v>41994</v>
      </c>
      <c r="D35" s="205" t="s">
        <v>441</v>
      </c>
      <c r="E35" s="197" t="s">
        <v>242</v>
      </c>
      <c r="F35" s="197">
        <v>9</v>
      </c>
      <c r="G35" s="175">
        <f t="shared" si="2"/>
        <v>90000</v>
      </c>
      <c r="H35" s="202"/>
      <c r="I35" s="175">
        <f t="shared" si="0"/>
        <v>0</v>
      </c>
      <c r="J35" s="203">
        <f t="shared" si="1"/>
        <v>90000</v>
      </c>
      <c r="K35" s="204"/>
    </row>
    <row r="36" spans="2:11">
      <c r="B36" s="1">
        <v>27</v>
      </c>
      <c r="C36" s="5">
        <v>41995</v>
      </c>
      <c r="D36" s="205" t="s">
        <v>441</v>
      </c>
      <c r="E36" s="197" t="s">
        <v>242</v>
      </c>
      <c r="F36" s="197"/>
      <c r="G36" s="175">
        <f t="shared" si="2"/>
        <v>0</v>
      </c>
      <c r="H36" s="202"/>
      <c r="I36" s="175">
        <f t="shared" si="0"/>
        <v>0</v>
      </c>
      <c r="J36" s="203">
        <f t="shared" si="1"/>
        <v>0</v>
      </c>
      <c r="K36" s="204"/>
    </row>
    <row r="37" spans="2:11">
      <c r="B37" s="1">
        <v>28</v>
      </c>
      <c r="C37" s="5">
        <v>41996</v>
      </c>
      <c r="D37" s="205" t="s">
        <v>441</v>
      </c>
      <c r="E37" s="197" t="s">
        <v>242</v>
      </c>
      <c r="F37" s="197">
        <v>6</v>
      </c>
      <c r="G37" s="175">
        <f t="shared" si="2"/>
        <v>60000</v>
      </c>
      <c r="H37" s="202"/>
      <c r="I37" s="175">
        <f t="shared" si="0"/>
        <v>0</v>
      </c>
      <c r="J37" s="203">
        <f t="shared" si="1"/>
        <v>60000</v>
      </c>
      <c r="K37" s="204"/>
    </row>
    <row r="38" spans="2:11">
      <c r="B38" s="1">
        <v>29</v>
      </c>
      <c r="C38" s="5">
        <v>41997</v>
      </c>
      <c r="D38" s="205" t="s">
        <v>441</v>
      </c>
      <c r="E38" s="197" t="s">
        <v>242</v>
      </c>
      <c r="F38" s="206">
        <v>11</v>
      </c>
      <c r="G38" s="175">
        <f t="shared" si="2"/>
        <v>110000</v>
      </c>
      <c r="H38" s="207"/>
      <c r="I38" s="175">
        <f t="shared" si="0"/>
        <v>0</v>
      </c>
      <c r="J38" s="203">
        <f t="shared" si="1"/>
        <v>110000</v>
      </c>
      <c r="K38" s="208"/>
    </row>
    <row r="39" spans="2:11">
      <c r="B39" s="1">
        <v>30</v>
      </c>
      <c r="C39" s="5">
        <v>41998</v>
      </c>
      <c r="D39" s="205" t="s">
        <v>441</v>
      </c>
      <c r="E39" s="197" t="s">
        <v>242</v>
      </c>
      <c r="F39" s="206"/>
      <c r="G39" s="175">
        <f t="shared" si="2"/>
        <v>0</v>
      </c>
      <c r="H39" s="207"/>
      <c r="I39" s="175">
        <f t="shared" si="0"/>
        <v>0</v>
      </c>
      <c r="J39" s="203">
        <f t="shared" si="1"/>
        <v>0</v>
      </c>
      <c r="K39" s="208"/>
    </row>
    <row r="40" spans="2:11" ht="15.75" thickBot="1">
      <c r="B40" s="2"/>
      <c r="C40" s="37"/>
      <c r="D40" s="487"/>
      <c r="E40" s="491"/>
      <c r="F40" s="7"/>
      <c r="G40" s="177">
        <f t="shared" si="2"/>
        <v>0</v>
      </c>
      <c r="H40" s="7"/>
      <c r="I40" s="177">
        <f t="shared" si="0"/>
        <v>0</v>
      </c>
      <c r="J40" s="209">
        <f t="shared" si="1"/>
        <v>0</v>
      </c>
      <c r="K40" s="434"/>
    </row>
  </sheetData>
  <mergeCells count="1">
    <mergeCell ref="B1:K1"/>
  </mergeCells>
  <printOptions horizontalCentered="1"/>
  <pageMargins left="0.2" right="0.2" top="0.25" bottom="0.25" header="0.3" footer="0.3"/>
  <pageSetup paperSize="9" scale="85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N41"/>
  <sheetViews>
    <sheetView topLeftCell="A4" workbookViewId="0">
      <selection activeCell="B2" sqref="B2:N42"/>
    </sheetView>
  </sheetViews>
  <sheetFormatPr defaultRowHeight="15"/>
  <cols>
    <col min="2" max="2" width="4.42578125" customWidth="1"/>
    <col min="4" max="4" width="36" customWidth="1"/>
    <col min="5" max="5" width="8" customWidth="1"/>
    <col min="6" max="6" width="12" customWidth="1"/>
    <col min="7" max="7" width="12.5703125" customWidth="1"/>
    <col min="9" max="9" width="14" customWidth="1"/>
    <col min="11" max="12" width="11.7109375" customWidth="1"/>
    <col min="13" max="13" width="12.5703125" bestFit="1" customWidth="1"/>
    <col min="14" max="14" width="16.28515625" customWidth="1"/>
  </cols>
  <sheetData>
    <row r="2" spans="1:14" ht="21">
      <c r="B2" s="674" t="s">
        <v>0</v>
      </c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</row>
    <row r="3" spans="1:14"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</row>
    <row r="4" spans="1:14">
      <c r="B4" s="185" t="s">
        <v>1</v>
      </c>
      <c r="C4" s="186"/>
      <c r="D4" s="185" t="s">
        <v>164</v>
      </c>
      <c r="E4" s="186"/>
      <c r="F4" s="186"/>
      <c r="G4" s="186"/>
      <c r="H4" s="185"/>
      <c r="I4" s="185"/>
      <c r="J4" s="185"/>
      <c r="K4" s="185"/>
      <c r="L4" s="185"/>
      <c r="M4" s="185"/>
      <c r="N4" s="185"/>
    </row>
    <row r="5" spans="1:14">
      <c r="B5" s="185" t="s">
        <v>3</v>
      </c>
      <c r="C5" s="186"/>
      <c r="D5" s="185" t="s">
        <v>90</v>
      </c>
      <c r="E5" s="186"/>
      <c r="F5" s="186"/>
      <c r="G5" s="186"/>
      <c r="H5" s="185"/>
      <c r="I5" s="185"/>
      <c r="J5" s="185"/>
      <c r="K5" s="185"/>
      <c r="L5" s="185"/>
      <c r="M5" s="185"/>
      <c r="N5" s="185"/>
    </row>
    <row r="6" spans="1:14">
      <c r="B6" s="185" t="s">
        <v>5</v>
      </c>
      <c r="C6" s="186"/>
      <c r="D6" s="3" t="s">
        <v>185</v>
      </c>
      <c r="E6" s="186"/>
      <c r="F6" s="186"/>
      <c r="G6" s="186"/>
      <c r="H6" s="185"/>
      <c r="I6" s="185"/>
      <c r="J6" s="185"/>
      <c r="K6" s="185"/>
      <c r="L6" s="185"/>
      <c r="M6" s="185"/>
      <c r="N6" s="185"/>
    </row>
    <row r="7" spans="1:14" ht="15.75" thickBot="1">
      <c r="B7" s="185"/>
      <c r="C7" s="186"/>
      <c r="D7" s="185"/>
      <c r="E7" s="186"/>
      <c r="F7" s="186"/>
      <c r="G7" s="186"/>
      <c r="H7" s="185"/>
      <c r="I7" s="185"/>
      <c r="J7" s="185"/>
      <c r="K7" s="185"/>
      <c r="L7" s="185"/>
      <c r="M7" s="185"/>
      <c r="N7" s="185"/>
    </row>
    <row r="8" spans="1:14" ht="39" thickBot="1">
      <c r="B8" s="280" t="s">
        <v>6</v>
      </c>
      <c r="C8" s="280" t="s">
        <v>7</v>
      </c>
      <c r="D8" s="280" t="s">
        <v>8</v>
      </c>
      <c r="E8" s="280" t="s">
        <v>9</v>
      </c>
      <c r="F8" s="280" t="s">
        <v>68</v>
      </c>
      <c r="G8" s="280" t="s">
        <v>69</v>
      </c>
      <c r="H8" s="281" t="s">
        <v>10</v>
      </c>
      <c r="I8" s="280" t="s">
        <v>47</v>
      </c>
      <c r="J8" s="281" t="s">
        <v>55</v>
      </c>
      <c r="K8" s="280" t="s">
        <v>56</v>
      </c>
      <c r="L8" s="566" t="s">
        <v>101</v>
      </c>
      <c r="M8" s="567" t="s">
        <v>14</v>
      </c>
      <c r="N8" s="280" t="s">
        <v>15</v>
      </c>
    </row>
    <row r="9" spans="1:14" ht="15.75" thickBot="1">
      <c r="B9" s="237">
        <v>1</v>
      </c>
      <c r="C9" s="237">
        <v>2</v>
      </c>
      <c r="D9" s="237">
        <v>3</v>
      </c>
      <c r="E9" s="237">
        <v>4</v>
      </c>
      <c r="F9" s="237">
        <v>5</v>
      </c>
      <c r="G9" s="237" t="s">
        <v>71</v>
      </c>
      <c r="H9" s="237">
        <v>7</v>
      </c>
      <c r="I9" s="237" t="s">
        <v>58</v>
      </c>
      <c r="J9" s="237">
        <v>9</v>
      </c>
      <c r="K9" s="237" t="s">
        <v>59</v>
      </c>
      <c r="L9" s="237"/>
      <c r="M9" s="237" t="s">
        <v>72</v>
      </c>
      <c r="N9" s="238">
        <v>11</v>
      </c>
    </row>
    <row r="10" spans="1:14" ht="15.75" thickBot="1">
      <c r="B10" s="282"/>
      <c r="C10" s="283"/>
      <c r="D10" s="283"/>
      <c r="E10" s="283"/>
      <c r="F10" s="284">
        <f t="shared" ref="F10:K10" si="0">SUM(F11:F41)</f>
        <v>230</v>
      </c>
      <c r="G10" s="285">
        <f t="shared" si="0"/>
        <v>1380000</v>
      </c>
      <c r="H10" s="284">
        <f t="shared" si="0"/>
        <v>129</v>
      </c>
      <c r="I10" s="285">
        <f t="shared" si="0"/>
        <v>1290000</v>
      </c>
      <c r="J10" s="284">
        <f t="shared" si="0"/>
        <v>8</v>
      </c>
      <c r="K10" s="285">
        <f t="shared" si="0"/>
        <v>120000</v>
      </c>
      <c r="L10" s="285"/>
      <c r="M10" s="285">
        <f t="shared" ref="M10" si="1">SUM(M11:M43)</f>
        <v>2860000</v>
      </c>
      <c r="N10" s="286"/>
    </row>
    <row r="11" spans="1:14">
      <c r="B11" s="6">
        <v>1</v>
      </c>
      <c r="C11" s="4">
        <v>41969</v>
      </c>
      <c r="D11" s="301" t="s">
        <v>187</v>
      </c>
      <c r="E11" s="300" t="s">
        <v>193</v>
      </c>
      <c r="F11" s="220"/>
      <c r="G11" s="273">
        <f t="shared" ref="G11:G25" si="2">F11*6000</f>
        <v>0</v>
      </c>
      <c r="H11" s="220"/>
      <c r="I11" s="273">
        <f t="shared" ref="I11:I25" si="3">H11*10000</f>
        <v>0</v>
      </c>
      <c r="J11" s="287"/>
      <c r="K11" s="273">
        <f t="shared" ref="K11:K25" si="4">J11*15000</f>
        <v>0</v>
      </c>
      <c r="L11" s="273"/>
      <c r="M11" s="263">
        <f t="shared" ref="M11:M39" si="5">G11+I11+K11+L11</f>
        <v>0</v>
      </c>
      <c r="N11" s="274"/>
    </row>
    <row r="12" spans="1:14">
      <c r="B12" s="1">
        <v>2</v>
      </c>
      <c r="C12" s="5">
        <v>41970</v>
      </c>
      <c r="D12" s="265" t="s">
        <v>247</v>
      </c>
      <c r="E12" s="246" t="s">
        <v>241</v>
      </c>
      <c r="F12" s="227"/>
      <c r="G12" s="263">
        <f t="shared" si="2"/>
        <v>0</v>
      </c>
      <c r="H12" s="227"/>
      <c r="I12" s="263">
        <f t="shared" si="3"/>
        <v>0</v>
      </c>
      <c r="J12" s="227"/>
      <c r="K12" s="263">
        <f t="shared" si="4"/>
        <v>0</v>
      </c>
      <c r="L12" s="263"/>
      <c r="M12" s="263">
        <f t="shared" si="5"/>
        <v>0</v>
      </c>
      <c r="N12" s="231"/>
    </row>
    <row r="13" spans="1:14">
      <c r="A13" s="473"/>
      <c r="B13" s="1">
        <v>3</v>
      </c>
      <c r="C13" s="5">
        <v>41971</v>
      </c>
      <c r="D13" s="265" t="s">
        <v>248</v>
      </c>
      <c r="E13" s="246" t="s">
        <v>241</v>
      </c>
      <c r="F13" s="227"/>
      <c r="G13" s="263">
        <f t="shared" si="2"/>
        <v>0</v>
      </c>
      <c r="H13" s="227"/>
      <c r="I13" s="263">
        <f t="shared" si="3"/>
        <v>0</v>
      </c>
      <c r="J13" s="227"/>
      <c r="K13" s="263">
        <f t="shared" si="4"/>
        <v>0</v>
      </c>
      <c r="L13" s="263"/>
      <c r="M13" s="263">
        <f t="shared" si="5"/>
        <v>0</v>
      </c>
      <c r="N13" s="231"/>
    </row>
    <row r="14" spans="1:14">
      <c r="B14" s="1">
        <v>4</v>
      </c>
      <c r="C14" s="5">
        <v>41972</v>
      </c>
      <c r="D14" s="265" t="s">
        <v>249</v>
      </c>
      <c r="E14" s="246" t="s">
        <v>240</v>
      </c>
      <c r="F14" s="227">
        <v>7</v>
      </c>
      <c r="G14" s="263">
        <f t="shared" si="2"/>
        <v>42000</v>
      </c>
      <c r="H14" s="227">
        <v>1</v>
      </c>
      <c r="I14" s="263">
        <f t="shared" si="3"/>
        <v>10000</v>
      </c>
      <c r="J14" s="227"/>
      <c r="K14" s="263">
        <f t="shared" si="4"/>
        <v>0</v>
      </c>
      <c r="L14" s="263"/>
      <c r="M14" s="263">
        <f t="shared" si="5"/>
        <v>52000</v>
      </c>
      <c r="N14" s="231"/>
    </row>
    <row r="15" spans="1:14">
      <c r="B15" s="1">
        <v>5</v>
      </c>
      <c r="C15" s="425">
        <v>41973</v>
      </c>
      <c r="D15" s="265" t="s">
        <v>250</v>
      </c>
      <c r="E15" s="246" t="s">
        <v>240</v>
      </c>
      <c r="F15" s="227">
        <v>11</v>
      </c>
      <c r="G15" s="263">
        <f t="shared" si="2"/>
        <v>66000</v>
      </c>
      <c r="H15" s="227">
        <v>7</v>
      </c>
      <c r="I15" s="263">
        <f t="shared" si="3"/>
        <v>70000</v>
      </c>
      <c r="J15" s="227"/>
      <c r="K15" s="263">
        <f t="shared" si="4"/>
        <v>0</v>
      </c>
      <c r="L15" s="263"/>
      <c r="M15" s="263">
        <f t="shared" si="5"/>
        <v>136000</v>
      </c>
      <c r="N15" s="231"/>
    </row>
    <row r="16" spans="1:14">
      <c r="B16" s="1">
        <v>6</v>
      </c>
      <c r="C16" s="5">
        <v>41974</v>
      </c>
      <c r="D16" s="265" t="s">
        <v>247</v>
      </c>
      <c r="E16" s="246" t="s">
        <v>240</v>
      </c>
      <c r="F16" s="227"/>
      <c r="G16" s="263">
        <f t="shared" si="2"/>
        <v>0</v>
      </c>
      <c r="H16" s="227"/>
      <c r="I16" s="263">
        <f t="shared" si="3"/>
        <v>0</v>
      </c>
      <c r="J16" s="227"/>
      <c r="K16" s="263">
        <f t="shared" si="4"/>
        <v>0</v>
      </c>
      <c r="L16" s="263"/>
      <c r="M16" s="263">
        <f t="shared" si="5"/>
        <v>0</v>
      </c>
      <c r="N16" s="231"/>
    </row>
    <row r="17" spans="1:14">
      <c r="B17" s="1">
        <v>7</v>
      </c>
      <c r="C17" s="5">
        <v>41975</v>
      </c>
      <c r="D17" s="265" t="s">
        <v>250</v>
      </c>
      <c r="E17" s="246" t="s">
        <v>240</v>
      </c>
      <c r="F17" s="227">
        <v>7</v>
      </c>
      <c r="G17" s="263">
        <f t="shared" si="2"/>
        <v>42000</v>
      </c>
      <c r="H17" s="227"/>
      <c r="I17" s="263">
        <f t="shared" si="3"/>
        <v>0</v>
      </c>
      <c r="J17" s="227"/>
      <c r="K17" s="263">
        <f t="shared" si="4"/>
        <v>0</v>
      </c>
      <c r="L17" s="263"/>
      <c r="M17" s="263">
        <f t="shared" si="5"/>
        <v>42000</v>
      </c>
      <c r="N17" s="231"/>
    </row>
    <row r="18" spans="1:14">
      <c r="A18" s="473"/>
      <c r="B18" s="1">
        <v>8</v>
      </c>
      <c r="C18" s="5">
        <v>41976</v>
      </c>
      <c r="D18" s="265" t="s">
        <v>250</v>
      </c>
      <c r="E18" s="246" t="s">
        <v>240</v>
      </c>
      <c r="F18" s="227">
        <v>12</v>
      </c>
      <c r="G18" s="263">
        <f t="shared" si="2"/>
        <v>72000</v>
      </c>
      <c r="H18" s="227">
        <v>7</v>
      </c>
      <c r="I18" s="263">
        <f t="shared" si="3"/>
        <v>70000</v>
      </c>
      <c r="J18" s="227"/>
      <c r="K18" s="263">
        <f t="shared" si="4"/>
        <v>0</v>
      </c>
      <c r="L18" s="263"/>
      <c r="M18" s="263">
        <f t="shared" si="5"/>
        <v>142000</v>
      </c>
      <c r="N18" s="231"/>
    </row>
    <row r="19" spans="1:14">
      <c r="B19" s="1">
        <v>9</v>
      </c>
      <c r="C19" s="5">
        <v>41977</v>
      </c>
      <c r="D19" s="265" t="s">
        <v>251</v>
      </c>
      <c r="E19" s="246" t="s">
        <v>241</v>
      </c>
      <c r="F19" s="227">
        <v>7</v>
      </c>
      <c r="G19" s="263">
        <f t="shared" si="2"/>
        <v>42000</v>
      </c>
      <c r="H19" s="227">
        <v>5</v>
      </c>
      <c r="I19" s="263">
        <f t="shared" si="3"/>
        <v>50000</v>
      </c>
      <c r="J19" s="227"/>
      <c r="K19" s="263">
        <f t="shared" si="4"/>
        <v>0</v>
      </c>
      <c r="L19" s="263"/>
      <c r="M19" s="263">
        <f t="shared" si="5"/>
        <v>92000</v>
      </c>
      <c r="N19" s="231"/>
    </row>
    <row r="20" spans="1:14">
      <c r="B20" s="1">
        <v>10</v>
      </c>
      <c r="C20" s="5">
        <v>41978</v>
      </c>
      <c r="D20" s="265" t="s">
        <v>252</v>
      </c>
      <c r="E20" s="246" t="s">
        <v>241</v>
      </c>
      <c r="F20" s="227">
        <v>16</v>
      </c>
      <c r="G20" s="263">
        <f t="shared" si="2"/>
        <v>96000</v>
      </c>
      <c r="H20" s="227">
        <v>7</v>
      </c>
      <c r="I20" s="263">
        <f t="shared" si="3"/>
        <v>70000</v>
      </c>
      <c r="J20" s="227">
        <v>3</v>
      </c>
      <c r="K20" s="263">
        <f t="shared" si="4"/>
        <v>45000</v>
      </c>
      <c r="L20" s="263"/>
      <c r="M20" s="263">
        <f t="shared" si="5"/>
        <v>211000</v>
      </c>
      <c r="N20" s="231"/>
    </row>
    <row r="21" spans="1:14">
      <c r="B21" s="1">
        <v>11</v>
      </c>
      <c r="C21" s="5">
        <v>41979</v>
      </c>
      <c r="D21" s="265" t="s">
        <v>253</v>
      </c>
      <c r="E21" s="246" t="s">
        <v>241</v>
      </c>
      <c r="F21" s="227">
        <v>4</v>
      </c>
      <c r="G21" s="263">
        <f t="shared" si="2"/>
        <v>24000</v>
      </c>
      <c r="H21" s="227"/>
      <c r="I21" s="263">
        <f t="shared" si="3"/>
        <v>0</v>
      </c>
      <c r="J21" s="227"/>
      <c r="K21" s="263">
        <f t="shared" si="4"/>
        <v>0</v>
      </c>
      <c r="L21" s="263"/>
      <c r="M21" s="263">
        <f t="shared" si="5"/>
        <v>24000</v>
      </c>
      <c r="N21" s="231"/>
    </row>
    <row r="22" spans="1:14">
      <c r="A22" s="473"/>
      <c r="B22" s="1">
        <v>12</v>
      </c>
      <c r="C22" s="425">
        <v>41980</v>
      </c>
      <c r="D22" s="265" t="s">
        <v>254</v>
      </c>
      <c r="E22" s="246" t="s">
        <v>241</v>
      </c>
      <c r="F22" s="227">
        <v>10</v>
      </c>
      <c r="G22" s="263">
        <f t="shared" si="2"/>
        <v>60000</v>
      </c>
      <c r="H22" s="227">
        <v>12</v>
      </c>
      <c r="I22" s="263">
        <f t="shared" si="3"/>
        <v>120000</v>
      </c>
      <c r="J22" s="227"/>
      <c r="K22" s="263">
        <f t="shared" si="4"/>
        <v>0</v>
      </c>
      <c r="L22" s="263"/>
      <c r="M22" s="263">
        <f t="shared" si="5"/>
        <v>180000</v>
      </c>
      <c r="N22" s="231"/>
    </row>
    <row r="23" spans="1:14">
      <c r="B23" s="1">
        <v>13</v>
      </c>
      <c r="C23" s="5">
        <v>41981</v>
      </c>
      <c r="D23" s="265" t="s">
        <v>255</v>
      </c>
      <c r="E23" s="246" t="s">
        <v>242</v>
      </c>
      <c r="F23" s="227">
        <v>7</v>
      </c>
      <c r="G23" s="263">
        <f t="shared" si="2"/>
        <v>42000</v>
      </c>
      <c r="H23" s="227">
        <v>7</v>
      </c>
      <c r="I23" s="263">
        <f t="shared" si="3"/>
        <v>70000</v>
      </c>
      <c r="J23" s="227"/>
      <c r="K23" s="263">
        <f t="shared" si="4"/>
        <v>0</v>
      </c>
      <c r="L23" s="263"/>
      <c r="M23" s="263">
        <f t="shared" si="5"/>
        <v>112000</v>
      </c>
      <c r="N23" s="231"/>
    </row>
    <row r="24" spans="1:14">
      <c r="A24" s="473"/>
      <c r="B24" s="1">
        <v>14</v>
      </c>
      <c r="C24" s="5">
        <v>41982</v>
      </c>
      <c r="D24" s="265" t="s">
        <v>256</v>
      </c>
      <c r="E24" s="246" t="s">
        <v>242</v>
      </c>
      <c r="F24" s="227"/>
      <c r="G24" s="263">
        <f t="shared" si="2"/>
        <v>0</v>
      </c>
      <c r="H24" s="227"/>
      <c r="I24" s="263">
        <f t="shared" si="3"/>
        <v>0</v>
      </c>
      <c r="J24" s="227"/>
      <c r="K24" s="263">
        <f t="shared" si="4"/>
        <v>0</v>
      </c>
      <c r="L24" s="263"/>
      <c r="M24" s="263">
        <f t="shared" si="5"/>
        <v>0</v>
      </c>
      <c r="N24" s="231"/>
    </row>
    <row r="25" spans="1:14">
      <c r="B25" s="1">
        <v>15</v>
      </c>
      <c r="C25" s="5">
        <v>41983</v>
      </c>
      <c r="D25" s="265" t="s">
        <v>257</v>
      </c>
      <c r="E25" s="246" t="s">
        <v>242</v>
      </c>
      <c r="F25" s="227">
        <v>13</v>
      </c>
      <c r="G25" s="263">
        <f t="shared" si="2"/>
        <v>78000</v>
      </c>
      <c r="H25" s="227">
        <v>6</v>
      </c>
      <c r="I25" s="263">
        <f t="shared" si="3"/>
        <v>60000</v>
      </c>
      <c r="J25" s="227"/>
      <c r="K25" s="263">
        <f t="shared" si="4"/>
        <v>0</v>
      </c>
      <c r="L25" s="263"/>
      <c r="M25" s="263">
        <f t="shared" si="5"/>
        <v>138000</v>
      </c>
      <c r="N25" s="231"/>
    </row>
    <row r="26" spans="1:14">
      <c r="A26" s="473"/>
      <c r="B26" s="1">
        <v>16</v>
      </c>
      <c r="C26" s="5">
        <v>41984</v>
      </c>
      <c r="D26" s="265" t="s">
        <v>257</v>
      </c>
      <c r="E26" s="246" t="s">
        <v>242</v>
      </c>
      <c r="F26" s="227">
        <v>8</v>
      </c>
      <c r="G26" s="263">
        <f>F26*6000</f>
        <v>48000</v>
      </c>
      <c r="H26" s="227">
        <v>2</v>
      </c>
      <c r="I26" s="263">
        <f>H26*10000</f>
        <v>20000</v>
      </c>
      <c r="J26" s="227"/>
      <c r="K26" s="263">
        <f>J26*15000</f>
        <v>0</v>
      </c>
      <c r="L26" s="263"/>
      <c r="M26" s="263">
        <f t="shared" si="5"/>
        <v>68000</v>
      </c>
      <c r="N26" s="231"/>
    </row>
    <row r="27" spans="1:14">
      <c r="B27" s="1">
        <v>17</v>
      </c>
      <c r="C27" s="5">
        <v>41985</v>
      </c>
      <c r="D27" s="205" t="s">
        <v>187</v>
      </c>
      <c r="E27" s="246" t="s">
        <v>193</v>
      </c>
      <c r="F27" s="227"/>
      <c r="G27" s="263">
        <f t="shared" ref="G27:G41" si="6">F27*6000</f>
        <v>0</v>
      </c>
      <c r="H27" s="227"/>
      <c r="I27" s="263">
        <f t="shared" ref="I27:I41" si="7">H27*10000</f>
        <v>0</v>
      </c>
      <c r="J27" s="227"/>
      <c r="K27" s="263">
        <f t="shared" ref="K27:K41" si="8">J27*15000</f>
        <v>0</v>
      </c>
      <c r="L27" s="263"/>
      <c r="M27" s="263">
        <f t="shared" si="5"/>
        <v>0</v>
      </c>
      <c r="N27" s="231"/>
    </row>
    <row r="28" spans="1:14">
      <c r="B28" s="1">
        <v>18</v>
      </c>
      <c r="C28" s="5">
        <v>41986</v>
      </c>
      <c r="D28" s="265" t="s">
        <v>257</v>
      </c>
      <c r="E28" s="246" t="s">
        <v>242</v>
      </c>
      <c r="F28" s="227">
        <v>14</v>
      </c>
      <c r="G28" s="263">
        <f t="shared" si="6"/>
        <v>84000</v>
      </c>
      <c r="H28" s="227">
        <v>7</v>
      </c>
      <c r="I28" s="263">
        <f t="shared" si="7"/>
        <v>70000</v>
      </c>
      <c r="J28" s="227"/>
      <c r="K28" s="263">
        <f t="shared" si="8"/>
        <v>0</v>
      </c>
      <c r="L28" s="263"/>
      <c r="M28" s="263">
        <f t="shared" si="5"/>
        <v>154000</v>
      </c>
      <c r="N28" s="231"/>
    </row>
    <row r="29" spans="1:14">
      <c r="B29" s="1">
        <v>19</v>
      </c>
      <c r="C29" s="425">
        <v>41987</v>
      </c>
      <c r="D29" s="265" t="s">
        <v>257</v>
      </c>
      <c r="E29" s="246" t="s">
        <v>242</v>
      </c>
      <c r="F29" s="227">
        <v>8</v>
      </c>
      <c r="G29" s="263">
        <f t="shared" si="6"/>
        <v>48000</v>
      </c>
      <c r="H29" s="227">
        <v>10</v>
      </c>
      <c r="I29" s="263">
        <f t="shared" si="7"/>
        <v>100000</v>
      </c>
      <c r="J29" s="227"/>
      <c r="K29" s="263">
        <f t="shared" si="8"/>
        <v>0</v>
      </c>
      <c r="L29" s="263"/>
      <c r="M29" s="263">
        <f t="shared" si="5"/>
        <v>148000</v>
      </c>
      <c r="N29" s="231"/>
    </row>
    <row r="30" spans="1:14" s="264" customFormat="1">
      <c r="B30" s="1">
        <v>20</v>
      </c>
      <c r="C30" s="5">
        <v>41988</v>
      </c>
      <c r="D30" s="265" t="s">
        <v>257</v>
      </c>
      <c r="E30" s="246" t="s">
        <v>242</v>
      </c>
      <c r="F30" s="227">
        <v>13</v>
      </c>
      <c r="G30" s="263">
        <f t="shared" si="6"/>
        <v>78000</v>
      </c>
      <c r="H30" s="227">
        <v>5</v>
      </c>
      <c r="I30" s="263">
        <f t="shared" si="7"/>
        <v>50000</v>
      </c>
      <c r="J30" s="227"/>
      <c r="K30" s="263">
        <f t="shared" si="8"/>
        <v>0</v>
      </c>
      <c r="L30" s="263"/>
      <c r="M30" s="263">
        <f t="shared" si="5"/>
        <v>128000</v>
      </c>
      <c r="N30" s="231"/>
    </row>
    <row r="31" spans="1:14">
      <c r="B31" s="1">
        <v>21</v>
      </c>
      <c r="C31" s="5">
        <v>41989</v>
      </c>
      <c r="D31" s="265" t="s">
        <v>257</v>
      </c>
      <c r="E31" s="246" t="s">
        <v>242</v>
      </c>
      <c r="F31" s="227">
        <v>8</v>
      </c>
      <c r="G31" s="263">
        <f t="shared" si="6"/>
        <v>48000</v>
      </c>
      <c r="H31" s="227">
        <v>2</v>
      </c>
      <c r="I31" s="263">
        <f t="shared" si="7"/>
        <v>20000</v>
      </c>
      <c r="J31" s="227"/>
      <c r="K31" s="263">
        <f t="shared" si="8"/>
        <v>0</v>
      </c>
      <c r="L31" s="263"/>
      <c r="M31" s="263">
        <f>G31+I31+K31+L31</f>
        <v>68000</v>
      </c>
      <c r="N31" s="231"/>
    </row>
    <row r="32" spans="1:14">
      <c r="B32" s="1">
        <v>22</v>
      </c>
      <c r="C32" s="5">
        <v>41990</v>
      </c>
      <c r="D32" s="205" t="s">
        <v>187</v>
      </c>
      <c r="E32" s="246" t="s">
        <v>193</v>
      </c>
      <c r="F32" s="227"/>
      <c r="G32" s="263">
        <f t="shared" si="6"/>
        <v>0</v>
      </c>
      <c r="H32" s="227"/>
      <c r="I32" s="263">
        <f t="shared" si="7"/>
        <v>0</v>
      </c>
      <c r="J32" s="227"/>
      <c r="K32" s="263">
        <f t="shared" si="8"/>
        <v>0</v>
      </c>
      <c r="L32" s="263"/>
      <c r="M32" s="263">
        <f t="shared" si="5"/>
        <v>0</v>
      </c>
      <c r="N32" s="231"/>
    </row>
    <row r="33" spans="2:14">
      <c r="B33" s="1">
        <v>23</v>
      </c>
      <c r="C33" s="5">
        <v>41991</v>
      </c>
      <c r="D33" s="265" t="s">
        <v>257</v>
      </c>
      <c r="E33" s="246" t="s">
        <v>242</v>
      </c>
      <c r="F33" s="227">
        <v>12</v>
      </c>
      <c r="G33" s="263">
        <f t="shared" si="6"/>
        <v>72000</v>
      </c>
      <c r="H33" s="227">
        <v>5</v>
      </c>
      <c r="I33" s="263">
        <f t="shared" si="7"/>
        <v>50000</v>
      </c>
      <c r="J33" s="227"/>
      <c r="K33" s="263">
        <f t="shared" si="8"/>
        <v>0</v>
      </c>
      <c r="L33" s="263"/>
      <c r="M33" s="263">
        <f t="shared" si="5"/>
        <v>122000</v>
      </c>
      <c r="N33" s="231"/>
    </row>
    <row r="34" spans="2:14">
      <c r="B34" s="1">
        <v>24</v>
      </c>
      <c r="C34" s="5">
        <v>41992</v>
      </c>
      <c r="D34" s="265" t="s">
        <v>257</v>
      </c>
      <c r="E34" s="246" t="s">
        <v>242</v>
      </c>
      <c r="F34" s="227">
        <v>14</v>
      </c>
      <c r="G34" s="263">
        <f t="shared" si="6"/>
        <v>84000</v>
      </c>
      <c r="H34" s="227">
        <v>7</v>
      </c>
      <c r="I34" s="263">
        <f t="shared" si="7"/>
        <v>70000</v>
      </c>
      <c r="J34" s="227"/>
      <c r="K34" s="263">
        <f t="shared" si="8"/>
        <v>0</v>
      </c>
      <c r="L34" s="263"/>
      <c r="M34" s="263">
        <f t="shared" si="5"/>
        <v>154000</v>
      </c>
      <c r="N34" s="231"/>
    </row>
    <row r="35" spans="2:14">
      <c r="B35" s="1">
        <v>25</v>
      </c>
      <c r="C35" s="5">
        <v>41993</v>
      </c>
      <c r="D35" s="265" t="s">
        <v>257</v>
      </c>
      <c r="E35" s="246" t="s">
        <v>242</v>
      </c>
      <c r="F35" s="227">
        <v>11</v>
      </c>
      <c r="G35" s="263">
        <f t="shared" si="6"/>
        <v>66000</v>
      </c>
      <c r="H35" s="227">
        <v>4</v>
      </c>
      <c r="I35" s="263">
        <f t="shared" si="7"/>
        <v>40000</v>
      </c>
      <c r="J35" s="227"/>
      <c r="K35" s="263">
        <f t="shared" si="8"/>
        <v>0</v>
      </c>
      <c r="L35" s="263"/>
      <c r="M35" s="263">
        <f t="shared" si="5"/>
        <v>106000</v>
      </c>
      <c r="N35" s="231"/>
    </row>
    <row r="36" spans="2:14">
      <c r="B36" s="1">
        <v>26</v>
      </c>
      <c r="C36" s="425">
        <v>41994</v>
      </c>
      <c r="D36" s="265" t="s">
        <v>257</v>
      </c>
      <c r="E36" s="246" t="s">
        <v>242</v>
      </c>
      <c r="F36" s="227">
        <v>14</v>
      </c>
      <c r="G36" s="263">
        <f t="shared" si="6"/>
        <v>84000</v>
      </c>
      <c r="H36" s="227">
        <v>12</v>
      </c>
      <c r="I36" s="263">
        <f t="shared" si="7"/>
        <v>120000</v>
      </c>
      <c r="J36" s="227"/>
      <c r="K36" s="263">
        <f t="shared" si="8"/>
        <v>0</v>
      </c>
      <c r="L36" s="263"/>
      <c r="M36" s="263">
        <f t="shared" si="5"/>
        <v>204000</v>
      </c>
      <c r="N36" s="231"/>
    </row>
    <row r="37" spans="2:14">
      <c r="B37" s="1">
        <v>27</v>
      </c>
      <c r="C37" s="5">
        <v>41995</v>
      </c>
      <c r="D37" s="205" t="s">
        <v>442</v>
      </c>
      <c r="E37" s="227" t="s">
        <v>242</v>
      </c>
      <c r="F37" s="227"/>
      <c r="G37" s="263">
        <f t="shared" si="6"/>
        <v>0</v>
      </c>
      <c r="H37" s="227"/>
      <c r="I37" s="263">
        <f t="shared" si="7"/>
        <v>0</v>
      </c>
      <c r="J37" s="227"/>
      <c r="K37" s="263">
        <f t="shared" si="8"/>
        <v>0</v>
      </c>
      <c r="L37" s="263"/>
      <c r="M37" s="263">
        <f t="shared" si="5"/>
        <v>0</v>
      </c>
      <c r="N37" s="231"/>
    </row>
    <row r="38" spans="2:14">
      <c r="B38" s="1">
        <v>28</v>
      </c>
      <c r="C38" s="5">
        <v>41996</v>
      </c>
      <c r="D38" s="265" t="s">
        <v>257</v>
      </c>
      <c r="E38" s="246" t="s">
        <v>242</v>
      </c>
      <c r="F38" s="227">
        <v>15</v>
      </c>
      <c r="G38" s="263">
        <f t="shared" si="6"/>
        <v>90000</v>
      </c>
      <c r="H38" s="227">
        <v>11</v>
      </c>
      <c r="I38" s="263">
        <f t="shared" si="7"/>
        <v>110000</v>
      </c>
      <c r="J38" s="227">
        <v>5</v>
      </c>
      <c r="K38" s="263">
        <f t="shared" si="8"/>
        <v>75000</v>
      </c>
      <c r="L38" s="263"/>
      <c r="M38" s="263">
        <f t="shared" si="5"/>
        <v>275000</v>
      </c>
      <c r="N38" s="231"/>
    </row>
    <row r="39" spans="2:14">
      <c r="B39" s="1">
        <v>29</v>
      </c>
      <c r="C39" s="5">
        <v>41997</v>
      </c>
      <c r="D39" s="74" t="s">
        <v>446</v>
      </c>
      <c r="E39" s="227" t="s">
        <v>207</v>
      </c>
      <c r="F39" s="227">
        <v>6</v>
      </c>
      <c r="G39" s="263">
        <f t="shared" si="6"/>
        <v>36000</v>
      </c>
      <c r="H39" s="227">
        <v>6</v>
      </c>
      <c r="I39" s="263">
        <f t="shared" si="7"/>
        <v>60000</v>
      </c>
      <c r="J39" s="227"/>
      <c r="K39" s="263">
        <f t="shared" si="8"/>
        <v>0</v>
      </c>
      <c r="L39" s="263">
        <v>35000</v>
      </c>
      <c r="M39" s="263">
        <f t="shared" si="5"/>
        <v>131000</v>
      </c>
      <c r="N39" s="231"/>
    </row>
    <row r="40" spans="2:14">
      <c r="B40" s="1">
        <v>30</v>
      </c>
      <c r="C40" s="5">
        <v>41998</v>
      </c>
      <c r="D40" s="74" t="s">
        <v>447</v>
      </c>
      <c r="E40" s="227" t="s">
        <v>207</v>
      </c>
      <c r="F40" s="227">
        <v>13</v>
      </c>
      <c r="G40" s="263">
        <f t="shared" si="6"/>
        <v>78000</v>
      </c>
      <c r="H40" s="227">
        <v>6</v>
      </c>
      <c r="I40" s="263">
        <f t="shared" si="7"/>
        <v>60000</v>
      </c>
      <c r="J40" s="227"/>
      <c r="K40" s="263">
        <f t="shared" si="8"/>
        <v>0</v>
      </c>
      <c r="L40" s="263">
        <v>35000</v>
      </c>
      <c r="M40" s="263">
        <f>G40+I40+K40+L40</f>
        <v>173000</v>
      </c>
      <c r="N40" s="231"/>
    </row>
    <row r="41" spans="2:14" ht="15.75" thickBot="1">
      <c r="B41" s="2"/>
      <c r="C41" s="37"/>
      <c r="D41" s="82"/>
      <c r="E41" s="480"/>
      <c r="F41" s="7"/>
      <c r="G41" s="276">
        <f t="shared" si="6"/>
        <v>0</v>
      </c>
      <c r="H41" s="7"/>
      <c r="I41" s="276">
        <f t="shared" si="7"/>
        <v>0</v>
      </c>
      <c r="J41" s="7"/>
      <c r="K41" s="276">
        <f t="shared" si="8"/>
        <v>0</v>
      </c>
      <c r="L41" s="276"/>
      <c r="M41" s="276">
        <f>G41+I41+K41+L41</f>
        <v>0</v>
      </c>
      <c r="N41" s="434"/>
    </row>
  </sheetData>
  <mergeCells count="1">
    <mergeCell ref="B2:N2"/>
  </mergeCells>
  <printOptions horizontalCentered="1"/>
  <pageMargins left="0.2" right="0.2" top="0.25" bottom="0.25" header="0.3" footer="0.3"/>
  <pageSetup paperSize="9" scale="85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B1:V99"/>
  <sheetViews>
    <sheetView topLeftCell="A58" workbookViewId="0">
      <selection activeCell="D62" sqref="D62"/>
    </sheetView>
  </sheetViews>
  <sheetFormatPr defaultRowHeight="15"/>
  <cols>
    <col min="2" max="2" width="5.28515625" customWidth="1"/>
    <col min="3" max="3" width="10.7109375" bestFit="1" customWidth="1"/>
    <col min="4" max="4" width="44.5703125" customWidth="1"/>
    <col min="5" max="5" width="7.7109375" customWidth="1"/>
    <col min="6" max="6" width="12" customWidth="1"/>
    <col min="7" max="7" width="7.85546875" customWidth="1"/>
    <col min="8" max="9" width="13.28515625" customWidth="1"/>
    <col min="10" max="10" width="14.5703125" customWidth="1"/>
    <col min="11" max="11" width="16.5703125" customWidth="1"/>
    <col min="15" max="15" width="31.7109375" customWidth="1"/>
    <col min="17" max="17" width="12.42578125" customWidth="1"/>
    <col min="19" max="21" width="16" customWidth="1"/>
  </cols>
  <sheetData>
    <row r="1" spans="2:22" ht="21">
      <c r="B1" s="678" t="s">
        <v>0</v>
      </c>
      <c r="C1" s="678"/>
      <c r="D1" s="678"/>
      <c r="E1" s="678"/>
      <c r="F1" s="678"/>
      <c r="G1" s="678"/>
      <c r="H1" s="678"/>
      <c r="I1" s="678"/>
      <c r="J1" s="678"/>
      <c r="K1" s="678"/>
      <c r="M1" s="678" t="s">
        <v>0</v>
      </c>
      <c r="N1" s="678"/>
      <c r="O1" s="678"/>
      <c r="P1" s="678"/>
      <c r="Q1" s="678"/>
      <c r="R1" s="678"/>
      <c r="S1" s="678"/>
      <c r="T1" s="678"/>
      <c r="U1" s="678"/>
      <c r="V1" s="678"/>
    </row>
    <row r="2" spans="2:22">
      <c r="B2" s="181"/>
      <c r="C2" s="182"/>
      <c r="D2" s="181"/>
      <c r="E2" s="182"/>
      <c r="F2" s="182"/>
      <c r="G2" s="181"/>
      <c r="H2" s="181"/>
      <c r="I2" s="181"/>
      <c r="J2" s="181"/>
      <c r="K2" s="181"/>
    </row>
    <row r="3" spans="2:22">
      <c r="B3" s="183" t="s">
        <v>1</v>
      </c>
      <c r="C3" s="184"/>
      <c r="D3" s="183" t="s">
        <v>92</v>
      </c>
      <c r="E3" s="184"/>
      <c r="F3" s="184"/>
      <c r="G3" s="183"/>
      <c r="H3" s="183"/>
      <c r="I3" s="183"/>
      <c r="J3" s="183"/>
      <c r="K3" s="183"/>
      <c r="M3" s="183" t="s">
        <v>1</v>
      </c>
      <c r="N3" s="184"/>
      <c r="O3" s="183" t="s">
        <v>93</v>
      </c>
      <c r="P3" s="184"/>
      <c r="Q3" s="184"/>
      <c r="R3" s="183"/>
      <c r="S3" s="183"/>
      <c r="T3" s="183"/>
      <c r="U3" s="183"/>
      <c r="V3" s="183"/>
    </row>
    <row r="4" spans="2:22">
      <c r="B4" s="183" t="s">
        <v>3</v>
      </c>
      <c r="C4" s="184"/>
      <c r="D4" s="183" t="s">
        <v>94</v>
      </c>
      <c r="E4" s="184"/>
      <c r="F4" s="184"/>
      <c r="G4" s="183"/>
      <c r="H4" s="183"/>
      <c r="I4" s="183"/>
      <c r="J4" s="183"/>
      <c r="K4" s="183"/>
      <c r="M4" s="183" t="s">
        <v>3</v>
      </c>
      <c r="N4" s="184"/>
      <c r="O4" s="183" t="s">
        <v>95</v>
      </c>
      <c r="P4" s="184"/>
      <c r="Q4" s="184"/>
      <c r="R4" s="183"/>
      <c r="S4" s="183"/>
      <c r="T4" s="183"/>
      <c r="U4" s="183"/>
      <c r="V4" s="183"/>
    </row>
    <row r="5" spans="2:22">
      <c r="B5" s="185" t="s">
        <v>5</v>
      </c>
      <c r="C5" s="186"/>
      <c r="D5" s="3" t="s">
        <v>185</v>
      </c>
      <c r="E5" s="184"/>
      <c r="F5" s="184"/>
      <c r="G5" s="183"/>
      <c r="H5" s="183"/>
      <c r="I5" s="183"/>
      <c r="J5" s="183"/>
      <c r="K5" s="183"/>
      <c r="M5" s="185" t="s">
        <v>5</v>
      </c>
      <c r="N5" s="186"/>
      <c r="O5" s="3" t="s">
        <v>185</v>
      </c>
      <c r="P5" s="184"/>
      <c r="Q5" s="184"/>
      <c r="R5" s="183"/>
      <c r="S5" s="183"/>
      <c r="T5" s="183"/>
      <c r="U5" s="183"/>
      <c r="V5" s="183"/>
    </row>
    <row r="6" spans="2:22" ht="15.75" thickBot="1">
      <c r="B6" s="183"/>
      <c r="C6" s="184"/>
      <c r="D6" s="183"/>
      <c r="E6" s="184"/>
      <c r="F6" s="184"/>
      <c r="G6" s="183"/>
      <c r="H6" s="183"/>
      <c r="I6" s="183"/>
      <c r="J6" s="183"/>
      <c r="K6" s="183"/>
      <c r="M6" s="183"/>
      <c r="N6" s="184"/>
      <c r="O6" s="183"/>
      <c r="P6" s="184"/>
      <c r="Q6" s="184"/>
      <c r="R6" s="183"/>
      <c r="S6" s="183"/>
      <c r="T6" s="183"/>
      <c r="U6" s="183"/>
      <c r="V6" s="183"/>
    </row>
    <row r="7" spans="2:22" ht="39" thickBot="1">
      <c r="B7" s="268" t="s">
        <v>6</v>
      </c>
      <c r="C7" s="268" t="s">
        <v>7</v>
      </c>
      <c r="D7" s="268" t="s">
        <v>8</v>
      </c>
      <c r="E7" s="268" t="s">
        <v>9</v>
      </c>
      <c r="F7" s="268" t="s">
        <v>96</v>
      </c>
      <c r="G7" s="268" t="s">
        <v>10</v>
      </c>
      <c r="H7" s="267" t="s">
        <v>47</v>
      </c>
      <c r="I7" s="267" t="s">
        <v>101</v>
      </c>
      <c r="J7" s="268" t="s">
        <v>14</v>
      </c>
      <c r="K7" s="268" t="s">
        <v>15</v>
      </c>
      <c r="M7" s="268" t="s">
        <v>6</v>
      </c>
      <c r="N7" s="268" t="s">
        <v>7</v>
      </c>
      <c r="O7" s="268" t="s">
        <v>8</v>
      </c>
      <c r="P7" s="268" t="s">
        <v>9</v>
      </c>
      <c r="Q7" s="268" t="s">
        <v>97</v>
      </c>
      <c r="R7" s="268" t="s">
        <v>10</v>
      </c>
      <c r="S7" s="267" t="s">
        <v>47</v>
      </c>
      <c r="T7" s="267" t="s">
        <v>101</v>
      </c>
      <c r="U7" s="268" t="s">
        <v>14</v>
      </c>
      <c r="V7" s="268" t="s">
        <v>15</v>
      </c>
    </row>
    <row r="8" spans="2:22" ht="15.75" thickBot="1">
      <c r="B8" s="288">
        <v>1</v>
      </c>
      <c r="C8" s="288">
        <v>2</v>
      </c>
      <c r="D8" s="288">
        <v>3</v>
      </c>
      <c r="E8" s="288">
        <v>4</v>
      </c>
      <c r="F8" s="288">
        <v>5</v>
      </c>
      <c r="G8" s="288">
        <v>6</v>
      </c>
      <c r="H8" s="288" t="s">
        <v>49</v>
      </c>
      <c r="I8" s="288"/>
      <c r="J8" s="288" t="s">
        <v>98</v>
      </c>
      <c r="K8" s="289"/>
      <c r="M8" s="288">
        <v>1</v>
      </c>
      <c r="N8" s="288">
        <v>2</v>
      </c>
      <c r="O8" s="288">
        <v>3</v>
      </c>
      <c r="P8" s="288">
        <v>4</v>
      </c>
      <c r="Q8" s="288">
        <v>5</v>
      </c>
      <c r="R8" s="288">
        <v>6</v>
      </c>
      <c r="S8" s="288" t="s">
        <v>49</v>
      </c>
      <c r="T8" s="288"/>
      <c r="U8" s="288" t="s">
        <v>98</v>
      </c>
      <c r="V8" s="289">
        <v>9</v>
      </c>
    </row>
    <row r="9" spans="2:22" ht="15.75" thickBot="1">
      <c r="B9" s="290"/>
      <c r="C9" s="291"/>
      <c r="D9" s="291"/>
      <c r="E9" s="291"/>
      <c r="F9" s="292">
        <f>SUM(F10:F40)</f>
        <v>2100000</v>
      </c>
      <c r="G9" s="293">
        <f>SUM(G10:G40)</f>
        <v>126</v>
      </c>
      <c r="H9" s="292">
        <f>SUM(H10:H40)</f>
        <v>1260000</v>
      </c>
      <c r="I9" s="292">
        <f>SUM(I10:I40)</f>
        <v>35000</v>
      </c>
      <c r="J9" s="292">
        <f>SUM(J10:J40)</f>
        <v>3395000</v>
      </c>
      <c r="K9" s="294"/>
      <c r="M9" s="290"/>
      <c r="N9" s="291"/>
      <c r="O9" s="291"/>
      <c r="P9" s="291"/>
      <c r="Q9" s="292">
        <f>SUM(Q10:Q40)</f>
        <v>1755000</v>
      </c>
      <c r="R9" s="293">
        <f>SUM(R10:R40)</f>
        <v>142</v>
      </c>
      <c r="S9" s="292">
        <f>SUM(S10:S40)</f>
        <v>1420000</v>
      </c>
      <c r="T9" s="292">
        <f>SUM(T10:T40)</f>
        <v>175000</v>
      </c>
      <c r="U9" s="292">
        <f>SUM(U10:U40)</f>
        <v>3350000</v>
      </c>
      <c r="V9" s="294"/>
    </row>
    <row r="10" spans="2:22">
      <c r="B10" s="6">
        <v>1</v>
      </c>
      <c r="C10" s="4">
        <v>41969</v>
      </c>
      <c r="D10" s="301" t="s">
        <v>187</v>
      </c>
      <c r="E10" s="300" t="s">
        <v>193</v>
      </c>
      <c r="F10" s="296">
        <v>70000</v>
      </c>
      <c r="G10" s="295"/>
      <c r="H10" s="199">
        <f t="shared" ref="H10:H18" si="0">G10*10000</f>
        <v>0</v>
      </c>
      <c r="I10" s="199"/>
      <c r="J10" s="200">
        <f>F10+H10+I10</f>
        <v>70000</v>
      </c>
      <c r="K10" s="201"/>
      <c r="M10" s="6">
        <v>1</v>
      </c>
      <c r="N10" s="4">
        <v>41969</v>
      </c>
      <c r="O10" s="301" t="s">
        <v>187</v>
      </c>
      <c r="P10" s="300" t="s">
        <v>193</v>
      </c>
      <c r="Q10" s="296">
        <v>65000</v>
      </c>
      <c r="R10" s="295"/>
      <c r="S10" s="199">
        <f t="shared" ref="S10:S18" si="1">R10*10000</f>
        <v>0</v>
      </c>
      <c r="T10" s="199"/>
      <c r="U10" s="200">
        <f>Q10+S10+T10</f>
        <v>65000</v>
      </c>
      <c r="V10" s="201"/>
    </row>
    <row r="11" spans="2:22">
      <c r="B11" s="1">
        <v>2</v>
      </c>
      <c r="C11" s="5">
        <v>41970</v>
      </c>
      <c r="D11" s="265" t="s">
        <v>187</v>
      </c>
      <c r="E11" s="246" t="s">
        <v>193</v>
      </c>
      <c r="F11" s="297">
        <v>70000</v>
      </c>
      <c r="G11" s="197"/>
      <c r="H11" s="175">
        <f t="shared" si="0"/>
        <v>0</v>
      </c>
      <c r="I11" s="175"/>
      <c r="J11" s="203">
        <f>F11+H11+I11</f>
        <v>70000</v>
      </c>
      <c r="K11" s="204"/>
      <c r="M11" s="1">
        <v>2</v>
      </c>
      <c r="N11" s="5">
        <v>41970</v>
      </c>
      <c r="O11" s="265" t="s">
        <v>187</v>
      </c>
      <c r="P11" s="246" t="s">
        <v>193</v>
      </c>
      <c r="Q11" s="297">
        <v>65000</v>
      </c>
      <c r="R11" s="197"/>
      <c r="S11" s="175">
        <f t="shared" si="1"/>
        <v>0</v>
      </c>
      <c r="T11" s="175"/>
      <c r="U11" s="203">
        <f>Q11+S11+T11</f>
        <v>65000</v>
      </c>
      <c r="V11" s="204"/>
    </row>
    <row r="12" spans="2:22">
      <c r="B12" s="1">
        <v>3</v>
      </c>
      <c r="C12" s="5">
        <v>41971</v>
      </c>
      <c r="D12" s="265" t="s">
        <v>187</v>
      </c>
      <c r="E12" s="246" t="s">
        <v>193</v>
      </c>
      <c r="F12" s="297">
        <v>70000</v>
      </c>
      <c r="G12" s="197"/>
      <c r="H12" s="175">
        <f t="shared" si="0"/>
        <v>0</v>
      </c>
      <c r="I12" s="175"/>
      <c r="J12" s="203">
        <f t="shared" ref="J12:J39" si="2">F12+H12+I12</f>
        <v>70000</v>
      </c>
      <c r="K12" s="204"/>
      <c r="M12" s="1">
        <v>3</v>
      </c>
      <c r="N12" s="5">
        <v>41971</v>
      </c>
      <c r="O12" s="265" t="s">
        <v>187</v>
      </c>
      <c r="P12" s="246" t="s">
        <v>193</v>
      </c>
      <c r="Q12" s="297">
        <v>65000</v>
      </c>
      <c r="R12" s="197"/>
      <c r="S12" s="175">
        <f t="shared" si="1"/>
        <v>0</v>
      </c>
      <c r="T12" s="175"/>
      <c r="U12" s="203">
        <f t="shared" ref="U12:U39" si="3">Q12+S12+T12</f>
        <v>65000</v>
      </c>
      <c r="V12" s="204"/>
    </row>
    <row r="13" spans="2:22">
      <c r="B13" s="1">
        <v>4</v>
      </c>
      <c r="C13" s="5">
        <v>41972</v>
      </c>
      <c r="D13" s="265" t="s">
        <v>265</v>
      </c>
      <c r="E13" s="246" t="s">
        <v>241</v>
      </c>
      <c r="F13" s="297">
        <v>70000</v>
      </c>
      <c r="G13" s="197">
        <v>2</v>
      </c>
      <c r="H13" s="175">
        <f t="shared" si="0"/>
        <v>20000</v>
      </c>
      <c r="I13" s="175"/>
      <c r="J13" s="203">
        <f t="shared" si="2"/>
        <v>90000</v>
      </c>
      <c r="K13" s="204"/>
      <c r="M13" s="1">
        <v>4</v>
      </c>
      <c r="N13" s="5">
        <v>41972</v>
      </c>
      <c r="O13" s="265" t="s">
        <v>265</v>
      </c>
      <c r="P13" s="246" t="s">
        <v>241</v>
      </c>
      <c r="Q13" s="297">
        <v>65000</v>
      </c>
      <c r="R13" s="197">
        <v>2</v>
      </c>
      <c r="S13" s="175">
        <f t="shared" si="1"/>
        <v>20000</v>
      </c>
      <c r="T13" s="175"/>
      <c r="U13" s="203">
        <f>Q13+S13+T13</f>
        <v>85000</v>
      </c>
      <c r="V13" s="204"/>
    </row>
    <row r="14" spans="2:22">
      <c r="B14" s="1">
        <v>5</v>
      </c>
      <c r="C14" s="425">
        <v>41973</v>
      </c>
      <c r="D14" s="265" t="s">
        <v>250</v>
      </c>
      <c r="E14" s="246" t="s">
        <v>240</v>
      </c>
      <c r="F14" s="297">
        <v>70000</v>
      </c>
      <c r="G14" s="197">
        <v>7</v>
      </c>
      <c r="H14" s="175">
        <f t="shared" si="0"/>
        <v>70000</v>
      </c>
      <c r="I14" s="175"/>
      <c r="J14" s="203">
        <f t="shared" si="2"/>
        <v>140000</v>
      </c>
      <c r="K14" s="204"/>
      <c r="M14" s="1">
        <v>5</v>
      </c>
      <c r="N14" s="425">
        <v>41973</v>
      </c>
      <c r="O14" s="265" t="s">
        <v>250</v>
      </c>
      <c r="P14" s="246" t="s">
        <v>240</v>
      </c>
      <c r="Q14" s="297">
        <v>65000</v>
      </c>
      <c r="R14" s="197">
        <v>7</v>
      </c>
      <c r="S14" s="175">
        <f t="shared" si="1"/>
        <v>70000</v>
      </c>
      <c r="T14" s="175"/>
      <c r="U14" s="203">
        <f t="shared" si="3"/>
        <v>135000</v>
      </c>
      <c r="V14" s="204"/>
    </row>
    <row r="15" spans="2:22">
      <c r="B15" s="1">
        <v>6</v>
      </c>
      <c r="C15" s="5">
        <v>41974</v>
      </c>
      <c r="D15" s="265" t="s">
        <v>266</v>
      </c>
      <c r="E15" s="246" t="s">
        <v>240</v>
      </c>
      <c r="F15" s="297">
        <v>70000</v>
      </c>
      <c r="G15" s="197"/>
      <c r="H15" s="175">
        <f t="shared" si="0"/>
        <v>0</v>
      </c>
      <c r="I15" s="175"/>
      <c r="J15" s="203">
        <f t="shared" si="2"/>
        <v>70000</v>
      </c>
      <c r="K15" s="204"/>
      <c r="M15" s="1">
        <v>6</v>
      </c>
      <c r="N15" s="5">
        <v>41974</v>
      </c>
      <c r="O15" s="265" t="s">
        <v>266</v>
      </c>
      <c r="P15" s="246" t="s">
        <v>240</v>
      </c>
      <c r="Q15" s="297">
        <v>65000</v>
      </c>
      <c r="R15" s="197"/>
      <c r="S15" s="175">
        <f t="shared" si="1"/>
        <v>0</v>
      </c>
      <c r="T15" s="175"/>
      <c r="U15" s="203">
        <f t="shared" si="3"/>
        <v>65000</v>
      </c>
      <c r="V15" s="204"/>
    </row>
    <row r="16" spans="2:22">
      <c r="B16" s="1">
        <v>7</v>
      </c>
      <c r="C16" s="5">
        <v>41975</v>
      </c>
      <c r="D16" s="265" t="s">
        <v>266</v>
      </c>
      <c r="E16" s="246" t="s">
        <v>240</v>
      </c>
      <c r="F16" s="297">
        <v>70000</v>
      </c>
      <c r="G16" s="298"/>
      <c r="H16" s="175">
        <f t="shared" si="0"/>
        <v>0</v>
      </c>
      <c r="I16" s="175"/>
      <c r="J16" s="203">
        <f t="shared" si="2"/>
        <v>70000</v>
      </c>
      <c r="K16" s="204"/>
      <c r="M16" s="1">
        <v>7</v>
      </c>
      <c r="N16" s="5">
        <v>41975</v>
      </c>
      <c r="O16" s="265" t="s">
        <v>266</v>
      </c>
      <c r="P16" s="246" t="s">
        <v>240</v>
      </c>
      <c r="Q16" s="297">
        <v>65000</v>
      </c>
      <c r="R16" s="298"/>
      <c r="S16" s="175">
        <f t="shared" si="1"/>
        <v>0</v>
      </c>
      <c r="T16" s="175"/>
      <c r="U16" s="203">
        <f t="shared" si="3"/>
        <v>65000</v>
      </c>
      <c r="V16" s="204"/>
    </row>
    <row r="17" spans="2:22">
      <c r="B17" s="1">
        <v>8</v>
      </c>
      <c r="C17" s="5">
        <v>41976</v>
      </c>
      <c r="D17" s="265" t="s">
        <v>250</v>
      </c>
      <c r="E17" s="246" t="s">
        <v>240</v>
      </c>
      <c r="F17" s="297">
        <v>70000</v>
      </c>
      <c r="G17" s="298">
        <v>7</v>
      </c>
      <c r="H17" s="175">
        <f t="shared" si="0"/>
        <v>70000</v>
      </c>
      <c r="I17" s="175"/>
      <c r="J17" s="203">
        <f t="shared" si="2"/>
        <v>140000</v>
      </c>
      <c r="K17" s="204"/>
      <c r="M17" s="1">
        <v>8</v>
      </c>
      <c r="N17" s="5">
        <v>41976</v>
      </c>
      <c r="O17" s="265" t="s">
        <v>250</v>
      </c>
      <c r="P17" s="246" t="s">
        <v>240</v>
      </c>
      <c r="Q17" s="297">
        <v>65000</v>
      </c>
      <c r="R17" s="298">
        <v>7</v>
      </c>
      <c r="S17" s="175">
        <f t="shared" si="1"/>
        <v>70000</v>
      </c>
      <c r="T17" s="175"/>
      <c r="U17" s="203">
        <f t="shared" si="3"/>
        <v>135000</v>
      </c>
      <c r="V17" s="204"/>
    </row>
    <row r="18" spans="2:22">
      <c r="B18" s="1">
        <v>9</v>
      </c>
      <c r="C18" s="5">
        <v>41977</v>
      </c>
      <c r="D18" s="265" t="s">
        <v>251</v>
      </c>
      <c r="E18" s="246" t="s">
        <v>240</v>
      </c>
      <c r="F18" s="297">
        <v>70000</v>
      </c>
      <c r="G18" s="298">
        <v>6</v>
      </c>
      <c r="H18" s="175">
        <f t="shared" si="0"/>
        <v>60000</v>
      </c>
      <c r="I18" s="175"/>
      <c r="J18" s="203">
        <f t="shared" si="2"/>
        <v>130000</v>
      </c>
      <c r="K18" s="204"/>
      <c r="M18" s="1">
        <v>9</v>
      </c>
      <c r="N18" s="5">
        <v>41977</v>
      </c>
      <c r="O18" s="265" t="s">
        <v>251</v>
      </c>
      <c r="P18" s="246" t="s">
        <v>240</v>
      </c>
      <c r="Q18" s="297">
        <v>65000</v>
      </c>
      <c r="R18" s="298">
        <v>6</v>
      </c>
      <c r="S18" s="175">
        <f t="shared" si="1"/>
        <v>60000</v>
      </c>
      <c r="T18" s="175"/>
      <c r="U18" s="203">
        <f t="shared" si="3"/>
        <v>125000</v>
      </c>
      <c r="V18" s="204"/>
    </row>
    <row r="19" spans="2:22">
      <c r="B19" s="1">
        <v>10</v>
      </c>
      <c r="C19" s="5">
        <v>41978</v>
      </c>
      <c r="D19" s="265" t="s">
        <v>252</v>
      </c>
      <c r="E19" s="246" t="s">
        <v>241</v>
      </c>
      <c r="F19" s="297">
        <v>70000</v>
      </c>
      <c r="G19" s="298">
        <v>10</v>
      </c>
      <c r="H19" s="175">
        <f>G19*10000</f>
        <v>100000</v>
      </c>
      <c r="I19" s="175"/>
      <c r="J19" s="203">
        <f t="shared" si="2"/>
        <v>170000</v>
      </c>
      <c r="K19" s="204"/>
      <c r="M19" s="1">
        <v>10</v>
      </c>
      <c r="N19" s="5">
        <v>41978</v>
      </c>
      <c r="O19" s="265" t="s">
        <v>252</v>
      </c>
      <c r="P19" s="246" t="s">
        <v>241</v>
      </c>
      <c r="Q19" s="297">
        <v>65000</v>
      </c>
      <c r="R19" s="298">
        <v>10</v>
      </c>
      <c r="S19" s="175">
        <f>R19*10000</f>
        <v>100000</v>
      </c>
      <c r="T19" s="175"/>
      <c r="U19" s="203">
        <f t="shared" si="3"/>
        <v>165000</v>
      </c>
      <c r="V19" s="204"/>
    </row>
    <row r="20" spans="2:22">
      <c r="B20" s="1">
        <v>11</v>
      </c>
      <c r="C20" s="5">
        <v>41979</v>
      </c>
      <c r="D20" s="265" t="s">
        <v>267</v>
      </c>
      <c r="E20" s="246" t="s">
        <v>241</v>
      </c>
      <c r="F20" s="297">
        <v>70000</v>
      </c>
      <c r="G20" s="298">
        <v>4</v>
      </c>
      <c r="H20" s="175">
        <f t="shared" ref="H20:H40" si="4">G20*10000</f>
        <v>40000</v>
      </c>
      <c r="I20" s="175"/>
      <c r="J20" s="203">
        <f t="shared" si="2"/>
        <v>110000</v>
      </c>
      <c r="K20" s="204"/>
      <c r="M20" s="1">
        <v>11</v>
      </c>
      <c r="N20" s="5">
        <v>41979</v>
      </c>
      <c r="O20" s="265" t="s">
        <v>267</v>
      </c>
      <c r="P20" s="246" t="s">
        <v>241</v>
      </c>
      <c r="Q20" s="297">
        <v>65000</v>
      </c>
      <c r="R20" s="298">
        <v>4</v>
      </c>
      <c r="S20" s="175">
        <f t="shared" ref="S20:S40" si="5">R20*10000</f>
        <v>40000</v>
      </c>
      <c r="T20" s="175"/>
      <c r="U20" s="203">
        <f t="shared" si="3"/>
        <v>105000</v>
      </c>
      <c r="V20" s="204"/>
    </row>
    <row r="21" spans="2:22">
      <c r="B21" s="1">
        <v>12</v>
      </c>
      <c r="C21" s="425">
        <v>41980</v>
      </c>
      <c r="D21" s="265" t="s">
        <v>268</v>
      </c>
      <c r="E21" s="246" t="s">
        <v>241</v>
      </c>
      <c r="F21" s="297">
        <v>70000</v>
      </c>
      <c r="G21" s="298">
        <v>7</v>
      </c>
      <c r="H21" s="175">
        <f t="shared" si="4"/>
        <v>70000</v>
      </c>
      <c r="I21" s="175"/>
      <c r="J21" s="203">
        <f t="shared" si="2"/>
        <v>140000</v>
      </c>
      <c r="K21" s="204"/>
      <c r="M21" s="1">
        <v>12</v>
      </c>
      <c r="N21" s="425">
        <v>41980</v>
      </c>
      <c r="O21" s="524" t="s">
        <v>272</v>
      </c>
      <c r="P21" s="246"/>
      <c r="Q21" s="297"/>
      <c r="R21" s="298">
        <v>7</v>
      </c>
      <c r="S21" s="175">
        <f t="shared" si="5"/>
        <v>70000</v>
      </c>
      <c r="T21" s="175"/>
      <c r="U21" s="203">
        <f>Q21+S21+T21</f>
        <v>70000</v>
      </c>
      <c r="V21" s="204"/>
    </row>
    <row r="22" spans="2:22">
      <c r="B22" s="1">
        <v>13</v>
      </c>
      <c r="C22" s="5">
        <v>41981</v>
      </c>
      <c r="D22" s="265" t="s">
        <v>268</v>
      </c>
      <c r="E22" s="246" t="s">
        <v>241</v>
      </c>
      <c r="F22" s="297">
        <v>70000</v>
      </c>
      <c r="G22" s="298">
        <v>2</v>
      </c>
      <c r="H22" s="175">
        <f t="shared" si="4"/>
        <v>20000</v>
      </c>
      <c r="I22" s="175"/>
      <c r="J22" s="203">
        <f t="shared" si="2"/>
        <v>90000</v>
      </c>
      <c r="K22" s="204"/>
      <c r="M22" s="1">
        <v>13</v>
      </c>
      <c r="N22" s="5">
        <v>41981</v>
      </c>
      <c r="O22" s="524" t="s">
        <v>272</v>
      </c>
      <c r="P22" s="246"/>
      <c r="Q22" s="297"/>
      <c r="R22" s="298">
        <v>2</v>
      </c>
      <c r="S22" s="175">
        <f t="shared" si="5"/>
        <v>20000</v>
      </c>
      <c r="T22" s="175"/>
      <c r="U22" s="203">
        <f t="shared" si="3"/>
        <v>20000</v>
      </c>
      <c r="V22" s="204"/>
    </row>
    <row r="23" spans="2:22">
      <c r="B23" s="1">
        <v>14</v>
      </c>
      <c r="C23" s="5">
        <v>41982</v>
      </c>
      <c r="D23" s="265" t="s">
        <v>269</v>
      </c>
      <c r="E23" s="246" t="s">
        <v>242</v>
      </c>
      <c r="F23" s="297">
        <v>70000</v>
      </c>
      <c r="G23" s="298">
        <v>2</v>
      </c>
      <c r="H23" s="175">
        <f t="shared" si="4"/>
        <v>20000</v>
      </c>
      <c r="I23" s="175"/>
      <c r="J23" s="203">
        <f t="shared" si="2"/>
        <v>90000</v>
      </c>
      <c r="K23" s="204"/>
      <c r="M23" s="1">
        <v>14</v>
      </c>
      <c r="N23" s="5">
        <v>41982</v>
      </c>
      <c r="O23" s="265" t="s">
        <v>269</v>
      </c>
      <c r="P23" s="246" t="s">
        <v>242</v>
      </c>
      <c r="Q23" s="297">
        <v>65000</v>
      </c>
      <c r="R23" s="298">
        <v>2</v>
      </c>
      <c r="S23" s="175">
        <f t="shared" si="5"/>
        <v>20000</v>
      </c>
      <c r="T23" s="175"/>
      <c r="U23" s="203">
        <f t="shared" si="3"/>
        <v>85000</v>
      </c>
      <c r="V23" s="204"/>
    </row>
    <row r="24" spans="2:22">
      <c r="B24" s="1">
        <v>15</v>
      </c>
      <c r="C24" s="5">
        <v>41983</v>
      </c>
      <c r="D24" s="265" t="s">
        <v>270</v>
      </c>
      <c r="E24" s="246" t="s">
        <v>242</v>
      </c>
      <c r="F24" s="297">
        <v>70000</v>
      </c>
      <c r="G24" s="298">
        <v>6</v>
      </c>
      <c r="H24" s="175">
        <f t="shared" si="4"/>
        <v>60000</v>
      </c>
      <c r="I24" s="175"/>
      <c r="J24" s="203">
        <f t="shared" si="2"/>
        <v>130000</v>
      </c>
      <c r="K24" s="204"/>
      <c r="M24" s="1">
        <v>15</v>
      </c>
      <c r="N24" s="5">
        <v>41983</v>
      </c>
      <c r="O24" s="524" t="s">
        <v>272</v>
      </c>
      <c r="P24" s="246"/>
      <c r="Q24" s="297"/>
      <c r="R24" s="298">
        <v>6</v>
      </c>
      <c r="S24" s="175">
        <f t="shared" si="5"/>
        <v>60000</v>
      </c>
      <c r="T24" s="175"/>
      <c r="U24" s="203">
        <f t="shared" si="3"/>
        <v>60000</v>
      </c>
      <c r="V24" s="204"/>
    </row>
    <row r="25" spans="2:22">
      <c r="B25" s="1">
        <v>16</v>
      </c>
      <c r="C25" s="5">
        <v>41984</v>
      </c>
      <c r="D25" s="265" t="s">
        <v>270</v>
      </c>
      <c r="E25" s="246" t="s">
        <v>242</v>
      </c>
      <c r="F25" s="297">
        <v>70000</v>
      </c>
      <c r="G25" s="298">
        <v>1</v>
      </c>
      <c r="H25" s="175">
        <f t="shared" si="4"/>
        <v>10000</v>
      </c>
      <c r="I25" s="175"/>
      <c r="J25" s="203">
        <f t="shared" si="2"/>
        <v>80000</v>
      </c>
      <c r="K25" s="440"/>
      <c r="M25" s="1">
        <v>16</v>
      </c>
      <c r="N25" s="5">
        <v>41984</v>
      </c>
      <c r="O25" s="265" t="s">
        <v>270</v>
      </c>
      <c r="P25" s="246" t="s">
        <v>242</v>
      </c>
      <c r="Q25" s="297">
        <v>65000</v>
      </c>
      <c r="R25" s="298">
        <v>1</v>
      </c>
      <c r="S25" s="175">
        <f t="shared" si="5"/>
        <v>10000</v>
      </c>
      <c r="T25" s="175"/>
      <c r="U25" s="203">
        <f t="shared" si="3"/>
        <v>75000</v>
      </c>
      <c r="V25" s="204"/>
    </row>
    <row r="26" spans="2:22">
      <c r="B26" s="1">
        <v>17</v>
      </c>
      <c r="C26" s="5">
        <v>41985</v>
      </c>
      <c r="D26" s="265" t="s">
        <v>270</v>
      </c>
      <c r="E26" s="246" t="s">
        <v>242</v>
      </c>
      <c r="F26" s="297">
        <v>70000</v>
      </c>
      <c r="G26" s="298">
        <v>5</v>
      </c>
      <c r="H26" s="175">
        <f t="shared" si="4"/>
        <v>50000</v>
      </c>
      <c r="I26" s="175"/>
      <c r="J26" s="203">
        <f t="shared" si="2"/>
        <v>120000</v>
      </c>
      <c r="K26" s="204"/>
      <c r="M26" s="1">
        <v>17</v>
      </c>
      <c r="N26" s="5">
        <v>41985</v>
      </c>
      <c r="O26" s="265" t="s">
        <v>270</v>
      </c>
      <c r="P26" s="246" t="s">
        <v>242</v>
      </c>
      <c r="Q26" s="297">
        <v>65000</v>
      </c>
      <c r="R26" s="298">
        <v>5</v>
      </c>
      <c r="S26" s="175">
        <f t="shared" si="5"/>
        <v>50000</v>
      </c>
      <c r="T26" s="175"/>
      <c r="U26" s="203">
        <f t="shared" si="3"/>
        <v>115000</v>
      </c>
      <c r="V26" s="204"/>
    </row>
    <row r="27" spans="2:22">
      <c r="B27" s="1">
        <v>18</v>
      </c>
      <c r="C27" s="5">
        <v>41986</v>
      </c>
      <c r="D27" s="265" t="s">
        <v>270</v>
      </c>
      <c r="E27" s="246" t="s">
        <v>242</v>
      </c>
      <c r="F27" s="297">
        <v>70000</v>
      </c>
      <c r="G27" s="298">
        <v>5</v>
      </c>
      <c r="H27" s="175">
        <f t="shared" si="4"/>
        <v>50000</v>
      </c>
      <c r="I27" s="175"/>
      <c r="J27" s="203">
        <f t="shared" si="2"/>
        <v>120000</v>
      </c>
      <c r="K27" s="204"/>
      <c r="M27" s="1">
        <v>18</v>
      </c>
      <c r="N27" s="5">
        <v>41986</v>
      </c>
      <c r="O27" s="265" t="s">
        <v>270</v>
      </c>
      <c r="P27" s="246" t="s">
        <v>242</v>
      </c>
      <c r="Q27" s="297">
        <v>65000</v>
      </c>
      <c r="R27" s="298">
        <v>5</v>
      </c>
      <c r="S27" s="175">
        <f t="shared" si="5"/>
        <v>50000</v>
      </c>
      <c r="T27" s="175"/>
      <c r="U27" s="203">
        <f t="shared" si="3"/>
        <v>115000</v>
      </c>
      <c r="V27" s="204"/>
    </row>
    <row r="28" spans="2:22">
      <c r="B28" s="1">
        <v>19</v>
      </c>
      <c r="C28" s="425">
        <v>41987</v>
      </c>
      <c r="D28" s="265" t="s">
        <v>270</v>
      </c>
      <c r="E28" s="246" t="s">
        <v>242</v>
      </c>
      <c r="F28" s="297">
        <v>70000</v>
      </c>
      <c r="G28" s="298">
        <v>11</v>
      </c>
      <c r="H28" s="175">
        <f t="shared" si="4"/>
        <v>110000</v>
      </c>
      <c r="I28" s="175"/>
      <c r="J28" s="203">
        <f t="shared" si="2"/>
        <v>180000</v>
      </c>
      <c r="K28" s="204"/>
      <c r="M28" s="1">
        <v>19</v>
      </c>
      <c r="N28" s="425">
        <v>41987</v>
      </c>
      <c r="O28" s="265" t="s">
        <v>270</v>
      </c>
      <c r="P28" s="246" t="s">
        <v>242</v>
      </c>
      <c r="Q28" s="297">
        <v>65000</v>
      </c>
      <c r="R28" s="298">
        <v>11</v>
      </c>
      <c r="S28" s="175">
        <f t="shared" si="5"/>
        <v>110000</v>
      </c>
      <c r="T28" s="175"/>
      <c r="U28" s="203">
        <f t="shared" si="3"/>
        <v>175000</v>
      </c>
      <c r="V28" s="204"/>
    </row>
    <row r="29" spans="2:22">
      <c r="B29" s="1">
        <v>20</v>
      </c>
      <c r="C29" s="5">
        <v>41988</v>
      </c>
      <c r="D29" s="265" t="s">
        <v>271</v>
      </c>
      <c r="E29" s="246" t="s">
        <v>242</v>
      </c>
      <c r="F29" s="297">
        <v>70000</v>
      </c>
      <c r="G29" s="298">
        <v>7</v>
      </c>
      <c r="H29" s="175">
        <f t="shared" si="4"/>
        <v>70000</v>
      </c>
      <c r="I29" s="175"/>
      <c r="J29" s="203">
        <f t="shared" si="2"/>
        <v>140000</v>
      </c>
      <c r="K29" s="204"/>
      <c r="M29" s="1">
        <v>20</v>
      </c>
      <c r="N29" s="5">
        <v>41988</v>
      </c>
      <c r="O29" s="265" t="s">
        <v>271</v>
      </c>
      <c r="P29" s="246" t="s">
        <v>242</v>
      </c>
      <c r="Q29" s="297">
        <v>65000</v>
      </c>
      <c r="R29" s="298">
        <v>7</v>
      </c>
      <c r="S29" s="175">
        <f t="shared" si="5"/>
        <v>70000</v>
      </c>
      <c r="T29" s="175"/>
      <c r="U29" s="203">
        <f t="shared" si="3"/>
        <v>135000</v>
      </c>
      <c r="V29" s="204"/>
    </row>
    <row r="30" spans="2:22">
      <c r="B30" s="1">
        <v>21</v>
      </c>
      <c r="C30" s="5">
        <v>41989</v>
      </c>
      <c r="D30" s="265" t="s">
        <v>270</v>
      </c>
      <c r="E30" s="246" t="s">
        <v>242</v>
      </c>
      <c r="F30" s="297">
        <v>70000</v>
      </c>
      <c r="G30" s="298">
        <v>3</v>
      </c>
      <c r="H30" s="175">
        <f t="shared" si="4"/>
        <v>30000</v>
      </c>
      <c r="I30" s="175"/>
      <c r="J30" s="203">
        <f t="shared" si="2"/>
        <v>100000</v>
      </c>
      <c r="K30" s="204"/>
      <c r="M30" s="1">
        <v>21</v>
      </c>
      <c r="N30" s="5">
        <v>41989</v>
      </c>
      <c r="O30" s="265" t="s">
        <v>270</v>
      </c>
      <c r="P30" s="246" t="s">
        <v>242</v>
      </c>
      <c r="Q30" s="297">
        <v>65000</v>
      </c>
      <c r="R30" s="298">
        <v>3</v>
      </c>
      <c r="S30" s="175">
        <f t="shared" si="5"/>
        <v>30000</v>
      </c>
      <c r="T30" s="175"/>
      <c r="U30" s="203">
        <f t="shared" si="3"/>
        <v>95000</v>
      </c>
      <c r="V30" s="204"/>
    </row>
    <row r="31" spans="2:22">
      <c r="B31" s="1">
        <v>22</v>
      </c>
      <c r="C31" s="5">
        <v>41990</v>
      </c>
      <c r="D31" s="265" t="s">
        <v>311</v>
      </c>
      <c r="E31" s="246" t="s">
        <v>193</v>
      </c>
      <c r="F31" s="297">
        <v>70000</v>
      </c>
      <c r="G31" s="298"/>
      <c r="H31" s="175">
        <f t="shared" si="4"/>
        <v>0</v>
      </c>
      <c r="I31" s="175"/>
      <c r="J31" s="203">
        <f t="shared" si="2"/>
        <v>70000</v>
      </c>
      <c r="K31" s="204"/>
      <c r="M31" s="1">
        <v>22</v>
      </c>
      <c r="N31" s="5">
        <v>41990</v>
      </c>
      <c r="O31" s="265" t="s">
        <v>311</v>
      </c>
      <c r="P31" s="246" t="s">
        <v>193</v>
      </c>
      <c r="Q31" s="297">
        <v>65000</v>
      </c>
      <c r="R31" s="298"/>
      <c r="S31" s="175">
        <f t="shared" si="5"/>
        <v>0</v>
      </c>
      <c r="T31" s="175"/>
      <c r="U31" s="203">
        <f t="shared" si="3"/>
        <v>65000</v>
      </c>
      <c r="V31" s="204"/>
    </row>
    <row r="32" spans="2:22">
      <c r="B32" s="1">
        <v>23</v>
      </c>
      <c r="C32" s="5">
        <v>41991</v>
      </c>
      <c r="D32" s="265" t="s">
        <v>257</v>
      </c>
      <c r="E32" s="246" t="s">
        <v>242</v>
      </c>
      <c r="F32" s="297">
        <v>70000</v>
      </c>
      <c r="G32" s="298">
        <v>5</v>
      </c>
      <c r="H32" s="175">
        <f t="shared" si="4"/>
        <v>50000</v>
      </c>
      <c r="I32" s="175"/>
      <c r="J32" s="203">
        <f t="shared" si="2"/>
        <v>120000</v>
      </c>
      <c r="K32" s="204"/>
      <c r="M32" s="1">
        <v>23</v>
      </c>
      <c r="N32" s="5">
        <v>41991</v>
      </c>
      <c r="O32" s="265" t="s">
        <v>257</v>
      </c>
      <c r="P32" s="246" t="s">
        <v>242</v>
      </c>
      <c r="Q32" s="297">
        <v>65000</v>
      </c>
      <c r="R32" s="298">
        <v>5</v>
      </c>
      <c r="S32" s="175">
        <f t="shared" si="5"/>
        <v>50000</v>
      </c>
      <c r="T32" s="175"/>
      <c r="U32" s="203">
        <f t="shared" si="3"/>
        <v>115000</v>
      </c>
      <c r="V32" s="204"/>
    </row>
    <row r="33" spans="2:22">
      <c r="B33" s="1">
        <v>24</v>
      </c>
      <c r="C33" s="5">
        <v>41992</v>
      </c>
      <c r="D33" s="265" t="s">
        <v>312</v>
      </c>
      <c r="E33" s="246" t="s">
        <v>242</v>
      </c>
      <c r="F33" s="297">
        <v>70000</v>
      </c>
      <c r="G33" s="298">
        <v>9</v>
      </c>
      <c r="H33" s="175">
        <f t="shared" si="4"/>
        <v>90000</v>
      </c>
      <c r="I33" s="175"/>
      <c r="J33" s="203">
        <f t="shared" si="2"/>
        <v>160000</v>
      </c>
      <c r="K33" s="204"/>
      <c r="M33" s="1">
        <v>24</v>
      </c>
      <c r="N33" s="5">
        <v>41992</v>
      </c>
      <c r="O33" s="265" t="s">
        <v>312</v>
      </c>
      <c r="P33" s="246" t="s">
        <v>242</v>
      </c>
      <c r="Q33" s="297">
        <v>65000</v>
      </c>
      <c r="R33" s="298">
        <v>9</v>
      </c>
      <c r="S33" s="175">
        <f t="shared" si="5"/>
        <v>90000</v>
      </c>
      <c r="T33" s="175"/>
      <c r="U33" s="203">
        <f t="shared" si="3"/>
        <v>155000</v>
      </c>
      <c r="V33" s="204"/>
    </row>
    <row r="34" spans="2:22">
      <c r="B34" s="1">
        <v>25</v>
      </c>
      <c r="C34" s="5">
        <v>41993</v>
      </c>
      <c r="D34" s="265" t="s">
        <v>313</v>
      </c>
      <c r="E34" s="246" t="s">
        <v>193</v>
      </c>
      <c r="F34" s="297">
        <v>70000</v>
      </c>
      <c r="G34" s="298">
        <v>3</v>
      </c>
      <c r="H34" s="175">
        <f t="shared" si="4"/>
        <v>30000</v>
      </c>
      <c r="I34" s="175"/>
      <c r="J34" s="203">
        <f t="shared" si="2"/>
        <v>100000</v>
      </c>
      <c r="K34" s="204"/>
      <c r="M34" s="1">
        <v>25</v>
      </c>
      <c r="N34" s="5">
        <v>41993</v>
      </c>
      <c r="O34" s="535" t="s">
        <v>262</v>
      </c>
      <c r="P34" s="576" t="s">
        <v>242</v>
      </c>
      <c r="Q34" s="297">
        <v>65000</v>
      </c>
      <c r="R34" s="197">
        <v>6</v>
      </c>
      <c r="S34" s="175">
        <f t="shared" si="5"/>
        <v>60000</v>
      </c>
      <c r="T34" s="175"/>
      <c r="U34" s="203">
        <f t="shared" si="3"/>
        <v>125000</v>
      </c>
      <c r="V34" s="204"/>
    </row>
    <row r="35" spans="2:22">
      <c r="B35" s="1">
        <v>26</v>
      </c>
      <c r="C35" s="425">
        <v>41994</v>
      </c>
      <c r="D35" s="265" t="s">
        <v>257</v>
      </c>
      <c r="E35" s="246" t="s">
        <v>242</v>
      </c>
      <c r="F35" s="297">
        <v>70000</v>
      </c>
      <c r="G35" s="298">
        <v>8</v>
      </c>
      <c r="H35" s="175">
        <f t="shared" si="4"/>
        <v>80000</v>
      </c>
      <c r="I35" s="175"/>
      <c r="J35" s="203">
        <f t="shared" si="2"/>
        <v>150000</v>
      </c>
      <c r="K35" s="204"/>
      <c r="M35" s="1">
        <v>26</v>
      </c>
      <c r="N35" s="425">
        <v>41994</v>
      </c>
      <c r="O35" s="535" t="s">
        <v>446</v>
      </c>
      <c r="P35" s="576" t="s">
        <v>210</v>
      </c>
      <c r="Q35" s="297">
        <v>65000</v>
      </c>
      <c r="R35" s="197">
        <v>8</v>
      </c>
      <c r="S35" s="175">
        <f t="shared" si="5"/>
        <v>80000</v>
      </c>
      <c r="T35" s="175">
        <v>35000</v>
      </c>
      <c r="U35" s="203">
        <f t="shared" si="3"/>
        <v>180000</v>
      </c>
      <c r="V35" s="204"/>
    </row>
    <row r="36" spans="2:22">
      <c r="B36" s="1">
        <v>27</v>
      </c>
      <c r="C36" s="5">
        <v>41995</v>
      </c>
      <c r="D36" s="265" t="s">
        <v>314</v>
      </c>
      <c r="E36" s="246" t="s">
        <v>242</v>
      </c>
      <c r="F36" s="297">
        <v>70000</v>
      </c>
      <c r="G36" s="298">
        <v>2</v>
      </c>
      <c r="H36" s="175">
        <f t="shared" si="4"/>
        <v>20000</v>
      </c>
      <c r="I36" s="175"/>
      <c r="J36" s="203">
        <f t="shared" si="2"/>
        <v>90000</v>
      </c>
      <c r="K36" s="204"/>
      <c r="M36" s="1">
        <v>27</v>
      </c>
      <c r="N36" s="5">
        <v>41995</v>
      </c>
      <c r="O36" s="535" t="s">
        <v>446</v>
      </c>
      <c r="P36" s="576" t="s">
        <v>210</v>
      </c>
      <c r="Q36" s="297">
        <v>65000</v>
      </c>
      <c r="R36" s="197">
        <v>8</v>
      </c>
      <c r="S36" s="175">
        <f t="shared" si="5"/>
        <v>80000</v>
      </c>
      <c r="T36" s="175">
        <v>35000</v>
      </c>
      <c r="U36" s="203">
        <f t="shared" si="3"/>
        <v>180000</v>
      </c>
      <c r="V36" s="204"/>
    </row>
    <row r="37" spans="2:22">
      <c r="B37" s="1">
        <v>28</v>
      </c>
      <c r="C37" s="5">
        <v>41996</v>
      </c>
      <c r="D37" s="658" t="s">
        <v>257</v>
      </c>
      <c r="E37" s="659" t="s">
        <v>242</v>
      </c>
      <c r="F37" s="660">
        <v>70000</v>
      </c>
      <c r="G37" s="661">
        <v>7</v>
      </c>
      <c r="H37" s="662">
        <f t="shared" si="4"/>
        <v>70000</v>
      </c>
      <c r="I37" s="662"/>
      <c r="J37" s="663">
        <f t="shared" si="2"/>
        <v>140000</v>
      </c>
      <c r="K37" s="664"/>
      <c r="M37" s="1">
        <v>28</v>
      </c>
      <c r="N37" s="5">
        <v>41996</v>
      </c>
      <c r="O37" s="535" t="s">
        <v>446</v>
      </c>
      <c r="P37" s="576" t="s">
        <v>210</v>
      </c>
      <c r="Q37" s="297">
        <v>65000</v>
      </c>
      <c r="R37" s="197">
        <v>5</v>
      </c>
      <c r="S37" s="175">
        <f t="shared" si="5"/>
        <v>50000</v>
      </c>
      <c r="T37" s="175">
        <v>35000</v>
      </c>
      <c r="U37" s="203">
        <f t="shared" si="3"/>
        <v>150000</v>
      </c>
      <c r="V37" s="204"/>
    </row>
    <row r="38" spans="2:22">
      <c r="B38" s="1">
        <v>29</v>
      </c>
      <c r="C38" s="5">
        <v>41997</v>
      </c>
      <c r="D38" s="658" t="s">
        <v>257</v>
      </c>
      <c r="E38" s="659" t="s">
        <v>242</v>
      </c>
      <c r="F38" s="660">
        <v>70000</v>
      </c>
      <c r="G38" s="661">
        <v>5</v>
      </c>
      <c r="H38" s="662">
        <f t="shared" si="4"/>
        <v>50000</v>
      </c>
      <c r="I38" s="662"/>
      <c r="J38" s="663">
        <f t="shared" si="2"/>
        <v>120000</v>
      </c>
      <c r="K38" s="664"/>
      <c r="M38" s="1">
        <v>29</v>
      </c>
      <c r="N38" s="5">
        <v>41997</v>
      </c>
      <c r="O38" s="535" t="s">
        <v>446</v>
      </c>
      <c r="P38" s="576" t="s">
        <v>210</v>
      </c>
      <c r="Q38" s="297">
        <v>65000</v>
      </c>
      <c r="R38" s="197">
        <v>6</v>
      </c>
      <c r="S38" s="175">
        <f t="shared" si="5"/>
        <v>60000</v>
      </c>
      <c r="T38" s="175">
        <v>35000</v>
      </c>
      <c r="U38" s="203">
        <f t="shared" si="3"/>
        <v>160000</v>
      </c>
      <c r="V38" s="204"/>
    </row>
    <row r="39" spans="2:22">
      <c r="B39" s="1">
        <v>30</v>
      </c>
      <c r="C39" s="5">
        <v>41998</v>
      </c>
      <c r="D39" s="665" t="s">
        <v>315</v>
      </c>
      <c r="E39" s="666" t="s">
        <v>207</v>
      </c>
      <c r="F39" s="660">
        <v>70000</v>
      </c>
      <c r="G39" s="661">
        <v>2</v>
      </c>
      <c r="H39" s="662">
        <f t="shared" si="4"/>
        <v>20000</v>
      </c>
      <c r="I39" s="662">
        <v>35000</v>
      </c>
      <c r="J39" s="663">
        <f t="shared" si="2"/>
        <v>125000</v>
      </c>
      <c r="K39" s="664"/>
      <c r="M39" s="1">
        <v>30</v>
      </c>
      <c r="N39" s="5">
        <v>41998</v>
      </c>
      <c r="O39" s="535" t="s">
        <v>494</v>
      </c>
      <c r="P39" s="576" t="s">
        <v>210</v>
      </c>
      <c r="Q39" s="297">
        <v>65000</v>
      </c>
      <c r="R39" s="197">
        <v>10</v>
      </c>
      <c r="S39" s="175">
        <f t="shared" si="5"/>
        <v>100000</v>
      </c>
      <c r="T39" s="175">
        <v>35000</v>
      </c>
      <c r="U39" s="203">
        <f t="shared" si="3"/>
        <v>200000</v>
      </c>
      <c r="V39" s="204"/>
    </row>
    <row r="40" spans="2:22" ht="15.75" thickBot="1">
      <c r="B40" s="2"/>
      <c r="C40" s="37"/>
      <c r="D40" s="483"/>
      <c r="E40" s="484"/>
      <c r="F40" s="482"/>
      <c r="G40" s="7"/>
      <c r="H40" s="177">
        <f t="shared" si="4"/>
        <v>0</v>
      </c>
      <c r="I40" s="177"/>
      <c r="J40" s="209">
        <f>F40+H40+I40</f>
        <v>0</v>
      </c>
      <c r="K40" s="434"/>
      <c r="M40" s="2"/>
      <c r="N40" s="37"/>
      <c r="O40" s="483"/>
      <c r="P40" s="484"/>
      <c r="Q40" s="482"/>
      <c r="R40" s="491"/>
      <c r="S40" s="177">
        <f t="shared" si="5"/>
        <v>0</v>
      </c>
      <c r="T40" s="177"/>
      <c r="U40" s="209">
        <f>Q40+S40+T40</f>
        <v>0</v>
      </c>
      <c r="V40" s="434"/>
    </row>
    <row r="43" spans="2:22" ht="21">
      <c r="B43" s="678" t="s">
        <v>0</v>
      </c>
      <c r="C43" s="678"/>
      <c r="D43" s="678"/>
      <c r="E43" s="678"/>
      <c r="F43" s="678"/>
      <c r="G43" s="678"/>
      <c r="H43" s="678"/>
      <c r="I43" s="678"/>
      <c r="J43" s="678"/>
      <c r="K43" s="678"/>
    </row>
    <row r="44" spans="2:22">
      <c r="B44" s="181"/>
      <c r="C44" s="182"/>
      <c r="D44" s="181"/>
      <c r="E44" s="182"/>
      <c r="F44" s="182"/>
      <c r="G44" s="181"/>
      <c r="H44" s="181"/>
      <c r="I44" s="181"/>
      <c r="J44" s="181"/>
      <c r="K44" s="181"/>
    </row>
    <row r="45" spans="2:22">
      <c r="B45" s="183" t="s">
        <v>1</v>
      </c>
      <c r="C45" s="184"/>
      <c r="D45" s="183" t="s">
        <v>506</v>
      </c>
      <c r="E45" s="184"/>
      <c r="F45" s="184"/>
      <c r="G45" s="183"/>
      <c r="H45" s="183"/>
      <c r="I45" s="183"/>
      <c r="J45" s="183"/>
      <c r="K45" s="183"/>
    </row>
    <row r="46" spans="2:22">
      <c r="B46" s="183" t="s">
        <v>3</v>
      </c>
      <c r="C46" s="184"/>
      <c r="D46" s="183" t="s">
        <v>94</v>
      </c>
      <c r="E46" s="184"/>
      <c r="F46" s="184"/>
      <c r="G46" s="183"/>
      <c r="H46" s="183"/>
      <c r="I46" s="183"/>
      <c r="J46" s="183"/>
      <c r="K46" s="183"/>
    </row>
    <row r="47" spans="2:22">
      <c r="B47" s="185" t="s">
        <v>5</v>
      </c>
      <c r="C47" s="186"/>
      <c r="D47" s="3" t="s">
        <v>476</v>
      </c>
      <c r="E47" s="184"/>
      <c r="F47" s="184"/>
      <c r="G47" s="183"/>
      <c r="H47" s="183"/>
      <c r="I47" s="183"/>
      <c r="J47" s="183"/>
      <c r="K47" s="183"/>
    </row>
    <row r="48" spans="2:22" ht="15.75" thickBot="1">
      <c r="B48" s="183"/>
      <c r="C48" s="184"/>
      <c r="D48" s="183"/>
      <c r="E48" s="184"/>
      <c r="F48" s="184"/>
      <c r="G48" s="183"/>
      <c r="H48" s="183"/>
      <c r="I48" s="183"/>
      <c r="J48" s="183"/>
      <c r="K48" s="183"/>
    </row>
    <row r="49" spans="2:11" ht="39" thickBot="1">
      <c r="B49" s="268" t="s">
        <v>6</v>
      </c>
      <c r="C49" s="268" t="s">
        <v>7</v>
      </c>
      <c r="D49" s="268" t="s">
        <v>8</v>
      </c>
      <c r="E49" s="268" t="s">
        <v>9</v>
      </c>
      <c r="F49" s="268" t="s">
        <v>97</v>
      </c>
      <c r="G49" s="268" t="s">
        <v>10</v>
      </c>
      <c r="H49" s="267" t="s">
        <v>47</v>
      </c>
      <c r="I49" s="267" t="s">
        <v>101</v>
      </c>
      <c r="J49" s="268" t="s">
        <v>14</v>
      </c>
      <c r="K49" s="268" t="s">
        <v>15</v>
      </c>
    </row>
    <row r="50" spans="2:11" ht="15.75" thickBot="1">
      <c r="B50" s="288">
        <v>1</v>
      </c>
      <c r="C50" s="288">
        <v>2</v>
      </c>
      <c r="D50" s="288">
        <v>3</v>
      </c>
      <c r="E50" s="288">
        <v>4</v>
      </c>
      <c r="F50" s="288">
        <v>5</v>
      </c>
      <c r="G50" s="288">
        <v>6</v>
      </c>
      <c r="H50" s="288" t="s">
        <v>49</v>
      </c>
      <c r="I50" s="288"/>
      <c r="J50" s="288" t="s">
        <v>98</v>
      </c>
      <c r="K50" s="289"/>
    </row>
    <row r="51" spans="2:11" ht="15.75" thickBot="1">
      <c r="B51" s="577"/>
      <c r="C51" s="578"/>
      <c r="D51" s="578"/>
      <c r="E51" s="578"/>
      <c r="F51" s="579">
        <f>SUM(F52:F58)</f>
        <v>390000</v>
      </c>
      <c r="G51" s="579">
        <f>SUM(G52:G58)</f>
        <v>43</v>
      </c>
      <c r="H51" s="579">
        <f>SUM(H52:H58)</f>
        <v>430000</v>
      </c>
      <c r="I51" s="579">
        <f>SUM(I52:I58)</f>
        <v>175000</v>
      </c>
      <c r="J51" s="579">
        <f>SUM(J52:J58)</f>
        <v>995000</v>
      </c>
      <c r="K51" s="580"/>
    </row>
    <row r="52" spans="2:11">
      <c r="B52" s="6">
        <v>1</v>
      </c>
      <c r="C52" s="4">
        <v>41993</v>
      </c>
      <c r="D52" s="584" t="s">
        <v>262</v>
      </c>
      <c r="E52" s="585" t="s">
        <v>242</v>
      </c>
      <c r="F52" s="296">
        <v>65000</v>
      </c>
      <c r="G52" s="295">
        <v>6</v>
      </c>
      <c r="H52" s="199">
        <f t="shared" ref="H52:H57" si="6">G52*10000</f>
        <v>60000</v>
      </c>
      <c r="I52" s="199"/>
      <c r="J52" s="200">
        <f t="shared" ref="J52:J57" si="7">F52+H52+I52</f>
        <v>125000</v>
      </c>
      <c r="K52" s="346"/>
    </row>
    <row r="53" spans="2:11">
      <c r="B53" s="1">
        <v>2</v>
      </c>
      <c r="C53" s="425">
        <v>41994</v>
      </c>
      <c r="D53" s="535" t="s">
        <v>446</v>
      </c>
      <c r="E53" s="576" t="s">
        <v>210</v>
      </c>
      <c r="F53" s="297">
        <v>65000</v>
      </c>
      <c r="G53" s="197">
        <v>8</v>
      </c>
      <c r="H53" s="175">
        <f t="shared" si="6"/>
        <v>80000</v>
      </c>
      <c r="I53" s="175">
        <v>35000</v>
      </c>
      <c r="J53" s="203">
        <f t="shared" si="7"/>
        <v>180000</v>
      </c>
      <c r="K53" s="347"/>
    </row>
    <row r="54" spans="2:11">
      <c r="B54" s="1">
        <v>3</v>
      </c>
      <c r="C54" s="5">
        <v>41995</v>
      </c>
      <c r="D54" s="535" t="s">
        <v>446</v>
      </c>
      <c r="E54" s="576" t="s">
        <v>210</v>
      </c>
      <c r="F54" s="297">
        <v>65000</v>
      </c>
      <c r="G54" s="197">
        <v>8</v>
      </c>
      <c r="H54" s="175">
        <f t="shared" si="6"/>
        <v>80000</v>
      </c>
      <c r="I54" s="175">
        <v>35000</v>
      </c>
      <c r="J54" s="203">
        <f t="shared" si="7"/>
        <v>180000</v>
      </c>
      <c r="K54" s="347"/>
    </row>
    <row r="55" spans="2:11">
      <c r="B55" s="1">
        <v>4</v>
      </c>
      <c r="C55" s="5">
        <v>41996</v>
      </c>
      <c r="D55" s="535" t="s">
        <v>446</v>
      </c>
      <c r="E55" s="576" t="s">
        <v>210</v>
      </c>
      <c r="F55" s="297">
        <v>65000</v>
      </c>
      <c r="G55" s="197">
        <v>5</v>
      </c>
      <c r="H55" s="175">
        <f t="shared" si="6"/>
        <v>50000</v>
      </c>
      <c r="I55" s="175">
        <v>35000</v>
      </c>
      <c r="J55" s="203">
        <f t="shared" si="7"/>
        <v>150000</v>
      </c>
      <c r="K55" s="347"/>
    </row>
    <row r="56" spans="2:11">
      <c r="B56" s="1">
        <v>5</v>
      </c>
      <c r="C56" s="5">
        <v>41997</v>
      </c>
      <c r="D56" s="535" t="s">
        <v>446</v>
      </c>
      <c r="E56" s="576" t="s">
        <v>210</v>
      </c>
      <c r="F56" s="297">
        <v>65000</v>
      </c>
      <c r="G56" s="197">
        <v>6</v>
      </c>
      <c r="H56" s="175">
        <f t="shared" si="6"/>
        <v>60000</v>
      </c>
      <c r="I56" s="175">
        <v>35000</v>
      </c>
      <c r="J56" s="203">
        <f t="shared" si="7"/>
        <v>160000</v>
      </c>
      <c r="K56" s="347"/>
    </row>
    <row r="57" spans="2:11">
      <c r="B57" s="1">
        <v>6</v>
      </c>
      <c r="C57" s="5">
        <v>41998</v>
      </c>
      <c r="D57" s="535" t="s">
        <v>494</v>
      </c>
      <c r="E57" s="576" t="s">
        <v>210</v>
      </c>
      <c r="F57" s="297">
        <v>65000</v>
      </c>
      <c r="G57" s="197">
        <v>10</v>
      </c>
      <c r="H57" s="175">
        <f t="shared" si="6"/>
        <v>100000</v>
      </c>
      <c r="I57" s="175">
        <v>35000</v>
      </c>
      <c r="J57" s="203">
        <f t="shared" si="7"/>
        <v>200000</v>
      </c>
      <c r="K57" s="347"/>
    </row>
    <row r="58" spans="2:11" ht="15.75" thickBot="1">
      <c r="B58" s="586"/>
      <c r="C58" s="554"/>
      <c r="D58" s="587"/>
      <c r="E58" s="588"/>
      <c r="F58" s="589"/>
      <c r="G58" s="590"/>
      <c r="H58" s="591"/>
      <c r="I58" s="591"/>
      <c r="J58" s="592"/>
      <c r="K58" s="593"/>
    </row>
    <row r="59" spans="2:11" ht="15.75" thickTop="1">
      <c r="B59" s="594"/>
      <c r="C59" s="595"/>
      <c r="D59" s="596"/>
      <c r="E59" s="597"/>
      <c r="F59" s="598"/>
      <c r="G59" s="599"/>
      <c r="H59" s="600"/>
      <c r="I59" s="600"/>
      <c r="J59" s="601"/>
      <c r="K59" s="602"/>
    </row>
    <row r="60" spans="2:11" ht="21">
      <c r="B60" s="678" t="s">
        <v>0</v>
      </c>
      <c r="C60" s="678"/>
      <c r="D60" s="678"/>
      <c r="E60" s="678"/>
      <c r="F60" s="678"/>
      <c r="G60" s="678"/>
      <c r="H60" s="678"/>
      <c r="I60" s="678"/>
      <c r="J60" s="678"/>
      <c r="K60" s="678"/>
    </row>
    <row r="61" spans="2:11">
      <c r="B61" s="181"/>
      <c r="C61" s="182"/>
      <c r="D61" s="181"/>
      <c r="E61" s="182"/>
      <c r="F61" s="182"/>
      <c r="G61" s="181"/>
      <c r="H61" s="181"/>
      <c r="I61" s="181"/>
      <c r="J61" s="181"/>
      <c r="K61" s="181"/>
    </row>
    <row r="62" spans="2:11">
      <c r="B62" s="183" t="s">
        <v>1</v>
      </c>
      <c r="C62" s="184"/>
      <c r="D62" s="183" t="s">
        <v>506</v>
      </c>
      <c r="E62" s="184"/>
      <c r="F62" s="184"/>
      <c r="G62" s="183"/>
      <c r="H62" s="183"/>
      <c r="I62" s="183"/>
      <c r="J62" s="183"/>
      <c r="K62" s="183"/>
    </row>
    <row r="63" spans="2:11">
      <c r="B63" s="183" t="s">
        <v>3</v>
      </c>
      <c r="C63" s="184"/>
      <c r="D63" s="183" t="s">
        <v>94</v>
      </c>
      <c r="E63" s="184"/>
      <c r="F63" s="184"/>
      <c r="G63" s="183"/>
      <c r="H63" s="183"/>
      <c r="I63" s="183"/>
      <c r="J63" s="183"/>
      <c r="K63" s="183"/>
    </row>
    <row r="64" spans="2:11">
      <c r="B64" s="185" t="s">
        <v>5</v>
      </c>
      <c r="C64" s="186"/>
      <c r="D64" s="3" t="s">
        <v>476</v>
      </c>
      <c r="E64" s="184"/>
      <c r="F64" s="184"/>
      <c r="G64" s="183"/>
      <c r="H64" s="183"/>
      <c r="I64" s="183"/>
      <c r="J64" s="183"/>
      <c r="K64" s="183"/>
    </row>
    <row r="65" spans="2:11" ht="15.75" thickBot="1">
      <c r="B65" s="183"/>
      <c r="C65" s="184"/>
      <c r="D65" s="183"/>
      <c r="E65" s="184"/>
      <c r="F65" s="184"/>
      <c r="G65" s="183"/>
      <c r="H65" s="183"/>
      <c r="I65" s="183"/>
      <c r="J65" s="183"/>
      <c r="K65" s="183"/>
    </row>
    <row r="66" spans="2:11" ht="39" thickBot="1">
      <c r="B66" s="268" t="s">
        <v>6</v>
      </c>
      <c r="C66" s="268" t="s">
        <v>7</v>
      </c>
      <c r="D66" s="268" t="s">
        <v>8</v>
      </c>
      <c r="E66" s="268" t="s">
        <v>9</v>
      </c>
      <c r="F66" s="268" t="s">
        <v>97</v>
      </c>
      <c r="G66" s="268" t="s">
        <v>10</v>
      </c>
      <c r="H66" s="267" t="s">
        <v>47</v>
      </c>
      <c r="I66" s="267" t="s">
        <v>101</v>
      </c>
      <c r="J66" s="268" t="s">
        <v>14</v>
      </c>
      <c r="K66" s="268" t="s">
        <v>15</v>
      </c>
    </row>
    <row r="67" spans="2:11" ht="15.75" thickBot="1">
      <c r="B67" s="288">
        <v>1</v>
      </c>
      <c r="C67" s="288">
        <v>2</v>
      </c>
      <c r="D67" s="288">
        <v>3</v>
      </c>
      <c r="E67" s="288">
        <v>4</v>
      </c>
      <c r="F67" s="288">
        <v>5</v>
      </c>
      <c r="G67" s="288">
        <v>6</v>
      </c>
      <c r="H67" s="288" t="s">
        <v>49</v>
      </c>
      <c r="I67" s="288"/>
      <c r="J67" s="288" t="s">
        <v>98</v>
      </c>
      <c r="K67" s="289"/>
    </row>
    <row r="68" spans="2:11" ht="15.75" thickBot="1">
      <c r="B68" s="577"/>
      <c r="C68" s="578"/>
      <c r="D68" s="578"/>
      <c r="E68" s="578"/>
      <c r="F68" s="579">
        <f>SUM(F69:F99)</f>
        <v>390000</v>
      </c>
      <c r="G68" s="579">
        <f>SUM(G69:G99)</f>
        <v>31</v>
      </c>
      <c r="H68" s="579">
        <f>SUM(H69:H99)</f>
        <v>310000</v>
      </c>
      <c r="I68" s="579">
        <f>SUM(I69:I99)</f>
        <v>140000</v>
      </c>
      <c r="J68" s="579">
        <f>SUM(J70:J77)</f>
        <v>640000</v>
      </c>
      <c r="K68" s="580"/>
    </row>
    <row r="69" spans="2:11">
      <c r="B69" s="1">
        <v>1</v>
      </c>
      <c r="C69" s="5">
        <v>41999</v>
      </c>
      <c r="D69" s="535" t="s">
        <v>477</v>
      </c>
      <c r="E69" s="576" t="s">
        <v>210</v>
      </c>
      <c r="F69" s="297">
        <v>65000</v>
      </c>
      <c r="G69" s="197">
        <v>10</v>
      </c>
      <c r="H69" s="175">
        <f t="shared" ref="H69" si="8">G69*10000</f>
        <v>100000</v>
      </c>
      <c r="I69" s="175">
        <v>35000</v>
      </c>
      <c r="J69" s="203">
        <f>F69+H69+I69</f>
        <v>200000</v>
      </c>
      <c r="K69" s="204"/>
    </row>
    <row r="70" spans="2:11">
      <c r="B70" s="1">
        <v>2</v>
      </c>
      <c r="C70" s="5">
        <v>42000</v>
      </c>
      <c r="D70" s="535" t="s">
        <v>446</v>
      </c>
      <c r="E70" s="576" t="s">
        <v>210</v>
      </c>
      <c r="F70" s="297">
        <v>65000</v>
      </c>
      <c r="G70" s="197">
        <v>5</v>
      </c>
      <c r="H70" s="175">
        <f t="shared" ref="H70:H77" si="9">G70*10000</f>
        <v>50000</v>
      </c>
      <c r="I70" s="175">
        <v>35000</v>
      </c>
      <c r="J70" s="203">
        <f>F70+H70+I70</f>
        <v>150000</v>
      </c>
      <c r="K70" s="204"/>
    </row>
    <row r="71" spans="2:11">
      <c r="B71" s="575">
        <v>3</v>
      </c>
      <c r="C71" s="425">
        <v>42001</v>
      </c>
      <c r="D71" s="535" t="s">
        <v>446</v>
      </c>
      <c r="E71" s="576" t="s">
        <v>210</v>
      </c>
      <c r="F71" s="297">
        <v>65000</v>
      </c>
      <c r="G71" s="197">
        <v>8</v>
      </c>
      <c r="H71" s="175">
        <f t="shared" si="9"/>
        <v>80000</v>
      </c>
      <c r="I71" s="175">
        <v>35000</v>
      </c>
      <c r="J71" s="203">
        <f t="shared" ref="J71:J98" si="10">F71+H71+I71</f>
        <v>180000</v>
      </c>
      <c r="K71" s="204"/>
    </row>
    <row r="72" spans="2:11">
      <c r="B72" s="1">
        <v>4</v>
      </c>
      <c r="C72" s="5">
        <v>42002</v>
      </c>
      <c r="D72" s="265" t="s">
        <v>478</v>
      </c>
      <c r="E72" s="576" t="s">
        <v>210</v>
      </c>
      <c r="F72" s="297">
        <v>65000</v>
      </c>
      <c r="G72" s="197">
        <v>8</v>
      </c>
      <c r="H72" s="175">
        <f t="shared" si="9"/>
        <v>80000</v>
      </c>
      <c r="I72" s="175">
        <v>35000</v>
      </c>
      <c r="J72" s="203">
        <f t="shared" si="10"/>
        <v>180000</v>
      </c>
      <c r="K72" s="204"/>
    </row>
    <row r="73" spans="2:11">
      <c r="B73" s="575">
        <v>5</v>
      </c>
      <c r="C73" s="5">
        <v>42003</v>
      </c>
      <c r="D73" s="265" t="s">
        <v>479</v>
      </c>
      <c r="E73" s="246" t="s">
        <v>193</v>
      </c>
      <c r="F73" s="297">
        <v>65000</v>
      </c>
      <c r="G73" s="197"/>
      <c r="H73" s="175">
        <f t="shared" si="9"/>
        <v>0</v>
      </c>
      <c r="I73" s="175"/>
      <c r="J73" s="203">
        <f t="shared" si="10"/>
        <v>65000</v>
      </c>
      <c r="K73" s="204"/>
    </row>
    <row r="74" spans="2:11">
      <c r="B74" s="1">
        <v>6</v>
      </c>
      <c r="C74" s="5">
        <v>42004</v>
      </c>
      <c r="D74" s="265" t="s">
        <v>479</v>
      </c>
      <c r="E74" s="246" t="s">
        <v>193</v>
      </c>
      <c r="F74" s="297">
        <v>65000</v>
      </c>
      <c r="G74" s="197"/>
      <c r="H74" s="175">
        <f t="shared" si="9"/>
        <v>0</v>
      </c>
      <c r="I74" s="175"/>
      <c r="J74" s="203">
        <f t="shared" si="10"/>
        <v>65000</v>
      </c>
      <c r="K74" s="204"/>
    </row>
    <row r="75" spans="2:11">
      <c r="B75" s="575">
        <v>7</v>
      </c>
      <c r="C75" s="518">
        <v>42005</v>
      </c>
      <c r="D75" s="524" t="s">
        <v>480</v>
      </c>
      <c r="E75" s="246"/>
      <c r="F75" s="297"/>
      <c r="G75" s="298"/>
      <c r="H75" s="175">
        <f t="shared" si="9"/>
        <v>0</v>
      </c>
      <c r="I75" s="175"/>
      <c r="J75" s="203">
        <f t="shared" si="10"/>
        <v>0</v>
      </c>
      <c r="K75" s="204"/>
    </row>
    <row r="76" spans="2:11">
      <c r="B76" s="1">
        <v>8</v>
      </c>
      <c r="C76" s="5">
        <v>42006</v>
      </c>
      <c r="D76" s="265"/>
      <c r="E76" s="246"/>
      <c r="F76" s="297"/>
      <c r="G76" s="298"/>
      <c r="H76" s="175">
        <f t="shared" si="9"/>
        <v>0</v>
      </c>
      <c r="I76" s="175"/>
      <c r="J76" s="203">
        <f t="shared" si="10"/>
        <v>0</v>
      </c>
      <c r="K76" s="204"/>
    </row>
    <row r="77" spans="2:11">
      <c r="B77" s="575">
        <v>9</v>
      </c>
      <c r="C77" s="518">
        <v>42007</v>
      </c>
      <c r="D77" s="265"/>
      <c r="E77" s="246"/>
      <c r="F77" s="297"/>
      <c r="G77" s="298"/>
      <c r="H77" s="175">
        <f t="shared" si="9"/>
        <v>0</v>
      </c>
      <c r="I77" s="175"/>
      <c r="J77" s="203">
        <f t="shared" si="10"/>
        <v>0</v>
      </c>
      <c r="K77" s="204"/>
    </row>
    <row r="78" spans="2:11">
      <c r="B78" s="1">
        <v>10</v>
      </c>
      <c r="C78" s="425">
        <v>42008</v>
      </c>
      <c r="D78" s="265"/>
      <c r="E78" s="246"/>
      <c r="F78" s="297"/>
      <c r="G78" s="298"/>
      <c r="H78" s="175">
        <f>G78*10000</f>
        <v>0</v>
      </c>
      <c r="I78" s="175"/>
      <c r="J78" s="203">
        <f t="shared" si="10"/>
        <v>0</v>
      </c>
      <c r="K78" s="204"/>
    </row>
    <row r="79" spans="2:11">
      <c r="B79" s="575">
        <v>11</v>
      </c>
      <c r="C79" s="5">
        <v>42009</v>
      </c>
      <c r="D79" s="265"/>
      <c r="E79" s="246"/>
      <c r="F79" s="297"/>
      <c r="G79" s="298"/>
      <c r="H79" s="175">
        <f t="shared" ref="H79:H99" si="11">G79*10000</f>
        <v>0</v>
      </c>
      <c r="I79" s="175"/>
      <c r="J79" s="203">
        <f t="shared" si="10"/>
        <v>0</v>
      </c>
      <c r="K79" s="204"/>
    </row>
    <row r="80" spans="2:11">
      <c r="B80" s="1">
        <v>12</v>
      </c>
      <c r="C80" s="5">
        <v>42010</v>
      </c>
      <c r="D80" s="265"/>
      <c r="E80" s="246"/>
      <c r="F80" s="297"/>
      <c r="G80" s="298"/>
      <c r="H80" s="175">
        <f t="shared" si="11"/>
        <v>0</v>
      </c>
      <c r="I80" s="175"/>
      <c r="J80" s="203">
        <f t="shared" si="10"/>
        <v>0</v>
      </c>
      <c r="K80" s="204"/>
    </row>
    <row r="81" spans="2:11">
      <c r="B81" s="575">
        <v>13</v>
      </c>
      <c r="C81" s="5">
        <v>42011</v>
      </c>
      <c r="D81" s="265"/>
      <c r="E81" s="246"/>
      <c r="F81" s="297"/>
      <c r="G81" s="298"/>
      <c r="H81" s="175">
        <f t="shared" si="11"/>
        <v>0</v>
      </c>
      <c r="I81" s="175"/>
      <c r="J81" s="203">
        <f t="shared" si="10"/>
        <v>0</v>
      </c>
      <c r="K81" s="204"/>
    </row>
    <row r="82" spans="2:11">
      <c r="B82" s="1">
        <v>14</v>
      </c>
      <c r="C82" s="5">
        <v>42012</v>
      </c>
      <c r="D82" s="265"/>
      <c r="E82" s="246"/>
      <c r="F82" s="297"/>
      <c r="G82" s="298"/>
      <c r="H82" s="175">
        <f t="shared" si="11"/>
        <v>0</v>
      </c>
      <c r="I82" s="175"/>
      <c r="J82" s="203">
        <f t="shared" si="10"/>
        <v>0</v>
      </c>
      <c r="K82" s="204"/>
    </row>
    <row r="83" spans="2:11">
      <c r="B83" s="575">
        <v>15</v>
      </c>
      <c r="C83" s="5">
        <v>42013</v>
      </c>
      <c r="D83" s="265"/>
      <c r="E83" s="246"/>
      <c r="F83" s="297"/>
      <c r="G83" s="298"/>
      <c r="H83" s="175">
        <f t="shared" si="11"/>
        <v>0</v>
      </c>
      <c r="I83" s="175"/>
      <c r="J83" s="203">
        <f t="shared" si="10"/>
        <v>0</v>
      </c>
      <c r="K83" s="204"/>
    </row>
    <row r="84" spans="2:11">
      <c r="B84" s="1">
        <v>16</v>
      </c>
      <c r="C84" s="5">
        <v>42014</v>
      </c>
      <c r="D84" s="265"/>
      <c r="E84" s="246"/>
      <c r="F84" s="297"/>
      <c r="G84" s="298"/>
      <c r="H84" s="175">
        <f t="shared" si="11"/>
        <v>0</v>
      </c>
      <c r="I84" s="175"/>
      <c r="J84" s="203">
        <f t="shared" si="10"/>
        <v>0</v>
      </c>
      <c r="K84" s="440"/>
    </row>
    <row r="85" spans="2:11">
      <c r="B85" s="575">
        <v>17</v>
      </c>
      <c r="C85" s="425">
        <v>42015</v>
      </c>
      <c r="D85" s="265"/>
      <c r="E85" s="246"/>
      <c r="F85" s="297"/>
      <c r="G85" s="298"/>
      <c r="H85" s="175">
        <f t="shared" si="11"/>
        <v>0</v>
      </c>
      <c r="I85" s="175"/>
      <c r="J85" s="203">
        <f t="shared" si="10"/>
        <v>0</v>
      </c>
      <c r="K85" s="204"/>
    </row>
    <row r="86" spans="2:11">
      <c r="B86" s="1">
        <v>18</v>
      </c>
      <c r="C86" s="5">
        <v>42016</v>
      </c>
      <c r="D86" s="265"/>
      <c r="E86" s="246"/>
      <c r="F86" s="297"/>
      <c r="G86" s="298"/>
      <c r="H86" s="175">
        <f t="shared" si="11"/>
        <v>0</v>
      </c>
      <c r="I86" s="175"/>
      <c r="J86" s="203">
        <f t="shared" si="10"/>
        <v>0</v>
      </c>
      <c r="K86" s="204"/>
    </row>
    <row r="87" spans="2:11">
      <c r="B87" s="575">
        <v>19</v>
      </c>
      <c r="C87" s="5">
        <v>42017</v>
      </c>
      <c r="D87" s="265"/>
      <c r="E87" s="246"/>
      <c r="F87" s="297"/>
      <c r="G87" s="298"/>
      <c r="H87" s="175">
        <f t="shared" si="11"/>
        <v>0</v>
      </c>
      <c r="I87" s="175"/>
      <c r="J87" s="203">
        <f t="shared" si="10"/>
        <v>0</v>
      </c>
      <c r="K87" s="204"/>
    </row>
    <row r="88" spans="2:11">
      <c r="B88" s="1">
        <v>20</v>
      </c>
      <c r="C88" s="5">
        <v>42018</v>
      </c>
      <c r="D88" s="265"/>
      <c r="E88" s="246"/>
      <c r="F88" s="297"/>
      <c r="G88" s="298"/>
      <c r="H88" s="175">
        <f t="shared" si="11"/>
        <v>0</v>
      </c>
      <c r="I88" s="175"/>
      <c r="J88" s="203">
        <f t="shared" si="10"/>
        <v>0</v>
      </c>
      <c r="K88" s="204"/>
    </row>
    <row r="89" spans="2:11">
      <c r="B89" s="575">
        <v>21</v>
      </c>
      <c r="C89" s="5">
        <v>42019</v>
      </c>
      <c r="D89" s="265"/>
      <c r="E89" s="246"/>
      <c r="F89" s="297"/>
      <c r="G89" s="298"/>
      <c r="H89" s="175">
        <f t="shared" si="11"/>
        <v>0</v>
      </c>
      <c r="I89" s="175"/>
      <c r="J89" s="203">
        <f t="shared" si="10"/>
        <v>0</v>
      </c>
      <c r="K89" s="204"/>
    </row>
    <row r="90" spans="2:11">
      <c r="B90" s="1">
        <v>22</v>
      </c>
      <c r="C90" s="5">
        <v>42020</v>
      </c>
      <c r="D90" s="265"/>
      <c r="E90" s="246"/>
      <c r="F90" s="297"/>
      <c r="G90" s="298"/>
      <c r="H90" s="175">
        <f t="shared" si="11"/>
        <v>0</v>
      </c>
      <c r="I90" s="175"/>
      <c r="J90" s="203">
        <f t="shared" si="10"/>
        <v>0</v>
      </c>
      <c r="K90" s="204"/>
    </row>
    <row r="91" spans="2:11">
      <c r="B91" s="575">
        <v>23</v>
      </c>
      <c r="C91" s="5">
        <v>42021</v>
      </c>
      <c r="D91" s="265"/>
      <c r="E91" s="246"/>
      <c r="F91" s="297"/>
      <c r="G91" s="298"/>
      <c r="H91" s="175">
        <f t="shared" si="11"/>
        <v>0</v>
      </c>
      <c r="I91" s="175"/>
      <c r="J91" s="203">
        <f t="shared" si="10"/>
        <v>0</v>
      </c>
      <c r="K91" s="204"/>
    </row>
    <row r="92" spans="2:11">
      <c r="B92" s="1">
        <v>24</v>
      </c>
      <c r="C92" s="425">
        <v>42022</v>
      </c>
      <c r="D92" s="265"/>
      <c r="E92" s="246"/>
      <c r="F92" s="297"/>
      <c r="G92" s="298"/>
      <c r="H92" s="175">
        <f t="shared" si="11"/>
        <v>0</v>
      </c>
      <c r="I92" s="175"/>
      <c r="J92" s="203">
        <f t="shared" si="10"/>
        <v>0</v>
      </c>
      <c r="K92" s="204"/>
    </row>
    <row r="93" spans="2:11">
      <c r="B93" s="575">
        <v>25</v>
      </c>
      <c r="C93" s="5">
        <v>42023</v>
      </c>
      <c r="D93" s="265"/>
      <c r="E93" s="246"/>
      <c r="F93" s="297"/>
      <c r="G93" s="298"/>
      <c r="H93" s="175">
        <f t="shared" si="11"/>
        <v>0</v>
      </c>
      <c r="I93" s="175"/>
      <c r="J93" s="203">
        <f t="shared" si="10"/>
        <v>0</v>
      </c>
      <c r="K93" s="204"/>
    </row>
    <row r="94" spans="2:11">
      <c r="B94" s="1">
        <v>26</v>
      </c>
      <c r="C94" s="5">
        <v>42024</v>
      </c>
      <c r="D94" s="265"/>
      <c r="E94" s="246"/>
      <c r="F94" s="297"/>
      <c r="G94" s="298"/>
      <c r="H94" s="175">
        <f t="shared" si="11"/>
        <v>0</v>
      </c>
      <c r="I94" s="175"/>
      <c r="J94" s="203">
        <f t="shared" si="10"/>
        <v>0</v>
      </c>
      <c r="K94" s="204"/>
    </row>
    <row r="95" spans="2:11">
      <c r="B95" s="575">
        <v>27</v>
      </c>
      <c r="C95" s="5">
        <v>42025</v>
      </c>
      <c r="D95" s="265"/>
      <c r="E95" s="246"/>
      <c r="F95" s="297"/>
      <c r="G95" s="298"/>
      <c r="H95" s="175">
        <f t="shared" si="11"/>
        <v>0</v>
      </c>
      <c r="I95" s="175"/>
      <c r="J95" s="203">
        <f t="shared" si="10"/>
        <v>0</v>
      </c>
      <c r="K95" s="204"/>
    </row>
    <row r="96" spans="2:11">
      <c r="B96" s="1">
        <v>28</v>
      </c>
      <c r="C96" s="5">
        <v>42026</v>
      </c>
      <c r="D96" s="265"/>
      <c r="E96" s="246"/>
      <c r="F96" s="297"/>
      <c r="G96" s="298"/>
      <c r="H96" s="175">
        <f t="shared" si="11"/>
        <v>0</v>
      </c>
      <c r="I96" s="175"/>
      <c r="J96" s="203">
        <f t="shared" si="10"/>
        <v>0</v>
      </c>
      <c r="K96" s="204"/>
    </row>
    <row r="97" spans="2:11">
      <c r="B97" s="575">
        <v>29</v>
      </c>
      <c r="C97" s="5">
        <v>42027</v>
      </c>
      <c r="D97" s="265"/>
      <c r="E97" s="246"/>
      <c r="F97" s="297"/>
      <c r="G97" s="298"/>
      <c r="H97" s="175">
        <f t="shared" si="11"/>
        <v>0</v>
      </c>
      <c r="I97" s="175"/>
      <c r="J97" s="203">
        <f t="shared" si="10"/>
        <v>0</v>
      </c>
      <c r="K97" s="204"/>
    </row>
    <row r="98" spans="2:11">
      <c r="B98" s="1">
        <v>30</v>
      </c>
      <c r="C98" s="5">
        <v>42028</v>
      </c>
      <c r="D98" s="437"/>
      <c r="E98" s="438"/>
      <c r="F98" s="297"/>
      <c r="G98" s="298"/>
      <c r="H98" s="175">
        <f t="shared" si="11"/>
        <v>0</v>
      </c>
      <c r="I98" s="175"/>
      <c r="J98" s="203">
        <f t="shared" si="10"/>
        <v>0</v>
      </c>
      <c r="K98" s="204"/>
    </row>
    <row r="99" spans="2:11" ht="15.75" thickBot="1">
      <c r="B99" s="575">
        <v>31</v>
      </c>
      <c r="C99" s="574">
        <v>42029</v>
      </c>
      <c r="D99" s="483"/>
      <c r="E99" s="484"/>
      <c r="F99" s="482"/>
      <c r="G99" s="7"/>
      <c r="H99" s="177">
        <f t="shared" si="11"/>
        <v>0</v>
      </c>
      <c r="I99" s="177"/>
      <c r="J99" s="209">
        <f>F99+H99+I99</f>
        <v>0</v>
      </c>
      <c r="K99" s="434"/>
    </row>
  </sheetData>
  <mergeCells count="4">
    <mergeCell ref="B1:K1"/>
    <mergeCell ref="M1:V1"/>
    <mergeCell ref="B43:K43"/>
    <mergeCell ref="B60:K60"/>
  </mergeCells>
  <printOptions horizontalCentered="1"/>
  <pageMargins left="0.2" right="0.2" top="0.25" bottom="0.25" header="0.3" footer="0.3"/>
  <pageSetup paperSize="9" scale="85" orientation="landscape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L40"/>
  <sheetViews>
    <sheetView workbookViewId="0">
      <selection activeCell="K10" sqref="K10"/>
    </sheetView>
  </sheetViews>
  <sheetFormatPr defaultRowHeight="15"/>
  <cols>
    <col min="2" max="2" width="4.5703125" customWidth="1"/>
    <col min="4" max="4" width="27.85546875" customWidth="1"/>
    <col min="5" max="5" width="10" customWidth="1"/>
    <col min="7" max="7" width="14.42578125" customWidth="1"/>
    <col min="9" max="10" width="10.85546875" customWidth="1"/>
    <col min="11" max="11" width="13.140625" customWidth="1"/>
    <col min="12" max="12" width="18.140625" customWidth="1"/>
  </cols>
  <sheetData>
    <row r="1" spans="2:12" ht="21">
      <c r="B1" s="678" t="s">
        <v>0</v>
      </c>
      <c r="C1" s="678"/>
      <c r="D1" s="678"/>
      <c r="E1" s="678"/>
      <c r="F1" s="678"/>
      <c r="G1" s="678"/>
      <c r="H1" s="678"/>
      <c r="I1" s="678"/>
      <c r="J1" s="678"/>
      <c r="K1" s="678"/>
      <c r="L1" s="678"/>
    </row>
    <row r="2" spans="2:12">
      <c r="B2" s="181"/>
      <c r="C2" s="182"/>
      <c r="D2" s="181"/>
      <c r="E2" s="182"/>
      <c r="F2" s="181"/>
      <c r="G2" s="181"/>
      <c r="H2" s="181"/>
      <c r="I2" s="181"/>
      <c r="J2" s="181"/>
      <c r="K2" s="181"/>
      <c r="L2" s="181"/>
    </row>
    <row r="3" spans="2:12">
      <c r="B3" s="183" t="s">
        <v>1</v>
      </c>
      <c r="C3" s="184"/>
      <c r="D3" s="183" t="s">
        <v>99</v>
      </c>
      <c r="E3" s="184"/>
      <c r="F3" s="183"/>
      <c r="G3" s="183"/>
      <c r="H3" s="183"/>
      <c r="I3" s="183"/>
      <c r="J3" s="183"/>
      <c r="K3" s="183"/>
      <c r="L3" s="183"/>
    </row>
    <row r="4" spans="2:12">
      <c r="B4" s="183" t="s">
        <v>3</v>
      </c>
      <c r="C4" s="184"/>
      <c r="D4" s="183" t="s">
        <v>100</v>
      </c>
      <c r="E4" s="184"/>
      <c r="F4" s="183"/>
      <c r="G4" s="183"/>
      <c r="H4" s="183"/>
      <c r="I4" s="183"/>
      <c r="J4" s="183"/>
      <c r="K4" s="183"/>
      <c r="L4" s="183"/>
    </row>
    <row r="5" spans="2:12">
      <c r="B5" s="185" t="s">
        <v>5</v>
      </c>
      <c r="C5" s="186"/>
      <c r="D5" s="3" t="s">
        <v>185</v>
      </c>
      <c r="E5" s="184"/>
      <c r="F5" s="183"/>
      <c r="G5" s="183"/>
      <c r="H5" s="183"/>
      <c r="I5" s="183"/>
      <c r="J5" s="183"/>
      <c r="K5" s="183"/>
      <c r="L5" s="183"/>
    </row>
    <row r="6" spans="2:12" ht="15.75" thickBot="1">
      <c r="B6" s="303"/>
      <c r="C6" s="304"/>
      <c r="D6" s="305"/>
      <c r="E6" s="306"/>
      <c r="F6" s="133"/>
      <c r="G6" s="134"/>
      <c r="H6" s="134"/>
      <c r="I6" s="134"/>
      <c r="J6" s="134"/>
      <c r="K6" s="307"/>
      <c r="L6" s="308"/>
    </row>
    <row r="7" spans="2:12" ht="39" thickBot="1">
      <c r="B7" s="309" t="s">
        <v>6</v>
      </c>
      <c r="C7" s="309" t="s">
        <v>7</v>
      </c>
      <c r="D7" s="309" t="s">
        <v>8</v>
      </c>
      <c r="E7" s="309" t="s">
        <v>9</v>
      </c>
      <c r="F7" s="309" t="s">
        <v>10</v>
      </c>
      <c r="G7" s="310" t="s">
        <v>47</v>
      </c>
      <c r="H7" s="309" t="s">
        <v>55</v>
      </c>
      <c r="I7" s="310" t="s">
        <v>56</v>
      </c>
      <c r="J7" s="310" t="s">
        <v>101</v>
      </c>
      <c r="K7" s="309" t="s">
        <v>14</v>
      </c>
      <c r="L7" s="309" t="s">
        <v>15</v>
      </c>
    </row>
    <row r="8" spans="2:12" ht="15.75" thickBot="1">
      <c r="B8" s="311">
        <v>1</v>
      </c>
      <c r="C8" s="311">
        <v>2</v>
      </c>
      <c r="D8" s="311">
        <v>3</v>
      </c>
      <c r="E8" s="311">
        <v>4</v>
      </c>
      <c r="F8" s="311">
        <v>5</v>
      </c>
      <c r="G8" s="311" t="s">
        <v>16</v>
      </c>
      <c r="H8" s="311">
        <v>7</v>
      </c>
      <c r="I8" s="311" t="s">
        <v>62</v>
      </c>
      <c r="J8" s="311"/>
      <c r="K8" s="311" t="s">
        <v>18</v>
      </c>
      <c r="L8" s="312">
        <v>10</v>
      </c>
    </row>
    <row r="9" spans="2:12" ht="15.75" thickBot="1">
      <c r="B9" s="313"/>
      <c r="C9" s="314"/>
      <c r="D9" s="314"/>
      <c r="E9" s="314"/>
      <c r="F9" s="315">
        <f t="shared" ref="F9:K9" si="0">SUBTOTAL(9,F10:F963)</f>
        <v>62</v>
      </c>
      <c r="G9" s="316">
        <f t="shared" si="0"/>
        <v>620000</v>
      </c>
      <c r="H9" s="315">
        <f t="shared" si="0"/>
        <v>0</v>
      </c>
      <c r="I9" s="316">
        <f t="shared" si="0"/>
        <v>0</v>
      </c>
      <c r="J9" s="316">
        <f t="shared" si="0"/>
        <v>0</v>
      </c>
      <c r="K9" s="316">
        <f t="shared" si="0"/>
        <v>620000</v>
      </c>
      <c r="L9" s="317"/>
    </row>
    <row r="10" spans="2:12">
      <c r="B10" s="6">
        <v>1</v>
      </c>
      <c r="C10" s="4">
        <v>41969</v>
      </c>
      <c r="D10" s="378" t="s">
        <v>329</v>
      </c>
      <c r="E10" s="295" t="s">
        <v>193</v>
      </c>
      <c r="F10" s="295">
        <v>1</v>
      </c>
      <c r="G10" s="199">
        <f>F10*10000</f>
        <v>10000</v>
      </c>
      <c r="H10" s="318"/>
      <c r="I10" s="199">
        <f>H10*15000</f>
        <v>0</v>
      </c>
      <c r="J10" s="199"/>
      <c r="K10" s="200">
        <f>G10+I10+J10</f>
        <v>10000</v>
      </c>
      <c r="L10" s="319"/>
    </row>
    <row r="11" spans="2:12">
      <c r="B11" s="1">
        <v>2</v>
      </c>
      <c r="C11" s="5">
        <v>41970</v>
      </c>
      <c r="D11" s="299" t="s">
        <v>329</v>
      </c>
      <c r="E11" s="197" t="s">
        <v>193</v>
      </c>
      <c r="F11" s="197">
        <v>1</v>
      </c>
      <c r="G11" s="175">
        <f>F11*10000</f>
        <v>10000</v>
      </c>
      <c r="H11" s="320"/>
      <c r="I11" s="175">
        <f>H11*15000</f>
        <v>0</v>
      </c>
      <c r="J11" s="175"/>
      <c r="K11" s="203">
        <f>G11+I11+J11</f>
        <v>10000</v>
      </c>
      <c r="L11" s="115"/>
    </row>
    <row r="12" spans="2:12">
      <c r="B12" s="1">
        <v>3</v>
      </c>
      <c r="C12" s="5">
        <v>41971</v>
      </c>
      <c r="D12" s="299" t="s">
        <v>329</v>
      </c>
      <c r="E12" s="197" t="s">
        <v>193</v>
      </c>
      <c r="F12" s="197">
        <v>1</v>
      </c>
      <c r="G12" s="175">
        <f t="shared" ref="G12:G40" si="1">F12*10000</f>
        <v>10000</v>
      </c>
      <c r="H12" s="320"/>
      <c r="I12" s="175">
        <f t="shared" ref="I12:I40" si="2">H12*15000</f>
        <v>0</v>
      </c>
      <c r="J12" s="175"/>
      <c r="K12" s="203">
        <f t="shared" ref="K12:K40" si="3">G12+I12+J12</f>
        <v>10000</v>
      </c>
      <c r="L12" s="115"/>
    </row>
    <row r="13" spans="2:12">
      <c r="B13" s="1">
        <v>4</v>
      </c>
      <c r="C13" s="5">
        <v>41972</v>
      </c>
      <c r="D13" s="299" t="s">
        <v>329</v>
      </c>
      <c r="E13" s="197" t="s">
        <v>193</v>
      </c>
      <c r="F13" s="197">
        <v>1</v>
      </c>
      <c r="G13" s="175">
        <f t="shared" si="1"/>
        <v>10000</v>
      </c>
      <c r="H13" s="320"/>
      <c r="I13" s="175">
        <f t="shared" si="2"/>
        <v>0</v>
      </c>
      <c r="J13" s="175"/>
      <c r="K13" s="203">
        <f t="shared" si="3"/>
        <v>10000</v>
      </c>
      <c r="L13" s="115"/>
    </row>
    <row r="14" spans="2:12">
      <c r="B14" s="1">
        <v>5</v>
      </c>
      <c r="C14" s="425">
        <v>41973</v>
      </c>
      <c r="D14" s="299" t="s">
        <v>329</v>
      </c>
      <c r="E14" s="197" t="s">
        <v>193</v>
      </c>
      <c r="F14" s="227">
        <v>4</v>
      </c>
      <c r="G14" s="175">
        <f t="shared" si="1"/>
        <v>40000</v>
      </c>
      <c r="H14" s="320"/>
      <c r="I14" s="175">
        <f t="shared" si="2"/>
        <v>0</v>
      </c>
      <c r="J14" s="175"/>
      <c r="K14" s="203">
        <f t="shared" si="3"/>
        <v>40000</v>
      </c>
      <c r="L14" s="115"/>
    </row>
    <row r="15" spans="2:12">
      <c r="B15" s="1">
        <v>6</v>
      </c>
      <c r="C15" s="5">
        <v>41974</v>
      </c>
      <c r="D15" s="299" t="s">
        <v>329</v>
      </c>
      <c r="E15" s="197" t="s">
        <v>193</v>
      </c>
      <c r="F15" s="227">
        <v>1</v>
      </c>
      <c r="G15" s="175">
        <f t="shared" si="1"/>
        <v>10000</v>
      </c>
      <c r="H15" s="320"/>
      <c r="I15" s="175">
        <f t="shared" si="2"/>
        <v>0</v>
      </c>
      <c r="J15" s="175"/>
      <c r="K15" s="203">
        <f>G15+I15+J15</f>
        <v>10000</v>
      </c>
      <c r="L15" s="115"/>
    </row>
    <row r="16" spans="2:12">
      <c r="B16" s="1">
        <v>7</v>
      </c>
      <c r="C16" s="5">
        <v>41975</v>
      </c>
      <c r="D16" s="299" t="s">
        <v>329</v>
      </c>
      <c r="E16" s="197" t="s">
        <v>193</v>
      </c>
      <c r="F16" s="227">
        <v>1</v>
      </c>
      <c r="G16" s="175">
        <f t="shared" si="1"/>
        <v>10000</v>
      </c>
      <c r="H16" s="320"/>
      <c r="I16" s="175">
        <f t="shared" si="2"/>
        <v>0</v>
      </c>
      <c r="J16" s="175"/>
      <c r="K16" s="203">
        <f t="shared" si="3"/>
        <v>10000</v>
      </c>
      <c r="L16" s="115"/>
    </row>
    <row r="17" spans="2:12">
      <c r="B17" s="1">
        <v>8</v>
      </c>
      <c r="C17" s="5">
        <v>41976</v>
      </c>
      <c r="D17" s="299" t="s">
        <v>329</v>
      </c>
      <c r="E17" s="197" t="s">
        <v>193</v>
      </c>
      <c r="F17" s="227">
        <v>1</v>
      </c>
      <c r="G17" s="175">
        <f t="shared" si="1"/>
        <v>10000</v>
      </c>
      <c r="H17" s="175"/>
      <c r="I17" s="175">
        <f t="shared" si="2"/>
        <v>0</v>
      </c>
      <c r="J17" s="175"/>
      <c r="K17" s="203">
        <f t="shared" si="3"/>
        <v>10000</v>
      </c>
      <c r="L17" s="115"/>
    </row>
    <row r="18" spans="2:12">
      <c r="B18" s="1">
        <v>9</v>
      </c>
      <c r="C18" s="5">
        <v>41977</v>
      </c>
      <c r="D18" s="299" t="s">
        <v>329</v>
      </c>
      <c r="E18" s="197" t="s">
        <v>193</v>
      </c>
      <c r="F18" s="227">
        <v>1</v>
      </c>
      <c r="G18" s="175">
        <f t="shared" si="1"/>
        <v>10000</v>
      </c>
      <c r="H18" s="175"/>
      <c r="I18" s="175">
        <f t="shared" si="2"/>
        <v>0</v>
      </c>
      <c r="J18" s="175"/>
      <c r="K18" s="203">
        <f t="shared" si="3"/>
        <v>10000</v>
      </c>
      <c r="L18" s="115"/>
    </row>
    <row r="19" spans="2:12">
      <c r="B19" s="1">
        <v>10</v>
      </c>
      <c r="C19" s="5">
        <v>41978</v>
      </c>
      <c r="D19" s="299" t="s">
        <v>329</v>
      </c>
      <c r="E19" s="197" t="s">
        <v>193</v>
      </c>
      <c r="F19" s="227">
        <v>1</v>
      </c>
      <c r="G19" s="175">
        <f t="shared" si="1"/>
        <v>10000</v>
      </c>
      <c r="H19" s="175"/>
      <c r="I19" s="175">
        <f t="shared" si="2"/>
        <v>0</v>
      </c>
      <c r="J19" s="175"/>
      <c r="K19" s="203">
        <f t="shared" si="3"/>
        <v>10000</v>
      </c>
      <c r="L19" s="231"/>
    </row>
    <row r="20" spans="2:12">
      <c r="B20" s="1">
        <v>11</v>
      </c>
      <c r="C20" s="5">
        <v>41979</v>
      </c>
      <c r="D20" s="299" t="s">
        <v>329</v>
      </c>
      <c r="E20" s="197" t="s">
        <v>193</v>
      </c>
      <c r="F20" s="227">
        <v>1</v>
      </c>
      <c r="G20" s="175">
        <f t="shared" si="1"/>
        <v>10000</v>
      </c>
      <c r="H20" s="175"/>
      <c r="I20" s="175">
        <f t="shared" si="2"/>
        <v>0</v>
      </c>
      <c r="J20" s="175"/>
      <c r="K20" s="203">
        <f t="shared" si="3"/>
        <v>10000</v>
      </c>
      <c r="L20" s="231"/>
    </row>
    <row r="21" spans="2:12">
      <c r="B21" s="1">
        <v>12</v>
      </c>
      <c r="C21" s="425">
        <v>41980</v>
      </c>
      <c r="D21" s="299" t="s">
        <v>329</v>
      </c>
      <c r="E21" s="197" t="s">
        <v>193</v>
      </c>
      <c r="F21" s="227">
        <v>4</v>
      </c>
      <c r="G21" s="175">
        <f t="shared" si="1"/>
        <v>40000</v>
      </c>
      <c r="H21" s="321"/>
      <c r="I21" s="175">
        <f t="shared" si="2"/>
        <v>0</v>
      </c>
      <c r="J21" s="175"/>
      <c r="K21" s="203">
        <f t="shared" si="3"/>
        <v>40000</v>
      </c>
      <c r="L21" s="231"/>
    </row>
    <row r="22" spans="2:12">
      <c r="B22" s="1">
        <v>13</v>
      </c>
      <c r="C22" s="5">
        <v>41981</v>
      </c>
      <c r="D22" s="299" t="s">
        <v>329</v>
      </c>
      <c r="E22" s="197" t="s">
        <v>193</v>
      </c>
      <c r="F22" s="227">
        <v>3</v>
      </c>
      <c r="G22" s="175">
        <f t="shared" si="1"/>
        <v>30000</v>
      </c>
      <c r="H22" s="321"/>
      <c r="I22" s="175">
        <f t="shared" si="2"/>
        <v>0</v>
      </c>
      <c r="J22" s="175"/>
      <c r="K22" s="203">
        <f t="shared" si="3"/>
        <v>30000</v>
      </c>
      <c r="L22" s="231"/>
    </row>
    <row r="23" spans="2:12">
      <c r="B23" s="1">
        <v>14</v>
      </c>
      <c r="C23" s="5">
        <v>41982</v>
      </c>
      <c r="D23" s="299" t="s">
        <v>329</v>
      </c>
      <c r="E23" s="197" t="s">
        <v>193</v>
      </c>
      <c r="F23" s="227">
        <v>1</v>
      </c>
      <c r="G23" s="175">
        <f t="shared" si="1"/>
        <v>10000</v>
      </c>
      <c r="H23" s="321"/>
      <c r="I23" s="175">
        <f t="shared" si="2"/>
        <v>0</v>
      </c>
      <c r="J23" s="175"/>
      <c r="K23" s="203">
        <f>G23+I23+J23</f>
        <v>10000</v>
      </c>
      <c r="L23" s="231"/>
    </row>
    <row r="24" spans="2:12">
      <c r="B24" s="1">
        <v>15</v>
      </c>
      <c r="C24" s="5">
        <v>41983</v>
      </c>
      <c r="D24" s="299" t="s">
        <v>330</v>
      </c>
      <c r="E24" s="197" t="s">
        <v>193</v>
      </c>
      <c r="F24" s="227">
        <v>4</v>
      </c>
      <c r="G24" s="175">
        <f t="shared" si="1"/>
        <v>40000</v>
      </c>
      <c r="H24" s="321"/>
      <c r="I24" s="175">
        <f t="shared" si="2"/>
        <v>0</v>
      </c>
      <c r="J24" s="175"/>
      <c r="K24" s="203">
        <f t="shared" si="3"/>
        <v>40000</v>
      </c>
      <c r="L24" s="231"/>
    </row>
    <row r="25" spans="2:12">
      <c r="B25" s="1">
        <v>16</v>
      </c>
      <c r="C25" s="5">
        <v>41984</v>
      </c>
      <c r="D25" s="299" t="s">
        <v>331</v>
      </c>
      <c r="E25" s="197" t="s">
        <v>193</v>
      </c>
      <c r="F25" s="197">
        <v>4</v>
      </c>
      <c r="G25" s="175">
        <f t="shared" si="1"/>
        <v>40000</v>
      </c>
      <c r="H25" s="321"/>
      <c r="I25" s="175">
        <f t="shared" si="2"/>
        <v>0</v>
      </c>
      <c r="J25" s="175"/>
      <c r="K25" s="203">
        <f t="shared" si="3"/>
        <v>40000</v>
      </c>
      <c r="L25" s="231"/>
    </row>
    <row r="26" spans="2:12">
      <c r="B26" s="1">
        <v>17</v>
      </c>
      <c r="C26" s="5">
        <v>41985</v>
      </c>
      <c r="D26" s="299" t="s">
        <v>329</v>
      </c>
      <c r="E26" s="197" t="s">
        <v>193</v>
      </c>
      <c r="F26" s="227"/>
      <c r="G26" s="175">
        <f t="shared" si="1"/>
        <v>0</v>
      </c>
      <c r="H26" s="321"/>
      <c r="I26" s="175">
        <f t="shared" si="2"/>
        <v>0</v>
      </c>
      <c r="J26" s="175"/>
      <c r="K26" s="203">
        <f t="shared" si="3"/>
        <v>0</v>
      </c>
      <c r="L26" s="231"/>
    </row>
    <row r="27" spans="2:12">
      <c r="B27" s="1">
        <v>18</v>
      </c>
      <c r="C27" s="5">
        <v>41986</v>
      </c>
      <c r="D27" s="299" t="s">
        <v>329</v>
      </c>
      <c r="E27" s="197" t="s">
        <v>193</v>
      </c>
      <c r="F27" s="227">
        <v>1</v>
      </c>
      <c r="G27" s="175">
        <f t="shared" si="1"/>
        <v>10000</v>
      </c>
      <c r="H27" s="321"/>
      <c r="I27" s="175">
        <f t="shared" si="2"/>
        <v>0</v>
      </c>
      <c r="J27" s="175"/>
      <c r="K27" s="203">
        <f t="shared" si="3"/>
        <v>10000</v>
      </c>
      <c r="L27" s="231"/>
    </row>
    <row r="28" spans="2:12">
      <c r="B28" s="1">
        <v>19</v>
      </c>
      <c r="C28" s="425">
        <v>41987</v>
      </c>
      <c r="D28" s="299" t="s">
        <v>329</v>
      </c>
      <c r="E28" s="197" t="s">
        <v>193</v>
      </c>
      <c r="F28" s="227">
        <v>5</v>
      </c>
      <c r="G28" s="175">
        <f t="shared" si="1"/>
        <v>50000</v>
      </c>
      <c r="H28" s="321"/>
      <c r="I28" s="175">
        <f t="shared" si="2"/>
        <v>0</v>
      </c>
      <c r="J28" s="175"/>
      <c r="K28" s="203">
        <f t="shared" si="3"/>
        <v>50000</v>
      </c>
      <c r="L28" s="231"/>
    </row>
    <row r="29" spans="2:12">
      <c r="B29" s="1">
        <v>20</v>
      </c>
      <c r="C29" s="5">
        <v>41988</v>
      </c>
      <c r="D29" s="299" t="s">
        <v>332</v>
      </c>
      <c r="E29" s="197" t="s">
        <v>193</v>
      </c>
      <c r="F29" s="227">
        <v>6</v>
      </c>
      <c r="G29" s="175">
        <f t="shared" si="1"/>
        <v>60000</v>
      </c>
      <c r="H29" s="321"/>
      <c r="I29" s="175">
        <f t="shared" si="2"/>
        <v>0</v>
      </c>
      <c r="J29" s="175"/>
      <c r="K29" s="203">
        <f t="shared" si="3"/>
        <v>60000</v>
      </c>
      <c r="L29" s="231"/>
    </row>
    <row r="30" spans="2:12">
      <c r="B30" s="1">
        <v>21</v>
      </c>
      <c r="C30" s="5">
        <v>41989</v>
      </c>
      <c r="D30" s="299" t="s">
        <v>333</v>
      </c>
      <c r="E30" s="197" t="s">
        <v>193</v>
      </c>
      <c r="F30" s="227">
        <v>3</v>
      </c>
      <c r="G30" s="175">
        <f t="shared" si="1"/>
        <v>30000</v>
      </c>
      <c r="H30" s="321"/>
      <c r="I30" s="175">
        <f t="shared" si="2"/>
        <v>0</v>
      </c>
      <c r="J30" s="175"/>
      <c r="K30" s="203">
        <f t="shared" si="3"/>
        <v>30000</v>
      </c>
      <c r="L30" s="231"/>
    </row>
    <row r="31" spans="2:12">
      <c r="B31" s="1">
        <v>22</v>
      </c>
      <c r="C31" s="5">
        <v>41990</v>
      </c>
      <c r="D31" s="299" t="s">
        <v>334</v>
      </c>
      <c r="E31" s="197" t="s">
        <v>193</v>
      </c>
      <c r="F31" s="227">
        <v>1</v>
      </c>
      <c r="G31" s="175">
        <f t="shared" si="1"/>
        <v>10000</v>
      </c>
      <c r="H31" s="321"/>
      <c r="I31" s="175">
        <f t="shared" si="2"/>
        <v>0</v>
      </c>
      <c r="J31" s="175"/>
      <c r="K31" s="203">
        <f t="shared" si="3"/>
        <v>10000</v>
      </c>
      <c r="L31" s="231"/>
    </row>
    <row r="32" spans="2:12">
      <c r="B32" s="1">
        <v>23</v>
      </c>
      <c r="C32" s="5">
        <v>41991</v>
      </c>
      <c r="D32" s="299" t="s">
        <v>329</v>
      </c>
      <c r="E32" s="197" t="s">
        <v>193</v>
      </c>
      <c r="F32" s="227">
        <v>1</v>
      </c>
      <c r="G32" s="175">
        <f t="shared" si="1"/>
        <v>10000</v>
      </c>
      <c r="H32" s="321"/>
      <c r="I32" s="175">
        <f t="shared" si="2"/>
        <v>0</v>
      </c>
      <c r="J32" s="175"/>
      <c r="K32" s="203">
        <f t="shared" si="3"/>
        <v>10000</v>
      </c>
      <c r="L32" s="231"/>
    </row>
    <row r="33" spans="2:12">
      <c r="B33" s="1">
        <v>24</v>
      </c>
      <c r="C33" s="5">
        <v>41992</v>
      </c>
      <c r="D33" s="299" t="s">
        <v>329</v>
      </c>
      <c r="E33" s="197" t="s">
        <v>193</v>
      </c>
      <c r="F33" s="227">
        <v>1</v>
      </c>
      <c r="G33" s="175">
        <f t="shared" si="1"/>
        <v>10000</v>
      </c>
      <c r="H33" s="321"/>
      <c r="I33" s="175">
        <f t="shared" si="2"/>
        <v>0</v>
      </c>
      <c r="J33" s="175"/>
      <c r="K33" s="203">
        <f t="shared" si="3"/>
        <v>10000</v>
      </c>
      <c r="L33" s="231"/>
    </row>
    <row r="34" spans="2:12">
      <c r="B34" s="1">
        <v>25</v>
      </c>
      <c r="C34" s="5">
        <v>41993</v>
      </c>
      <c r="D34" s="299" t="s">
        <v>329</v>
      </c>
      <c r="E34" s="197" t="s">
        <v>193</v>
      </c>
      <c r="F34" s="227">
        <v>1</v>
      </c>
      <c r="G34" s="175">
        <f t="shared" si="1"/>
        <v>10000</v>
      </c>
      <c r="H34" s="321"/>
      <c r="I34" s="175">
        <f t="shared" si="2"/>
        <v>0</v>
      </c>
      <c r="J34" s="175"/>
      <c r="K34" s="203">
        <f t="shared" si="3"/>
        <v>10000</v>
      </c>
      <c r="L34" s="231"/>
    </row>
    <row r="35" spans="2:12">
      <c r="B35" s="1">
        <v>26</v>
      </c>
      <c r="C35" s="425">
        <v>41994</v>
      </c>
      <c r="D35" s="299" t="s">
        <v>329</v>
      </c>
      <c r="E35" s="197" t="s">
        <v>193</v>
      </c>
      <c r="F35" s="227">
        <v>5</v>
      </c>
      <c r="G35" s="175">
        <f t="shared" si="1"/>
        <v>50000</v>
      </c>
      <c r="H35" s="321"/>
      <c r="I35" s="175">
        <f t="shared" si="2"/>
        <v>0</v>
      </c>
      <c r="J35" s="175"/>
      <c r="K35" s="203">
        <f t="shared" si="3"/>
        <v>50000</v>
      </c>
      <c r="L35" s="231"/>
    </row>
    <row r="36" spans="2:12">
      <c r="B36" s="1">
        <v>27</v>
      </c>
      <c r="C36" s="5">
        <v>41995</v>
      </c>
      <c r="D36" s="299" t="s">
        <v>329</v>
      </c>
      <c r="E36" s="197" t="s">
        <v>193</v>
      </c>
      <c r="F36" s="227">
        <v>1</v>
      </c>
      <c r="G36" s="175">
        <f t="shared" si="1"/>
        <v>10000</v>
      </c>
      <c r="H36" s="321"/>
      <c r="I36" s="175">
        <f t="shared" si="2"/>
        <v>0</v>
      </c>
      <c r="J36" s="175"/>
      <c r="K36" s="203">
        <f t="shared" si="3"/>
        <v>10000</v>
      </c>
      <c r="L36" s="231"/>
    </row>
    <row r="37" spans="2:12">
      <c r="B37" s="1">
        <v>28</v>
      </c>
      <c r="C37" s="5">
        <v>41996</v>
      </c>
      <c r="D37" s="299" t="s">
        <v>329</v>
      </c>
      <c r="E37" s="197" t="s">
        <v>193</v>
      </c>
      <c r="F37" s="227">
        <v>1</v>
      </c>
      <c r="G37" s="175">
        <f t="shared" si="1"/>
        <v>10000</v>
      </c>
      <c r="H37" s="230"/>
      <c r="I37" s="175">
        <f t="shared" si="2"/>
        <v>0</v>
      </c>
      <c r="J37" s="222"/>
      <c r="K37" s="203">
        <f t="shared" si="3"/>
        <v>10000</v>
      </c>
      <c r="L37" s="322"/>
    </row>
    <row r="38" spans="2:12">
      <c r="B38" s="1">
        <v>29</v>
      </c>
      <c r="C38" s="5">
        <v>41997</v>
      </c>
      <c r="D38" s="299" t="s">
        <v>329</v>
      </c>
      <c r="E38" s="197" t="s">
        <v>193</v>
      </c>
      <c r="F38" s="227">
        <v>1</v>
      </c>
      <c r="G38" s="175">
        <f t="shared" si="1"/>
        <v>10000</v>
      </c>
      <c r="H38" s="260"/>
      <c r="I38" s="175">
        <f t="shared" si="2"/>
        <v>0</v>
      </c>
      <c r="J38" s="222"/>
      <c r="K38" s="203">
        <f t="shared" si="3"/>
        <v>10000</v>
      </c>
      <c r="L38" s="231"/>
    </row>
    <row r="39" spans="2:12">
      <c r="B39" s="1">
        <v>30</v>
      </c>
      <c r="C39" s="5">
        <v>41998</v>
      </c>
      <c r="D39" s="299" t="s">
        <v>329</v>
      </c>
      <c r="E39" s="197" t="s">
        <v>193</v>
      </c>
      <c r="F39" s="227">
        <v>5</v>
      </c>
      <c r="G39" s="175">
        <f t="shared" si="1"/>
        <v>50000</v>
      </c>
      <c r="H39" s="260"/>
      <c r="I39" s="175">
        <f t="shared" si="2"/>
        <v>0</v>
      </c>
      <c r="J39" s="222"/>
      <c r="K39" s="203">
        <f t="shared" si="3"/>
        <v>50000</v>
      </c>
      <c r="L39" s="231"/>
    </row>
    <row r="40" spans="2:12" ht="15.75" thickBot="1">
      <c r="B40" s="2"/>
      <c r="C40" s="37"/>
      <c r="D40" s="490"/>
      <c r="E40" s="491"/>
      <c r="F40" s="491"/>
      <c r="G40" s="177">
        <f t="shared" si="1"/>
        <v>0</v>
      </c>
      <c r="H40" s="7"/>
      <c r="I40" s="177">
        <f t="shared" si="2"/>
        <v>0</v>
      </c>
      <c r="J40" s="7"/>
      <c r="K40" s="209">
        <f t="shared" si="3"/>
        <v>0</v>
      </c>
      <c r="L40" s="434"/>
    </row>
  </sheetData>
  <mergeCells count="1">
    <mergeCell ref="B1:L1"/>
  </mergeCells>
  <printOptions horizontalCentered="1"/>
  <pageMargins left="0.2" right="0.2" top="0.25" bottom="0.25" header="0.3" footer="0.3"/>
  <pageSetup paperSize="9" scale="85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1:K39"/>
  <sheetViews>
    <sheetView workbookViewId="0">
      <selection activeCell="F18" sqref="F18"/>
    </sheetView>
  </sheetViews>
  <sheetFormatPr defaultRowHeight="15"/>
  <cols>
    <col min="2" max="2" width="4.5703125" customWidth="1"/>
    <col min="3" max="3" width="10.7109375" bestFit="1" customWidth="1"/>
    <col min="4" max="4" width="43.7109375" customWidth="1"/>
    <col min="6" max="6" width="7.5703125" customWidth="1"/>
    <col min="7" max="7" width="14" customWidth="1"/>
    <col min="8" max="8" width="8.140625" customWidth="1"/>
    <col min="9" max="9" width="13.140625" customWidth="1"/>
    <col min="10" max="10" width="14.85546875" customWidth="1"/>
  </cols>
  <sheetData>
    <row r="1" spans="2:11" ht="21">
      <c r="B1" s="678" t="s">
        <v>0</v>
      </c>
      <c r="C1" s="678"/>
      <c r="D1" s="678"/>
      <c r="E1" s="678"/>
      <c r="F1" s="678"/>
      <c r="G1" s="678"/>
      <c r="H1" s="678"/>
      <c r="I1" s="678"/>
      <c r="J1" s="678"/>
      <c r="K1" s="678"/>
    </row>
    <row r="2" spans="2:11">
      <c r="B2" s="183" t="s">
        <v>1</v>
      </c>
      <c r="C2" s="184"/>
      <c r="D2" s="183" t="s">
        <v>102</v>
      </c>
      <c r="E2" s="184"/>
      <c r="F2" s="183"/>
      <c r="G2" s="183"/>
      <c r="H2" s="183"/>
      <c r="I2" s="183"/>
      <c r="J2" s="183"/>
      <c r="K2" s="183"/>
    </row>
    <row r="3" spans="2:11">
      <c r="B3" s="183" t="s">
        <v>3</v>
      </c>
      <c r="C3" s="184"/>
      <c r="D3" s="183" t="s">
        <v>103</v>
      </c>
      <c r="E3" s="184"/>
      <c r="F3" s="183"/>
      <c r="G3" s="183"/>
      <c r="H3" s="183"/>
      <c r="I3" s="183"/>
      <c r="J3" s="183"/>
      <c r="K3" s="183"/>
    </row>
    <row r="4" spans="2:11">
      <c r="B4" s="185" t="s">
        <v>5</v>
      </c>
      <c r="C4" s="186"/>
      <c r="D4" s="3" t="s">
        <v>185</v>
      </c>
      <c r="E4" s="184"/>
      <c r="F4" s="183"/>
      <c r="G4" s="183"/>
      <c r="H4" s="183"/>
      <c r="I4" s="183"/>
      <c r="J4" s="183"/>
      <c r="K4" s="183"/>
    </row>
    <row r="5" spans="2:11" ht="15.75" thickBot="1">
      <c r="B5" s="303"/>
      <c r="C5" s="304"/>
      <c r="D5" s="308"/>
      <c r="E5" s="303"/>
      <c r="F5" s="303"/>
      <c r="G5" s="134"/>
      <c r="H5" s="308"/>
      <c r="I5" s="134"/>
      <c r="J5" s="307"/>
      <c r="K5" s="329"/>
    </row>
    <row r="6" spans="2:11" ht="39" thickBot="1">
      <c r="B6" s="330" t="s">
        <v>6</v>
      </c>
      <c r="C6" s="330" t="s">
        <v>7</v>
      </c>
      <c r="D6" s="330" t="s">
        <v>8</v>
      </c>
      <c r="E6" s="330" t="s">
        <v>9</v>
      </c>
      <c r="F6" s="330" t="s">
        <v>10</v>
      </c>
      <c r="G6" s="331" t="s">
        <v>47</v>
      </c>
      <c r="H6" s="330" t="s">
        <v>55</v>
      </c>
      <c r="I6" s="331" t="s">
        <v>56</v>
      </c>
      <c r="J6" s="330" t="s">
        <v>14</v>
      </c>
      <c r="K6" s="331" t="s">
        <v>15</v>
      </c>
    </row>
    <row r="7" spans="2:11" ht="15.75" thickBot="1">
      <c r="B7" s="332">
        <v>1</v>
      </c>
      <c r="C7" s="332">
        <v>2</v>
      </c>
      <c r="D7" s="332">
        <v>3</v>
      </c>
      <c r="E7" s="332">
        <v>4</v>
      </c>
      <c r="F7" s="332">
        <v>5</v>
      </c>
      <c r="G7" s="332" t="s">
        <v>16</v>
      </c>
      <c r="H7" s="332">
        <v>7</v>
      </c>
      <c r="I7" s="332" t="s">
        <v>62</v>
      </c>
      <c r="J7" s="332" t="s">
        <v>63</v>
      </c>
      <c r="K7" s="333">
        <v>10</v>
      </c>
    </row>
    <row r="8" spans="2:11" ht="15.75" thickBot="1">
      <c r="B8" s="334"/>
      <c r="C8" s="335"/>
      <c r="D8" s="335"/>
      <c r="E8" s="335"/>
      <c r="F8" s="336">
        <f>SUM(F9:F41)</f>
        <v>124</v>
      </c>
      <c r="G8" s="337">
        <f>SUM(G9:G41)</f>
        <v>1240000</v>
      </c>
      <c r="H8" s="411">
        <f>SUM(H9:H41)</f>
        <v>0</v>
      </c>
      <c r="I8" s="337">
        <f>SUM(I9:I41)</f>
        <v>0</v>
      </c>
      <c r="J8" s="337">
        <f>SUM(J9:J41)</f>
        <v>1240000</v>
      </c>
      <c r="K8" s="338"/>
    </row>
    <row r="9" spans="2:11">
      <c r="B9" s="6">
        <v>1</v>
      </c>
      <c r="C9" s="4">
        <v>41969</v>
      </c>
      <c r="D9" s="378" t="s">
        <v>390</v>
      </c>
      <c r="E9" s="295" t="s">
        <v>193</v>
      </c>
      <c r="F9" s="339">
        <v>1</v>
      </c>
      <c r="G9" s="199">
        <f>F9*10000</f>
        <v>10000</v>
      </c>
      <c r="H9" s="328"/>
      <c r="I9" s="199">
        <f>H9*15000</f>
        <v>0</v>
      </c>
      <c r="J9" s="200">
        <f>G9+I9</f>
        <v>10000</v>
      </c>
      <c r="K9" s="201"/>
    </row>
    <row r="10" spans="2:11">
      <c r="B10" s="1">
        <v>2</v>
      </c>
      <c r="C10" s="5">
        <v>41970</v>
      </c>
      <c r="D10" s="299" t="s">
        <v>391</v>
      </c>
      <c r="E10" s="197" t="s">
        <v>193</v>
      </c>
      <c r="F10" s="340"/>
      <c r="G10" s="175">
        <f>F10*10000</f>
        <v>0</v>
      </c>
      <c r="H10" s="202"/>
      <c r="I10" s="175">
        <f>H10*15000</f>
        <v>0</v>
      </c>
      <c r="J10" s="203">
        <f>G10+I10</f>
        <v>0</v>
      </c>
      <c r="K10" s="204"/>
    </row>
    <row r="11" spans="2:11">
      <c r="B11" s="1">
        <v>3</v>
      </c>
      <c r="C11" s="5">
        <v>41971</v>
      </c>
      <c r="D11" s="299" t="s">
        <v>392</v>
      </c>
      <c r="E11" s="197" t="s">
        <v>193</v>
      </c>
      <c r="F11" s="340">
        <v>1</v>
      </c>
      <c r="G11" s="175">
        <f>F11*10000</f>
        <v>10000</v>
      </c>
      <c r="H11" s="202"/>
      <c r="I11" s="175">
        <f t="shared" ref="I11:I39" si="0">H11*15000</f>
        <v>0</v>
      </c>
      <c r="J11" s="203">
        <f t="shared" ref="J11:J39" si="1">G11+I11</f>
        <v>10000</v>
      </c>
      <c r="K11" s="204"/>
    </row>
    <row r="12" spans="2:11" ht="15" customHeight="1">
      <c r="B12" s="1">
        <v>4</v>
      </c>
      <c r="C12" s="5">
        <v>41972</v>
      </c>
      <c r="D12" s="299" t="s">
        <v>393</v>
      </c>
      <c r="E12" s="197" t="s">
        <v>193</v>
      </c>
      <c r="F12" s="340">
        <v>1</v>
      </c>
      <c r="G12" s="175">
        <f t="shared" ref="G12:G39" si="2">F12*10000</f>
        <v>10000</v>
      </c>
      <c r="H12" s="197"/>
      <c r="I12" s="175">
        <f t="shared" si="0"/>
        <v>0</v>
      </c>
      <c r="J12" s="203">
        <f t="shared" si="1"/>
        <v>10000</v>
      </c>
      <c r="K12" s="204"/>
    </row>
    <row r="13" spans="2:11" ht="15" customHeight="1">
      <c r="B13" s="1">
        <v>5</v>
      </c>
      <c r="C13" s="425">
        <v>41973</v>
      </c>
      <c r="D13" s="299" t="s">
        <v>394</v>
      </c>
      <c r="E13" s="197" t="s">
        <v>193</v>
      </c>
      <c r="F13" s="340">
        <v>7</v>
      </c>
      <c r="G13" s="175">
        <f t="shared" si="2"/>
        <v>70000</v>
      </c>
      <c r="H13" s="202"/>
      <c r="I13" s="175">
        <f t="shared" si="0"/>
        <v>0</v>
      </c>
      <c r="J13" s="203">
        <f t="shared" si="1"/>
        <v>70000</v>
      </c>
      <c r="K13" s="204"/>
    </row>
    <row r="14" spans="2:11" ht="15" customHeight="1">
      <c r="B14" s="1">
        <v>6</v>
      </c>
      <c r="C14" s="5">
        <v>41974</v>
      </c>
      <c r="D14" s="299" t="s">
        <v>395</v>
      </c>
      <c r="E14" s="197" t="s">
        <v>193</v>
      </c>
      <c r="F14" s="340">
        <v>1</v>
      </c>
      <c r="G14" s="175">
        <f t="shared" si="2"/>
        <v>10000</v>
      </c>
      <c r="H14" s="197"/>
      <c r="I14" s="175">
        <f t="shared" si="0"/>
        <v>0</v>
      </c>
      <c r="J14" s="203">
        <f t="shared" si="1"/>
        <v>10000</v>
      </c>
      <c r="K14" s="204"/>
    </row>
    <row r="15" spans="2:11" ht="15" customHeight="1">
      <c r="B15" s="1">
        <v>7</v>
      </c>
      <c r="C15" s="5">
        <v>41975</v>
      </c>
      <c r="D15" s="299" t="s">
        <v>396</v>
      </c>
      <c r="E15" s="197" t="s">
        <v>193</v>
      </c>
      <c r="F15" s="340">
        <v>2</v>
      </c>
      <c r="G15" s="175">
        <f t="shared" si="2"/>
        <v>20000</v>
      </c>
      <c r="H15" s="202"/>
      <c r="I15" s="175">
        <f t="shared" si="0"/>
        <v>0</v>
      </c>
      <c r="J15" s="203">
        <f t="shared" si="1"/>
        <v>20000</v>
      </c>
      <c r="K15" s="204"/>
    </row>
    <row r="16" spans="2:11" ht="15" customHeight="1">
      <c r="B16" s="1">
        <v>8</v>
      </c>
      <c r="C16" s="5">
        <v>41976</v>
      </c>
      <c r="D16" s="299" t="s">
        <v>397</v>
      </c>
      <c r="E16" s="197" t="s">
        <v>193</v>
      </c>
      <c r="F16" s="340">
        <v>5</v>
      </c>
      <c r="G16" s="175">
        <f t="shared" si="2"/>
        <v>50000</v>
      </c>
      <c r="H16" s="202"/>
      <c r="I16" s="175">
        <f t="shared" si="0"/>
        <v>0</v>
      </c>
      <c r="J16" s="203">
        <f t="shared" si="1"/>
        <v>50000</v>
      </c>
      <c r="K16" s="204"/>
    </row>
    <row r="17" spans="2:11" ht="15" customHeight="1">
      <c r="B17" s="1">
        <v>9</v>
      </c>
      <c r="C17" s="5">
        <v>41977</v>
      </c>
      <c r="D17" s="299" t="s">
        <v>398</v>
      </c>
      <c r="E17" s="197" t="s">
        <v>193</v>
      </c>
      <c r="F17" s="340">
        <v>2</v>
      </c>
      <c r="G17" s="175">
        <f t="shared" si="2"/>
        <v>20000</v>
      </c>
      <c r="H17" s="202"/>
      <c r="I17" s="175">
        <f t="shared" si="0"/>
        <v>0</v>
      </c>
      <c r="J17" s="203">
        <f t="shared" si="1"/>
        <v>20000</v>
      </c>
      <c r="K17" s="204"/>
    </row>
    <row r="18" spans="2:11" ht="15" customHeight="1">
      <c r="B18" s="1">
        <v>10</v>
      </c>
      <c r="C18" s="5">
        <v>41978</v>
      </c>
      <c r="D18" s="74" t="s">
        <v>399</v>
      </c>
      <c r="E18" s="197" t="s">
        <v>193</v>
      </c>
      <c r="F18" s="340">
        <v>11</v>
      </c>
      <c r="G18" s="175">
        <f t="shared" si="2"/>
        <v>110000</v>
      </c>
      <c r="H18" s="202"/>
      <c r="I18" s="175">
        <f t="shared" si="0"/>
        <v>0</v>
      </c>
      <c r="J18" s="203">
        <f t="shared" si="1"/>
        <v>110000</v>
      </c>
      <c r="K18" s="204"/>
    </row>
    <row r="19" spans="2:11" ht="15" customHeight="1">
      <c r="B19" s="1">
        <v>11</v>
      </c>
      <c r="C19" s="5">
        <v>41979</v>
      </c>
      <c r="D19" s="74" t="s">
        <v>400</v>
      </c>
      <c r="E19" s="197" t="s">
        <v>193</v>
      </c>
      <c r="F19" s="340">
        <v>1</v>
      </c>
      <c r="G19" s="175">
        <f t="shared" si="2"/>
        <v>10000</v>
      </c>
      <c r="H19" s="202"/>
      <c r="I19" s="175">
        <f t="shared" si="0"/>
        <v>0</v>
      </c>
      <c r="J19" s="203">
        <f t="shared" si="1"/>
        <v>10000</v>
      </c>
      <c r="K19" s="204"/>
    </row>
    <row r="20" spans="2:11" ht="15" customHeight="1">
      <c r="B20" s="1">
        <v>12</v>
      </c>
      <c r="C20" s="425">
        <v>41980</v>
      </c>
      <c r="D20" s="74" t="s">
        <v>401</v>
      </c>
      <c r="E20" s="197" t="s">
        <v>193</v>
      </c>
      <c r="F20" s="340">
        <v>7</v>
      </c>
      <c r="G20" s="175">
        <f t="shared" si="2"/>
        <v>70000</v>
      </c>
      <c r="H20" s="202"/>
      <c r="I20" s="175">
        <f t="shared" si="0"/>
        <v>0</v>
      </c>
      <c r="J20" s="203">
        <f t="shared" si="1"/>
        <v>70000</v>
      </c>
      <c r="K20" s="204"/>
    </row>
    <row r="21" spans="2:11" ht="15" customHeight="1">
      <c r="B21" s="1">
        <v>13</v>
      </c>
      <c r="C21" s="5">
        <v>41981</v>
      </c>
      <c r="D21" s="74" t="s">
        <v>402</v>
      </c>
      <c r="E21" s="197" t="s">
        <v>193</v>
      </c>
      <c r="F21" s="197">
        <v>2</v>
      </c>
      <c r="G21" s="175">
        <f t="shared" si="2"/>
        <v>20000</v>
      </c>
      <c r="H21" s="202"/>
      <c r="I21" s="175">
        <f t="shared" si="0"/>
        <v>0</v>
      </c>
      <c r="J21" s="203">
        <f t="shared" si="1"/>
        <v>20000</v>
      </c>
      <c r="K21" s="204"/>
    </row>
    <row r="22" spans="2:11" ht="15" customHeight="1">
      <c r="B22" s="1">
        <v>14</v>
      </c>
      <c r="C22" s="5">
        <v>41982</v>
      </c>
      <c r="D22" s="74" t="s">
        <v>403</v>
      </c>
      <c r="E22" s="197" t="s">
        <v>193</v>
      </c>
      <c r="F22" s="197">
        <v>1</v>
      </c>
      <c r="G22" s="175">
        <f t="shared" si="2"/>
        <v>10000</v>
      </c>
      <c r="H22" s="202"/>
      <c r="I22" s="175">
        <f t="shared" si="0"/>
        <v>0</v>
      </c>
      <c r="J22" s="203">
        <f t="shared" si="1"/>
        <v>10000</v>
      </c>
      <c r="K22" s="204"/>
    </row>
    <row r="23" spans="2:11" ht="15" customHeight="1">
      <c r="B23" s="1">
        <v>15</v>
      </c>
      <c r="C23" s="5">
        <v>41983</v>
      </c>
      <c r="D23" s="74" t="s">
        <v>404</v>
      </c>
      <c r="E23" s="197" t="s">
        <v>193</v>
      </c>
      <c r="F23" s="197">
        <v>4</v>
      </c>
      <c r="G23" s="175">
        <f t="shared" si="2"/>
        <v>40000</v>
      </c>
      <c r="H23" s="202"/>
      <c r="I23" s="175">
        <f t="shared" si="0"/>
        <v>0</v>
      </c>
      <c r="J23" s="203">
        <f t="shared" si="1"/>
        <v>40000</v>
      </c>
      <c r="K23" s="204"/>
    </row>
    <row r="24" spans="2:11" ht="15" customHeight="1">
      <c r="B24" s="1">
        <v>16</v>
      </c>
      <c r="C24" s="5">
        <v>41984</v>
      </c>
      <c r="D24" s="74" t="s">
        <v>405</v>
      </c>
      <c r="E24" s="197" t="s">
        <v>193</v>
      </c>
      <c r="F24" s="197">
        <v>5</v>
      </c>
      <c r="G24" s="175">
        <f t="shared" si="2"/>
        <v>50000</v>
      </c>
      <c r="H24" s="202"/>
      <c r="I24" s="175">
        <f t="shared" si="0"/>
        <v>0</v>
      </c>
      <c r="J24" s="203">
        <f t="shared" si="1"/>
        <v>50000</v>
      </c>
      <c r="K24" s="204"/>
    </row>
    <row r="25" spans="2:11" ht="15" customHeight="1">
      <c r="B25" s="1">
        <v>17</v>
      </c>
      <c r="C25" s="5">
        <v>41985</v>
      </c>
      <c r="D25" s="74" t="s">
        <v>406</v>
      </c>
      <c r="E25" s="197" t="s">
        <v>193</v>
      </c>
      <c r="F25" s="197">
        <v>1</v>
      </c>
      <c r="G25" s="175">
        <f t="shared" si="2"/>
        <v>10000</v>
      </c>
      <c r="H25" s="202"/>
      <c r="I25" s="175">
        <f t="shared" si="0"/>
        <v>0</v>
      </c>
      <c r="J25" s="203">
        <f t="shared" si="1"/>
        <v>10000</v>
      </c>
      <c r="K25" s="204"/>
    </row>
    <row r="26" spans="2:11" ht="15" customHeight="1">
      <c r="B26" s="1">
        <v>18</v>
      </c>
      <c r="C26" s="5">
        <v>41986</v>
      </c>
      <c r="D26" s="74" t="s">
        <v>407</v>
      </c>
      <c r="E26" s="197" t="s">
        <v>193</v>
      </c>
      <c r="F26" s="197">
        <v>9</v>
      </c>
      <c r="G26" s="175">
        <f t="shared" si="2"/>
        <v>90000</v>
      </c>
      <c r="H26" s="202"/>
      <c r="I26" s="175">
        <f t="shared" si="0"/>
        <v>0</v>
      </c>
      <c r="J26" s="203">
        <f t="shared" si="1"/>
        <v>90000</v>
      </c>
      <c r="K26" s="204"/>
    </row>
    <row r="27" spans="2:11" ht="15" customHeight="1">
      <c r="B27" s="1">
        <v>19</v>
      </c>
      <c r="C27" s="425">
        <v>41987</v>
      </c>
      <c r="D27" s="74" t="s">
        <v>408</v>
      </c>
      <c r="E27" s="197" t="s">
        <v>193</v>
      </c>
      <c r="F27" s="197">
        <v>7</v>
      </c>
      <c r="G27" s="175">
        <f t="shared" si="2"/>
        <v>70000</v>
      </c>
      <c r="H27" s="202"/>
      <c r="I27" s="175">
        <f t="shared" si="0"/>
        <v>0</v>
      </c>
      <c r="J27" s="203">
        <f t="shared" si="1"/>
        <v>70000</v>
      </c>
      <c r="K27" s="204"/>
    </row>
    <row r="28" spans="2:11" ht="15" customHeight="1">
      <c r="B28" s="1">
        <v>20</v>
      </c>
      <c r="C28" s="5">
        <v>41988</v>
      </c>
      <c r="D28" s="74" t="s">
        <v>409</v>
      </c>
      <c r="E28" s="197" t="s">
        <v>193</v>
      </c>
      <c r="F28" s="197">
        <v>5</v>
      </c>
      <c r="G28" s="175">
        <f t="shared" si="2"/>
        <v>50000</v>
      </c>
      <c r="H28" s="202"/>
      <c r="I28" s="175">
        <f t="shared" si="0"/>
        <v>0</v>
      </c>
      <c r="J28" s="203">
        <f t="shared" si="1"/>
        <v>50000</v>
      </c>
      <c r="K28" s="204"/>
    </row>
    <row r="29" spans="2:11">
      <c r="B29" s="1">
        <v>21</v>
      </c>
      <c r="C29" s="5">
        <v>41989</v>
      </c>
      <c r="D29" s="202" t="s">
        <v>410</v>
      </c>
      <c r="E29" s="197" t="s">
        <v>193</v>
      </c>
      <c r="F29" s="197">
        <v>4</v>
      </c>
      <c r="G29" s="175">
        <f t="shared" si="2"/>
        <v>40000</v>
      </c>
      <c r="H29" s="202"/>
      <c r="I29" s="175">
        <f t="shared" si="0"/>
        <v>0</v>
      </c>
      <c r="J29" s="203">
        <f t="shared" si="1"/>
        <v>40000</v>
      </c>
      <c r="K29" s="204"/>
    </row>
    <row r="30" spans="2:11">
      <c r="B30" s="1">
        <v>22</v>
      </c>
      <c r="C30" s="5">
        <v>41990</v>
      </c>
      <c r="D30" s="202" t="s">
        <v>411</v>
      </c>
      <c r="E30" s="197" t="s">
        <v>193</v>
      </c>
      <c r="F30" s="197">
        <v>2</v>
      </c>
      <c r="G30" s="175">
        <f t="shared" si="2"/>
        <v>20000</v>
      </c>
      <c r="H30" s="202"/>
      <c r="I30" s="175">
        <f t="shared" si="0"/>
        <v>0</v>
      </c>
      <c r="J30" s="203">
        <f t="shared" si="1"/>
        <v>20000</v>
      </c>
      <c r="K30" s="204"/>
    </row>
    <row r="31" spans="2:11">
      <c r="B31" s="1">
        <v>23</v>
      </c>
      <c r="C31" s="5">
        <v>41991</v>
      </c>
      <c r="D31" s="202" t="s">
        <v>412</v>
      </c>
      <c r="E31" s="197" t="s">
        <v>193</v>
      </c>
      <c r="F31" s="197">
        <v>3</v>
      </c>
      <c r="G31" s="175">
        <f t="shared" si="2"/>
        <v>30000</v>
      </c>
      <c r="H31" s="202"/>
      <c r="I31" s="175">
        <f t="shared" si="0"/>
        <v>0</v>
      </c>
      <c r="J31" s="203">
        <f t="shared" si="1"/>
        <v>30000</v>
      </c>
      <c r="K31" s="204"/>
    </row>
    <row r="32" spans="2:11">
      <c r="B32" s="1">
        <v>24</v>
      </c>
      <c r="C32" s="5">
        <v>41992</v>
      </c>
      <c r="D32" s="202" t="s">
        <v>413</v>
      </c>
      <c r="E32" s="197" t="s">
        <v>193</v>
      </c>
      <c r="F32" s="197">
        <v>5</v>
      </c>
      <c r="G32" s="175">
        <f t="shared" si="2"/>
        <v>50000</v>
      </c>
      <c r="H32" s="202"/>
      <c r="I32" s="175">
        <f t="shared" si="0"/>
        <v>0</v>
      </c>
      <c r="J32" s="203">
        <f t="shared" si="1"/>
        <v>50000</v>
      </c>
      <c r="K32" s="204"/>
    </row>
    <row r="33" spans="2:11">
      <c r="B33" s="1">
        <v>25</v>
      </c>
      <c r="C33" s="5">
        <v>41993</v>
      </c>
      <c r="D33" s="202" t="s">
        <v>414</v>
      </c>
      <c r="E33" s="197" t="s">
        <v>193</v>
      </c>
      <c r="F33" s="197">
        <v>4</v>
      </c>
      <c r="G33" s="175">
        <f t="shared" si="2"/>
        <v>40000</v>
      </c>
      <c r="H33" s="202"/>
      <c r="I33" s="175">
        <f t="shared" si="0"/>
        <v>0</v>
      </c>
      <c r="J33" s="203">
        <f t="shared" si="1"/>
        <v>40000</v>
      </c>
      <c r="K33" s="204"/>
    </row>
    <row r="34" spans="2:11">
      <c r="B34" s="1">
        <v>26</v>
      </c>
      <c r="C34" s="425">
        <v>41994</v>
      </c>
      <c r="D34" s="202" t="s">
        <v>415</v>
      </c>
      <c r="E34" s="197" t="s">
        <v>193</v>
      </c>
      <c r="F34" s="197">
        <v>9</v>
      </c>
      <c r="G34" s="175">
        <f t="shared" si="2"/>
        <v>90000</v>
      </c>
      <c r="H34" s="202"/>
      <c r="I34" s="175">
        <f t="shared" si="0"/>
        <v>0</v>
      </c>
      <c r="J34" s="203">
        <f t="shared" si="1"/>
        <v>90000</v>
      </c>
      <c r="K34" s="204"/>
    </row>
    <row r="35" spans="2:11">
      <c r="B35" s="1">
        <v>27</v>
      </c>
      <c r="C35" s="5">
        <v>41995</v>
      </c>
      <c r="D35" s="202" t="s">
        <v>416</v>
      </c>
      <c r="E35" s="197" t="s">
        <v>193</v>
      </c>
      <c r="F35" s="197">
        <v>7</v>
      </c>
      <c r="G35" s="175">
        <f t="shared" si="2"/>
        <v>70000</v>
      </c>
      <c r="H35" s="202"/>
      <c r="I35" s="175">
        <f t="shared" si="0"/>
        <v>0</v>
      </c>
      <c r="J35" s="203">
        <f t="shared" si="1"/>
        <v>70000</v>
      </c>
      <c r="K35" s="204"/>
    </row>
    <row r="36" spans="2:11">
      <c r="B36" s="1">
        <v>28</v>
      </c>
      <c r="C36" s="5">
        <v>41996</v>
      </c>
      <c r="D36" s="202" t="s">
        <v>417</v>
      </c>
      <c r="E36" s="197" t="s">
        <v>193</v>
      </c>
      <c r="F36" s="197">
        <v>16</v>
      </c>
      <c r="G36" s="175">
        <f t="shared" si="2"/>
        <v>160000</v>
      </c>
      <c r="H36" s="202"/>
      <c r="I36" s="175">
        <f t="shared" si="0"/>
        <v>0</v>
      </c>
      <c r="J36" s="203">
        <f t="shared" si="1"/>
        <v>160000</v>
      </c>
      <c r="K36" s="204"/>
    </row>
    <row r="37" spans="2:11">
      <c r="B37" s="1">
        <v>29</v>
      </c>
      <c r="C37" s="5">
        <v>41997</v>
      </c>
      <c r="D37" s="260" t="s">
        <v>418</v>
      </c>
      <c r="E37" s="197" t="s">
        <v>193</v>
      </c>
      <c r="F37" s="227">
        <v>1</v>
      </c>
      <c r="G37" s="175">
        <f t="shared" si="2"/>
        <v>10000</v>
      </c>
      <c r="H37" s="260"/>
      <c r="I37" s="175">
        <f t="shared" si="0"/>
        <v>0</v>
      </c>
      <c r="J37" s="203">
        <f t="shared" si="1"/>
        <v>10000</v>
      </c>
      <c r="K37" s="262"/>
    </row>
    <row r="38" spans="2:11">
      <c r="B38" s="1">
        <v>30</v>
      </c>
      <c r="C38" s="5">
        <v>41998</v>
      </c>
      <c r="D38" s="260" t="s">
        <v>419</v>
      </c>
      <c r="E38" s="197" t="s">
        <v>193</v>
      </c>
      <c r="F38" s="227"/>
      <c r="G38" s="175">
        <f t="shared" si="2"/>
        <v>0</v>
      </c>
      <c r="H38" s="260"/>
      <c r="I38" s="175">
        <f t="shared" si="0"/>
        <v>0</v>
      </c>
      <c r="J38" s="203">
        <f t="shared" si="1"/>
        <v>0</v>
      </c>
      <c r="K38" s="262"/>
    </row>
    <row r="39" spans="2:11" ht="15.75" thickBot="1">
      <c r="B39" s="2"/>
      <c r="C39" s="37"/>
      <c r="D39" s="490"/>
      <c r="E39" s="7"/>
      <c r="F39" s="7"/>
      <c r="G39" s="177">
        <f t="shared" si="2"/>
        <v>0</v>
      </c>
      <c r="H39" s="7"/>
      <c r="I39" s="177">
        <f t="shared" si="0"/>
        <v>0</v>
      </c>
      <c r="J39" s="209">
        <f t="shared" si="1"/>
        <v>0</v>
      </c>
      <c r="K39" s="434"/>
    </row>
  </sheetData>
  <mergeCells count="1">
    <mergeCell ref="B1:K1"/>
  </mergeCells>
  <printOptions horizontalCentered="1"/>
  <pageMargins left="0.2" right="0.2" top="0.25" bottom="0.25" header="0.3" footer="0.3"/>
  <pageSetup paperSize="9" scale="85"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L40"/>
  <sheetViews>
    <sheetView workbookViewId="0">
      <selection activeCell="B1" sqref="B1:L41"/>
    </sheetView>
  </sheetViews>
  <sheetFormatPr defaultRowHeight="15"/>
  <cols>
    <col min="2" max="2" width="4.5703125" customWidth="1"/>
    <col min="3" max="3" width="10.7109375" bestFit="1" customWidth="1"/>
    <col min="4" max="4" width="38.5703125" customWidth="1"/>
    <col min="6" max="6" width="7.85546875" customWidth="1"/>
    <col min="7" max="7" width="12.5703125" customWidth="1"/>
    <col min="8" max="8" width="7.28515625" customWidth="1"/>
    <col min="9" max="9" width="11.7109375" customWidth="1"/>
    <col min="10" max="10" width="11.28515625" customWidth="1"/>
    <col min="11" max="11" width="13" customWidth="1"/>
    <col min="12" max="12" width="9.28515625" customWidth="1"/>
  </cols>
  <sheetData>
    <row r="1" spans="2:12" ht="21">
      <c r="B1" s="678" t="s">
        <v>0</v>
      </c>
      <c r="C1" s="678"/>
      <c r="D1" s="678"/>
      <c r="E1" s="678"/>
      <c r="F1" s="678"/>
      <c r="G1" s="678"/>
      <c r="H1" s="678"/>
      <c r="I1" s="678"/>
      <c r="J1" s="678"/>
      <c r="K1" s="678"/>
      <c r="L1" s="678"/>
    </row>
    <row r="2" spans="2:12">
      <c r="B2" s="181"/>
      <c r="C2" s="182"/>
      <c r="D2" s="181"/>
      <c r="E2" s="182"/>
      <c r="F2" s="181"/>
      <c r="G2" s="181"/>
      <c r="H2" s="181"/>
      <c r="I2" s="181"/>
      <c r="J2" s="181"/>
      <c r="K2" s="181"/>
      <c r="L2" s="181"/>
    </row>
    <row r="3" spans="2:12">
      <c r="B3" s="183" t="s">
        <v>1</v>
      </c>
      <c r="C3" s="184"/>
      <c r="D3" s="183" t="s">
        <v>104</v>
      </c>
      <c r="E3" s="184"/>
      <c r="F3" s="183"/>
      <c r="G3" s="183"/>
      <c r="H3" s="183"/>
      <c r="I3" s="183"/>
      <c r="J3" s="183"/>
      <c r="K3" s="183"/>
      <c r="L3" s="183"/>
    </row>
    <row r="4" spans="2:12">
      <c r="B4" s="183" t="s">
        <v>3</v>
      </c>
      <c r="C4" s="184"/>
      <c r="D4" s="183" t="s">
        <v>105</v>
      </c>
      <c r="E4" s="184"/>
      <c r="F4" s="183"/>
      <c r="G4" s="183"/>
      <c r="H4" s="183"/>
      <c r="I4" s="183"/>
      <c r="J4" s="183"/>
      <c r="K4" s="183"/>
      <c r="L4" s="183"/>
    </row>
    <row r="5" spans="2:12">
      <c r="B5" s="185" t="s">
        <v>5</v>
      </c>
      <c r="C5" s="186"/>
      <c r="D5" s="3" t="s">
        <v>185</v>
      </c>
      <c r="E5" s="184"/>
      <c r="F5" s="183"/>
      <c r="G5" s="183"/>
      <c r="H5" s="183"/>
      <c r="I5" s="183"/>
      <c r="J5" s="183"/>
      <c r="K5" s="183"/>
      <c r="L5" s="183"/>
    </row>
    <row r="6" spans="2:12" ht="15.75" thickBot="1">
      <c r="B6" s="185"/>
      <c r="C6" s="186"/>
      <c r="D6" s="185"/>
      <c r="E6" s="184"/>
      <c r="F6" s="183"/>
      <c r="G6" s="183"/>
      <c r="H6" s="183"/>
      <c r="I6" s="183"/>
      <c r="J6" s="183"/>
      <c r="K6" s="183"/>
      <c r="L6" s="183"/>
    </row>
    <row r="7" spans="2:12" ht="39" thickBot="1">
      <c r="B7" s="324" t="s">
        <v>6</v>
      </c>
      <c r="C7" s="324" t="s">
        <v>7</v>
      </c>
      <c r="D7" s="324" t="s">
        <v>8</v>
      </c>
      <c r="E7" s="324" t="s">
        <v>9</v>
      </c>
      <c r="F7" s="324" t="s">
        <v>10</v>
      </c>
      <c r="G7" s="325" t="s">
        <v>47</v>
      </c>
      <c r="H7" s="324" t="s">
        <v>55</v>
      </c>
      <c r="I7" s="325" t="s">
        <v>56</v>
      </c>
      <c r="J7" s="325" t="s">
        <v>106</v>
      </c>
      <c r="K7" s="324" t="s">
        <v>14</v>
      </c>
      <c r="L7" s="325" t="s">
        <v>15</v>
      </c>
    </row>
    <row r="8" spans="2:12" ht="15.75" thickBot="1">
      <c r="B8" s="326">
        <v>1</v>
      </c>
      <c r="C8" s="326">
        <v>2</v>
      </c>
      <c r="D8" s="326">
        <v>3</v>
      </c>
      <c r="E8" s="326">
        <v>4</v>
      </c>
      <c r="F8" s="326">
        <v>5</v>
      </c>
      <c r="G8" s="326" t="s">
        <v>16</v>
      </c>
      <c r="H8" s="326">
        <v>7</v>
      </c>
      <c r="I8" s="326" t="s">
        <v>62</v>
      </c>
      <c r="J8" s="326">
        <v>9</v>
      </c>
      <c r="K8" s="326" t="s">
        <v>107</v>
      </c>
      <c r="L8" s="327">
        <v>11</v>
      </c>
    </row>
    <row r="9" spans="2:12" ht="15.75" thickBot="1">
      <c r="B9" s="341"/>
      <c r="C9" s="342"/>
      <c r="D9" s="342"/>
      <c r="E9" s="342"/>
      <c r="F9" s="343">
        <f>SUBTOTAL(9,F10:F46)</f>
        <v>59</v>
      </c>
      <c r="G9" s="344">
        <f>SUBTOTAL(9,G10:G46)</f>
        <v>590000</v>
      </c>
      <c r="H9" s="343">
        <f>SUBTOTAL(9,H10:H931)</f>
        <v>0</v>
      </c>
      <c r="I9" s="344">
        <f>SUBTOTAL(9,I10:I931)</f>
        <v>0</v>
      </c>
      <c r="J9" s="344">
        <f>SUBTOTAL(9,J10:J46)</f>
        <v>0</v>
      </c>
      <c r="K9" s="344">
        <f>SUBTOTAL(9,K10:K46)</f>
        <v>590000</v>
      </c>
      <c r="L9" s="345"/>
    </row>
    <row r="10" spans="2:12">
      <c r="B10" s="6">
        <v>1</v>
      </c>
      <c r="C10" s="4">
        <v>41969</v>
      </c>
      <c r="D10" s="378" t="s">
        <v>389</v>
      </c>
      <c r="E10" s="405" t="s">
        <v>193</v>
      </c>
      <c r="F10" s="295"/>
      <c r="G10" s="199">
        <f>F10*10000</f>
        <v>0</v>
      </c>
      <c r="H10" s="295"/>
      <c r="I10" s="199">
        <f>H10*15000</f>
        <v>0</v>
      </c>
      <c r="J10" s="199"/>
      <c r="K10" s="200">
        <f>G10+I10+J10</f>
        <v>0</v>
      </c>
      <c r="L10" s="346"/>
    </row>
    <row r="11" spans="2:12">
      <c r="B11" s="1">
        <v>2</v>
      </c>
      <c r="C11" s="5">
        <v>41970</v>
      </c>
      <c r="D11" s="299" t="s">
        <v>389</v>
      </c>
      <c r="E11" s="60" t="s">
        <v>193</v>
      </c>
      <c r="F11" s="197"/>
      <c r="G11" s="175">
        <f>F11*10000</f>
        <v>0</v>
      </c>
      <c r="H11" s="406"/>
      <c r="I11" s="175">
        <f>H11*15000</f>
        <v>0</v>
      </c>
      <c r="J11" s="175"/>
      <c r="K11" s="203">
        <f>G11+I11+J11</f>
        <v>0</v>
      </c>
      <c r="L11" s="347"/>
    </row>
    <row r="12" spans="2:12">
      <c r="B12" s="1">
        <v>3</v>
      </c>
      <c r="C12" s="5">
        <v>41971</v>
      </c>
      <c r="D12" s="299" t="s">
        <v>389</v>
      </c>
      <c r="E12" s="60" t="s">
        <v>193</v>
      </c>
      <c r="F12" s="197"/>
      <c r="G12" s="175">
        <f t="shared" ref="G12:G40" si="0">F12*10000</f>
        <v>0</v>
      </c>
      <c r="H12" s="406"/>
      <c r="I12" s="175">
        <f t="shared" ref="I12:I40" si="1">H12*15000</f>
        <v>0</v>
      </c>
      <c r="J12" s="175"/>
      <c r="K12" s="203">
        <f t="shared" ref="K12:K40" si="2">G12+I12+J12</f>
        <v>0</v>
      </c>
      <c r="L12" s="347"/>
    </row>
    <row r="13" spans="2:12">
      <c r="B13" s="1">
        <v>4</v>
      </c>
      <c r="C13" s="5">
        <v>41972</v>
      </c>
      <c r="D13" s="299" t="s">
        <v>389</v>
      </c>
      <c r="E13" s="60" t="s">
        <v>193</v>
      </c>
      <c r="F13" s="197">
        <v>1</v>
      </c>
      <c r="G13" s="175">
        <f t="shared" si="0"/>
        <v>10000</v>
      </c>
      <c r="H13" s="246"/>
      <c r="I13" s="175">
        <f t="shared" si="1"/>
        <v>0</v>
      </c>
      <c r="J13" s="175"/>
      <c r="K13" s="203">
        <f t="shared" si="2"/>
        <v>10000</v>
      </c>
      <c r="L13" s="347"/>
    </row>
    <row r="14" spans="2:12">
      <c r="B14" s="1">
        <v>5</v>
      </c>
      <c r="C14" s="425">
        <v>41973</v>
      </c>
      <c r="D14" s="299" t="s">
        <v>389</v>
      </c>
      <c r="E14" s="60" t="s">
        <v>193</v>
      </c>
      <c r="F14" s="197">
        <v>4</v>
      </c>
      <c r="G14" s="175">
        <f t="shared" si="0"/>
        <v>40000</v>
      </c>
      <c r="H14" s="246"/>
      <c r="I14" s="175">
        <f t="shared" si="1"/>
        <v>0</v>
      </c>
      <c r="J14" s="175"/>
      <c r="K14" s="203">
        <f t="shared" si="2"/>
        <v>40000</v>
      </c>
      <c r="L14" s="347"/>
    </row>
    <row r="15" spans="2:12">
      <c r="B15" s="1">
        <v>6</v>
      </c>
      <c r="C15" s="5">
        <v>41974</v>
      </c>
      <c r="D15" s="299" t="s">
        <v>389</v>
      </c>
      <c r="E15" s="60" t="s">
        <v>193</v>
      </c>
      <c r="F15" s="197">
        <v>2</v>
      </c>
      <c r="G15" s="175">
        <f t="shared" si="0"/>
        <v>20000</v>
      </c>
      <c r="H15" s="406"/>
      <c r="I15" s="175">
        <f t="shared" si="1"/>
        <v>0</v>
      </c>
      <c r="J15" s="175"/>
      <c r="K15" s="203">
        <f t="shared" si="2"/>
        <v>20000</v>
      </c>
      <c r="L15" s="347"/>
    </row>
    <row r="16" spans="2:12">
      <c r="B16" s="1">
        <v>7</v>
      </c>
      <c r="C16" s="5">
        <v>41975</v>
      </c>
      <c r="D16" s="299" t="s">
        <v>389</v>
      </c>
      <c r="E16" s="60" t="s">
        <v>193</v>
      </c>
      <c r="F16" s="197">
        <v>1</v>
      </c>
      <c r="G16" s="175">
        <f t="shared" si="0"/>
        <v>10000</v>
      </c>
      <c r="H16" s="246"/>
      <c r="I16" s="175">
        <f t="shared" si="1"/>
        <v>0</v>
      </c>
      <c r="J16" s="175"/>
      <c r="K16" s="203">
        <f t="shared" si="2"/>
        <v>10000</v>
      </c>
      <c r="L16" s="347"/>
    </row>
    <row r="17" spans="2:12">
      <c r="B17" s="1">
        <v>8</v>
      </c>
      <c r="C17" s="5">
        <v>41976</v>
      </c>
      <c r="D17" s="299" t="s">
        <v>389</v>
      </c>
      <c r="E17" s="60" t="s">
        <v>193</v>
      </c>
      <c r="F17" s="197">
        <v>7</v>
      </c>
      <c r="G17" s="175">
        <f t="shared" si="0"/>
        <v>70000</v>
      </c>
      <c r="H17" s="246"/>
      <c r="I17" s="175">
        <f t="shared" si="1"/>
        <v>0</v>
      </c>
      <c r="J17" s="175"/>
      <c r="K17" s="203">
        <f t="shared" si="2"/>
        <v>70000</v>
      </c>
      <c r="L17" s="347"/>
    </row>
    <row r="18" spans="2:12">
      <c r="B18" s="1">
        <v>9</v>
      </c>
      <c r="C18" s="5">
        <v>41977</v>
      </c>
      <c r="D18" s="299" t="s">
        <v>389</v>
      </c>
      <c r="E18" s="60" t="s">
        <v>193</v>
      </c>
      <c r="F18" s="197">
        <v>1</v>
      </c>
      <c r="G18" s="175">
        <f t="shared" si="0"/>
        <v>10000</v>
      </c>
      <c r="H18" s="406"/>
      <c r="I18" s="175">
        <f t="shared" si="1"/>
        <v>0</v>
      </c>
      <c r="J18" s="175"/>
      <c r="K18" s="203">
        <f t="shared" si="2"/>
        <v>10000</v>
      </c>
      <c r="L18" s="347"/>
    </row>
    <row r="19" spans="2:12">
      <c r="B19" s="1">
        <v>10</v>
      </c>
      <c r="C19" s="5">
        <v>41978</v>
      </c>
      <c r="D19" s="299" t="s">
        <v>389</v>
      </c>
      <c r="E19" s="60" t="s">
        <v>193</v>
      </c>
      <c r="F19" s="197">
        <v>1</v>
      </c>
      <c r="G19" s="175">
        <f t="shared" si="0"/>
        <v>10000</v>
      </c>
      <c r="H19" s="406"/>
      <c r="I19" s="175">
        <f t="shared" si="1"/>
        <v>0</v>
      </c>
      <c r="J19" s="175"/>
      <c r="K19" s="203">
        <f t="shared" si="2"/>
        <v>10000</v>
      </c>
      <c r="L19" s="347"/>
    </row>
    <row r="20" spans="2:12">
      <c r="B20" s="1">
        <v>11</v>
      </c>
      <c r="C20" s="5">
        <v>41979</v>
      </c>
      <c r="D20" s="299" t="s">
        <v>389</v>
      </c>
      <c r="E20" s="60" t="s">
        <v>193</v>
      </c>
      <c r="F20" s="197"/>
      <c r="G20" s="175">
        <f t="shared" si="0"/>
        <v>0</v>
      </c>
      <c r="H20" s="406"/>
      <c r="I20" s="175">
        <f t="shared" si="1"/>
        <v>0</v>
      </c>
      <c r="J20" s="175"/>
      <c r="K20" s="203">
        <f t="shared" si="2"/>
        <v>0</v>
      </c>
      <c r="L20" s="347"/>
    </row>
    <row r="21" spans="2:12">
      <c r="B21" s="1">
        <v>12</v>
      </c>
      <c r="C21" s="425">
        <v>41980</v>
      </c>
      <c r="D21" s="299" t="s">
        <v>389</v>
      </c>
      <c r="E21" s="60" t="s">
        <v>193</v>
      </c>
      <c r="F21" s="197">
        <v>7</v>
      </c>
      <c r="G21" s="175">
        <f t="shared" si="0"/>
        <v>70000</v>
      </c>
      <c r="H21" s="406"/>
      <c r="I21" s="175">
        <f t="shared" si="1"/>
        <v>0</v>
      </c>
      <c r="J21" s="175"/>
      <c r="K21" s="203">
        <f t="shared" si="2"/>
        <v>70000</v>
      </c>
      <c r="L21" s="347"/>
    </row>
    <row r="22" spans="2:12">
      <c r="B22" s="1">
        <v>13</v>
      </c>
      <c r="C22" s="5">
        <v>41981</v>
      </c>
      <c r="D22" s="299" t="s">
        <v>389</v>
      </c>
      <c r="E22" s="60" t="s">
        <v>193</v>
      </c>
      <c r="F22" s="197"/>
      <c r="G22" s="175">
        <f t="shared" si="0"/>
        <v>0</v>
      </c>
      <c r="H22" s="406"/>
      <c r="I22" s="175">
        <f t="shared" si="1"/>
        <v>0</v>
      </c>
      <c r="J22" s="175"/>
      <c r="K22" s="203">
        <f t="shared" si="2"/>
        <v>0</v>
      </c>
      <c r="L22" s="347"/>
    </row>
    <row r="23" spans="2:12">
      <c r="B23" s="1">
        <v>14</v>
      </c>
      <c r="C23" s="5">
        <v>41982</v>
      </c>
      <c r="D23" s="299" t="s">
        <v>389</v>
      </c>
      <c r="E23" s="60" t="s">
        <v>193</v>
      </c>
      <c r="F23" s="197">
        <v>2</v>
      </c>
      <c r="G23" s="175">
        <f t="shared" si="0"/>
        <v>20000</v>
      </c>
      <c r="H23" s="406"/>
      <c r="I23" s="175">
        <f t="shared" si="1"/>
        <v>0</v>
      </c>
      <c r="J23" s="175"/>
      <c r="K23" s="203">
        <f t="shared" si="2"/>
        <v>20000</v>
      </c>
      <c r="L23" s="347"/>
    </row>
    <row r="24" spans="2:12">
      <c r="B24" s="1">
        <v>15</v>
      </c>
      <c r="C24" s="5">
        <v>41983</v>
      </c>
      <c r="D24" s="299" t="s">
        <v>389</v>
      </c>
      <c r="E24" s="60" t="s">
        <v>193</v>
      </c>
      <c r="F24" s="197"/>
      <c r="G24" s="175">
        <f t="shared" si="0"/>
        <v>0</v>
      </c>
      <c r="H24" s="407"/>
      <c r="I24" s="175">
        <f t="shared" si="1"/>
        <v>0</v>
      </c>
      <c r="J24" s="175"/>
      <c r="K24" s="203">
        <f t="shared" si="2"/>
        <v>0</v>
      </c>
      <c r="L24" s="204"/>
    </row>
    <row r="25" spans="2:12" ht="15" customHeight="1">
      <c r="B25" s="1">
        <v>16</v>
      </c>
      <c r="C25" s="5">
        <v>41984</v>
      </c>
      <c r="D25" s="299" t="s">
        <v>389</v>
      </c>
      <c r="E25" s="60" t="s">
        <v>193</v>
      </c>
      <c r="F25" s="197">
        <v>1</v>
      </c>
      <c r="G25" s="175">
        <f t="shared" si="0"/>
        <v>10000</v>
      </c>
      <c r="H25" s="407"/>
      <c r="I25" s="175">
        <f t="shared" si="1"/>
        <v>0</v>
      </c>
      <c r="J25" s="175"/>
      <c r="K25" s="203">
        <f t="shared" si="2"/>
        <v>10000</v>
      </c>
      <c r="L25" s="204"/>
    </row>
    <row r="26" spans="2:12" ht="15" customHeight="1">
      <c r="B26" s="1">
        <v>17</v>
      </c>
      <c r="C26" s="5">
        <v>41985</v>
      </c>
      <c r="D26" s="299" t="s">
        <v>389</v>
      </c>
      <c r="E26" s="60" t="s">
        <v>193</v>
      </c>
      <c r="F26" s="197"/>
      <c r="G26" s="175">
        <f>F26*10000</f>
        <v>0</v>
      </c>
      <c r="H26" s="407"/>
      <c r="I26" s="175">
        <f t="shared" si="1"/>
        <v>0</v>
      </c>
      <c r="J26" s="175"/>
      <c r="K26" s="203">
        <f t="shared" si="2"/>
        <v>0</v>
      </c>
      <c r="L26" s="204"/>
    </row>
    <row r="27" spans="2:12" ht="15" customHeight="1">
      <c r="B27" s="1">
        <v>18</v>
      </c>
      <c r="C27" s="5">
        <v>41986</v>
      </c>
      <c r="D27" s="299" t="s">
        <v>389</v>
      </c>
      <c r="E27" s="60" t="s">
        <v>193</v>
      </c>
      <c r="F27" s="197">
        <v>1</v>
      </c>
      <c r="G27" s="175">
        <f t="shared" si="0"/>
        <v>10000</v>
      </c>
      <c r="H27" s="407"/>
      <c r="I27" s="175">
        <f t="shared" si="1"/>
        <v>0</v>
      </c>
      <c r="J27" s="175"/>
      <c r="K27" s="203">
        <f t="shared" si="2"/>
        <v>10000</v>
      </c>
      <c r="L27" s="204"/>
    </row>
    <row r="28" spans="2:12" ht="15" customHeight="1">
      <c r="B28" s="1">
        <v>19</v>
      </c>
      <c r="C28" s="425">
        <v>41987</v>
      </c>
      <c r="D28" s="299" t="s">
        <v>389</v>
      </c>
      <c r="E28" s="60" t="s">
        <v>193</v>
      </c>
      <c r="F28" s="197">
        <v>6</v>
      </c>
      <c r="G28" s="175">
        <f t="shared" si="0"/>
        <v>60000</v>
      </c>
      <c r="H28" s="407"/>
      <c r="I28" s="175">
        <f t="shared" si="1"/>
        <v>0</v>
      </c>
      <c r="J28" s="175"/>
      <c r="K28" s="203">
        <f t="shared" si="2"/>
        <v>60000</v>
      </c>
      <c r="L28" s="204"/>
    </row>
    <row r="29" spans="2:12" ht="15" customHeight="1">
      <c r="B29" s="1">
        <v>20</v>
      </c>
      <c r="C29" s="5">
        <v>41988</v>
      </c>
      <c r="D29" s="299" t="s">
        <v>389</v>
      </c>
      <c r="E29" s="60" t="s">
        <v>193</v>
      </c>
      <c r="F29" s="197">
        <v>2</v>
      </c>
      <c r="G29" s="175">
        <f t="shared" si="0"/>
        <v>20000</v>
      </c>
      <c r="H29" s="407"/>
      <c r="I29" s="175">
        <f t="shared" si="1"/>
        <v>0</v>
      </c>
      <c r="J29" s="175"/>
      <c r="K29" s="203">
        <f t="shared" si="2"/>
        <v>20000</v>
      </c>
      <c r="L29" s="204"/>
    </row>
    <row r="30" spans="2:12" ht="15" customHeight="1">
      <c r="B30" s="1">
        <v>21</v>
      </c>
      <c r="C30" s="5">
        <v>41989</v>
      </c>
      <c r="D30" s="299" t="s">
        <v>389</v>
      </c>
      <c r="E30" s="60" t="s">
        <v>193</v>
      </c>
      <c r="F30" s="298">
        <v>1</v>
      </c>
      <c r="G30" s="175">
        <f t="shared" si="0"/>
        <v>10000</v>
      </c>
      <c r="H30" s="407"/>
      <c r="I30" s="175">
        <f t="shared" si="1"/>
        <v>0</v>
      </c>
      <c r="J30" s="175"/>
      <c r="K30" s="203">
        <f t="shared" si="2"/>
        <v>10000</v>
      </c>
      <c r="L30" s="204"/>
    </row>
    <row r="31" spans="2:12" ht="15" customHeight="1">
      <c r="B31" s="1">
        <v>22</v>
      </c>
      <c r="C31" s="5">
        <v>41990</v>
      </c>
      <c r="D31" s="299" t="s">
        <v>389</v>
      </c>
      <c r="E31" s="60" t="s">
        <v>193</v>
      </c>
      <c r="F31" s="197"/>
      <c r="G31" s="175">
        <f t="shared" si="0"/>
        <v>0</v>
      </c>
      <c r="H31" s="246"/>
      <c r="I31" s="175">
        <f t="shared" si="1"/>
        <v>0</v>
      </c>
      <c r="J31" s="175"/>
      <c r="K31" s="203">
        <f t="shared" si="2"/>
        <v>0</v>
      </c>
      <c r="L31" s="115"/>
    </row>
    <row r="32" spans="2:12" ht="15" customHeight="1">
      <c r="B32" s="1">
        <v>23</v>
      </c>
      <c r="C32" s="5">
        <v>41991</v>
      </c>
      <c r="D32" s="299" t="s">
        <v>389</v>
      </c>
      <c r="E32" s="60" t="s">
        <v>193</v>
      </c>
      <c r="F32" s="197">
        <v>1</v>
      </c>
      <c r="G32" s="175">
        <f t="shared" si="0"/>
        <v>10000</v>
      </c>
      <c r="H32" s="246"/>
      <c r="I32" s="175">
        <f t="shared" si="1"/>
        <v>0</v>
      </c>
      <c r="J32" s="175"/>
      <c r="K32" s="203">
        <f t="shared" si="2"/>
        <v>10000</v>
      </c>
      <c r="L32" s="115"/>
    </row>
    <row r="33" spans="2:12" ht="15" customHeight="1">
      <c r="B33" s="1">
        <v>24</v>
      </c>
      <c r="C33" s="5">
        <v>41992</v>
      </c>
      <c r="D33" s="299" t="s">
        <v>389</v>
      </c>
      <c r="E33" s="60" t="s">
        <v>193</v>
      </c>
      <c r="F33" s="197">
        <v>1</v>
      </c>
      <c r="G33" s="175">
        <f t="shared" si="0"/>
        <v>10000</v>
      </c>
      <c r="H33" s="246"/>
      <c r="I33" s="175">
        <f t="shared" si="1"/>
        <v>0</v>
      </c>
      <c r="J33" s="175"/>
      <c r="K33" s="203">
        <f t="shared" si="2"/>
        <v>10000</v>
      </c>
      <c r="L33" s="115"/>
    </row>
    <row r="34" spans="2:12">
      <c r="B34" s="1">
        <v>25</v>
      </c>
      <c r="C34" s="5">
        <v>41993</v>
      </c>
      <c r="D34" s="299" t="s">
        <v>389</v>
      </c>
      <c r="E34" s="60" t="s">
        <v>193</v>
      </c>
      <c r="F34" s="197"/>
      <c r="G34" s="175">
        <f t="shared" si="0"/>
        <v>0</v>
      </c>
      <c r="H34" s="246"/>
      <c r="I34" s="175">
        <f t="shared" si="1"/>
        <v>0</v>
      </c>
      <c r="J34" s="175"/>
      <c r="K34" s="203">
        <f t="shared" si="2"/>
        <v>0</v>
      </c>
      <c r="L34" s="115"/>
    </row>
    <row r="35" spans="2:12">
      <c r="B35" s="1">
        <v>26</v>
      </c>
      <c r="C35" s="425">
        <v>41994</v>
      </c>
      <c r="D35" s="299" t="s">
        <v>389</v>
      </c>
      <c r="E35" s="60" t="s">
        <v>193</v>
      </c>
      <c r="F35" s="197">
        <v>7</v>
      </c>
      <c r="G35" s="175">
        <f t="shared" si="0"/>
        <v>70000</v>
      </c>
      <c r="H35" s="246"/>
      <c r="I35" s="175">
        <f t="shared" si="1"/>
        <v>0</v>
      </c>
      <c r="J35" s="175"/>
      <c r="K35" s="203">
        <f t="shared" si="2"/>
        <v>70000</v>
      </c>
      <c r="L35" s="115"/>
    </row>
    <row r="36" spans="2:12">
      <c r="B36" s="1">
        <v>27</v>
      </c>
      <c r="C36" s="5">
        <v>41995</v>
      </c>
      <c r="D36" s="299" t="s">
        <v>389</v>
      </c>
      <c r="E36" s="60" t="s">
        <v>193</v>
      </c>
      <c r="F36" s="197">
        <v>8</v>
      </c>
      <c r="G36" s="175">
        <f t="shared" si="0"/>
        <v>80000</v>
      </c>
      <c r="H36" s="246"/>
      <c r="I36" s="175">
        <f t="shared" si="1"/>
        <v>0</v>
      </c>
      <c r="J36" s="175"/>
      <c r="K36" s="203">
        <f t="shared" si="2"/>
        <v>80000</v>
      </c>
      <c r="L36" s="115"/>
    </row>
    <row r="37" spans="2:12">
      <c r="B37" s="1">
        <v>28</v>
      </c>
      <c r="C37" s="5">
        <v>41996</v>
      </c>
      <c r="D37" s="299" t="s">
        <v>389</v>
      </c>
      <c r="E37" s="60" t="s">
        <v>193</v>
      </c>
      <c r="F37" s="197">
        <v>5</v>
      </c>
      <c r="G37" s="175">
        <f t="shared" si="0"/>
        <v>50000</v>
      </c>
      <c r="H37" s="246"/>
      <c r="I37" s="175">
        <f t="shared" si="1"/>
        <v>0</v>
      </c>
      <c r="J37" s="175"/>
      <c r="K37" s="203">
        <f t="shared" si="2"/>
        <v>50000</v>
      </c>
      <c r="L37" s="115"/>
    </row>
    <row r="38" spans="2:12">
      <c r="B38" s="1">
        <v>29</v>
      </c>
      <c r="C38" s="5">
        <v>41997</v>
      </c>
      <c r="D38" s="299" t="s">
        <v>389</v>
      </c>
      <c r="E38" s="60" t="s">
        <v>193</v>
      </c>
      <c r="F38" s="348"/>
      <c r="G38" s="175">
        <f t="shared" si="0"/>
        <v>0</v>
      </c>
      <c r="H38" s="408"/>
      <c r="I38" s="175">
        <f t="shared" si="1"/>
        <v>0</v>
      </c>
      <c r="J38" s="321"/>
      <c r="K38" s="203">
        <f t="shared" si="2"/>
        <v>0</v>
      </c>
      <c r="L38" s="115"/>
    </row>
    <row r="39" spans="2:12">
      <c r="B39" s="1">
        <v>30</v>
      </c>
      <c r="C39" s="5">
        <v>41998</v>
      </c>
      <c r="D39" s="299" t="s">
        <v>389</v>
      </c>
      <c r="E39" s="60" t="s">
        <v>193</v>
      </c>
      <c r="F39" s="197"/>
      <c r="G39" s="175">
        <f t="shared" si="0"/>
        <v>0</v>
      </c>
      <c r="H39" s="408"/>
      <c r="I39" s="175">
        <f t="shared" si="1"/>
        <v>0</v>
      </c>
      <c r="J39" s="321"/>
      <c r="K39" s="203">
        <f t="shared" si="2"/>
        <v>0</v>
      </c>
      <c r="L39" s="115"/>
    </row>
    <row r="40" spans="2:12" ht="15.75" thickBot="1">
      <c r="B40" s="2"/>
      <c r="C40" s="37"/>
      <c r="D40" s="475"/>
      <c r="E40" s="476"/>
      <c r="F40" s="7"/>
      <c r="G40" s="177">
        <f t="shared" si="0"/>
        <v>0</v>
      </c>
      <c r="H40" s="7"/>
      <c r="I40" s="177">
        <f t="shared" si="1"/>
        <v>0</v>
      </c>
      <c r="J40" s="7"/>
      <c r="K40" s="209">
        <f t="shared" si="2"/>
        <v>0</v>
      </c>
      <c r="L40" s="434"/>
    </row>
  </sheetData>
  <mergeCells count="1">
    <mergeCell ref="B1:L1"/>
  </mergeCells>
  <printOptions horizontalCentered="1"/>
  <pageMargins left="0.2" right="0.2" top="0.25" bottom="0.25" header="0.3" footer="0.3"/>
  <pageSetup paperSize="9" scale="85"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1:N40"/>
  <sheetViews>
    <sheetView workbookViewId="0">
      <selection activeCell="H11" sqref="H11"/>
    </sheetView>
  </sheetViews>
  <sheetFormatPr defaultRowHeight="15"/>
  <cols>
    <col min="2" max="2" width="4" customWidth="1"/>
    <col min="3" max="3" width="9.5703125" customWidth="1"/>
    <col min="4" max="4" width="26.5703125" customWidth="1"/>
    <col min="5" max="5" width="7.85546875" customWidth="1"/>
    <col min="6" max="6" width="11.85546875" customWidth="1"/>
    <col min="7" max="7" width="12" customWidth="1"/>
    <col min="8" max="8" width="7.140625" customWidth="1"/>
    <col min="9" max="9" width="12.5703125" bestFit="1" customWidth="1"/>
    <col min="10" max="10" width="7.28515625" customWidth="1"/>
    <col min="11" max="11" width="12.28515625" bestFit="1" customWidth="1"/>
    <col min="12" max="12" width="12.28515625" customWidth="1"/>
    <col min="13" max="13" width="12.5703125" bestFit="1" customWidth="1"/>
    <col min="14" max="14" width="17.28515625" customWidth="1"/>
  </cols>
  <sheetData>
    <row r="1" spans="2:14" ht="21">
      <c r="B1" s="674" t="s">
        <v>0</v>
      </c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  <c r="N1" s="674"/>
    </row>
    <row r="3" spans="2:14">
      <c r="B3" s="185" t="s">
        <v>1</v>
      </c>
      <c r="C3" s="186"/>
      <c r="D3" s="185" t="s">
        <v>108</v>
      </c>
      <c r="E3" s="186"/>
      <c r="F3" s="186"/>
      <c r="G3" s="186"/>
      <c r="H3" s="185"/>
      <c r="I3" s="185"/>
      <c r="J3" s="185"/>
      <c r="K3" s="185"/>
      <c r="L3" s="185"/>
      <c r="M3" s="185"/>
      <c r="N3" s="185"/>
    </row>
    <row r="4" spans="2:14">
      <c r="B4" s="185" t="s">
        <v>3</v>
      </c>
      <c r="C4" s="186"/>
      <c r="D4" s="185" t="s">
        <v>67</v>
      </c>
      <c r="E4" s="186"/>
      <c r="F4" s="186"/>
      <c r="G4" s="186"/>
      <c r="H4" s="185"/>
      <c r="I4" s="185"/>
      <c r="J4" s="185"/>
      <c r="K4" s="185"/>
      <c r="L4" s="185"/>
      <c r="M4" s="185"/>
      <c r="N4" s="185"/>
    </row>
    <row r="5" spans="2:14">
      <c r="B5" s="185" t="s">
        <v>5</v>
      </c>
      <c r="C5" s="186"/>
      <c r="D5" s="3" t="s">
        <v>185</v>
      </c>
      <c r="E5" s="186"/>
      <c r="F5" s="186"/>
      <c r="G5" s="186"/>
      <c r="H5" s="185"/>
      <c r="I5" s="185"/>
      <c r="J5" s="185"/>
      <c r="K5" s="185"/>
      <c r="L5" s="185"/>
      <c r="M5" s="185"/>
      <c r="N5" s="185"/>
    </row>
    <row r="6" spans="2:14" ht="15.75" thickBot="1"/>
    <row r="7" spans="2:14" ht="39" thickBot="1">
      <c r="B7" s="210" t="s">
        <v>6</v>
      </c>
      <c r="C7" s="210" t="s">
        <v>7</v>
      </c>
      <c r="D7" s="210" t="s">
        <v>8</v>
      </c>
      <c r="E7" s="210" t="s">
        <v>9</v>
      </c>
      <c r="F7" s="210" t="s">
        <v>68</v>
      </c>
      <c r="G7" s="210" t="s">
        <v>69</v>
      </c>
      <c r="H7" s="210" t="s">
        <v>10</v>
      </c>
      <c r="I7" s="210" t="s">
        <v>11</v>
      </c>
      <c r="J7" s="210" t="s">
        <v>12</v>
      </c>
      <c r="K7" s="210" t="s">
        <v>70</v>
      </c>
      <c r="L7" s="210" t="s">
        <v>101</v>
      </c>
      <c r="M7" s="210" t="s">
        <v>14</v>
      </c>
      <c r="N7" s="210" t="s">
        <v>425</v>
      </c>
    </row>
    <row r="8" spans="2:14" ht="15.75" thickBot="1">
      <c r="B8" s="211">
        <v>1</v>
      </c>
      <c r="C8" s="211">
        <v>2</v>
      </c>
      <c r="D8" s="211">
        <v>3</v>
      </c>
      <c r="E8" s="211">
        <v>4</v>
      </c>
      <c r="F8" s="211">
        <v>5</v>
      </c>
      <c r="G8" s="211" t="s">
        <v>71</v>
      </c>
      <c r="H8" s="211">
        <v>7</v>
      </c>
      <c r="I8" s="211" t="s">
        <v>58</v>
      </c>
      <c r="J8" s="211">
        <v>9</v>
      </c>
      <c r="K8" s="211" t="s">
        <v>59</v>
      </c>
      <c r="L8" s="211"/>
      <c r="M8" s="211" t="s">
        <v>72</v>
      </c>
      <c r="N8" s="212">
        <v>12</v>
      </c>
    </row>
    <row r="9" spans="2:14" ht="15.75" thickBot="1">
      <c r="B9" s="213"/>
      <c r="C9" s="214"/>
      <c r="D9" s="214"/>
      <c r="E9" s="215"/>
      <c r="F9" s="216">
        <f>SUM(F10:F41)</f>
        <v>212</v>
      </c>
      <c r="G9" s="217">
        <f>SUM(G10:G41)</f>
        <v>1272000</v>
      </c>
      <c r="H9" s="216">
        <f>SUM(H10:H41)</f>
        <v>50</v>
      </c>
      <c r="I9" s="217">
        <f>SUM(I10:I41)</f>
        <v>500000</v>
      </c>
      <c r="J9" s="216">
        <f t="shared" ref="J9:L9" si="0">SUM(J10:J41)</f>
        <v>2</v>
      </c>
      <c r="K9" s="217">
        <f t="shared" si="0"/>
        <v>30000</v>
      </c>
      <c r="L9" s="217">
        <f t="shared" si="0"/>
        <v>840000</v>
      </c>
      <c r="M9" s="217">
        <f>SUM(M10:M41)</f>
        <v>2642000</v>
      </c>
      <c r="N9" s="218"/>
    </row>
    <row r="10" spans="2:14">
      <c r="B10" s="6">
        <v>1</v>
      </c>
      <c r="C10" s="4">
        <v>41969</v>
      </c>
      <c r="D10" s="458" t="s">
        <v>420</v>
      </c>
      <c r="E10" s="103" t="s">
        <v>242</v>
      </c>
      <c r="F10" s="220">
        <v>9</v>
      </c>
      <c r="G10" s="354">
        <f>F10*6000</f>
        <v>54000</v>
      </c>
      <c r="H10" s="349">
        <v>1</v>
      </c>
      <c r="I10" s="355">
        <f>H10*10000</f>
        <v>10000</v>
      </c>
      <c r="J10" s="223"/>
      <c r="K10" s="355">
        <f t="shared" ref="K10:K21" si="1">J10*15000</f>
        <v>0</v>
      </c>
      <c r="L10" s="355"/>
      <c r="M10" s="258">
        <f>G10+I10+K10+L10</f>
        <v>64000</v>
      </c>
      <c r="N10" s="225"/>
    </row>
    <row r="11" spans="2:14">
      <c r="B11" s="1">
        <v>2</v>
      </c>
      <c r="C11" s="5">
        <v>41970</v>
      </c>
      <c r="D11" s="351" t="s">
        <v>420</v>
      </c>
      <c r="E11" s="119" t="s">
        <v>242</v>
      </c>
      <c r="F11" s="227">
        <v>8</v>
      </c>
      <c r="G11" s="221">
        <f>F11*6000</f>
        <v>48000</v>
      </c>
      <c r="H11" s="350"/>
      <c r="I11" s="222">
        <f>H11*10000</f>
        <v>0</v>
      </c>
      <c r="J11" s="228"/>
      <c r="K11" s="222">
        <f t="shared" si="1"/>
        <v>0</v>
      </c>
      <c r="L11" s="222"/>
      <c r="M11" s="224">
        <f>G11+I11+K11+L11</f>
        <v>48000</v>
      </c>
      <c r="N11" s="229"/>
    </row>
    <row r="12" spans="2:14">
      <c r="B12" s="1">
        <v>3</v>
      </c>
      <c r="C12" s="5">
        <v>41971</v>
      </c>
      <c r="D12" s="351" t="s">
        <v>420</v>
      </c>
      <c r="E12" s="119" t="s">
        <v>242</v>
      </c>
      <c r="F12" s="227">
        <v>8</v>
      </c>
      <c r="G12" s="221">
        <f t="shared" ref="G12:G40" si="2">F12*6000</f>
        <v>48000</v>
      </c>
      <c r="H12" s="246"/>
      <c r="I12" s="222">
        <f t="shared" ref="I12:I40" si="3">H12*10000</f>
        <v>0</v>
      </c>
      <c r="J12" s="227"/>
      <c r="K12" s="222">
        <f t="shared" si="1"/>
        <v>0</v>
      </c>
      <c r="L12" s="222"/>
      <c r="M12" s="224">
        <f t="shared" ref="M12:M39" si="4">G12+I12+K12+L12</f>
        <v>48000</v>
      </c>
      <c r="N12" s="231"/>
    </row>
    <row r="13" spans="2:14">
      <c r="B13" s="1">
        <v>4</v>
      </c>
      <c r="C13" s="5">
        <v>41972</v>
      </c>
      <c r="D13" s="351" t="s">
        <v>421</v>
      </c>
      <c r="E13" s="119" t="s">
        <v>242</v>
      </c>
      <c r="F13" s="227">
        <v>8</v>
      </c>
      <c r="G13" s="221">
        <f t="shared" si="2"/>
        <v>48000</v>
      </c>
      <c r="H13" s="246"/>
      <c r="I13" s="222">
        <f t="shared" si="3"/>
        <v>0</v>
      </c>
      <c r="J13" s="227"/>
      <c r="K13" s="222">
        <f t="shared" si="1"/>
        <v>0</v>
      </c>
      <c r="L13" s="222"/>
      <c r="M13" s="224">
        <f t="shared" si="4"/>
        <v>48000</v>
      </c>
      <c r="N13" s="231"/>
    </row>
    <row r="14" spans="2:14">
      <c r="B14" s="1">
        <v>5</v>
      </c>
      <c r="C14" s="425">
        <v>41973</v>
      </c>
      <c r="D14" s="351" t="s">
        <v>422</v>
      </c>
      <c r="E14" s="119" t="s">
        <v>242</v>
      </c>
      <c r="F14" s="227">
        <v>4</v>
      </c>
      <c r="G14" s="221">
        <f t="shared" si="2"/>
        <v>24000</v>
      </c>
      <c r="H14" s="246">
        <v>4</v>
      </c>
      <c r="I14" s="222">
        <f t="shared" si="3"/>
        <v>40000</v>
      </c>
      <c r="J14" s="227"/>
      <c r="K14" s="222">
        <f t="shared" si="1"/>
        <v>0</v>
      </c>
      <c r="L14" s="222"/>
      <c r="M14" s="224">
        <f t="shared" si="4"/>
        <v>64000</v>
      </c>
      <c r="N14" s="231"/>
    </row>
    <row r="15" spans="2:14">
      <c r="B15" s="1">
        <v>6</v>
      </c>
      <c r="C15" s="5">
        <v>41974</v>
      </c>
      <c r="D15" s="351" t="s">
        <v>423</v>
      </c>
      <c r="E15" s="119" t="s">
        <v>207</v>
      </c>
      <c r="F15" s="227">
        <v>8</v>
      </c>
      <c r="G15" s="221">
        <f t="shared" si="2"/>
        <v>48000</v>
      </c>
      <c r="H15" s="246">
        <v>7</v>
      </c>
      <c r="I15" s="222">
        <f t="shared" si="3"/>
        <v>70000</v>
      </c>
      <c r="J15" s="227"/>
      <c r="K15" s="222">
        <f t="shared" si="1"/>
        <v>0</v>
      </c>
      <c r="L15" s="222"/>
      <c r="M15" s="224">
        <f t="shared" si="4"/>
        <v>118000</v>
      </c>
      <c r="N15" s="231"/>
    </row>
    <row r="16" spans="2:14">
      <c r="B16" s="1">
        <v>7</v>
      </c>
      <c r="C16" s="5">
        <v>41975</v>
      </c>
      <c r="D16" s="351" t="s">
        <v>424</v>
      </c>
      <c r="E16" s="119" t="s">
        <v>210</v>
      </c>
      <c r="F16" s="227">
        <v>9</v>
      </c>
      <c r="G16" s="221">
        <f t="shared" si="2"/>
        <v>54000</v>
      </c>
      <c r="H16" s="246">
        <v>1</v>
      </c>
      <c r="I16" s="222">
        <f t="shared" si="3"/>
        <v>10000</v>
      </c>
      <c r="J16" s="227"/>
      <c r="K16" s="222">
        <f t="shared" si="1"/>
        <v>0</v>
      </c>
      <c r="L16" s="222">
        <v>35000</v>
      </c>
      <c r="M16" s="224">
        <f t="shared" si="4"/>
        <v>99000</v>
      </c>
      <c r="N16" s="231"/>
    </row>
    <row r="17" spans="2:14">
      <c r="B17" s="1">
        <v>8</v>
      </c>
      <c r="C17" s="5">
        <v>41976</v>
      </c>
      <c r="D17" s="351" t="s">
        <v>426</v>
      </c>
      <c r="E17" s="119" t="s">
        <v>210</v>
      </c>
      <c r="F17" s="227">
        <v>8</v>
      </c>
      <c r="G17" s="221">
        <f t="shared" si="2"/>
        <v>48000</v>
      </c>
      <c r="H17" s="246">
        <v>6</v>
      </c>
      <c r="I17" s="222">
        <f t="shared" si="3"/>
        <v>60000</v>
      </c>
      <c r="J17" s="227">
        <v>2</v>
      </c>
      <c r="K17" s="222">
        <f t="shared" si="1"/>
        <v>30000</v>
      </c>
      <c r="L17" s="222">
        <v>35000</v>
      </c>
      <c r="M17" s="224">
        <f t="shared" si="4"/>
        <v>173000</v>
      </c>
      <c r="N17" s="231"/>
    </row>
    <row r="18" spans="2:14">
      <c r="B18" s="1">
        <v>9</v>
      </c>
      <c r="C18" s="5">
        <v>41977</v>
      </c>
      <c r="D18" s="351" t="s">
        <v>427</v>
      </c>
      <c r="E18" s="119" t="s">
        <v>210</v>
      </c>
      <c r="F18" s="227">
        <v>9</v>
      </c>
      <c r="G18" s="221">
        <f t="shared" si="2"/>
        <v>54000</v>
      </c>
      <c r="H18" s="246">
        <v>1</v>
      </c>
      <c r="I18" s="222">
        <f t="shared" si="3"/>
        <v>10000</v>
      </c>
      <c r="J18" s="227"/>
      <c r="K18" s="222">
        <f t="shared" si="1"/>
        <v>0</v>
      </c>
      <c r="L18" s="222">
        <v>35000</v>
      </c>
      <c r="M18" s="224">
        <f t="shared" si="4"/>
        <v>99000</v>
      </c>
      <c r="N18" s="231"/>
    </row>
    <row r="19" spans="2:14">
      <c r="B19" s="1">
        <v>10</v>
      </c>
      <c r="C19" s="5">
        <v>41978</v>
      </c>
      <c r="D19" s="351" t="s">
        <v>428</v>
      </c>
      <c r="E19" s="119" t="s">
        <v>210</v>
      </c>
      <c r="F19" s="227">
        <v>11</v>
      </c>
      <c r="G19" s="221">
        <f t="shared" si="2"/>
        <v>66000</v>
      </c>
      <c r="H19" s="246">
        <v>3</v>
      </c>
      <c r="I19" s="222">
        <f t="shared" si="3"/>
        <v>30000</v>
      </c>
      <c r="J19" s="227"/>
      <c r="K19" s="222">
        <f t="shared" si="1"/>
        <v>0</v>
      </c>
      <c r="L19" s="222">
        <v>35000</v>
      </c>
      <c r="M19" s="224">
        <f t="shared" si="4"/>
        <v>131000</v>
      </c>
      <c r="N19" s="231"/>
    </row>
    <row r="20" spans="2:14">
      <c r="B20" s="1">
        <v>11</v>
      </c>
      <c r="C20" s="5">
        <v>41979</v>
      </c>
      <c r="D20" s="351" t="s">
        <v>428</v>
      </c>
      <c r="E20" s="119" t="s">
        <v>210</v>
      </c>
      <c r="F20" s="227">
        <v>11</v>
      </c>
      <c r="G20" s="221">
        <f t="shared" si="2"/>
        <v>66000</v>
      </c>
      <c r="H20" s="246">
        <v>3</v>
      </c>
      <c r="I20" s="222">
        <f t="shared" si="3"/>
        <v>30000</v>
      </c>
      <c r="J20" s="227"/>
      <c r="K20" s="222">
        <f t="shared" si="1"/>
        <v>0</v>
      </c>
      <c r="L20" s="222">
        <v>35000</v>
      </c>
      <c r="M20" s="224">
        <f t="shared" si="4"/>
        <v>131000</v>
      </c>
      <c r="N20" s="231"/>
    </row>
    <row r="21" spans="2:14">
      <c r="B21" s="1">
        <v>12</v>
      </c>
      <c r="C21" s="425">
        <v>41980</v>
      </c>
      <c r="D21" s="436" t="s">
        <v>429</v>
      </c>
      <c r="E21" s="404" t="s">
        <v>207</v>
      </c>
      <c r="F21" s="227"/>
      <c r="G21" s="221">
        <f t="shared" si="2"/>
        <v>0</v>
      </c>
      <c r="H21" s="246"/>
      <c r="I21" s="222">
        <f t="shared" si="3"/>
        <v>0</v>
      </c>
      <c r="J21" s="227"/>
      <c r="K21" s="222">
        <f t="shared" si="1"/>
        <v>0</v>
      </c>
      <c r="L21" s="222">
        <v>35000</v>
      </c>
      <c r="M21" s="224">
        <f t="shared" si="4"/>
        <v>35000</v>
      </c>
      <c r="N21" s="231"/>
    </row>
    <row r="22" spans="2:14">
      <c r="B22" s="1">
        <v>13</v>
      </c>
      <c r="C22" s="5">
        <v>41981</v>
      </c>
      <c r="D22" s="351" t="s">
        <v>428</v>
      </c>
      <c r="E22" s="119" t="s">
        <v>210</v>
      </c>
      <c r="F22" s="227">
        <v>10</v>
      </c>
      <c r="G22" s="221">
        <f t="shared" si="2"/>
        <v>60000</v>
      </c>
      <c r="H22" s="246">
        <v>2</v>
      </c>
      <c r="I22" s="222">
        <f t="shared" si="3"/>
        <v>20000</v>
      </c>
      <c r="J22" s="227"/>
      <c r="K22" s="222">
        <f>J22*15000</f>
        <v>0</v>
      </c>
      <c r="L22" s="222">
        <v>35000</v>
      </c>
      <c r="M22" s="224">
        <f t="shared" si="4"/>
        <v>115000</v>
      </c>
      <c r="N22" s="231"/>
    </row>
    <row r="23" spans="2:14">
      <c r="B23" s="1">
        <v>14</v>
      </c>
      <c r="C23" s="5">
        <v>41982</v>
      </c>
      <c r="D23" s="436" t="s">
        <v>429</v>
      </c>
      <c r="E23" s="404" t="s">
        <v>207</v>
      </c>
      <c r="F23" s="227"/>
      <c r="G23" s="221">
        <f t="shared" si="2"/>
        <v>0</v>
      </c>
      <c r="H23" s="246"/>
      <c r="I23" s="222">
        <f t="shared" si="3"/>
        <v>0</v>
      </c>
      <c r="J23" s="227"/>
      <c r="K23" s="222">
        <f t="shared" ref="K23:K40" si="5">J23*15000</f>
        <v>0</v>
      </c>
      <c r="L23" s="222">
        <v>35000</v>
      </c>
      <c r="M23" s="224">
        <f t="shared" si="4"/>
        <v>35000</v>
      </c>
      <c r="N23" s="231"/>
    </row>
    <row r="24" spans="2:14">
      <c r="B24" s="1">
        <v>15</v>
      </c>
      <c r="C24" s="5">
        <v>41983</v>
      </c>
      <c r="D24" s="351" t="s">
        <v>428</v>
      </c>
      <c r="E24" s="119" t="s">
        <v>210</v>
      </c>
      <c r="F24" s="227">
        <v>10</v>
      </c>
      <c r="G24" s="221">
        <f t="shared" si="2"/>
        <v>60000</v>
      </c>
      <c r="H24" s="246">
        <v>2</v>
      </c>
      <c r="I24" s="222">
        <f t="shared" si="3"/>
        <v>20000</v>
      </c>
      <c r="J24" s="227"/>
      <c r="K24" s="222">
        <f t="shared" si="5"/>
        <v>0</v>
      </c>
      <c r="L24" s="222">
        <v>35000</v>
      </c>
      <c r="M24" s="224">
        <f t="shared" si="4"/>
        <v>115000</v>
      </c>
      <c r="N24" s="231"/>
    </row>
    <row r="25" spans="2:14">
      <c r="B25" s="1">
        <v>16</v>
      </c>
      <c r="C25" s="5">
        <v>41984</v>
      </c>
      <c r="D25" s="351" t="s">
        <v>428</v>
      </c>
      <c r="E25" s="119" t="s">
        <v>210</v>
      </c>
      <c r="F25" s="227">
        <v>10</v>
      </c>
      <c r="G25" s="221">
        <f t="shared" si="2"/>
        <v>60000</v>
      </c>
      <c r="H25" s="246">
        <v>2</v>
      </c>
      <c r="I25" s="222">
        <f t="shared" si="3"/>
        <v>20000</v>
      </c>
      <c r="J25" s="227"/>
      <c r="K25" s="222">
        <f t="shared" si="5"/>
        <v>0</v>
      </c>
      <c r="L25" s="222">
        <v>35000</v>
      </c>
      <c r="M25" s="224">
        <f t="shared" si="4"/>
        <v>115000</v>
      </c>
      <c r="N25" s="231"/>
    </row>
    <row r="26" spans="2:14">
      <c r="B26" s="1">
        <v>17</v>
      </c>
      <c r="C26" s="5">
        <v>41985</v>
      </c>
      <c r="D26" s="351" t="s">
        <v>428</v>
      </c>
      <c r="E26" s="119" t="s">
        <v>210</v>
      </c>
      <c r="F26" s="227">
        <v>10</v>
      </c>
      <c r="G26" s="221">
        <f t="shared" si="2"/>
        <v>60000</v>
      </c>
      <c r="H26" s="246">
        <v>2</v>
      </c>
      <c r="I26" s="222">
        <f t="shared" si="3"/>
        <v>20000</v>
      </c>
      <c r="J26" s="227"/>
      <c r="K26" s="222">
        <f t="shared" si="5"/>
        <v>0</v>
      </c>
      <c r="L26" s="222">
        <v>35000</v>
      </c>
      <c r="M26" s="224">
        <f t="shared" si="4"/>
        <v>115000</v>
      </c>
      <c r="N26" s="231"/>
    </row>
    <row r="27" spans="2:14">
      <c r="B27" s="1">
        <v>18</v>
      </c>
      <c r="C27" s="5">
        <v>41986</v>
      </c>
      <c r="D27" s="351" t="s">
        <v>428</v>
      </c>
      <c r="E27" s="119" t="s">
        <v>210</v>
      </c>
      <c r="F27" s="227">
        <v>9</v>
      </c>
      <c r="G27" s="221">
        <f t="shared" si="2"/>
        <v>54000</v>
      </c>
      <c r="H27" s="352">
        <v>1</v>
      </c>
      <c r="I27" s="222">
        <f t="shared" si="3"/>
        <v>10000</v>
      </c>
      <c r="J27" s="227"/>
      <c r="K27" s="222">
        <f t="shared" si="5"/>
        <v>0</v>
      </c>
      <c r="L27" s="222">
        <v>35000</v>
      </c>
      <c r="M27" s="224">
        <f t="shared" si="4"/>
        <v>99000</v>
      </c>
      <c r="N27" s="231"/>
    </row>
    <row r="28" spans="2:14">
      <c r="B28" s="1">
        <v>19</v>
      </c>
      <c r="C28" s="425">
        <v>41987</v>
      </c>
      <c r="D28" s="351" t="s">
        <v>428</v>
      </c>
      <c r="E28" s="119" t="s">
        <v>210</v>
      </c>
      <c r="F28" s="227">
        <v>12</v>
      </c>
      <c r="G28" s="221">
        <f t="shared" si="2"/>
        <v>72000</v>
      </c>
      <c r="H28" s="227">
        <v>9</v>
      </c>
      <c r="I28" s="222">
        <f t="shared" si="3"/>
        <v>90000</v>
      </c>
      <c r="J28" s="227"/>
      <c r="K28" s="222">
        <f t="shared" si="5"/>
        <v>0</v>
      </c>
      <c r="L28" s="222">
        <v>35000</v>
      </c>
      <c r="M28" s="224">
        <f t="shared" si="4"/>
        <v>197000</v>
      </c>
      <c r="N28" s="231"/>
    </row>
    <row r="29" spans="2:14">
      <c r="B29" s="1">
        <v>20</v>
      </c>
      <c r="C29" s="5">
        <v>41988</v>
      </c>
      <c r="D29" s="351" t="s">
        <v>430</v>
      </c>
      <c r="E29" s="119" t="s">
        <v>210</v>
      </c>
      <c r="F29" s="227">
        <v>9</v>
      </c>
      <c r="G29" s="221">
        <f t="shared" si="2"/>
        <v>54000</v>
      </c>
      <c r="H29" s="227">
        <v>1</v>
      </c>
      <c r="I29" s="222">
        <f t="shared" si="3"/>
        <v>10000</v>
      </c>
      <c r="J29" s="227"/>
      <c r="K29" s="222">
        <f t="shared" si="5"/>
        <v>0</v>
      </c>
      <c r="L29" s="222">
        <v>35000</v>
      </c>
      <c r="M29" s="224">
        <f t="shared" si="4"/>
        <v>99000</v>
      </c>
      <c r="N29" s="231"/>
    </row>
    <row r="30" spans="2:14">
      <c r="B30" s="1">
        <v>21</v>
      </c>
      <c r="C30" s="5">
        <v>41989</v>
      </c>
      <c r="D30" s="351" t="s">
        <v>430</v>
      </c>
      <c r="E30" s="119" t="s">
        <v>210</v>
      </c>
      <c r="F30" s="227">
        <v>8</v>
      </c>
      <c r="G30" s="221">
        <f t="shared" si="2"/>
        <v>48000</v>
      </c>
      <c r="H30" s="227"/>
      <c r="I30" s="222">
        <f t="shared" si="3"/>
        <v>0</v>
      </c>
      <c r="J30" s="227"/>
      <c r="K30" s="222">
        <f t="shared" si="5"/>
        <v>0</v>
      </c>
      <c r="L30" s="222">
        <v>35000</v>
      </c>
      <c r="M30" s="224">
        <f t="shared" si="4"/>
        <v>83000</v>
      </c>
      <c r="N30" s="231"/>
    </row>
    <row r="31" spans="2:14">
      <c r="B31" s="1">
        <v>22</v>
      </c>
      <c r="C31" s="5">
        <v>41990</v>
      </c>
      <c r="D31" s="351" t="s">
        <v>430</v>
      </c>
      <c r="E31" s="119" t="s">
        <v>210</v>
      </c>
      <c r="F31" s="227">
        <v>8</v>
      </c>
      <c r="G31" s="221">
        <f t="shared" si="2"/>
        <v>48000</v>
      </c>
      <c r="H31" s="227"/>
      <c r="I31" s="222">
        <f t="shared" si="3"/>
        <v>0</v>
      </c>
      <c r="J31" s="227"/>
      <c r="K31" s="222">
        <f t="shared" si="5"/>
        <v>0</v>
      </c>
      <c r="L31" s="222">
        <v>35000</v>
      </c>
      <c r="M31" s="224">
        <f t="shared" si="4"/>
        <v>83000</v>
      </c>
      <c r="N31" s="231"/>
    </row>
    <row r="32" spans="2:14">
      <c r="B32" s="1">
        <v>23</v>
      </c>
      <c r="C32" s="5">
        <v>41991</v>
      </c>
      <c r="D32" s="351" t="s">
        <v>430</v>
      </c>
      <c r="E32" s="119" t="s">
        <v>210</v>
      </c>
      <c r="F32" s="227">
        <v>8</v>
      </c>
      <c r="G32" s="221">
        <f t="shared" si="2"/>
        <v>48000</v>
      </c>
      <c r="H32" s="227"/>
      <c r="I32" s="222">
        <f t="shared" si="3"/>
        <v>0</v>
      </c>
      <c r="J32" s="227"/>
      <c r="K32" s="222">
        <f t="shared" si="5"/>
        <v>0</v>
      </c>
      <c r="L32" s="222">
        <v>35000</v>
      </c>
      <c r="M32" s="224">
        <f t="shared" si="4"/>
        <v>83000</v>
      </c>
      <c r="N32" s="231"/>
    </row>
    <row r="33" spans="2:14">
      <c r="B33" s="1">
        <v>24</v>
      </c>
      <c r="C33" s="5">
        <v>41992</v>
      </c>
      <c r="D33" s="436" t="s">
        <v>429</v>
      </c>
      <c r="E33" s="404" t="s">
        <v>207</v>
      </c>
      <c r="F33" s="227"/>
      <c r="G33" s="221">
        <f t="shared" si="2"/>
        <v>0</v>
      </c>
      <c r="H33" s="227"/>
      <c r="I33" s="222">
        <f t="shared" si="3"/>
        <v>0</v>
      </c>
      <c r="J33" s="227"/>
      <c r="K33" s="222">
        <f t="shared" si="5"/>
        <v>0</v>
      </c>
      <c r="L33" s="222">
        <v>35000</v>
      </c>
      <c r="M33" s="224">
        <f t="shared" si="4"/>
        <v>35000</v>
      </c>
      <c r="N33" s="231"/>
    </row>
    <row r="34" spans="2:14">
      <c r="B34" s="1">
        <v>25</v>
      </c>
      <c r="C34" s="5">
        <v>41993</v>
      </c>
      <c r="D34" s="351" t="s">
        <v>430</v>
      </c>
      <c r="E34" s="119" t="s">
        <v>210</v>
      </c>
      <c r="F34" s="227">
        <v>9</v>
      </c>
      <c r="G34" s="221">
        <f t="shared" si="2"/>
        <v>54000</v>
      </c>
      <c r="H34" s="227">
        <v>1</v>
      </c>
      <c r="I34" s="222">
        <f t="shared" si="3"/>
        <v>10000</v>
      </c>
      <c r="J34" s="227"/>
      <c r="K34" s="222">
        <f t="shared" si="5"/>
        <v>0</v>
      </c>
      <c r="L34" s="222">
        <v>35000</v>
      </c>
      <c r="M34" s="224">
        <f t="shared" si="4"/>
        <v>99000</v>
      </c>
      <c r="N34" s="231"/>
    </row>
    <row r="35" spans="2:14">
      <c r="B35" s="1">
        <v>26</v>
      </c>
      <c r="C35" s="425">
        <v>41994</v>
      </c>
      <c r="D35" s="351" t="s">
        <v>430</v>
      </c>
      <c r="E35" s="119" t="s">
        <v>210</v>
      </c>
      <c r="F35" s="227">
        <v>8</v>
      </c>
      <c r="G35" s="221">
        <f t="shared" si="2"/>
        <v>48000</v>
      </c>
      <c r="H35" s="227">
        <v>4</v>
      </c>
      <c r="I35" s="222">
        <f t="shared" si="3"/>
        <v>40000</v>
      </c>
      <c r="J35" s="227"/>
      <c r="K35" s="222">
        <f t="shared" si="5"/>
        <v>0</v>
      </c>
      <c r="L35" s="222">
        <v>35000</v>
      </c>
      <c r="M35" s="224">
        <f t="shared" si="4"/>
        <v>123000</v>
      </c>
      <c r="N35" s="231"/>
    </row>
    <row r="36" spans="2:14">
      <c r="B36" s="1">
        <v>27</v>
      </c>
      <c r="C36" s="5">
        <v>41995</v>
      </c>
      <c r="D36" s="436" t="s">
        <v>429</v>
      </c>
      <c r="E36" s="404" t="s">
        <v>207</v>
      </c>
      <c r="F36" s="227"/>
      <c r="G36" s="221">
        <f t="shared" si="2"/>
        <v>0</v>
      </c>
      <c r="H36" s="227"/>
      <c r="I36" s="222">
        <f t="shared" si="3"/>
        <v>0</v>
      </c>
      <c r="J36" s="227"/>
      <c r="K36" s="222">
        <f t="shared" si="5"/>
        <v>0</v>
      </c>
      <c r="L36" s="222">
        <v>35000</v>
      </c>
      <c r="M36" s="224">
        <f t="shared" si="4"/>
        <v>35000</v>
      </c>
      <c r="N36" s="231"/>
    </row>
    <row r="37" spans="2:14">
      <c r="B37" s="1">
        <v>28</v>
      </c>
      <c r="C37" s="5">
        <v>41996</v>
      </c>
      <c r="D37" s="351" t="s">
        <v>430</v>
      </c>
      <c r="E37" s="119" t="s">
        <v>210</v>
      </c>
      <c r="F37" s="227">
        <v>8</v>
      </c>
      <c r="G37" s="221">
        <f t="shared" si="2"/>
        <v>48000</v>
      </c>
      <c r="H37" s="227"/>
      <c r="I37" s="222">
        <f t="shared" si="3"/>
        <v>0</v>
      </c>
      <c r="J37" s="227"/>
      <c r="K37" s="222">
        <f t="shared" si="5"/>
        <v>0</v>
      </c>
      <c r="L37" s="222">
        <v>35000</v>
      </c>
      <c r="M37" s="224">
        <f t="shared" si="4"/>
        <v>83000</v>
      </c>
      <c r="N37" s="231"/>
    </row>
    <row r="38" spans="2:14">
      <c r="B38" s="1">
        <v>29</v>
      </c>
      <c r="C38" s="5">
        <v>41997</v>
      </c>
      <c r="D38" s="436" t="s">
        <v>429</v>
      </c>
      <c r="E38" s="404" t="s">
        <v>207</v>
      </c>
      <c r="F38" s="227"/>
      <c r="G38" s="221">
        <f t="shared" si="2"/>
        <v>0</v>
      </c>
      <c r="H38" s="227"/>
      <c r="I38" s="222">
        <f t="shared" si="3"/>
        <v>0</v>
      </c>
      <c r="J38" s="227"/>
      <c r="K38" s="222">
        <f t="shared" si="5"/>
        <v>0</v>
      </c>
      <c r="L38" s="222">
        <v>35000</v>
      </c>
      <c r="M38" s="224">
        <f t="shared" si="4"/>
        <v>35000</v>
      </c>
      <c r="N38" s="231"/>
    </row>
    <row r="39" spans="2:14">
      <c r="B39" s="1">
        <v>30</v>
      </c>
      <c r="C39" s="5">
        <v>41998</v>
      </c>
      <c r="D39" s="436" t="s">
        <v>429</v>
      </c>
      <c r="E39" s="404" t="s">
        <v>207</v>
      </c>
      <c r="F39" s="227"/>
      <c r="G39" s="221">
        <f t="shared" si="2"/>
        <v>0</v>
      </c>
      <c r="H39" s="227"/>
      <c r="I39" s="222">
        <f t="shared" si="3"/>
        <v>0</v>
      </c>
      <c r="J39" s="227"/>
      <c r="K39" s="222">
        <f t="shared" si="5"/>
        <v>0</v>
      </c>
      <c r="L39" s="222">
        <v>35000</v>
      </c>
      <c r="M39" s="224">
        <f t="shared" si="4"/>
        <v>35000</v>
      </c>
      <c r="N39" s="231"/>
    </row>
    <row r="40" spans="2:14" ht="15.75" thickBot="1">
      <c r="B40" s="2"/>
      <c r="C40" s="37"/>
      <c r="D40" s="488"/>
      <c r="E40" s="489"/>
      <c r="F40" s="480"/>
      <c r="G40" s="232">
        <f t="shared" si="2"/>
        <v>0</v>
      </c>
      <c r="H40" s="480"/>
      <c r="I40" s="233">
        <f t="shared" si="3"/>
        <v>0</v>
      </c>
      <c r="J40" s="531"/>
      <c r="K40" s="233">
        <f t="shared" si="5"/>
        <v>0</v>
      </c>
      <c r="L40" s="233"/>
      <c r="M40" s="234">
        <f>G40+I40+K40+L40</f>
        <v>0</v>
      </c>
      <c r="N40" s="434"/>
    </row>
  </sheetData>
  <mergeCells count="1">
    <mergeCell ref="B1:N1"/>
  </mergeCells>
  <printOptions horizontalCentered="1"/>
  <pageMargins left="0.2" right="0.2" top="0.25" bottom="0.25" header="0.3" footer="0.3"/>
  <pageSetup paperSize="9" scale="85"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1:Q40"/>
  <sheetViews>
    <sheetView workbookViewId="0">
      <selection activeCell="B1" sqref="B1:N41"/>
    </sheetView>
  </sheetViews>
  <sheetFormatPr defaultRowHeight="15"/>
  <cols>
    <col min="2" max="2" width="4" customWidth="1"/>
    <col min="3" max="3" width="9.5703125" customWidth="1"/>
    <col min="4" max="4" width="33.5703125" customWidth="1"/>
    <col min="5" max="5" width="8.85546875" customWidth="1"/>
    <col min="6" max="6" width="8.42578125" customWidth="1"/>
    <col min="7" max="7" width="12.5703125" bestFit="1" customWidth="1"/>
    <col min="8" max="8" width="8.140625" customWidth="1"/>
    <col min="9" max="9" width="12.5703125" bestFit="1" customWidth="1"/>
    <col min="10" max="10" width="8.7109375" customWidth="1"/>
    <col min="11" max="11" width="12.28515625" bestFit="1" customWidth="1"/>
    <col min="12" max="12" width="13" customWidth="1"/>
    <col min="13" max="13" width="12.5703125" bestFit="1" customWidth="1"/>
    <col min="14" max="14" width="13" customWidth="1"/>
  </cols>
  <sheetData>
    <row r="1" spans="2:17" ht="21">
      <c r="B1" s="674" t="s">
        <v>0</v>
      </c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  <c r="N1" s="674"/>
    </row>
    <row r="3" spans="2:17">
      <c r="B3" s="185" t="s">
        <v>1</v>
      </c>
      <c r="C3" s="186"/>
      <c r="D3" s="185" t="s">
        <v>109</v>
      </c>
      <c r="E3" s="186"/>
      <c r="F3" s="186"/>
      <c r="G3" s="186"/>
      <c r="H3" s="185"/>
      <c r="I3" s="185"/>
      <c r="J3" s="185"/>
      <c r="K3" s="185"/>
      <c r="L3" s="185"/>
      <c r="M3" s="185"/>
      <c r="N3" s="185"/>
    </row>
    <row r="4" spans="2:17">
      <c r="B4" s="185" t="s">
        <v>3</v>
      </c>
      <c r="C4" s="186"/>
      <c r="D4" s="185" t="s">
        <v>110</v>
      </c>
      <c r="E4" s="186"/>
      <c r="F4" s="186"/>
      <c r="G4" s="186"/>
      <c r="H4" s="185"/>
      <c r="I4" s="185"/>
      <c r="J4" s="185"/>
      <c r="K4" s="185"/>
      <c r="L4" s="185"/>
      <c r="M4" s="185"/>
      <c r="N4" s="185"/>
    </row>
    <row r="5" spans="2:17">
      <c r="B5" s="185" t="s">
        <v>5</v>
      </c>
      <c r="C5" s="186"/>
      <c r="D5" s="3" t="s">
        <v>185</v>
      </c>
      <c r="E5" s="186"/>
      <c r="F5" s="186"/>
      <c r="G5" s="186"/>
      <c r="H5" s="185"/>
      <c r="I5" s="185"/>
      <c r="J5" s="185"/>
      <c r="K5" s="185"/>
      <c r="L5" s="185"/>
      <c r="M5" s="185"/>
      <c r="N5" s="185"/>
    </row>
    <row r="6" spans="2:17" ht="15.75" thickBot="1"/>
    <row r="7" spans="2:17" ht="39" thickBot="1">
      <c r="B7" s="267" t="s">
        <v>6</v>
      </c>
      <c r="C7" s="267" t="s">
        <v>7</v>
      </c>
      <c r="D7" s="267" t="s">
        <v>8</v>
      </c>
      <c r="E7" s="267" t="s">
        <v>9</v>
      </c>
      <c r="F7" s="267" t="s">
        <v>68</v>
      </c>
      <c r="G7" s="267" t="s">
        <v>69</v>
      </c>
      <c r="H7" s="267" t="s">
        <v>10</v>
      </c>
      <c r="I7" s="267" t="s">
        <v>11</v>
      </c>
      <c r="J7" s="267" t="s">
        <v>12</v>
      </c>
      <c r="K7" s="267" t="s">
        <v>70</v>
      </c>
      <c r="L7" s="267" t="s">
        <v>101</v>
      </c>
      <c r="M7" s="267" t="s">
        <v>14</v>
      </c>
      <c r="N7" s="267" t="s">
        <v>101</v>
      </c>
    </row>
    <row r="8" spans="2:17" ht="15.75" thickBot="1">
      <c r="B8" s="211">
        <v>1</v>
      </c>
      <c r="C8" s="211">
        <v>2</v>
      </c>
      <c r="D8" s="211">
        <v>3</v>
      </c>
      <c r="E8" s="211">
        <v>4</v>
      </c>
      <c r="F8" s="211">
        <v>5</v>
      </c>
      <c r="G8" s="211" t="s">
        <v>71</v>
      </c>
      <c r="H8" s="211">
        <v>7</v>
      </c>
      <c r="I8" s="211" t="s">
        <v>58</v>
      </c>
      <c r="J8" s="211">
        <v>9</v>
      </c>
      <c r="K8" s="211" t="s">
        <v>59</v>
      </c>
      <c r="L8" s="212">
        <v>12</v>
      </c>
      <c r="M8" s="211" t="s">
        <v>72</v>
      </c>
      <c r="N8" s="212">
        <v>12</v>
      </c>
    </row>
    <row r="9" spans="2:17" ht="15.75" thickBot="1">
      <c r="B9" s="213"/>
      <c r="C9" s="214"/>
      <c r="D9" s="214"/>
      <c r="E9" s="215"/>
      <c r="F9" s="216">
        <f>SUM(F10:F47)</f>
        <v>213.50000000000003</v>
      </c>
      <c r="G9" s="217">
        <f>SUM(G10:G47)</f>
        <v>1281000</v>
      </c>
      <c r="H9" s="216">
        <f>SUM(H10:H47)</f>
        <v>45.5</v>
      </c>
      <c r="I9" s="217">
        <f>SUM(I10:I47)</f>
        <v>455000</v>
      </c>
      <c r="J9" s="254">
        <f t="shared" ref="J9:K9" si="0">SUM(J10:J47)</f>
        <v>5</v>
      </c>
      <c r="K9" s="217">
        <f t="shared" si="0"/>
        <v>75000</v>
      </c>
      <c r="L9" s="217">
        <f>SUM(L10:L47)</f>
        <v>0</v>
      </c>
      <c r="M9" s="217">
        <f>SUM(M10:M47)</f>
        <v>1811000</v>
      </c>
      <c r="N9" s="217"/>
    </row>
    <row r="10" spans="2:17">
      <c r="B10" s="6">
        <v>1</v>
      </c>
      <c r="C10" s="4">
        <v>41969</v>
      </c>
      <c r="D10" s="409" t="s">
        <v>205</v>
      </c>
      <c r="E10" s="357" t="s">
        <v>193</v>
      </c>
      <c r="F10" s="220">
        <v>8</v>
      </c>
      <c r="G10" s="354">
        <f>F10*6000</f>
        <v>48000</v>
      </c>
      <c r="H10" s="220"/>
      <c r="I10" s="355">
        <f>H10*10000</f>
        <v>0</v>
      </c>
      <c r="J10" s="223"/>
      <c r="K10" s="355">
        <f>J10*15000</f>
        <v>0</v>
      </c>
      <c r="L10" s="459"/>
      <c r="M10" s="258">
        <f t="shared" ref="M10:M25" si="1">G10+I10+K10+L10</f>
        <v>48000</v>
      </c>
      <c r="N10" s="225"/>
    </row>
    <row r="11" spans="2:17">
      <c r="B11" s="1">
        <v>2</v>
      </c>
      <c r="C11" s="5">
        <v>41970</v>
      </c>
      <c r="D11" s="205" t="s">
        <v>206</v>
      </c>
      <c r="E11" s="444" t="s">
        <v>193</v>
      </c>
      <c r="F11" s="227">
        <v>6</v>
      </c>
      <c r="G11" s="221">
        <f>F11*6000</f>
        <v>36000</v>
      </c>
      <c r="H11" s="227"/>
      <c r="I11" s="222">
        <f>H11*10000</f>
        <v>0</v>
      </c>
      <c r="J11" s="460"/>
      <c r="K11" s="222">
        <f>J11*15000</f>
        <v>0</v>
      </c>
      <c r="L11" s="461"/>
      <c r="M11" s="224">
        <f t="shared" si="1"/>
        <v>36000</v>
      </c>
      <c r="N11" s="229"/>
    </row>
    <row r="12" spans="2:17">
      <c r="B12" s="1">
        <v>3</v>
      </c>
      <c r="C12" s="5">
        <v>41971</v>
      </c>
      <c r="D12" s="205" t="s">
        <v>339</v>
      </c>
      <c r="E12" s="444" t="s">
        <v>193</v>
      </c>
      <c r="F12" s="227"/>
      <c r="G12" s="221">
        <f>F12*6000</f>
        <v>0</v>
      </c>
      <c r="H12" s="227"/>
      <c r="I12" s="222">
        <f>H12*10000</f>
        <v>0</v>
      </c>
      <c r="J12" s="227"/>
      <c r="K12" s="222">
        <f t="shared" ref="K12:K40" si="2">J12*15000</f>
        <v>0</v>
      </c>
      <c r="L12" s="230"/>
      <c r="M12" s="224">
        <f t="shared" si="1"/>
        <v>0</v>
      </c>
      <c r="N12" s="231"/>
    </row>
    <row r="13" spans="2:17">
      <c r="B13" s="1">
        <v>4</v>
      </c>
      <c r="C13" s="5">
        <v>41972</v>
      </c>
      <c r="D13" s="205" t="s">
        <v>340</v>
      </c>
      <c r="E13" s="444" t="s">
        <v>193</v>
      </c>
      <c r="F13" s="227"/>
      <c r="G13" s="221">
        <f t="shared" ref="G13:G40" si="3">F13*6000</f>
        <v>0</v>
      </c>
      <c r="H13" s="227"/>
      <c r="I13" s="222">
        <f t="shared" ref="I13:I40" si="4">H13*10000</f>
        <v>0</v>
      </c>
      <c r="J13" s="227"/>
      <c r="K13" s="222">
        <f t="shared" si="2"/>
        <v>0</v>
      </c>
      <c r="L13" s="230"/>
      <c r="M13" s="224">
        <f t="shared" si="1"/>
        <v>0</v>
      </c>
      <c r="N13" s="231"/>
    </row>
    <row r="14" spans="2:17">
      <c r="B14" s="1">
        <v>5</v>
      </c>
      <c r="C14" s="425">
        <v>41973</v>
      </c>
      <c r="D14" s="205" t="s">
        <v>341</v>
      </c>
      <c r="E14" s="444" t="s">
        <v>193</v>
      </c>
      <c r="F14" s="227">
        <v>10</v>
      </c>
      <c r="G14" s="221">
        <f t="shared" si="3"/>
        <v>60000</v>
      </c>
      <c r="H14" s="227">
        <v>6</v>
      </c>
      <c r="I14" s="222">
        <f t="shared" si="4"/>
        <v>60000</v>
      </c>
      <c r="J14" s="227"/>
      <c r="K14" s="222">
        <f t="shared" si="2"/>
        <v>0</v>
      </c>
      <c r="L14" s="230"/>
      <c r="M14" s="224">
        <f t="shared" si="1"/>
        <v>120000</v>
      </c>
      <c r="N14" s="231"/>
    </row>
    <row r="15" spans="2:17">
      <c r="B15" s="1">
        <v>6</v>
      </c>
      <c r="C15" s="5">
        <v>41974</v>
      </c>
      <c r="D15" s="205" t="s">
        <v>342</v>
      </c>
      <c r="E15" s="444" t="s">
        <v>193</v>
      </c>
      <c r="F15" s="227">
        <v>7</v>
      </c>
      <c r="G15" s="221">
        <f t="shared" si="3"/>
        <v>42000</v>
      </c>
      <c r="H15" s="227"/>
      <c r="I15" s="222">
        <f t="shared" si="4"/>
        <v>0</v>
      </c>
      <c r="J15" s="227"/>
      <c r="K15" s="222">
        <f t="shared" si="2"/>
        <v>0</v>
      </c>
      <c r="L15" s="230"/>
      <c r="M15" s="224">
        <f t="shared" si="1"/>
        <v>42000</v>
      </c>
      <c r="N15" s="231"/>
      <c r="Q15" t="s">
        <v>133</v>
      </c>
    </row>
    <row r="16" spans="2:17">
      <c r="B16" s="1">
        <v>7</v>
      </c>
      <c r="C16" s="5">
        <v>41975</v>
      </c>
      <c r="D16" s="205" t="s">
        <v>343</v>
      </c>
      <c r="E16" s="444" t="s">
        <v>193</v>
      </c>
      <c r="F16" s="227"/>
      <c r="G16" s="221">
        <f t="shared" si="3"/>
        <v>0</v>
      </c>
      <c r="H16" s="227"/>
      <c r="I16" s="222">
        <f t="shared" si="4"/>
        <v>0</v>
      </c>
      <c r="J16" s="227"/>
      <c r="K16" s="222">
        <f t="shared" si="2"/>
        <v>0</v>
      </c>
      <c r="L16" s="230"/>
      <c r="M16" s="224">
        <f t="shared" si="1"/>
        <v>0</v>
      </c>
      <c r="N16" s="231"/>
    </row>
    <row r="17" spans="2:14">
      <c r="B17" s="1">
        <v>8</v>
      </c>
      <c r="C17" s="5">
        <v>41976</v>
      </c>
      <c r="D17" s="205" t="s">
        <v>344</v>
      </c>
      <c r="E17" s="444" t="s">
        <v>193</v>
      </c>
      <c r="F17" s="227">
        <v>9</v>
      </c>
      <c r="G17" s="221">
        <f t="shared" si="3"/>
        <v>54000</v>
      </c>
      <c r="H17" s="227">
        <v>2</v>
      </c>
      <c r="I17" s="222">
        <f t="shared" si="4"/>
        <v>20000</v>
      </c>
      <c r="J17" s="227"/>
      <c r="K17" s="222">
        <f t="shared" si="2"/>
        <v>0</v>
      </c>
      <c r="L17" s="230"/>
      <c r="M17" s="224">
        <f t="shared" si="1"/>
        <v>74000</v>
      </c>
      <c r="N17" s="231"/>
    </row>
    <row r="18" spans="2:14">
      <c r="B18" s="1">
        <v>9</v>
      </c>
      <c r="C18" s="5">
        <v>41977</v>
      </c>
      <c r="D18" s="205" t="s">
        <v>341</v>
      </c>
      <c r="E18" s="444" t="s">
        <v>193</v>
      </c>
      <c r="F18" s="227">
        <v>10</v>
      </c>
      <c r="G18" s="221">
        <f t="shared" si="3"/>
        <v>60000</v>
      </c>
      <c r="H18" s="227">
        <v>2</v>
      </c>
      <c r="I18" s="222">
        <f t="shared" si="4"/>
        <v>20000</v>
      </c>
      <c r="J18" s="227"/>
      <c r="K18" s="222">
        <f t="shared" si="2"/>
        <v>0</v>
      </c>
      <c r="L18" s="230"/>
      <c r="M18" s="224">
        <f t="shared" si="1"/>
        <v>80000</v>
      </c>
      <c r="N18" s="231"/>
    </row>
    <row r="19" spans="2:14">
      <c r="B19" s="1">
        <v>10</v>
      </c>
      <c r="C19" s="5">
        <v>41978</v>
      </c>
      <c r="D19" s="205" t="s">
        <v>341</v>
      </c>
      <c r="E19" s="444" t="s">
        <v>193</v>
      </c>
      <c r="F19" s="227">
        <v>8</v>
      </c>
      <c r="G19" s="221">
        <f t="shared" si="3"/>
        <v>48000</v>
      </c>
      <c r="H19" s="227"/>
      <c r="I19" s="222">
        <f t="shared" si="4"/>
        <v>0</v>
      </c>
      <c r="J19" s="227"/>
      <c r="K19" s="222">
        <f t="shared" si="2"/>
        <v>0</v>
      </c>
      <c r="L19" s="230"/>
      <c r="M19" s="224">
        <f t="shared" si="1"/>
        <v>48000</v>
      </c>
      <c r="N19" s="231"/>
    </row>
    <row r="20" spans="2:14">
      <c r="B20" s="1">
        <v>11</v>
      </c>
      <c r="C20" s="5">
        <v>41979</v>
      </c>
      <c r="D20" s="205" t="s">
        <v>341</v>
      </c>
      <c r="E20" s="444" t="s">
        <v>193</v>
      </c>
      <c r="F20" s="227">
        <v>6</v>
      </c>
      <c r="G20" s="221">
        <f t="shared" si="3"/>
        <v>36000</v>
      </c>
      <c r="H20" s="227"/>
      <c r="I20" s="222">
        <f t="shared" si="4"/>
        <v>0</v>
      </c>
      <c r="J20" s="227"/>
      <c r="K20" s="222">
        <f t="shared" si="2"/>
        <v>0</v>
      </c>
      <c r="L20" s="230"/>
      <c r="M20" s="224">
        <f t="shared" si="1"/>
        <v>36000</v>
      </c>
      <c r="N20" s="231"/>
    </row>
    <row r="21" spans="2:14">
      <c r="B21" s="1">
        <v>12</v>
      </c>
      <c r="C21" s="425">
        <v>41980</v>
      </c>
      <c r="D21" s="205" t="s">
        <v>341</v>
      </c>
      <c r="E21" s="444" t="s">
        <v>193</v>
      </c>
      <c r="F21" s="227">
        <v>7.5</v>
      </c>
      <c r="G21" s="221">
        <f t="shared" si="3"/>
        <v>45000</v>
      </c>
      <c r="H21" s="227"/>
      <c r="I21" s="222">
        <f t="shared" si="4"/>
        <v>0</v>
      </c>
      <c r="J21" s="227"/>
      <c r="K21" s="222">
        <f t="shared" si="2"/>
        <v>0</v>
      </c>
      <c r="L21" s="230"/>
      <c r="M21" s="224">
        <f t="shared" si="1"/>
        <v>45000</v>
      </c>
      <c r="N21" s="231"/>
    </row>
    <row r="22" spans="2:14">
      <c r="B22" s="1">
        <v>13</v>
      </c>
      <c r="C22" s="5">
        <v>41981</v>
      </c>
      <c r="D22" s="205" t="s">
        <v>344</v>
      </c>
      <c r="E22" s="444" t="s">
        <v>193</v>
      </c>
      <c r="F22" s="227">
        <v>10</v>
      </c>
      <c r="G22" s="221">
        <f t="shared" si="3"/>
        <v>60000</v>
      </c>
      <c r="H22" s="227">
        <v>2</v>
      </c>
      <c r="I22" s="222">
        <f t="shared" si="4"/>
        <v>20000</v>
      </c>
      <c r="J22" s="227"/>
      <c r="K22" s="222">
        <f t="shared" si="2"/>
        <v>0</v>
      </c>
      <c r="L22" s="230"/>
      <c r="M22" s="224">
        <f t="shared" si="1"/>
        <v>80000</v>
      </c>
      <c r="N22" s="231"/>
    </row>
    <row r="23" spans="2:14">
      <c r="B23" s="1">
        <v>14</v>
      </c>
      <c r="C23" s="5">
        <v>41982</v>
      </c>
      <c r="D23" s="205" t="s">
        <v>345</v>
      </c>
      <c r="E23" s="444" t="s">
        <v>193</v>
      </c>
      <c r="F23" s="227">
        <v>6</v>
      </c>
      <c r="G23" s="221">
        <f t="shared" si="3"/>
        <v>36000</v>
      </c>
      <c r="H23" s="227"/>
      <c r="I23" s="222">
        <f t="shared" si="4"/>
        <v>0</v>
      </c>
      <c r="J23" s="227"/>
      <c r="K23" s="222">
        <f t="shared" si="2"/>
        <v>0</v>
      </c>
      <c r="L23" s="230"/>
      <c r="M23" s="224">
        <f t="shared" si="1"/>
        <v>36000</v>
      </c>
      <c r="N23" s="231"/>
    </row>
    <row r="24" spans="2:14">
      <c r="B24" s="1">
        <v>15</v>
      </c>
      <c r="C24" s="5">
        <v>41983</v>
      </c>
      <c r="D24" s="205" t="s">
        <v>346</v>
      </c>
      <c r="E24" s="444" t="s">
        <v>193</v>
      </c>
      <c r="F24" s="227">
        <v>10</v>
      </c>
      <c r="G24" s="221">
        <f t="shared" si="3"/>
        <v>60000</v>
      </c>
      <c r="H24" s="227">
        <v>2</v>
      </c>
      <c r="I24" s="222">
        <f t="shared" si="4"/>
        <v>20000</v>
      </c>
      <c r="J24" s="227"/>
      <c r="K24" s="222">
        <f t="shared" si="2"/>
        <v>0</v>
      </c>
      <c r="L24" s="230"/>
      <c r="M24" s="224">
        <f t="shared" si="1"/>
        <v>80000</v>
      </c>
      <c r="N24" s="231"/>
    </row>
    <row r="25" spans="2:14">
      <c r="B25" s="1">
        <v>16</v>
      </c>
      <c r="C25" s="5">
        <v>41984</v>
      </c>
      <c r="D25" s="205" t="s">
        <v>346</v>
      </c>
      <c r="E25" s="444" t="s">
        <v>193</v>
      </c>
      <c r="F25" s="227">
        <v>10</v>
      </c>
      <c r="G25" s="221">
        <f t="shared" si="3"/>
        <v>60000</v>
      </c>
      <c r="H25" s="227">
        <v>2</v>
      </c>
      <c r="I25" s="222">
        <f t="shared" si="4"/>
        <v>20000</v>
      </c>
      <c r="J25" s="227"/>
      <c r="K25" s="222">
        <f t="shared" si="2"/>
        <v>0</v>
      </c>
      <c r="L25" s="230"/>
      <c r="M25" s="224">
        <f t="shared" si="1"/>
        <v>80000</v>
      </c>
      <c r="N25" s="231"/>
    </row>
    <row r="26" spans="2:14">
      <c r="B26" s="1">
        <v>17</v>
      </c>
      <c r="C26" s="5">
        <v>41985</v>
      </c>
      <c r="D26" s="205" t="s">
        <v>347</v>
      </c>
      <c r="E26" s="444" t="s">
        <v>193</v>
      </c>
      <c r="F26" s="227">
        <v>8</v>
      </c>
      <c r="G26" s="221">
        <f t="shared" si="3"/>
        <v>48000</v>
      </c>
      <c r="H26" s="227"/>
      <c r="I26" s="222">
        <f t="shared" si="4"/>
        <v>0</v>
      </c>
      <c r="J26" s="227"/>
      <c r="K26" s="222">
        <f t="shared" si="2"/>
        <v>0</v>
      </c>
      <c r="L26" s="263"/>
      <c r="M26" s="224">
        <f>G26+I26+K26+L26</f>
        <v>48000</v>
      </c>
      <c r="N26" s="424"/>
    </row>
    <row r="27" spans="2:14">
      <c r="B27" s="1">
        <v>18</v>
      </c>
      <c r="C27" s="5">
        <v>41986</v>
      </c>
      <c r="D27" s="205" t="s">
        <v>346</v>
      </c>
      <c r="E27" s="444" t="s">
        <v>193</v>
      </c>
      <c r="F27" s="227">
        <v>9.1999999999999993</v>
      </c>
      <c r="G27" s="221">
        <f t="shared" si="3"/>
        <v>55199.999999999993</v>
      </c>
      <c r="H27" s="227">
        <v>2</v>
      </c>
      <c r="I27" s="222">
        <f t="shared" si="4"/>
        <v>20000</v>
      </c>
      <c r="J27" s="227"/>
      <c r="K27" s="222">
        <f t="shared" si="2"/>
        <v>0</v>
      </c>
      <c r="L27" s="263"/>
      <c r="M27" s="224">
        <f t="shared" ref="M27:M40" si="5">G27+I27+K27+L27</f>
        <v>75200</v>
      </c>
      <c r="N27" s="424"/>
    </row>
    <row r="28" spans="2:14">
      <c r="B28" s="1">
        <v>19</v>
      </c>
      <c r="C28" s="425">
        <v>41987</v>
      </c>
      <c r="D28" s="205" t="s">
        <v>346</v>
      </c>
      <c r="E28" s="444" t="s">
        <v>193</v>
      </c>
      <c r="F28" s="227">
        <v>9.1999999999999993</v>
      </c>
      <c r="G28" s="221">
        <f t="shared" si="3"/>
        <v>55199.999999999993</v>
      </c>
      <c r="H28" s="227">
        <v>5</v>
      </c>
      <c r="I28" s="222">
        <f t="shared" si="4"/>
        <v>50000</v>
      </c>
      <c r="J28" s="227"/>
      <c r="K28" s="222">
        <f t="shared" si="2"/>
        <v>0</v>
      </c>
      <c r="L28" s="263"/>
      <c r="M28" s="224">
        <f t="shared" si="5"/>
        <v>105200</v>
      </c>
      <c r="N28" s="424"/>
    </row>
    <row r="29" spans="2:14">
      <c r="B29" s="1">
        <v>20</v>
      </c>
      <c r="C29" s="5">
        <v>41988</v>
      </c>
      <c r="D29" s="205" t="s">
        <v>348</v>
      </c>
      <c r="E29" s="444" t="s">
        <v>193</v>
      </c>
      <c r="F29" s="227">
        <v>12</v>
      </c>
      <c r="G29" s="221">
        <f t="shared" si="3"/>
        <v>72000</v>
      </c>
      <c r="H29" s="227">
        <v>4</v>
      </c>
      <c r="I29" s="222">
        <f t="shared" si="4"/>
        <v>40000</v>
      </c>
      <c r="J29" s="227"/>
      <c r="K29" s="222">
        <f t="shared" si="2"/>
        <v>0</v>
      </c>
      <c r="L29" s="263"/>
      <c r="M29" s="224">
        <f t="shared" si="5"/>
        <v>112000</v>
      </c>
      <c r="N29" s="424"/>
    </row>
    <row r="30" spans="2:14">
      <c r="B30" s="1">
        <v>21</v>
      </c>
      <c r="C30" s="5">
        <v>41989</v>
      </c>
      <c r="D30" s="205" t="s">
        <v>344</v>
      </c>
      <c r="E30" s="444" t="s">
        <v>193</v>
      </c>
      <c r="F30" s="227">
        <v>3</v>
      </c>
      <c r="G30" s="221">
        <f t="shared" si="3"/>
        <v>18000</v>
      </c>
      <c r="H30" s="227"/>
      <c r="I30" s="222">
        <f t="shared" si="4"/>
        <v>0</v>
      </c>
      <c r="J30" s="227"/>
      <c r="K30" s="222">
        <f t="shared" si="2"/>
        <v>0</v>
      </c>
      <c r="L30" s="263"/>
      <c r="M30" s="224">
        <f t="shared" si="5"/>
        <v>18000</v>
      </c>
      <c r="N30" s="424"/>
    </row>
    <row r="31" spans="2:14">
      <c r="B31" s="1">
        <v>22</v>
      </c>
      <c r="C31" s="5">
        <v>41990</v>
      </c>
      <c r="D31" s="205" t="s">
        <v>344</v>
      </c>
      <c r="E31" s="444" t="s">
        <v>193</v>
      </c>
      <c r="F31" s="227">
        <v>3</v>
      </c>
      <c r="G31" s="221">
        <f t="shared" si="3"/>
        <v>18000</v>
      </c>
      <c r="H31" s="227"/>
      <c r="I31" s="222">
        <f t="shared" si="4"/>
        <v>0</v>
      </c>
      <c r="J31" s="227"/>
      <c r="K31" s="222">
        <f t="shared" si="2"/>
        <v>0</v>
      </c>
      <c r="L31" s="263"/>
      <c r="M31" s="224">
        <f t="shared" si="5"/>
        <v>18000</v>
      </c>
      <c r="N31" s="424"/>
    </row>
    <row r="32" spans="2:14">
      <c r="B32" s="1">
        <v>23</v>
      </c>
      <c r="C32" s="5">
        <v>41991</v>
      </c>
      <c r="D32" s="205" t="s">
        <v>341</v>
      </c>
      <c r="E32" s="444" t="s">
        <v>193</v>
      </c>
      <c r="F32" s="227">
        <v>9.3000000000000007</v>
      </c>
      <c r="G32" s="221">
        <f t="shared" si="3"/>
        <v>55800.000000000007</v>
      </c>
      <c r="H32" s="227">
        <v>2</v>
      </c>
      <c r="I32" s="222">
        <f t="shared" si="4"/>
        <v>20000</v>
      </c>
      <c r="J32" s="227"/>
      <c r="K32" s="222">
        <f t="shared" si="2"/>
        <v>0</v>
      </c>
      <c r="L32" s="263"/>
      <c r="M32" s="224">
        <f t="shared" si="5"/>
        <v>75800</v>
      </c>
      <c r="N32" s="424"/>
    </row>
    <row r="33" spans="2:14">
      <c r="B33" s="1">
        <v>24</v>
      </c>
      <c r="C33" s="5">
        <v>41992</v>
      </c>
      <c r="D33" s="205" t="s">
        <v>341</v>
      </c>
      <c r="E33" s="444" t="s">
        <v>193</v>
      </c>
      <c r="F33" s="227">
        <v>10.4</v>
      </c>
      <c r="G33" s="221">
        <f t="shared" si="3"/>
        <v>62400</v>
      </c>
      <c r="H33" s="227">
        <v>2</v>
      </c>
      <c r="I33" s="222">
        <f t="shared" si="4"/>
        <v>20000</v>
      </c>
      <c r="J33" s="227"/>
      <c r="K33" s="222">
        <f t="shared" si="2"/>
        <v>0</v>
      </c>
      <c r="L33" s="263"/>
      <c r="M33" s="224">
        <f t="shared" si="5"/>
        <v>82400</v>
      </c>
      <c r="N33" s="424"/>
    </row>
    <row r="34" spans="2:14">
      <c r="B34" s="1">
        <v>25</v>
      </c>
      <c r="C34" s="5">
        <v>41993</v>
      </c>
      <c r="D34" s="205" t="s">
        <v>346</v>
      </c>
      <c r="E34" s="444" t="s">
        <v>193</v>
      </c>
      <c r="F34" s="227">
        <v>9.6</v>
      </c>
      <c r="G34" s="221">
        <f t="shared" si="3"/>
        <v>57600</v>
      </c>
      <c r="H34" s="227">
        <v>1.5</v>
      </c>
      <c r="I34" s="222">
        <f t="shared" si="4"/>
        <v>15000</v>
      </c>
      <c r="J34" s="227"/>
      <c r="K34" s="222">
        <f t="shared" si="2"/>
        <v>0</v>
      </c>
      <c r="L34" s="263"/>
      <c r="M34" s="224">
        <f t="shared" si="5"/>
        <v>72600</v>
      </c>
      <c r="N34" s="424"/>
    </row>
    <row r="35" spans="2:14">
      <c r="B35" s="1">
        <v>26</v>
      </c>
      <c r="C35" s="425">
        <v>41994</v>
      </c>
      <c r="D35" s="205" t="s">
        <v>346</v>
      </c>
      <c r="E35" s="444" t="s">
        <v>193</v>
      </c>
      <c r="F35" s="227">
        <v>6</v>
      </c>
      <c r="G35" s="221">
        <f t="shared" si="3"/>
        <v>36000</v>
      </c>
      <c r="H35" s="227">
        <v>2</v>
      </c>
      <c r="I35" s="222">
        <f t="shared" si="4"/>
        <v>20000</v>
      </c>
      <c r="J35" s="227"/>
      <c r="K35" s="222">
        <f t="shared" si="2"/>
        <v>0</v>
      </c>
      <c r="L35" s="263"/>
      <c r="M35" s="224">
        <f t="shared" si="5"/>
        <v>56000</v>
      </c>
      <c r="N35" s="424"/>
    </row>
    <row r="36" spans="2:14">
      <c r="B36" s="1">
        <v>27</v>
      </c>
      <c r="C36" s="5">
        <v>41995</v>
      </c>
      <c r="D36" s="205" t="s">
        <v>346</v>
      </c>
      <c r="E36" s="444" t="s">
        <v>193</v>
      </c>
      <c r="F36" s="227">
        <v>9</v>
      </c>
      <c r="G36" s="221">
        <f t="shared" si="3"/>
        <v>54000</v>
      </c>
      <c r="H36" s="227">
        <v>1</v>
      </c>
      <c r="I36" s="222">
        <f t="shared" si="4"/>
        <v>10000</v>
      </c>
      <c r="J36" s="227"/>
      <c r="K36" s="222">
        <f t="shared" si="2"/>
        <v>0</v>
      </c>
      <c r="L36" s="263"/>
      <c r="M36" s="224">
        <f t="shared" si="5"/>
        <v>64000</v>
      </c>
      <c r="N36" s="424"/>
    </row>
    <row r="37" spans="2:14">
      <c r="B37" s="1">
        <v>28</v>
      </c>
      <c r="C37" s="5">
        <v>41996</v>
      </c>
      <c r="D37" s="205" t="s">
        <v>346</v>
      </c>
      <c r="E37" s="444" t="s">
        <v>193</v>
      </c>
      <c r="F37" s="227">
        <v>17.3</v>
      </c>
      <c r="G37" s="221">
        <f t="shared" si="3"/>
        <v>103800</v>
      </c>
      <c r="H37" s="227">
        <v>10</v>
      </c>
      <c r="I37" s="222">
        <f t="shared" si="4"/>
        <v>100000</v>
      </c>
      <c r="J37" s="227">
        <v>5</v>
      </c>
      <c r="K37" s="222">
        <f t="shared" si="2"/>
        <v>75000</v>
      </c>
      <c r="L37" s="263"/>
      <c r="M37" s="224">
        <f t="shared" si="5"/>
        <v>278800</v>
      </c>
      <c r="N37" s="424"/>
    </row>
    <row r="38" spans="2:14">
      <c r="B38" s="1">
        <v>29</v>
      </c>
      <c r="C38" s="5">
        <v>41997</v>
      </c>
      <c r="D38" s="568" t="s">
        <v>349</v>
      </c>
      <c r="E38" s="569" t="s">
        <v>193</v>
      </c>
      <c r="F38" s="227"/>
      <c r="G38" s="221">
        <f t="shared" si="3"/>
        <v>0</v>
      </c>
      <c r="H38" s="227"/>
      <c r="I38" s="222">
        <f t="shared" si="4"/>
        <v>0</v>
      </c>
      <c r="J38" s="227"/>
      <c r="K38" s="222">
        <f t="shared" si="2"/>
        <v>0</v>
      </c>
      <c r="L38" s="263"/>
      <c r="M38" s="224">
        <f t="shared" si="5"/>
        <v>0</v>
      </c>
      <c r="N38" s="424"/>
    </row>
    <row r="39" spans="2:14">
      <c r="B39" s="1">
        <v>30</v>
      </c>
      <c r="C39" s="5">
        <v>41998</v>
      </c>
      <c r="D39" s="568" t="s">
        <v>349</v>
      </c>
      <c r="E39" s="569" t="s">
        <v>193</v>
      </c>
      <c r="F39" s="227"/>
      <c r="G39" s="221">
        <f t="shared" si="3"/>
        <v>0</v>
      </c>
      <c r="H39" s="227"/>
      <c r="I39" s="222">
        <f t="shared" si="4"/>
        <v>0</v>
      </c>
      <c r="J39" s="227"/>
      <c r="K39" s="222">
        <f t="shared" si="2"/>
        <v>0</v>
      </c>
      <c r="L39" s="263"/>
      <c r="M39" s="224">
        <f t="shared" si="5"/>
        <v>0</v>
      </c>
      <c r="N39" s="424"/>
    </row>
    <row r="40" spans="2:14" ht="15.75" thickBot="1">
      <c r="B40" s="2"/>
      <c r="C40" s="37"/>
      <c r="D40" s="487"/>
      <c r="E40" s="508"/>
      <c r="F40" s="480"/>
      <c r="G40" s="232">
        <f t="shared" si="3"/>
        <v>0</v>
      </c>
      <c r="H40" s="7"/>
      <c r="I40" s="233">
        <f t="shared" si="4"/>
        <v>0</v>
      </c>
      <c r="J40" s="7"/>
      <c r="K40" s="233">
        <f t="shared" si="2"/>
        <v>0</v>
      </c>
      <c r="L40" s="7"/>
      <c r="M40" s="234">
        <f t="shared" si="5"/>
        <v>0</v>
      </c>
      <c r="N40" s="434"/>
    </row>
  </sheetData>
  <mergeCells count="1">
    <mergeCell ref="B1:N1"/>
  </mergeCells>
  <printOptions horizontalCentered="1"/>
  <pageMargins left="0.2" right="0.2" top="0.25" bottom="0.25" header="0.3" footer="0.3"/>
  <pageSetup paperSize="9" scale="8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B1:O41"/>
  <sheetViews>
    <sheetView workbookViewId="0">
      <selection activeCell="Q26" sqref="Q26"/>
    </sheetView>
  </sheetViews>
  <sheetFormatPr defaultRowHeight="15"/>
  <cols>
    <col min="2" max="2" width="4.42578125" customWidth="1"/>
    <col min="4" max="4" width="42.28515625" customWidth="1"/>
    <col min="5" max="5" width="10.5703125" customWidth="1"/>
    <col min="6" max="6" width="10.140625" customWidth="1"/>
    <col min="7" max="7" width="14" customWidth="1"/>
    <col min="8" max="8" width="7.7109375" customWidth="1"/>
    <col min="9" max="9" width="13.140625" customWidth="1"/>
    <col min="10" max="10" width="10.42578125" customWidth="1"/>
    <col min="11" max="11" width="11.7109375" customWidth="1"/>
  </cols>
  <sheetData>
    <row r="1" spans="2:12" ht="21">
      <c r="B1" s="674" t="s">
        <v>0</v>
      </c>
      <c r="C1" s="674"/>
      <c r="D1" s="674"/>
      <c r="E1" s="674"/>
      <c r="F1" s="674"/>
      <c r="G1" s="674"/>
      <c r="H1" s="674"/>
      <c r="I1" s="674"/>
      <c r="J1" s="674"/>
      <c r="K1" s="674"/>
      <c r="L1" s="674"/>
    </row>
    <row r="3" spans="2:12">
      <c r="B3" s="185" t="s">
        <v>1</v>
      </c>
      <c r="C3" s="186"/>
      <c r="D3" s="185" t="s">
        <v>76</v>
      </c>
      <c r="E3" s="186"/>
      <c r="F3" s="185"/>
      <c r="G3" s="185"/>
      <c r="H3" s="185"/>
      <c r="I3" s="185"/>
    </row>
    <row r="4" spans="2:12">
      <c r="B4" s="185" t="s">
        <v>77</v>
      </c>
      <c r="C4" s="186"/>
      <c r="D4" s="185" t="s">
        <v>78</v>
      </c>
      <c r="E4" s="186"/>
      <c r="F4" s="185"/>
      <c r="G4" s="185"/>
      <c r="H4" s="185"/>
      <c r="I4" s="185"/>
    </row>
    <row r="5" spans="2:12">
      <c r="B5" s="185" t="s">
        <v>3</v>
      </c>
      <c r="C5" s="186"/>
      <c r="D5" s="185" t="s">
        <v>79</v>
      </c>
      <c r="E5" s="186"/>
      <c r="F5" s="185"/>
      <c r="G5" s="185"/>
      <c r="H5" s="185"/>
      <c r="I5" s="185"/>
    </row>
    <row r="6" spans="2:12">
      <c r="B6" s="185" t="s">
        <v>5</v>
      </c>
      <c r="C6" s="186"/>
      <c r="D6" s="3" t="s">
        <v>185</v>
      </c>
      <c r="E6" s="186"/>
      <c r="F6" s="185"/>
      <c r="G6" s="185"/>
      <c r="H6" s="185"/>
      <c r="I6" s="185"/>
    </row>
    <row r="7" spans="2:12" ht="15.75" thickBot="1"/>
    <row r="8" spans="2:12" ht="39" thickBot="1">
      <c r="B8" s="210" t="s">
        <v>6</v>
      </c>
      <c r="C8" s="210" t="s">
        <v>7</v>
      </c>
      <c r="D8" s="210" t="s">
        <v>8</v>
      </c>
      <c r="E8" s="210" t="s">
        <v>9</v>
      </c>
      <c r="F8" s="210" t="s">
        <v>10</v>
      </c>
      <c r="G8" s="210" t="s">
        <v>11</v>
      </c>
      <c r="H8" s="248" t="s">
        <v>55</v>
      </c>
      <c r="I8" s="249" t="s">
        <v>11</v>
      </c>
      <c r="J8" s="249" t="s">
        <v>80</v>
      </c>
      <c r="K8" s="249" t="s">
        <v>81</v>
      </c>
      <c r="L8" s="250" t="s">
        <v>82</v>
      </c>
    </row>
    <row r="9" spans="2:12" ht="15.75" thickBot="1">
      <c r="B9" s="211">
        <v>1</v>
      </c>
      <c r="C9" s="211">
        <v>2</v>
      </c>
      <c r="D9" s="211">
        <v>3</v>
      </c>
      <c r="E9" s="211">
        <v>4</v>
      </c>
      <c r="F9" s="211">
        <v>5</v>
      </c>
      <c r="G9" s="211" t="s">
        <v>83</v>
      </c>
      <c r="H9" s="251">
        <v>7</v>
      </c>
      <c r="I9" s="252" t="s">
        <v>84</v>
      </c>
      <c r="J9" s="252">
        <v>9</v>
      </c>
      <c r="K9" s="252" t="s">
        <v>85</v>
      </c>
      <c r="L9" s="253">
        <v>11</v>
      </c>
    </row>
    <row r="10" spans="2:12" ht="15.75" thickBot="1">
      <c r="B10" s="213"/>
      <c r="C10" s="214"/>
      <c r="D10" s="214"/>
      <c r="E10" s="215"/>
      <c r="F10" s="254">
        <f t="shared" ref="F10:K10" si="0">SUM(F11:F41)</f>
        <v>66</v>
      </c>
      <c r="G10" s="255">
        <f t="shared" si="0"/>
        <v>660000</v>
      </c>
      <c r="H10" s="254">
        <f t="shared" si="0"/>
        <v>6</v>
      </c>
      <c r="I10" s="255">
        <f t="shared" si="0"/>
        <v>90000</v>
      </c>
      <c r="J10" s="255">
        <f t="shared" si="0"/>
        <v>70000</v>
      </c>
      <c r="K10" s="255">
        <f t="shared" si="0"/>
        <v>820000</v>
      </c>
      <c r="L10" s="256"/>
    </row>
    <row r="11" spans="2:12" s="264" customFormat="1" ht="15" customHeight="1">
      <c r="B11" s="6">
        <v>1</v>
      </c>
      <c r="C11" s="4">
        <v>41969</v>
      </c>
      <c r="D11" s="257" t="s">
        <v>273</v>
      </c>
      <c r="E11" s="219" t="s">
        <v>193</v>
      </c>
      <c r="F11" s="220"/>
      <c r="G11" s="355">
        <f t="shared" ref="G11:G41" si="1">F11*10000</f>
        <v>0</v>
      </c>
      <c r="H11" s="220"/>
      <c r="I11" s="258">
        <f>H11*15000</f>
        <v>0</v>
      </c>
      <c r="J11" s="527"/>
      <c r="K11" s="273">
        <f>G11+I11+J11</f>
        <v>0</v>
      </c>
      <c r="L11" s="274"/>
    </row>
    <row r="12" spans="2:12">
      <c r="B12" s="1">
        <v>2</v>
      </c>
      <c r="C12" s="5">
        <v>41970</v>
      </c>
      <c r="D12" s="259" t="s">
        <v>274</v>
      </c>
      <c r="E12" s="226" t="s">
        <v>193</v>
      </c>
      <c r="F12" s="227">
        <v>2</v>
      </c>
      <c r="G12" s="222">
        <f t="shared" si="1"/>
        <v>20000</v>
      </c>
      <c r="H12" s="221"/>
      <c r="I12" s="224">
        <f>H12*15000</f>
        <v>0</v>
      </c>
      <c r="J12" s="528"/>
      <c r="K12" s="261">
        <f>G12+I12+J12</f>
        <v>20000</v>
      </c>
      <c r="L12" s="262"/>
    </row>
    <row r="13" spans="2:12">
      <c r="B13" s="1">
        <v>3</v>
      </c>
      <c r="C13" s="5">
        <v>41971</v>
      </c>
      <c r="D13" s="259" t="s">
        <v>273</v>
      </c>
      <c r="E13" s="226" t="s">
        <v>193</v>
      </c>
      <c r="F13" s="227"/>
      <c r="G13" s="222">
        <f t="shared" si="1"/>
        <v>0</v>
      </c>
      <c r="H13" s="221"/>
      <c r="I13" s="224">
        <f t="shared" ref="I13:I41" si="2">H13*15000</f>
        <v>0</v>
      </c>
      <c r="J13" s="528"/>
      <c r="K13" s="261">
        <f t="shared" ref="K13:K41" si="3">G13+I13+J13</f>
        <v>0</v>
      </c>
      <c r="L13" s="262"/>
    </row>
    <row r="14" spans="2:12">
      <c r="B14" s="1">
        <v>4</v>
      </c>
      <c r="C14" s="5">
        <v>41972</v>
      </c>
      <c r="D14" s="259" t="s">
        <v>275</v>
      </c>
      <c r="E14" s="226" t="s">
        <v>241</v>
      </c>
      <c r="F14" s="227"/>
      <c r="G14" s="222">
        <f t="shared" si="1"/>
        <v>0</v>
      </c>
      <c r="H14" s="221"/>
      <c r="I14" s="224">
        <f t="shared" si="2"/>
        <v>0</v>
      </c>
      <c r="J14" s="528"/>
      <c r="K14" s="261">
        <f t="shared" si="3"/>
        <v>0</v>
      </c>
      <c r="L14" s="262"/>
    </row>
    <row r="15" spans="2:12">
      <c r="B15" s="1">
        <v>5</v>
      </c>
      <c r="C15" s="425">
        <v>41973</v>
      </c>
      <c r="D15" s="259" t="s">
        <v>275</v>
      </c>
      <c r="E15" s="226" t="s">
        <v>241</v>
      </c>
      <c r="F15" s="227">
        <v>5</v>
      </c>
      <c r="G15" s="222">
        <f t="shared" si="1"/>
        <v>50000</v>
      </c>
      <c r="H15" s="221"/>
      <c r="I15" s="224">
        <f t="shared" si="2"/>
        <v>0</v>
      </c>
      <c r="J15" s="528"/>
      <c r="K15" s="261">
        <f t="shared" si="3"/>
        <v>50000</v>
      </c>
      <c r="L15" s="262"/>
    </row>
    <row r="16" spans="2:12">
      <c r="B16" s="1">
        <v>6</v>
      </c>
      <c r="C16" s="5">
        <v>41974</v>
      </c>
      <c r="D16" s="259" t="s">
        <v>275</v>
      </c>
      <c r="E16" s="226" t="s">
        <v>241</v>
      </c>
      <c r="F16" s="227"/>
      <c r="G16" s="222">
        <f t="shared" si="1"/>
        <v>0</v>
      </c>
      <c r="H16" s="221"/>
      <c r="I16" s="224">
        <f t="shared" si="2"/>
        <v>0</v>
      </c>
      <c r="J16" s="528"/>
      <c r="K16" s="261">
        <f t="shared" si="3"/>
        <v>0</v>
      </c>
      <c r="L16" s="262"/>
    </row>
    <row r="17" spans="2:15">
      <c r="B17" s="1">
        <v>7</v>
      </c>
      <c r="C17" s="5">
        <v>41975</v>
      </c>
      <c r="D17" s="259" t="s">
        <v>275</v>
      </c>
      <c r="E17" s="226" t="s">
        <v>241</v>
      </c>
      <c r="F17" s="227">
        <v>2</v>
      </c>
      <c r="G17" s="222">
        <f t="shared" si="1"/>
        <v>20000</v>
      </c>
      <c r="H17" s="221"/>
      <c r="I17" s="224">
        <f t="shared" si="2"/>
        <v>0</v>
      </c>
      <c r="J17" s="528"/>
      <c r="K17" s="261">
        <f t="shared" si="3"/>
        <v>20000</v>
      </c>
      <c r="L17" s="262"/>
    </row>
    <row r="18" spans="2:15">
      <c r="B18" s="1">
        <v>8</v>
      </c>
      <c r="C18" s="5">
        <v>41976</v>
      </c>
      <c r="D18" s="259" t="s">
        <v>275</v>
      </c>
      <c r="E18" s="226" t="s">
        <v>241</v>
      </c>
      <c r="F18" s="227"/>
      <c r="G18" s="222">
        <f t="shared" si="1"/>
        <v>0</v>
      </c>
      <c r="H18" s="221"/>
      <c r="I18" s="224">
        <f t="shared" si="2"/>
        <v>0</v>
      </c>
      <c r="J18" s="528"/>
      <c r="K18" s="261">
        <f t="shared" si="3"/>
        <v>0</v>
      </c>
      <c r="L18" s="262"/>
    </row>
    <row r="19" spans="2:15">
      <c r="B19" s="1">
        <v>9</v>
      </c>
      <c r="C19" s="5">
        <v>41977</v>
      </c>
      <c r="D19" s="259" t="s">
        <v>276</v>
      </c>
      <c r="E19" s="226" t="s">
        <v>193</v>
      </c>
      <c r="F19" s="227"/>
      <c r="G19" s="222">
        <f t="shared" si="1"/>
        <v>0</v>
      </c>
      <c r="H19" s="227"/>
      <c r="I19" s="224">
        <f t="shared" si="2"/>
        <v>0</v>
      </c>
      <c r="J19" s="528"/>
      <c r="K19" s="261">
        <f t="shared" si="3"/>
        <v>0</v>
      </c>
      <c r="L19" s="262"/>
    </row>
    <row r="20" spans="2:15">
      <c r="B20" s="1">
        <v>10</v>
      </c>
      <c r="C20" s="5">
        <v>41978</v>
      </c>
      <c r="D20" s="510" t="s">
        <v>277</v>
      </c>
      <c r="E20" s="226" t="s">
        <v>241</v>
      </c>
      <c r="F20" s="227">
        <v>2</v>
      </c>
      <c r="G20" s="222">
        <f t="shared" si="1"/>
        <v>20000</v>
      </c>
      <c r="H20" s="221"/>
      <c r="I20" s="224">
        <f t="shared" si="2"/>
        <v>0</v>
      </c>
      <c r="J20" s="528"/>
      <c r="K20" s="261">
        <f t="shared" si="3"/>
        <v>20000</v>
      </c>
      <c r="L20" s="262"/>
    </row>
    <row r="21" spans="2:15">
      <c r="B21" s="1">
        <v>11</v>
      </c>
      <c r="C21" s="5">
        <v>41979</v>
      </c>
      <c r="D21" s="510" t="s">
        <v>277</v>
      </c>
      <c r="E21" s="226" t="s">
        <v>241</v>
      </c>
      <c r="F21" s="227"/>
      <c r="G21" s="222">
        <f t="shared" si="1"/>
        <v>0</v>
      </c>
      <c r="H21" s="221"/>
      <c r="I21" s="224">
        <f t="shared" si="2"/>
        <v>0</v>
      </c>
      <c r="J21" s="528"/>
      <c r="K21" s="261">
        <f t="shared" si="3"/>
        <v>0</v>
      </c>
      <c r="L21" s="262"/>
    </row>
    <row r="22" spans="2:15" s="264" customFormat="1">
      <c r="B22" s="1">
        <v>12</v>
      </c>
      <c r="C22" s="425">
        <v>41980</v>
      </c>
      <c r="D22" s="259" t="s">
        <v>278</v>
      </c>
      <c r="E22" s="226" t="s">
        <v>207</v>
      </c>
      <c r="F22" s="227">
        <v>11</v>
      </c>
      <c r="G22" s="222">
        <f t="shared" si="1"/>
        <v>110000</v>
      </c>
      <c r="H22" s="526">
        <v>2</v>
      </c>
      <c r="I22" s="224">
        <f t="shared" si="2"/>
        <v>30000</v>
      </c>
      <c r="J22" s="529">
        <v>35000</v>
      </c>
      <c r="K22" s="263">
        <f t="shared" si="3"/>
        <v>175000</v>
      </c>
      <c r="L22" s="231"/>
      <c r="O22" s="525"/>
    </row>
    <row r="23" spans="2:15">
      <c r="B23" s="1">
        <v>13</v>
      </c>
      <c r="C23" s="5">
        <v>41981</v>
      </c>
      <c r="D23" s="259" t="s">
        <v>279</v>
      </c>
      <c r="E23" s="226" t="s">
        <v>210</v>
      </c>
      <c r="F23" s="227">
        <v>1</v>
      </c>
      <c r="G23" s="222">
        <f t="shared" si="1"/>
        <v>10000</v>
      </c>
      <c r="H23" s="221"/>
      <c r="I23" s="224">
        <f t="shared" si="2"/>
        <v>0</v>
      </c>
      <c r="J23" s="528">
        <v>35000</v>
      </c>
      <c r="K23" s="261">
        <f t="shared" si="3"/>
        <v>45000</v>
      </c>
      <c r="L23" s="262"/>
    </row>
    <row r="24" spans="2:15">
      <c r="B24" s="1">
        <v>14</v>
      </c>
      <c r="C24" s="5">
        <v>41982</v>
      </c>
      <c r="D24" s="259" t="s">
        <v>280</v>
      </c>
      <c r="E24" s="226" t="s">
        <v>242</v>
      </c>
      <c r="F24" s="227">
        <v>5</v>
      </c>
      <c r="G24" s="222">
        <f t="shared" si="1"/>
        <v>50000</v>
      </c>
      <c r="H24" s="221"/>
      <c r="I24" s="224">
        <f t="shared" si="2"/>
        <v>0</v>
      </c>
      <c r="J24" s="528"/>
      <c r="K24" s="261">
        <f t="shared" si="3"/>
        <v>50000</v>
      </c>
      <c r="L24" s="262"/>
    </row>
    <row r="25" spans="2:15">
      <c r="B25" s="1">
        <v>15</v>
      </c>
      <c r="C25" s="5">
        <v>41983</v>
      </c>
      <c r="D25" s="259" t="s">
        <v>281</v>
      </c>
      <c r="E25" s="226" t="s">
        <v>242</v>
      </c>
      <c r="F25" s="227">
        <v>1</v>
      </c>
      <c r="G25" s="222">
        <f t="shared" si="1"/>
        <v>10000</v>
      </c>
      <c r="H25" s="227"/>
      <c r="I25" s="224">
        <f t="shared" si="2"/>
        <v>0</v>
      </c>
      <c r="J25" s="528"/>
      <c r="K25" s="261">
        <f t="shared" si="3"/>
        <v>10000</v>
      </c>
      <c r="L25" s="262"/>
    </row>
    <row r="26" spans="2:15">
      <c r="B26" s="1">
        <v>16</v>
      </c>
      <c r="C26" s="5">
        <v>41984</v>
      </c>
      <c r="D26" s="259" t="s">
        <v>281</v>
      </c>
      <c r="E26" s="226" t="s">
        <v>242</v>
      </c>
      <c r="F26" s="227">
        <v>2</v>
      </c>
      <c r="G26" s="222">
        <f t="shared" si="1"/>
        <v>20000</v>
      </c>
      <c r="H26" s="221"/>
      <c r="I26" s="224">
        <f t="shared" si="2"/>
        <v>0</v>
      </c>
      <c r="J26" s="528"/>
      <c r="K26" s="261">
        <f t="shared" si="3"/>
        <v>20000</v>
      </c>
      <c r="L26" s="262"/>
    </row>
    <row r="27" spans="2:15">
      <c r="B27" s="1">
        <v>17</v>
      </c>
      <c r="C27" s="5">
        <v>41985</v>
      </c>
      <c r="D27" s="259" t="s">
        <v>281</v>
      </c>
      <c r="E27" s="226" t="s">
        <v>242</v>
      </c>
      <c r="F27" s="227">
        <v>1</v>
      </c>
      <c r="G27" s="222">
        <f t="shared" si="1"/>
        <v>10000</v>
      </c>
      <c r="H27" s="221"/>
      <c r="I27" s="224">
        <f t="shared" si="2"/>
        <v>0</v>
      </c>
      <c r="J27" s="528"/>
      <c r="K27" s="261">
        <f t="shared" si="3"/>
        <v>10000</v>
      </c>
      <c r="L27" s="262"/>
    </row>
    <row r="28" spans="2:15">
      <c r="B28" s="1">
        <v>18</v>
      </c>
      <c r="C28" s="5">
        <v>41986</v>
      </c>
      <c r="D28" s="259" t="s">
        <v>282</v>
      </c>
      <c r="E28" s="226" t="s">
        <v>207</v>
      </c>
      <c r="F28" s="227">
        <v>7</v>
      </c>
      <c r="G28" s="222">
        <f t="shared" si="1"/>
        <v>70000</v>
      </c>
      <c r="H28" s="526">
        <v>4</v>
      </c>
      <c r="I28" s="224">
        <f t="shared" si="2"/>
        <v>60000</v>
      </c>
      <c r="J28" s="528"/>
      <c r="K28" s="261">
        <f t="shared" si="3"/>
        <v>130000</v>
      </c>
      <c r="L28" s="262"/>
    </row>
    <row r="29" spans="2:15">
      <c r="B29" s="1">
        <v>19</v>
      </c>
      <c r="C29" s="425">
        <v>41987</v>
      </c>
      <c r="D29" s="259" t="s">
        <v>283</v>
      </c>
      <c r="E29" s="226" t="s">
        <v>193</v>
      </c>
      <c r="F29" s="227">
        <v>6</v>
      </c>
      <c r="G29" s="222">
        <f t="shared" si="1"/>
        <v>60000</v>
      </c>
      <c r="H29" s="221"/>
      <c r="I29" s="224">
        <f t="shared" si="2"/>
        <v>0</v>
      </c>
      <c r="J29" s="528"/>
      <c r="K29" s="261">
        <f t="shared" si="3"/>
        <v>60000</v>
      </c>
      <c r="L29" s="262"/>
    </row>
    <row r="30" spans="2:15">
      <c r="B30" s="1">
        <v>20</v>
      </c>
      <c r="C30" s="5">
        <v>41988</v>
      </c>
      <c r="D30" s="259" t="s">
        <v>284</v>
      </c>
      <c r="E30" s="226" t="s">
        <v>193</v>
      </c>
      <c r="F30" s="227"/>
      <c r="G30" s="222">
        <f t="shared" si="1"/>
        <v>0</v>
      </c>
      <c r="H30" s="221"/>
      <c r="I30" s="224">
        <f t="shared" si="2"/>
        <v>0</v>
      </c>
      <c r="J30" s="528"/>
      <c r="K30" s="261">
        <f t="shared" si="3"/>
        <v>0</v>
      </c>
      <c r="L30" s="262"/>
    </row>
    <row r="31" spans="2:15">
      <c r="B31" s="1">
        <v>21</v>
      </c>
      <c r="C31" s="5">
        <v>41989</v>
      </c>
      <c r="D31" s="259" t="s">
        <v>284</v>
      </c>
      <c r="E31" s="226" t="s">
        <v>193</v>
      </c>
      <c r="F31" s="227">
        <v>2</v>
      </c>
      <c r="G31" s="222">
        <f t="shared" si="1"/>
        <v>20000</v>
      </c>
      <c r="H31" s="221"/>
      <c r="I31" s="224">
        <f t="shared" si="2"/>
        <v>0</v>
      </c>
      <c r="J31" s="528"/>
      <c r="K31" s="261">
        <f t="shared" si="3"/>
        <v>20000</v>
      </c>
      <c r="L31" s="262"/>
    </row>
    <row r="32" spans="2:15">
      <c r="B32" s="1">
        <v>22</v>
      </c>
      <c r="C32" s="5">
        <v>41990</v>
      </c>
      <c r="D32" s="259" t="s">
        <v>276</v>
      </c>
      <c r="E32" s="226" t="s">
        <v>193</v>
      </c>
      <c r="F32" s="227">
        <v>2</v>
      </c>
      <c r="G32" s="222">
        <f t="shared" si="1"/>
        <v>20000</v>
      </c>
      <c r="H32" s="221"/>
      <c r="I32" s="224">
        <f t="shared" si="2"/>
        <v>0</v>
      </c>
      <c r="J32" s="528"/>
      <c r="K32" s="261">
        <f t="shared" si="3"/>
        <v>20000</v>
      </c>
      <c r="L32" s="262"/>
    </row>
    <row r="33" spans="2:12">
      <c r="B33" s="1">
        <v>23</v>
      </c>
      <c r="C33" s="5">
        <v>41991</v>
      </c>
      <c r="D33" s="259" t="s">
        <v>276</v>
      </c>
      <c r="E33" s="226" t="s">
        <v>193</v>
      </c>
      <c r="F33" s="227"/>
      <c r="G33" s="222">
        <f t="shared" si="1"/>
        <v>0</v>
      </c>
      <c r="H33" s="429"/>
      <c r="I33" s="224">
        <f t="shared" si="2"/>
        <v>0</v>
      </c>
      <c r="J33" s="528"/>
      <c r="K33" s="261">
        <f t="shared" si="3"/>
        <v>0</v>
      </c>
      <c r="L33" s="262"/>
    </row>
    <row r="34" spans="2:12">
      <c r="B34" s="1">
        <v>24</v>
      </c>
      <c r="C34" s="5">
        <v>41992</v>
      </c>
      <c r="D34" s="259" t="s">
        <v>276</v>
      </c>
      <c r="E34" s="226" t="s">
        <v>193</v>
      </c>
      <c r="F34" s="227"/>
      <c r="G34" s="222">
        <f t="shared" si="1"/>
        <v>0</v>
      </c>
      <c r="H34" s="429"/>
      <c r="I34" s="224">
        <f t="shared" si="2"/>
        <v>0</v>
      </c>
      <c r="J34" s="528"/>
      <c r="K34" s="261">
        <f t="shared" si="3"/>
        <v>0</v>
      </c>
      <c r="L34" s="262"/>
    </row>
    <row r="35" spans="2:12">
      <c r="B35" s="1">
        <v>25</v>
      </c>
      <c r="C35" s="5">
        <v>41993</v>
      </c>
      <c r="D35" s="259" t="s">
        <v>276</v>
      </c>
      <c r="E35" s="226" t="s">
        <v>193</v>
      </c>
      <c r="F35" s="227">
        <v>6</v>
      </c>
      <c r="G35" s="222">
        <f t="shared" si="1"/>
        <v>60000</v>
      </c>
      <c r="H35" s="429"/>
      <c r="I35" s="224">
        <f t="shared" si="2"/>
        <v>0</v>
      </c>
      <c r="J35" s="528"/>
      <c r="K35" s="261">
        <f t="shared" si="3"/>
        <v>60000</v>
      </c>
      <c r="L35" s="262"/>
    </row>
    <row r="36" spans="2:12">
      <c r="B36" s="1">
        <v>26</v>
      </c>
      <c r="C36" s="425">
        <v>41994</v>
      </c>
      <c r="D36" s="259" t="s">
        <v>276</v>
      </c>
      <c r="E36" s="226" t="s">
        <v>193</v>
      </c>
      <c r="F36" s="227">
        <v>6</v>
      </c>
      <c r="G36" s="222">
        <f t="shared" si="1"/>
        <v>60000</v>
      </c>
      <c r="H36" s="429"/>
      <c r="I36" s="224">
        <f t="shared" si="2"/>
        <v>0</v>
      </c>
      <c r="J36" s="528"/>
      <c r="K36" s="261">
        <f t="shared" si="3"/>
        <v>60000</v>
      </c>
      <c r="L36" s="262"/>
    </row>
    <row r="37" spans="2:12">
      <c r="B37" s="1">
        <v>27</v>
      </c>
      <c r="C37" s="5">
        <v>41995</v>
      </c>
      <c r="D37" s="259" t="s">
        <v>276</v>
      </c>
      <c r="E37" s="226" t="s">
        <v>193</v>
      </c>
      <c r="F37" s="227">
        <v>1</v>
      </c>
      <c r="G37" s="222">
        <f t="shared" si="1"/>
        <v>10000</v>
      </c>
      <c r="H37" s="429"/>
      <c r="I37" s="224">
        <f t="shared" si="2"/>
        <v>0</v>
      </c>
      <c r="J37" s="528"/>
      <c r="K37" s="261">
        <f t="shared" si="3"/>
        <v>10000</v>
      </c>
      <c r="L37" s="262"/>
    </row>
    <row r="38" spans="2:12">
      <c r="B38" s="1">
        <v>28</v>
      </c>
      <c r="C38" s="5">
        <v>41996</v>
      </c>
      <c r="D38" s="259" t="s">
        <v>276</v>
      </c>
      <c r="E38" s="226" t="s">
        <v>193</v>
      </c>
      <c r="F38" s="227">
        <v>2</v>
      </c>
      <c r="G38" s="222">
        <f t="shared" si="1"/>
        <v>20000</v>
      </c>
      <c r="H38" s="429"/>
      <c r="I38" s="224">
        <f t="shared" si="2"/>
        <v>0</v>
      </c>
      <c r="J38" s="528"/>
      <c r="K38" s="261">
        <f t="shared" si="3"/>
        <v>20000</v>
      </c>
      <c r="L38" s="262"/>
    </row>
    <row r="39" spans="2:12">
      <c r="B39" s="1">
        <v>29</v>
      </c>
      <c r="C39" s="5">
        <v>41997</v>
      </c>
      <c r="D39" s="259" t="s">
        <v>276</v>
      </c>
      <c r="E39" s="226" t="s">
        <v>193</v>
      </c>
      <c r="F39" s="227">
        <v>2</v>
      </c>
      <c r="G39" s="222">
        <f t="shared" si="1"/>
        <v>20000</v>
      </c>
      <c r="H39" s="429"/>
      <c r="I39" s="224">
        <f t="shared" si="2"/>
        <v>0</v>
      </c>
      <c r="J39" s="528"/>
      <c r="K39" s="261">
        <f t="shared" si="3"/>
        <v>20000</v>
      </c>
      <c r="L39" s="262"/>
    </row>
    <row r="40" spans="2:12">
      <c r="B40" s="1">
        <v>30</v>
      </c>
      <c r="C40" s="5">
        <v>41998</v>
      </c>
      <c r="D40" s="265" t="s">
        <v>187</v>
      </c>
      <c r="E40" s="226" t="s">
        <v>193</v>
      </c>
      <c r="F40" s="227"/>
      <c r="G40" s="222">
        <f t="shared" si="1"/>
        <v>0</v>
      </c>
      <c r="H40" s="429"/>
      <c r="I40" s="224">
        <f t="shared" si="2"/>
        <v>0</v>
      </c>
      <c r="J40" s="528"/>
      <c r="K40" s="261">
        <f t="shared" si="3"/>
        <v>0</v>
      </c>
      <c r="L40" s="262"/>
    </row>
    <row r="41" spans="2:12" ht="15.75" thickBot="1">
      <c r="B41" s="2"/>
      <c r="C41" s="37"/>
      <c r="D41" s="490"/>
      <c r="E41" s="485"/>
      <c r="F41" s="7"/>
      <c r="G41" s="233">
        <f t="shared" si="1"/>
        <v>0</v>
      </c>
      <c r="H41" s="7"/>
      <c r="I41" s="234">
        <f t="shared" si="2"/>
        <v>0</v>
      </c>
      <c r="J41" s="7"/>
      <c r="K41" s="266">
        <f t="shared" si="3"/>
        <v>0</v>
      </c>
      <c r="L41" s="434"/>
    </row>
  </sheetData>
  <mergeCells count="1">
    <mergeCell ref="B1:L1"/>
  </mergeCells>
  <printOptions horizontalCentered="1"/>
  <pageMargins left="0.2" right="0.2" top="0.25" bottom="0.25" header="0.3" footer="0.3"/>
  <pageSetup paperSize="9" scale="85" orientation="landscape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1:M40"/>
  <sheetViews>
    <sheetView topLeftCell="A16" workbookViewId="0">
      <selection activeCell="I21" sqref="I21"/>
    </sheetView>
  </sheetViews>
  <sheetFormatPr defaultRowHeight="15"/>
  <cols>
    <col min="2" max="2" width="4.7109375" customWidth="1"/>
    <col min="4" max="4" width="32.28515625" customWidth="1"/>
    <col min="7" max="7" width="13.140625" customWidth="1"/>
    <col min="9" max="9" width="11.28515625" customWidth="1"/>
    <col min="12" max="12" width="12.42578125" customWidth="1"/>
  </cols>
  <sheetData>
    <row r="1" spans="2:13" ht="21">
      <c r="B1" s="674" t="s">
        <v>0</v>
      </c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</row>
    <row r="3" spans="2:13">
      <c r="B3" s="185" t="s">
        <v>1</v>
      </c>
      <c r="C3" s="186"/>
      <c r="D3" s="185" t="s">
        <v>111</v>
      </c>
      <c r="E3" s="186"/>
      <c r="F3" s="186"/>
      <c r="G3" s="186"/>
      <c r="H3" s="185"/>
      <c r="I3" s="185"/>
      <c r="J3" s="185"/>
      <c r="K3" s="185"/>
      <c r="L3" s="185"/>
      <c r="M3" s="185"/>
    </row>
    <row r="4" spans="2:13">
      <c r="B4" s="185" t="s">
        <v>3</v>
      </c>
      <c r="C4" s="186"/>
      <c r="D4" s="185" t="s">
        <v>112</v>
      </c>
      <c r="E4" s="186"/>
      <c r="F4" s="186"/>
      <c r="G4" s="186"/>
      <c r="H4" s="185"/>
      <c r="I4" s="185"/>
      <c r="J4" s="185"/>
      <c r="K4" s="185"/>
      <c r="L4" s="185"/>
      <c r="M4" s="185"/>
    </row>
    <row r="5" spans="2:13">
      <c r="B5" s="185" t="s">
        <v>5</v>
      </c>
      <c r="C5" s="186"/>
      <c r="D5" s="3" t="s">
        <v>185</v>
      </c>
      <c r="E5" s="186"/>
      <c r="F5" s="186"/>
      <c r="G5" s="186"/>
      <c r="H5" s="185"/>
      <c r="I5" s="185"/>
      <c r="J5" s="185"/>
      <c r="K5" s="185"/>
      <c r="L5" s="185"/>
      <c r="M5" s="185"/>
    </row>
    <row r="6" spans="2:13" ht="15.75" thickBot="1"/>
    <row r="7" spans="2:13" ht="39" thickBot="1">
      <c r="B7" s="267" t="s">
        <v>6</v>
      </c>
      <c r="C7" s="267" t="s">
        <v>7</v>
      </c>
      <c r="D7" s="267" t="s">
        <v>8</v>
      </c>
      <c r="E7" s="267" t="s">
        <v>9</v>
      </c>
      <c r="F7" s="267" t="s">
        <v>68</v>
      </c>
      <c r="G7" s="267" t="s">
        <v>69</v>
      </c>
      <c r="H7" s="267" t="s">
        <v>10</v>
      </c>
      <c r="I7" s="267" t="s">
        <v>11</v>
      </c>
      <c r="J7" s="267" t="s">
        <v>12</v>
      </c>
      <c r="K7" s="267" t="s">
        <v>70</v>
      </c>
      <c r="L7" s="267" t="s">
        <v>14</v>
      </c>
      <c r="M7" s="267" t="s">
        <v>15</v>
      </c>
    </row>
    <row r="8" spans="2:13" ht="15.75" thickBot="1">
      <c r="B8" s="211">
        <v>1</v>
      </c>
      <c r="C8" s="211">
        <v>2</v>
      </c>
      <c r="D8" s="211">
        <v>3</v>
      </c>
      <c r="E8" s="211">
        <v>4</v>
      </c>
      <c r="F8" s="211">
        <v>5</v>
      </c>
      <c r="G8" s="211" t="s">
        <v>71</v>
      </c>
      <c r="H8" s="211">
        <v>7</v>
      </c>
      <c r="I8" s="211" t="s">
        <v>58</v>
      </c>
      <c r="J8" s="211">
        <v>9</v>
      </c>
      <c r="K8" s="211" t="s">
        <v>59</v>
      </c>
      <c r="L8" s="211" t="s">
        <v>72</v>
      </c>
      <c r="M8" s="212">
        <v>12</v>
      </c>
    </row>
    <row r="9" spans="2:13" ht="15.75" thickBot="1">
      <c r="B9" s="213"/>
      <c r="C9" s="214"/>
      <c r="D9" s="214"/>
      <c r="E9" s="215"/>
      <c r="F9" s="216">
        <f t="shared" ref="F9:K9" si="0">SUM(F10:F47)</f>
        <v>83</v>
      </c>
      <c r="G9" s="217">
        <f t="shared" si="0"/>
        <v>498000</v>
      </c>
      <c r="H9" s="216">
        <f t="shared" si="0"/>
        <v>3</v>
      </c>
      <c r="I9" s="217">
        <f t="shared" si="0"/>
        <v>30000</v>
      </c>
      <c r="J9" s="254">
        <f t="shared" si="0"/>
        <v>0</v>
      </c>
      <c r="K9" s="217">
        <f t="shared" si="0"/>
        <v>0</v>
      </c>
      <c r="L9" s="217">
        <f>SUM(L10:L47)</f>
        <v>528000</v>
      </c>
      <c r="M9" s="353"/>
    </row>
    <row r="10" spans="2:13">
      <c r="B10" s="6">
        <v>1</v>
      </c>
      <c r="C10" s="4">
        <v>41969</v>
      </c>
      <c r="D10" s="570" t="s">
        <v>187</v>
      </c>
      <c r="E10" s="571" t="s">
        <v>193</v>
      </c>
      <c r="F10" s="220"/>
      <c r="G10" s="354">
        <f>F10*6000</f>
        <v>0</v>
      </c>
      <c r="H10" s="220"/>
      <c r="I10" s="355">
        <f>H10*10000</f>
        <v>0</v>
      </c>
      <c r="J10" s="223"/>
      <c r="K10" s="355">
        <f>J10*15000</f>
        <v>0</v>
      </c>
      <c r="L10" s="258">
        <f>G10+I10+K10</f>
        <v>0</v>
      </c>
      <c r="M10" s="225"/>
    </row>
    <row r="11" spans="2:13">
      <c r="B11" s="1">
        <v>2</v>
      </c>
      <c r="C11" s="5">
        <v>41970</v>
      </c>
      <c r="D11" s="572" t="s">
        <v>187</v>
      </c>
      <c r="E11" s="569" t="s">
        <v>193</v>
      </c>
      <c r="F11" s="227"/>
      <c r="G11" s="221">
        <f>F11*6000</f>
        <v>0</v>
      </c>
      <c r="H11" s="227"/>
      <c r="I11" s="222">
        <f>H11*10000</f>
        <v>0</v>
      </c>
      <c r="J11" s="460"/>
      <c r="K11" s="222">
        <f>J11*15000</f>
        <v>0</v>
      </c>
      <c r="L11" s="224">
        <f>G11+I11+K11</f>
        <v>0</v>
      </c>
      <c r="M11" s="229"/>
    </row>
    <row r="12" spans="2:13">
      <c r="B12" s="1">
        <v>3</v>
      </c>
      <c r="C12" s="5">
        <v>41971</v>
      </c>
      <c r="D12" s="572" t="s">
        <v>339</v>
      </c>
      <c r="E12" s="569" t="s">
        <v>193</v>
      </c>
      <c r="F12" s="227"/>
      <c r="G12" s="221">
        <f>F12*6000</f>
        <v>0</v>
      </c>
      <c r="H12" s="227"/>
      <c r="I12" s="222">
        <f>H12*10000</f>
        <v>0</v>
      </c>
      <c r="J12" s="227"/>
      <c r="K12" s="222">
        <f t="shared" ref="K12:K40" si="1">J12*15000</f>
        <v>0</v>
      </c>
      <c r="L12" s="224">
        <f t="shared" ref="L12:L40" si="2">G12+I12+K12</f>
        <v>0</v>
      </c>
      <c r="M12" s="231"/>
    </row>
    <row r="13" spans="2:13">
      <c r="B13" s="1">
        <v>4</v>
      </c>
      <c r="C13" s="5">
        <v>41972</v>
      </c>
      <c r="D13" s="299" t="s">
        <v>344</v>
      </c>
      <c r="E13" s="444" t="s">
        <v>193</v>
      </c>
      <c r="F13" s="227">
        <v>4</v>
      </c>
      <c r="G13" s="221">
        <f t="shared" ref="G13:G40" si="3">F13*6000</f>
        <v>24000</v>
      </c>
      <c r="H13" s="227"/>
      <c r="I13" s="222">
        <f t="shared" ref="I13:I40" si="4">H13*10000</f>
        <v>0</v>
      </c>
      <c r="J13" s="227"/>
      <c r="K13" s="222">
        <f t="shared" si="1"/>
        <v>0</v>
      </c>
      <c r="L13" s="224">
        <f t="shared" si="2"/>
        <v>24000</v>
      </c>
      <c r="M13" s="231"/>
    </row>
    <row r="14" spans="2:13">
      <c r="B14" s="1">
        <v>5</v>
      </c>
      <c r="C14" s="425">
        <v>41973</v>
      </c>
      <c r="D14" s="572" t="s">
        <v>187</v>
      </c>
      <c r="E14" s="569" t="s">
        <v>193</v>
      </c>
      <c r="F14" s="227"/>
      <c r="G14" s="221">
        <f t="shared" si="3"/>
        <v>0</v>
      </c>
      <c r="H14" s="227"/>
      <c r="I14" s="222">
        <f t="shared" si="4"/>
        <v>0</v>
      </c>
      <c r="J14" s="227"/>
      <c r="K14" s="222">
        <f t="shared" si="1"/>
        <v>0</v>
      </c>
      <c r="L14" s="224">
        <f t="shared" si="2"/>
        <v>0</v>
      </c>
      <c r="M14" s="231"/>
    </row>
    <row r="15" spans="2:13">
      <c r="B15" s="1">
        <v>6</v>
      </c>
      <c r="C15" s="5">
        <v>41974</v>
      </c>
      <c r="D15" s="299" t="s">
        <v>344</v>
      </c>
      <c r="E15" s="444" t="s">
        <v>193</v>
      </c>
      <c r="F15" s="227">
        <v>8</v>
      </c>
      <c r="G15" s="221">
        <f t="shared" si="3"/>
        <v>48000</v>
      </c>
      <c r="H15" s="227"/>
      <c r="I15" s="222">
        <f t="shared" si="4"/>
        <v>0</v>
      </c>
      <c r="J15" s="227"/>
      <c r="K15" s="222">
        <f t="shared" si="1"/>
        <v>0</v>
      </c>
      <c r="L15" s="224">
        <f t="shared" si="2"/>
        <v>48000</v>
      </c>
      <c r="M15" s="231"/>
    </row>
    <row r="16" spans="2:13">
      <c r="B16" s="1">
        <v>7</v>
      </c>
      <c r="C16" s="5">
        <v>41975</v>
      </c>
      <c r="D16" s="299" t="s">
        <v>344</v>
      </c>
      <c r="E16" s="444" t="s">
        <v>193</v>
      </c>
      <c r="F16" s="227">
        <v>4</v>
      </c>
      <c r="G16" s="221">
        <f t="shared" si="3"/>
        <v>24000</v>
      </c>
      <c r="H16" s="227"/>
      <c r="I16" s="222">
        <f t="shared" si="4"/>
        <v>0</v>
      </c>
      <c r="J16" s="227"/>
      <c r="K16" s="222">
        <f t="shared" si="1"/>
        <v>0</v>
      </c>
      <c r="L16" s="224">
        <f t="shared" si="2"/>
        <v>24000</v>
      </c>
      <c r="M16" s="231"/>
    </row>
    <row r="17" spans="2:13">
      <c r="B17" s="1">
        <v>8</v>
      </c>
      <c r="C17" s="5">
        <v>41976</v>
      </c>
      <c r="D17" s="299" t="s">
        <v>342</v>
      </c>
      <c r="E17" s="444" t="s">
        <v>193</v>
      </c>
      <c r="F17" s="227">
        <v>8</v>
      </c>
      <c r="G17" s="221">
        <f t="shared" si="3"/>
        <v>48000</v>
      </c>
      <c r="H17" s="227"/>
      <c r="I17" s="222">
        <f t="shared" si="4"/>
        <v>0</v>
      </c>
      <c r="J17" s="227"/>
      <c r="K17" s="222">
        <f t="shared" si="1"/>
        <v>0</v>
      </c>
      <c r="L17" s="224">
        <f t="shared" si="2"/>
        <v>48000</v>
      </c>
      <c r="M17" s="231"/>
    </row>
    <row r="18" spans="2:13">
      <c r="B18" s="1">
        <v>9</v>
      </c>
      <c r="C18" s="5">
        <v>41977</v>
      </c>
      <c r="D18" s="299" t="s">
        <v>342</v>
      </c>
      <c r="E18" s="444" t="s">
        <v>193</v>
      </c>
      <c r="F18" s="227">
        <v>8</v>
      </c>
      <c r="G18" s="221">
        <f t="shared" si="3"/>
        <v>48000</v>
      </c>
      <c r="H18" s="227"/>
      <c r="I18" s="222">
        <f t="shared" si="4"/>
        <v>0</v>
      </c>
      <c r="J18" s="227"/>
      <c r="K18" s="222">
        <f t="shared" si="1"/>
        <v>0</v>
      </c>
      <c r="L18" s="224">
        <f t="shared" si="2"/>
        <v>48000</v>
      </c>
      <c r="M18" s="231"/>
    </row>
    <row r="19" spans="2:13">
      <c r="B19" s="1">
        <v>10</v>
      </c>
      <c r="C19" s="5">
        <v>41978</v>
      </c>
      <c r="D19" s="299" t="s">
        <v>344</v>
      </c>
      <c r="E19" s="444" t="s">
        <v>193</v>
      </c>
      <c r="F19" s="227">
        <v>4</v>
      </c>
      <c r="G19" s="221">
        <f t="shared" si="3"/>
        <v>24000</v>
      </c>
      <c r="H19" s="227"/>
      <c r="I19" s="222">
        <f t="shared" si="4"/>
        <v>0</v>
      </c>
      <c r="J19" s="227"/>
      <c r="K19" s="222">
        <f t="shared" si="1"/>
        <v>0</v>
      </c>
      <c r="L19" s="224">
        <f t="shared" si="2"/>
        <v>24000</v>
      </c>
      <c r="M19" s="231"/>
    </row>
    <row r="20" spans="2:13">
      <c r="B20" s="1">
        <v>11</v>
      </c>
      <c r="C20" s="5">
        <v>41979</v>
      </c>
      <c r="D20" s="573" t="s">
        <v>350</v>
      </c>
      <c r="E20" s="444"/>
      <c r="F20" s="227"/>
      <c r="G20" s="221">
        <f t="shared" si="3"/>
        <v>0</v>
      </c>
      <c r="H20" s="227"/>
      <c r="I20" s="222">
        <f t="shared" si="4"/>
        <v>0</v>
      </c>
      <c r="J20" s="227"/>
      <c r="K20" s="222">
        <f t="shared" si="1"/>
        <v>0</v>
      </c>
      <c r="L20" s="224">
        <f t="shared" si="2"/>
        <v>0</v>
      </c>
      <c r="M20" s="231"/>
    </row>
    <row r="21" spans="2:13">
      <c r="B21" s="1">
        <v>12</v>
      </c>
      <c r="C21" s="425">
        <v>41980</v>
      </c>
      <c r="D21" s="573" t="s">
        <v>350</v>
      </c>
      <c r="E21" s="444"/>
      <c r="F21" s="227"/>
      <c r="G21" s="221">
        <f t="shared" si="3"/>
        <v>0</v>
      </c>
      <c r="H21" s="227"/>
      <c r="I21" s="222">
        <f t="shared" si="4"/>
        <v>0</v>
      </c>
      <c r="J21" s="227"/>
      <c r="K21" s="222">
        <f t="shared" si="1"/>
        <v>0</v>
      </c>
      <c r="L21" s="224">
        <f t="shared" si="2"/>
        <v>0</v>
      </c>
      <c r="M21" s="231"/>
    </row>
    <row r="22" spans="2:13">
      <c r="B22" s="1">
        <v>13</v>
      </c>
      <c r="C22" s="5">
        <v>41981</v>
      </c>
      <c r="D22" s="573" t="s">
        <v>350</v>
      </c>
      <c r="E22" s="444"/>
      <c r="F22" s="227"/>
      <c r="G22" s="221">
        <f t="shared" si="3"/>
        <v>0</v>
      </c>
      <c r="H22" s="227"/>
      <c r="I22" s="222">
        <f t="shared" si="4"/>
        <v>0</v>
      </c>
      <c r="J22" s="227"/>
      <c r="K22" s="222">
        <f t="shared" si="1"/>
        <v>0</v>
      </c>
      <c r="L22" s="224">
        <f t="shared" si="2"/>
        <v>0</v>
      </c>
      <c r="M22" s="231"/>
    </row>
    <row r="23" spans="2:13">
      <c r="B23" s="1">
        <v>14</v>
      </c>
      <c r="C23" s="5">
        <v>41982</v>
      </c>
      <c r="D23" s="573" t="s">
        <v>350</v>
      </c>
      <c r="E23" s="444"/>
      <c r="F23" s="227"/>
      <c r="G23" s="221">
        <f t="shared" si="3"/>
        <v>0</v>
      </c>
      <c r="H23" s="227"/>
      <c r="I23" s="222">
        <f t="shared" si="4"/>
        <v>0</v>
      </c>
      <c r="J23" s="227"/>
      <c r="K23" s="222">
        <f t="shared" si="1"/>
        <v>0</v>
      </c>
      <c r="L23" s="224">
        <f t="shared" si="2"/>
        <v>0</v>
      </c>
      <c r="M23" s="231"/>
    </row>
    <row r="24" spans="2:13">
      <c r="B24" s="1">
        <v>15</v>
      </c>
      <c r="C24" s="5">
        <v>41983</v>
      </c>
      <c r="D24" s="573" t="s">
        <v>350</v>
      </c>
      <c r="E24" s="444"/>
      <c r="F24" s="227"/>
      <c r="G24" s="221">
        <f t="shared" si="3"/>
        <v>0</v>
      </c>
      <c r="H24" s="227"/>
      <c r="I24" s="222">
        <f t="shared" si="4"/>
        <v>0</v>
      </c>
      <c r="J24" s="227"/>
      <c r="K24" s="222">
        <f t="shared" si="1"/>
        <v>0</v>
      </c>
      <c r="L24" s="224">
        <f t="shared" si="2"/>
        <v>0</v>
      </c>
      <c r="M24" s="231"/>
    </row>
    <row r="25" spans="2:13">
      <c r="B25" s="1">
        <v>16</v>
      </c>
      <c r="C25" s="5">
        <v>41984</v>
      </c>
      <c r="D25" s="573" t="s">
        <v>350</v>
      </c>
      <c r="E25" s="521"/>
      <c r="F25" s="227"/>
      <c r="G25" s="221">
        <f t="shared" si="3"/>
        <v>0</v>
      </c>
      <c r="H25" s="227"/>
      <c r="I25" s="222">
        <f t="shared" si="4"/>
        <v>0</v>
      </c>
      <c r="J25" s="227"/>
      <c r="K25" s="222">
        <f t="shared" si="1"/>
        <v>0</v>
      </c>
      <c r="L25" s="224">
        <f t="shared" si="2"/>
        <v>0</v>
      </c>
      <c r="M25" s="231"/>
    </row>
    <row r="26" spans="2:13">
      <c r="B26" s="1">
        <v>17</v>
      </c>
      <c r="C26" s="5">
        <v>41985</v>
      </c>
      <c r="D26" s="573" t="s">
        <v>350</v>
      </c>
      <c r="E26" s="444"/>
      <c r="F26" s="227"/>
      <c r="G26" s="221">
        <f t="shared" si="3"/>
        <v>0</v>
      </c>
      <c r="H26" s="227"/>
      <c r="I26" s="222">
        <f t="shared" si="4"/>
        <v>0</v>
      </c>
      <c r="J26" s="227"/>
      <c r="K26" s="222">
        <f t="shared" si="1"/>
        <v>0</v>
      </c>
      <c r="L26" s="224">
        <f t="shared" si="2"/>
        <v>0</v>
      </c>
      <c r="M26" s="231"/>
    </row>
    <row r="27" spans="2:13">
      <c r="B27" s="1">
        <v>18</v>
      </c>
      <c r="C27" s="5">
        <v>41986</v>
      </c>
      <c r="D27" s="573" t="s">
        <v>350</v>
      </c>
      <c r="E27" s="444"/>
      <c r="F27" s="227"/>
      <c r="G27" s="221">
        <f t="shared" si="3"/>
        <v>0</v>
      </c>
      <c r="H27" s="227"/>
      <c r="I27" s="222">
        <f t="shared" si="4"/>
        <v>0</v>
      </c>
      <c r="J27" s="227"/>
      <c r="K27" s="222">
        <f t="shared" si="1"/>
        <v>0</v>
      </c>
      <c r="L27" s="224">
        <f t="shared" si="2"/>
        <v>0</v>
      </c>
      <c r="M27" s="231"/>
    </row>
    <row r="28" spans="2:13">
      <c r="B28" s="1">
        <v>19</v>
      </c>
      <c r="C28" s="425">
        <v>41987</v>
      </c>
      <c r="D28" s="573" t="s">
        <v>350</v>
      </c>
      <c r="E28" s="521"/>
      <c r="F28" s="227"/>
      <c r="G28" s="221">
        <f t="shared" si="3"/>
        <v>0</v>
      </c>
      <c r="H28" s="227"/>
      <c r="I28" s="222">
        <f t="shared" si="4"/>
        <v>0</v>
      </c>
      <c r="J28" s="227"/>
      <c r="K28" s="222">
        <f t="shared" si="1"/>
        <v>0</v>
      </c>
      <c r="L28" s="224">
        <f t="shared" si="2"/>
        <v>0</v>
      </c>
      <c r="M28" s="231"/>
    </row>
    <row r="29" spans="2:13">
      <c r="B29" s="1">
        <v>20</v>
      </c>
      <c r="C29" s="5">
        <v>41988</v>
      </c>
      <c r="D29" s="572" t="s">
        <v>187</v>
      </c>
      <c r="E29" s="569" t="s">
        <v>193</v>
      </c>
      <c r="F29" s="227"/>
      <c r="G29" s="221">
        <f t="shared" si="3"/>
        <v>0</v>
      </c>
      <c r="H29" s="227"/>
      <c r="I29" s="222">
        <f t="shared" si="4"/>
        <v>0</v>
      </c>
      <c r="J29" s="227"/>
      <c r="K29" s="222">
        <f t="shared" si="1"/>
        <v>0</v>
      </c>
      <c r="L29" s="224">
        <f t="shared" si="2"/>
        <v>0</v>
      </c>
      <c r="M29" s="231"/>
    </row>
    <row r="30" spans="2:13">
      <c r="B30" s="1">
        <v>21</v>
      </c>
      <c r="C30" s="5">
        <v>41989</v>
      </c>
      <c r="D30" s="299" t="s">
        <v>351</v>
      </c>
      <c r="E30" s="444" t="s">
        <v>193</v>
      </c>
      <c r="F30" s="227">
        <v>8</v>
      </c>
      <c r="G30" s="221">
        <f t="shared" si="3"/>
        <v>48000</v>
      </c>
      <c r="H30" s="227"/>
      <c r="I30" s="222">
        <f t="shared" si="4"/>
        <v>0</v>
      </c>
      <c r="J30" s="227"/>
      <c r="K30" s="222">
        <f t="shared" si="1"/>
        <v>0</v>
      </c>
      <c r="L30" s="224">
        <f t="shared" si="2"/>
        <v>48000</v>
      </c>
      <c r="M30" s="231"/>
    </row>
    <row r="31" spans="2:13">
      <c r="B31" s="1">
        <v>22</v>
      </c>
      <c r="C31" s="5">
        <v>41990</v>
      </c>
      <c r="D31" s="299" t="s">
        <v>352</v>
      </c>
      <c r="E31" s="444" t="s">
        <v>193</v>
      </c>
      <c r="F31" s="227">
        <v>8</v>
      </c>
      <c r="G31" s="221">
        <f t="shared" si="3"/>
        <v>48000</v>
      </c>
      <c r="H31" s="227"/>
      <c r="I31" s="222">
        <f t="shared" si="4"/>
        <v>0</v>
      </c>
      <c r="J31" s="227"/>
      <c r="K31" s="222">
        <f t="shared" si="1"/>
        <v>0</v>
      </c>
      <c r="L31" s="224">
        <f t="shared" si="2"/>
        <v>48000</v>
      </c>
      <c r="M31" s="231"/>
    </row>
    <row r="32" spans="2:13">
      <c r="B32" s="1">
        <v>23</v>
      </c>
      <c r="C32" s="5">
        <v>41991</v>
      </c>
      <c r="D32" s="572" t="s">
        <v>187</v>
      </c>
      <c r="E32" s="569" t="s">
        <v>193</v>
      </c>
      <c r="F32" s="227"/>
      <c r="G32" s="221">
        <f t="shared" si="3"/>
        <v>0</v>
      </c>
      <c r="H32" s="227"/>
      <c r="I32" s="222">
        <f t="shared" si="4"/>
        <v>0</v>
      </c>
      <c r="J32" s="227"/>
      <c r="K32" s="222">
        <f t="shared" si="1"/>
        <v>0</v>
      </c>
      <c r="L32" s="224">
        <f t="shared" si="2"/>
        <v>0</v>
      </c>
      <c r="M32" s="231"/>
    </row>
    <row r="33" spans="2:13">
      <c r="B33" s="1">
        <v>24</v>
      </c>
      <c r="C33" s="5">
        <v>41992</v>
      </c>
      <c r="D33" s="299" t="s">
        <v>342</v>
      </c>
      <c r="E33" s="444" t="s">
        <v>193</v>
      </c>
      <c r="F33" s="227">
        <v>8</v>
      </c>
      <c r="G33" s="221">
        <f t="shared" si="3"/>
        <v>48000</v>
      </c>
      <c r="H33" s="227"/>
      <c r="I33" s="222">
        <f t="shared" si="4"/>
        <v>0</v>
      </c>
      <c r="J33" s="227"/>
      <c r="K33" s="222">
        <f t="shared" si="1"/>
        <v>0</v>
      </c>
      <c r="L33" s="224">
        <f t="shared" si="2"/>
        <v>48000</v>
      </c>
      <c r="M33" s="231"/>
    </row>
    <row r="34" spans="2:13">
      <c r="B34" s="1">
        <v>25</v>
      </c>
      <c r="C34" s="5">
        <v>41993</v>
      </c>
      <c r="D34" s="572" t="s">
        <v>187</v>
      </c>
      <c r="E34" s="569" t="s">
        <v>193</v>
      </c>
      <c r="F34" s="227"/>
      <c r="G34" s="221">
        <f t="shared" si="3"/>
        <v>0</v>
      </c>
      <c r="H34" s="227"/>
      <c r="I34" s="222">
        <f t="shared" si="4"/>
        <v>0</v>
      </c>
      <c r="J34" s="227"/>
      <c r="K34" s="222">
        <f t="shared" si="1"/>
        <v>0</v>
      </c>
      <c r="L34" s="224">
        <f t="shared" si="2"/>
        <v>0</v>
      </c>
      <c r="M34" s="231"/>
    </row>
    <row r="35" spans="2:13">
      <c r="B35" s="1">
        <v>26</v>
      </c>
      <c r="C35" s="425">
        <v>41994</v>
      </c>
      <c r="D35" s="646" t="s">
        <v>344</v>
      </c>
      <c r="E35" s="647" t="s">
        <v>193</v>
      </c>
      <c r="F35" s="609">
        <v>7</v>
      </c>
      <c r="G35" s="648">
        <f t="shared" si="3"/>
        <v>42000</v>
      </c>
      <c r="H35" s="609">
        <v>3</v>
      </c>
      <c r="I35" s="635">
        <f t="shared" si="4"/>
        <v>30000</v>
      </c>
      <c r="J35" s="609"/>
      <c r="K35" s="635">
        <f t="shared" si="1"/>
        <v>0</v>
      </c>
      <c r="L35" s="649">
        <f t="shared" si="2"/>
        <v>72000</v>
      </c>
      <c r="M35" s="650"/>
    </row>
    <row r="36" spans="2:13">
      <c r="B36" s="1">
        <v>27</v>
      </c>
      <c r="C36" s="5">
        <v>41995</v>
      </c>
      <c r="D36" s="651" t="s">
        <v>187</v>
      </c>
      <c r="E36" s="652" t="s">
        <v>193</v>
      </c>
      <c r="F36" s="609"/>
      <c r="G36" s="648">
        <f t="shared" si="3"/>
        <v>0</v>
      </c>
      <c r="H36" s="609"/>
      <c r="I36" s="635">
        <f t="shared" si="4"/>
        <v>0</v>
      </c>
      <c r="J36" s="609"/>
      <c r="K36" s="635">
        <f t="shared" si="1"/>
        <v>0</v>
      </c>
      <c r="L36" s="649">
        <f t="shared" si="2"/>
        <v>0</v>
      </c>
      <c r="M36" s="650"/>
    </row>
    <row r="37" spans="2:13">
      <c r="B37" s="1">
        <v>28</v>
      </c>
      <c r="C37" s="5">
        <v>41996</v>
      </c>
      <c r="D37" s="651" t="s">
        <v>187</v>
      </c>
      <c r="E37" s="652" t="s">
        <v>193</v>
      </c>
      <c r="F37" s="609"/>
      <c r="G37" s="648">
        <f t="shared" si="3"/>
        <v>0</v>
      </c>
      <c r="H37" s="609"/>
      <c r="I37" s="635">
        <f t="shared" si="4"/>
        <v>0</v>
      </c>
      <c r="J37" s="609"/>
      <c r="K37" s="635">
        <f t="shared" si="1"/>
        <v>0</v>
      </c>
      <c r="L37" s="649">
        <f t="shared" si="2"/>
        <v>0</v>
      </c>
      <c r="M37" s="650"/>
    </row>
    <row r="38" spans="2:13">
      <c r="B38" s="1">
        <v>29</v>
      </c>
      <c r="C38" s="5">
        <v>41997</v>
      </c>
      <c r="D38" s="646" t="s">
        <v>495</v>
      </c>
      <c r="E38" s="647" t="s">
        <v>193</v>
      </c>
      <c r="F38" s="609">
        <v>8</v>
      </c>
      <c r="G38" s="648">
        <f t="shared" si="3"/>
        <v>48000</v>
      </c>
      <c r="H38" s="609"/>
      <c r="I38" s="635">
        <f t="shared" si="4"/>
        <v>0</v>
      </c>
      <c r="J38" s="609"/>
      <c r="K38" s="635">
        <f t="shared" si="1"/>
        <v>0</v>
      </c>
      <c r="L38" s="649">
        <f t="shared" si="2"/>
        <v>48000</v>
      </c>
      <c r="M38" s="653"/>
    </row>
    <row r="39" spans="2:13">
      <c r="B39" s="1">
        <v>30</v>
      </c>
      <c r="C39" s="5">
        <v>41998</v>
      </c>
      <c r="D39" s="646" t="s">
        <v>496</v>
      </c>
      <c r="E39" s="647" t="s">
        <v>193</v>
      </c>
      <c r="F39" s="609">
        <v>8</v>
      </c>
      <c r="G39" s="648">
        <f t="shared" si="3"/>
        <v>48000</v>
      </c>
      <c r="H39" s="609"/>
      <c r="I39" s="635">
        <f t="shared" si="4"/>
        <v>0</v>
      </c>
      <c r="J39" s="609"/>
      <c r="K39" s="635">
        <f t="shared" si="1"/>
        <v>0</v>
      </c>
      <c r="L39" s="649">
        <f t="shared" si="2"/>
        <v>48000</v>
      </c>
      <c r="M39" s="653"/>
    </row>
    <row r="40" spans="2:13" ht="15.75" thickBot="1">
      <c r="B40" s="2"/>
      <c r="C40" s="37"/>
      <c r="D40" s="654"/>
      <c r="E40" s="655"/>
      <c r="F40" s="618"/>
      <c r="G40" s="656">
        <f t="shared" si="3"/>
        <v>0</v>
      </c>
      <c r="H40" s="618"/>
      <c r="I40" s="643">
        <f t="shared" si="4"/>
        <v>0</v>
      </c>
      <c r="J40" s="618"/>
      <c r="K40" s="643">
        <f t="shared" si="1"/>
        <v>0</v>
      </c>
      <c r="L40" s="657">
        <f t="shared" si="2"/>
        <v>0</v>
      </c>
      <c r="M40" s="645"/>
    </row>
  </sheetData>
  <mergeCells count="1">
    <mergeCell ref="B1:M1"/>
  </mergeCells>
  <printOptions horizontalCentered="1"/>
  <pageMargins left="0.2" right="0.2" top="0.25" bottom="0.25" header="0.3" footer="0.3"/>
  <pageSetup paperSize="9" scale="85"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B1:M44"/>
  <sheetViews>
    <sheetView topLeftCell="A4" workbookViewId="0">
      <selection activeCell="Q15" sqref="Q15"/>
    </sheetView>
  </sheetViews>
  <sheetFormatPr defaultRowHeight="15"/>
  <cols>
    <col min="2" max="2" width="4.5703125" customWidth="1"/>
    <col min="3" max="3" width="10.7109375" bestFit="1" customWidth="1"/>
    <col min="4" max="4" width="51.5703125" customWidth="1"/>
    <col min="6" max="6" width="7.85546875" customWidth="1"/>
    <col min="7" max="7" width="12.5703125" customWidth="1"/>
    <col min="8" max="8" width="7.85546875" customWidth="1"/>
    <col min="9" max="9" width="11.7109375" customWidth="1"/>
    <col min="10" max="10" width="12.7109375" customWidth="1"/>
    <col min="11" max="11" width="11.42578125" customWidth="1"/>
  </cols>
  <sheetData>
    <row r="1" spans="2:13" ht="21">
      <c r="B1" s="678" t="s">
        <v>0</v>
      </c>
      <c r="C1" s="678"/>
      <c r="D1" s="678"/>
      <c r="E1" s="678"/>
      <c r="F1" s="678"/>
      <c r="G1" s="678"/>
      <c r="H1" s="678"/>
      <c r="I1" s="678"/>
      <c r="J1" s="678"/>
      <c r="K1" s="678"/>
    </row>
    <row r="2" spans="2:13">
      <c r="B2" s="181"/>
      <c r="C2" s="182"/>
      <c r="D2" s="181"/>
      <c r="E2" s="182"/>
      <c r="F2" s="181"/>
      <c r="G2" s="181"/>
      <c r="H2" s="181"/>
      <c r="I2" s="181"/>
      <c r="J2" s="181"/>
      <c r="K2" s="181"/>
    </row>
    <row r="3" spans="2:13">
      <c r="B3" s="183" t="s">
        <v>1</v>
      </c>
      <c r="C3" s="184"/>
      <c r="D3" s="183" t="s">
        <v>113</v>
      </c>
      <c r="E3" s="184"/>
      <c r="F3" s="183"/>
      <c r="G3" s="183"/>
      <c r="H3" s="183"/>
      <c r="I3" s="183"/>
      <c r="J3" s="183"/>
      <c r="K3" s="183"/>
    </row>
    <row r="4" spans="2:13">
      <c r="B4" s="183" t="s">
        <v>3</v>
      </c>
      <c r="C4" s="184"/>
      <c r="D4" s="183" t="s">
        <v>114</v>
      </c>
      <c r="E4" s="184"/>
      <c r="F4" s="183"/>
      <c r="G4" s="183"/>
      <c r="H4" s="183"/>
      <c r="I4" s="183"/>
      <c r="J4" s="183"/>
      <c r="K4" s="183"/>
    </row>
    <row r="5" spans="2:13">
      <c r="B5" s="185" t="s">
        <v>5</v>
      </c>
      <c r="C5" s="186"/>
      <c r="D5" s="3" t="s">
        <v>185</v>
      </c>
      <c r="E5" s="184"/>
      <c r="F5" s="183"/>
      <c r="G5" s="183"/>
      <c r="H5" s="183"/>
      <c r="I5" s="183"/>
      <c r="J5" s="183"/>
      <c r="K5" s="183"/>
    </row>
    <row r="6" spans="2:13" ht="15.75" thickBot="1">
      <c r="B6" s="303"/>
      <c r="C6" s="358"/>
      <c r="D6" s="308"/>
      <c r="E6" s="303"/>
      <c r="F6" s="303"/>
      <c r="G6" s="134"/>
      <c r="H6" s="308"/>
      <c r="I6" s="134"/>
      <c r="J6" s="307"/>
      <c r="K6" s="329"/>
    </row>
    <row r="7" spans="2:13" ht="39" thickBot="1">
      <c r="B7" s="187" t="s">
        <v>6</v>
      </c>
      <c r="C7" s="187" t="s">
        <v>7</v>
      </c>
      <c r="D7" s="187" t="s">
        <v>8</v>
      </c>
      <c r="E7" s="187" t="s">
        <v>9</v>
      </c>
      <c r="F7" s="187" t="s">
        <v>10</v>
      </c>
      <c r="G7" s="188" t="s">
        <v>47</v>
      </c>
      <c r="H7" s="187" t="s">
        <v>55</v>
      </c>
      <c r="I7" s="188" t="s">
        <v>56</v>
      </c>
      <c r="J7" s="187" t="s">
        <v>14</v>
      </c>
      <c r="K7" s="188" t="s">
        <v>15</v>
      </c>
    </row>
    <row r="8" spans="2:13" ht="15.75" thickBot="1">
      <c r="B8" s="189">
        <v>1</v>
      </c>
      <c r="C8" s="189">
        <v>2</v>
      </c>
      <c r="D8" s="189">
        <v>3</v>
      </c>
      <c r="E8" s="189">
        <v>4</v>
      </c>
      <c r="F8" s="189">
        <v>5</v>
      </c>
      <c r="G8" s="189" t="s">
        <v>16</v>
      </c>
      <c r="H8" s="189">
        <v>7</v>
      </c>
      <c r="I8" s="189" t="s">
        <v>62</v>
      </c>
      <c r="J8" s="189" t="s">
        <v>63</v>
      </c>
      <c r="K8" s="190">
        <v>9</v>
      </c>
    </row>
    <row r="9" spans="2:13" ht="15.75" thickBot="1">
      <c r="B9" s="359"/>
      <c r="C9" s="360"/>
      <c r="D9" s="360"/>
      <c r="E9" s="361"/>
      <c r="F9" s="362">
        <f>SUBTOTAL(9,F10:F935)</f>
        <v>89</v>
      </c>
      <c r="G9" s="363">
        <f>SUBTOTAL(9,G10:G935)</f>
        <v>890000</v>
      </c>
      <c r="H9" s="362">
        <f>SUBTOTAL(9,H10:H935)</f>
        <v>0</v>
      </c>
      <c r="I9" s="363">
        <f>SUBTOTAL(9,I10:I935)</f>
        <v>0</v>
      </c>
      <c r="J9" s="363">
        <f>SUBTOTAL(9,J10:J935)</f>
        <v>890000</v>
      </c>
      <c r="K9" s="364"/>
    </row>
    <row r="10" spans="2:13" ht="15.75" customHeight="1">
      <c r="B10" s="6">
        <v>1</v>
      </c>
      <c r="C10" s="4">
        <v>41969</v>
      </c>
      <c r="D10" s="472" t="s">
        <v>212</v>
      </c>
      <c r="E10" s="295" t="s">
        <v>193</v>
      </c>
      <c r="F10" s="295">
        <v>2</v>
      </c>
      <c r="G10" s="199">
        <f t="shared" ref="G10:G37" si="0">F10*10000</f>
        <v>20000</v>
      </c>
      <c r="H10" s="365"/>
      <c r="I10" s="199">
        <f t="shared" ref="I10:I37" si="1">H10*15000</f>
        <v>0</v>
      </c>
      <c r="J10" s="200">
        <f t="shared" ref="J10:J37" si="2">G10+I10</f>
        <v>20000</v>
      </c>
      <c r="K10" s="201"/>
    </row>
    <row r="11" spans="2:13">
      <c r="B11" s="1">
        <v>2</v>
      </c>
      <c r="C11" s="5">
        <v>41970</v>
      </c>
      <c r="D11" s="299" t="s">
        <v>213</v>
      </c>
      <c r="E11" s="197" t="s">
        <v>193</v>
      </c>
      <c r="F11" s="197">
        <v>2</v>
      </c>
      <c r="G11" s="175">
        <f t="shared" si="0"/>
        <v>20000</v>
      </c>
      <c r="H11" s="366"/>
      <c r="I11" s="175">
        <f t="shared" si="1"/>
        <v>0</v>
      </c>
      <c r="J11" s="203">
        <f t="shared" si="2"/>
        <v>20000</v>
      </c>
      <c r="K11" s="204"/>
    </row>
    <row r="12" spans="2:13">
      <c r="B12" s="1">
        <v>3</v>
      </c>
      <c r="C12" s="5">
        <v>41971</v>
      </c>
      <c r="D12" s="205" t="s">
        <v>214</v>
      </c>
      <c r="E12" s="197" t="s">
        <v>193</v>
      </c>
      <c r="F12" s="197">
        <v>2</v>
      </c>
      <c r="G12" s="175">
        <f t="shared" si="0"/>
        <v>20000</v>
      </c>
      <c r="H12" s="206"/>
      <c r="I12" s="175">
        <f t="shared" si="1"/>
        <v>0</v>
      </c>
      <c r="J12" s="203">
        <f t="shared" si="2"/>
        <v>20000</v>
      </c>
      <c r="K12" s="204"/>
      <c r="M12" s="356"/>
    </row>
    <row r="13" spans="2:13">
      <c r="B13" s="1">
        <v>4</v>
      </c>
      <c r="C13" s="5">
        <v>41972</v>
      </c>
      <c r="D13" s="205" t="s">
        <v>215</v>
      </c>
      <c r="E13" s="197" t="s">
        <v>193</v>
      </c>
      <c r="F13" s="197">
        <v>2</v>
      </c>
      <c r="G13" s="175">
        <f t="shared" si="0"/>
        <v>20000</v>
      </c>
      <c r="H13" s="206"/>
      <c r="I13" s="175">
        <f t="shared" si="1"/>
        <v>0</v>
      </c>
      <c r="J13" s="203">
        <f t="shared" si="2"/>
        <v>20000</v>
      </c>
      <c r="K13" s="204"/>
    </row>
    <row r="14" spans="2:13">
      <c r="B14" s="1">
        <v>5</v>
      </c>
      <c r="C14" s="425">
        <v>41973</v>
      </c>
      <c r="D14" s="205" t="s">
        <v>216</v>
      </c>
      <c r="E14" s="197" t="s">
        <v>193</v>
      </c>
      <c r="F14" s="197">
        <v>6</v>
      </c>
      <c r="G14" s="175">
        <f t="shared" si="0"/>
        <v>60000</v>
      </c>
      <c r="H14" s="206"/>
      <c r="I14" s="175">
        <f t="shared" si="1"/>
        <v>0</v>
      </c>
      <c r="J14" s="203">
        <f t="shared" si="2"/>
        <v>60000</v>
      </c>
      <c r="K14" s="204"/>
    </row>
    <row r="15" spans="2:13">
      <c r="B15" s="1">
        <v>6</v>
      </c>
      <c r="C15" s="5">
        <v>41974</v>
      </c>
      <c r="D15" s="205" t="s">
        <v>217</v>
      </c>
      <c r="E15" s="197" t="s">
        <v>193</v>
      </c>
      <c r="F15" s="197">
        <v>8</v>
      </c>
      <c r="G15" s="175">
        <f t="shared" si="0"/>
        <v>80000</v>
      </c>
      <c r="H15" s="206"/>
      <c r="I15" s="175">
        <f t="shared" si="1"/>
        <v>0</v>
      </c>
      <c r="J15" s="203">
        <f t="shared" si="2"/>
        <v>80000</v>
      </c>
      <c r="K15" s="204"/>
    </row>
    <row r="16" spans="2:13">
      <c r="B16" s="679">
        <v>7</v>
      </c>
      <c r="C16" s="5">
        <v>41975</v>
      </c>
      <c r="D16" s="205" t="s">
        <v>218</v>
      </c>
      <c r="E16" s="197" t="s">
        <v>193</v>
      </c>
      <c r="F16" s="298"/>
      <c r="G16" s="175">
        <f t="shared" si="0"/>
        <v>0</v>
      </c>
      <c r="H16" s="206"/>
      <c r="I16" s="175">
        <f t="shared" si="1"/>
        <v>0</v>
      </c>
      <c r="J16" s="203">
        <f t="shared" si="2"/>
        <v>0</v>
      </c>
      <c r="K16" s="204"/>
    </row>
    <row r="17" spans="2:11">
      <c r="B17" s="680"/>
      <c r="C17" s="5">
        <v>41975</v>
      </c>
      <c r="D17" s="205" t="s">
        <v>219</v>
      </c>
      <c r="E17" s="197" t="s">
        <v>193</v>
      </c>
      <c r="F17" s="298">
        <v>8</v>
      </c>
      <c r="G17" s="175">
        <f t="shared" si="0"/>
        <v>80000</v>
      </c>
      <c r="H17" s="206"/>
      <c r="I17" s="175">
        <f t="shared" si="1"/>
        <v>0</v>
      </c>
      <c r="J17" s="203">
        <f t="shared" si="2"/>
        <v>80000</v>
      </c>
      <c r="K17" s="204"/>
    </row>
    <row r="18" spans="2:11">
      <c r="B18" s="679">
        <v>8</v>
      </c>
      <c r="C18" s="5">
        <v>41976</v>
      </c>
      <c r="D18" s="205" t="s">
        <v>220</v>
      </c>
      <c r="E18" s="197" t="s">
        <v>193</v>
      </c>
      <c r="F18" s="197"/>
      <c r="G18" s="175">
        <f t="shared" si="0"/>
        <v>0</v>
      </c>
      <c r="H18" s="197"/>
      <c r="I18" s="175">
        <f t="shared" si="1"/>
        <v>0</v>
      </c>
      <c r="J18" s="203">
        <f t="shared" si="2"/>
        <v>0</v>
      </c>
      <c r="K18" s="204"/>
    </row>
    <row r="19" spans="2:11">
      <c r="B19" s="680"/>
      <c r="C19" s="5">
        <v>41976</v>
      </c>
      <c r="D19" s="205" t="s">
        <v>219</v>
      </c>
      <c r="E19" s="197" t="s">
        <v>193</v>
      </c>
      <c r="F19" s="197">
        <v>8</v>
      </c>
      <c r="G19" s="175">
        <f t="shared" si="0"/>
        <v>80000</v>
      </c>
      <c r="H19" s="197"/>
      <c r="I19" s="175">
        <f t="shared" si="1"/>
        <v>0</v>
      </c>
      <c r="J19" s="203">
        <f t="shared" si="2"/>
        <v>80000</v>
      </c>
      <c r="K19" s="204"/>
    </row>
    <row r="20" spans="2:11">
      <c r="B20" s="679">
        <v>9</v>
      </c>
      <c r="C20" s="5">
        <v>41977</v>
      </c>
      <c r="D20" s="205" t="s">
        <v>220</v>
      </c>
      <c r="E20" s="197" t="s">
        <v>193</v>
      </c>
      <c r="F20" s="197"/>
      <c r="G20" s="175">
        <f t="shared" si="0"/>
        <v>0</v>
      </c>
      <c r="H20" s="197"/>
      <c r="I20" s="175">
        <f t="shared" si="1"/>
        <v>0</v>
      </c>
      <c r="J20" s="203">
        <f t="shared" si="2"/>
        <v>0</v>
      </c>
      <c r="K20" s="204"/>
    </row>
    <row r="21" spans="2:11">
      <c r="B21" s="680"/>
      <c r="C21" s="5">
        <v>41977</v>
      </c>
      <c r="D21" s="205" t="s">
        <v>221</v>
      </c>
      <c r="E21" s="197" t="s">
        <v>193</v>
      </c>
      <c r="F21" s="197">
        <v>8</v>
      </c>
      <c r="G21" s="175">
        <f t="shared" si="0"/>
        <v>80000</v>
      </c>
      <c r="H21" s="197"/>
      <c r="I21" s="175">
        <f t="shared" si="1"/>
        <v>0</v>
      </c>
      <c r="J21" s="203">
        <f t="shared" si="2"/>
        <v>80000</v>
      </c>
      <c r="K21" s="204"/>
    </row>
    <row r="22" spans="2:11">
      <c r="B22" s="679">
        <v>10</v>
      </c>
      <c r="C22" s="5">
        <v>41978</v>
      </c>
      <c r="D22" s="205" t="s">
        <v>222</v>
      </c>
      <c r="E22" s="197" t="s">
        <v>193</v>
      </c>
      <c r="F22" s="197"/>
      <c r="G22" s="175">
        <f t="shared" si="0"/>
        <v>0</v>
      </c>
      <c r="H22" s="197"/>
      <c r="I22" s="175">
        <f t="shared" si="1"/>
        <v>0</v>
      </c>
      <c r="J22" s="203">
        <f t="shared" si="2"/>
        <v>0</v>
      </c>
      <c r="K22" s="204"/>
    </row>
    <row r="23" spans="2:11">
      <c r="B23" s="680"/>
      <c r="C23" s="5">
        <v>41978</v>
      </c>
      <c r="D23" s="205" t="s">
        <v>223</v>
      </c>
      <c r="E23" s="197" t="s">
        <v>193</v>
      </c>
      <c r="F23" s="197">
        <v>8</v>
      </c>
      <c r="G23" s="175">
        <f t="shared" si="0"/>
        <v>80000</v>
      </c>
      <c r="H23" s="197"/>
      <c r="I23" s="175">
        <f t="shared" si="1"/>
        <v>0</v>
      </c>
      <c r="J23" s="203">
        <f t="shared" si="2"/>
        <v>80000</v>
      </c>
      <c r="K23" s="204"/>
    </row>
    <row r="24" spans="2:11">
      <c r="B24" s="1">
        <v>11</v>
      </c>
      <c r="C24" s="5">
        <v>41979</v>
      </c>
      <c r="D24" s="205" t="s">
        <v>369</v>
      </c>
      <c r="E24" s="197" t="s">
        <v>193</v>
      </c>
      <c r="F24" s="197"/>
      <c r="G24" s="175">
        <f t="shared" si="0"/>
        <v>0</v>
      </c>
      <c r="H24" s="197"/>
      <c r="I24" s="175">
        <f t="shared" si="1"/>
        <v>0</v>
      </c>
      <c r="J24" s="203">
        <f t="shared" si="2"/>
        <v>0</v>
      </c>
      <c r="K24" s="204"/>
    </row>
    <row r="25" spans="2:11">
      <c r="B25" s="1">
        <v>12</v>
      </c>
      <c r="C25" s="425">
        <v>41980</v>
      </c>
      <c r="D25" s="205" t="s">
        <v>370</v>
      </c>
      <c r="E25" s="197" t="s">
        <v>193</v>
      </c>
      <c r="F25" s="197">
        <v>6</v>
      </c>
      <c r="G25" s="175">
        <f t="shared" si="0"/>
        <v>60000</v>
      </c>
      <c r="H25" s="197"/>
      <c r="I25" s="175">
        <f t="shared" si="1"/>
        <v>0</v>
      </c>
      <c r="J25" s="203">
        <f t="shared" si="2"/>
        <v>60000</v>
      </c>
      <c r="K25" s="204"/>
    </row>
    <row r="26" spans="2:11">
      <c r="B26" s="1">
        <v>13</v>
      </c>
      <c r="C26" s="5">
        <v>41981</v>
      </c>
      <c r="D26" s="205" t="s">
        <v>371</v>
      </c>
      <c r="E26" s="197" t="s">
        <v>193</v>
      </c>
      <c r="F26" s="197">
        <v>2</v>
      </c>
      <c r="G26" s="175">
        <f t="shared" si="0"/>
        <v>20000</v>
      </c>
      <c r="H26" s="197"/>
      <c r="I26" s="175">
        <f t="shared" si="1"/>
        <v>0</v>
      </c>
      <c r="J26" s="203">
        <f t="shared" si="2"/>
        <v>20000</v>
      </c>
      <c r="K26" s="204"/>
    </row>
    <row r="27" spans="2:11">
      <c r="B27" s="1">
        <v>14</v>
      </c>
      <c r="C27" s="5">
        <v>41982</v>
      </c>
      <c r="D27" s="205" t="s">
        <v>372</v>
      </c>
      <c r="E27" s="197" t="s">
        <v>193</v>
      </c>
      <c r="F27" s="197">
        <v>2</v>
      </c>
      <c r="G27" s="175">
        <f t="shared" si="0"/>
        <v>20000</v>
      </c>
      <c r="H27" s="197"/>
      <c r="I27" s="175">
        <f t="shared" si="1"/>
        <v>0</v>
      </c>
      <c r="J27" s="203">
        <f t="shared" si="2"/>
        <v>20000</v>
      </c>
      <c r="K27" s="204"/>
    </row>
    <row r="28" spans="2:11">
      <c r="B28" s="1">
        <v>15</v>
      </c>
      <c r="C28" s="5">
        <v>41983</v>
      </c>
      <c r="D28" s="205" t="s">
        <v>373</v>
      </c>
      <c r="E28" s="197" t="s">
        <v>193</v>
      </c>
      <c r="F28" s="197">
        <v>2</v>
      </c>
      <c r="G28" s="175">
        <f t="shared" si="0"/>
        <v>20000</v>
      </c>
      <c r="H28" s="197"/>
      <c r="I28" s="175">
        <f t="shared" si="1"/>
        <v>0</v>
      </c>
      <c r="J28" s="203">
        <f t="shared" si="2"/>
        <v>20000</v>
      </c>
      <c r="K28" s="204"/>
    </row>
    <row r="29" spans="2:11" ht="15" customHeight="1">
      <c r="B29" s="1">
        <v>16</v>
      </c>
      <c r="C29" s="5">
        <v>41984</v>
      </c>
      <c r="D29" s="205" t="s">
        <v>374</v>
      </c>
      <c r="E29" s="197" t="s">
        <v>193</v>
      </c>
      <c r="F29" s="197">
        <v>1</v>
      </c>
      <c r="G29" s="175">
        <f t="shared" si="0"/>
        <v>10000</v>
      </c>
      <c r="H29" s="197"/>
      <c r="I29" s="175">
        <f t="shared" si="1"/>
        <v>0</v>
      </c>
      <c r="J29" s="203">
        <f t="shared" si="2"/>
        <v>10000</v>
      </c>
      <c r="K29" s="204"/>
    </row>
    <row r="30" spans="2:11" ht="15" customHeight="1">
      <c r="B30" s="1">
        <v>17</v>
      </c>
      <c r="C30" s="5">
        <v>41985</v>
      </c>
      <c r="D30" s="205" t="s">
        <v>375</v>
      </c>
      <c r="E30" s="197" t="s">
        <v>193</v>
      </c>
      <c r="F30" s="197">
        <v>2</v>
      </c>
      <c r="G30" s="175">
        <f t="shared" si="0"/>
        <v>20000</v>
      </c>
      <c r="H30" s="197"/>
      <c r="I30" s="175">
        <f t="shared" si="1"/>
        <v>0</v>
      </c>
      <c r="J30" s="203">
        <f t="shared" si="2"/>
        <v>20000</v>
      </c>
      <c r="K30" s="204"/>
    </row>
    <row r="31" spans="2:11" ht="15" customHeight="1">
      <c r="B31" s="1">
        <v>18</v>
      </c>
      <c r="C31" s="5">
        <v>41986</v>
      </c>
      <c r="D31" s="205" t="s">
        <v>376</v>
      </c>
      <c r="E31" s="197" t="s">
        <v>193</v>
      </c>
      <c r="F31" s="197">
        <v>2</v>
      </c>
      <c r="G31" s="175">
        <f t="shared" si="0"/>
        <v>20000</v>
      </c>
      <c r="H31" s="197"/>
      <c r="I31" s="175">
        <f t="shared" si="1"/>
        <v>0</v>
      </c>
      <c r="J31" s="203">
        <f t="shared" si="2"/>
        <v>20000</v>
      </c>
      <c r="K31" s="204"/>
    </row>
    <row r="32" spans="2:11" ht="15" customHeight="1">
      <c r="B32" s="1">
        <v>19</v>
      </c>
      <c r="C32" s="425">
        <v>41987</v>
      </c>
      <c r="D32" s="205" t="s">
        <v>377</v>
      </c>
      <c r="E32" s="197" t="s">
        <v>193</v>
      </c>
      <c r="F32" s="197">
        <v>6</v>
      </c>
      <c r="G32" s="175">
        <f t="shared" si="0"/>
        <v>60000</v>
      </c>
      <c r="H32" s="197"/>
      <c r="I32" s="175">
        <f t="shared" si="1"/>
        <v>0</v>
      </c>
      <c r="J32" s="203">
        <f t="shared" si="2"/>
        <v>60000</v>
      </c>
      <c r="K32" s="204"/>
    </row>
    <row r="33" spans="2:13" ht="15" customHeight="1">
      <c r="B33" s="1">
        <v>20</v>
      </c>
      <c r="C33" s="5">
        <v>41988</v>
      </c>
      <c r="D33" s="205" t="s">
        <v>378</v>
      </c>
      <c r="E33" s="197" t="s">
        <v>193</v>
      </c>
      <c r="F33" s="197">
        <v>1</v>
      </c>
      <c r="G33" s="175">
        <f t="shared" si="0"/>
        <v>10000</v>
      </c>
      <c r="H33" s="197"/>
      <c r="I33" s="175">
        <f t="shared" si="1"/>
        <v>0</v>
      </c>
      <c r="J33" s="203">
        <f t="shared" si="2"/>
        <v>10000</v>
      </c>
      <c r="K33" s="204"/>
    </row>
    <row r="34" spans="2:13" ht="15" customHeight="1">
      <c r="B34" s="1">
        <v>21</v>
      </c>
      <c r="C34" s="5">
        <v>41989</v>
      </c>
      <c r="D34" s="205" t="s">
        <v>379</v>
      </c>
      <c r="E34" s="197" t="s">
        <v>193</v>
      </c>
      <c r="F34" s="197">
        <v>1</v>
      </c>
      <c r="G34" s="175">
        <f t="shared" si="0"/>
        <v>10000</v>
      </c>
      <c r="H34" s="197"/>
      <c r="I34" s="175">
        <f t="shared" si="1"/>
        <v>0</v>
      </c>
      <c r="J34" s="203">
        <f t="shared" si="2"/>
        <v>10000</v>
      </c>
      <c r="K34" s="204"/>
    </row>
    <row r="35" spans="2:13" ht="15" customHeight="1">
      <c r="B35" s="1">
        <v>22</v>
      </c>
      <c r="C35" s="5">
        <v>41990</v>
      </c>
      <c r="D35" s="205" t="s">
        <v>380</v>
      </c>
      <c r="E35" s="197" t="s">
        <v>193</v>
      </c>
      <c r="F35" s="197">
        <v>2</v>
      </c>
      <c r="G35" s="175">
        <f t="shared" si="0"/>
        <v>20000</v>
      </c>
      <c r="H35" s="197"/>
      <c r="I35" s="175">
        <f t="shared" si="1"/>
        <v>0</v>
      </c>
      <c r="J35" s="203">
        <f t="shared" si="2"/>
        <v>20000</v>
      </c>
      <c r="K35" s="204"/>
    </row>
    <row r="36" spans="2:13" ht="15" customHeight="1">
      <c r="B36" s="1">
        <v>23</v>
      </c>
      <c r="C36" s="5">
        <v>41991</v>
      </c>
      <c r="D36" s="205" t="s">
        <v>381</v>
      </c>
      <c r="E36" s="197" t="s">
        <v>193</v>
      </c>
      <c r="F36" s="197">
        <v>1</v>
      </c>
      <c r="G36" s="175">
        <f t="shared" si="0"/>
        <v>10000</v>
      </c>
      <c r="H36" s="197"/>
      <c r="I36" s="175">
        <f t="shared" si="1"/>
        <v>0</v>
      </c>
      <c r="J36" s="203">
        <f t="shared" si="2"/>
        <v>10000</v>
      </c>
      <c r="K36" s="204"/>
    </row>
    <row r="37" spans="2:13" ht="15" customHeight="1">
      <c r="B37" s="1">
        <v>24</v>
      </c>
      <c r="C37" s="5">
        <v>41992</v>
      </c>
      <c r="D37" s="205" t="s">
        <v>382</v>
      </c>
      <c r="E37" s="197" t="s">
        <v>193</v>
      </c>
      <c r="F37" s="197"/>
      <c r="G37" s="175">
        <f t="shared" si="0"/>
        <v>0</v>
      </c>
      <c r="H37" s="197"/>
      <c r="I37" s="175">
        <f t="shared" si="1"/>
        <v>0</v>
      </c>
      <c r="J37" s="203">
        <f t="shared" si="2"/>
        <v>0</v>
      </c>
      <c r="K37" s="204"/>
    </row>
    <row r="38" spans="2:13">
      <c r="B38" s="1">
        <v>25</v>
      </c>
      <c r="C38" s="5">
        <v>41993</v>
      </c>
      <c r="D38" s="205" t="s">
        <v>383</v>
      </c>
      <c r="E38" s="197" t="s">
        <v>193</v>
      </c>
      <c r="F38" s="197"/>
      <c r="G38" s="175">
        <f>F38*10000</f>
        <v>0</v>
      </c>
      <c r="H38" s="197"/>
      <c r="I38" s="175">
        <f>H38*15000</f>
        <v>0</v>
      </c>
      <c r="J38" s="203">
        <f>G38+I38</f>
        <v>0</v>
      </c>
      <c r="K38" s="204"/>
    </row>
    <row r="39" spans="2:13">
      <c r="B39" s="1">
        <v>26</v>
      </c>
      <c r="C39" s="425">
        <v>41994</v>
      </c>
      <c r="D39" s="202" t="s">
        <v>384</v>
      </c>
      <c r="E39" s="197" t="s">
        <v>193</v>
      </c>
      <c r="F39" s="197"/>
      <c r="G39" s="175">
        <f t="shared" ref="G39:G44" si="3">F39*10000</f>
        <v>0</v>
      </c>
      <c r="H39" s="197"/>
      <c r="I39" s="175">
        <f t="shared" ref="I39:I44" si="4">H39*15000</f>
        <v>0</v>
      </c>
      <c r="J39" s="203">
        <f t="shared" ref="J39:J44" si="5">G39+I39</f>
        <v>0</v>
      </c>
      <c r="K39" s="204"/>
    </row>
    <row r="40" spans="2:13">
      <c r="B40" s="1">
        <v>27</v>
      </c>
      <c r="C40" s="5">
        <v>41995</v>
      </c>
      <c r="D40" s="299" t="s">
        <v>385</v>
      </c>
      <c r="E40" s="197" t="s">
        <v>193</v>
      </c>
      <c r="F40" s="197">
        <v>1</v>
      </c>
      <c r="G40" s="175">
        <f t="shared" si="3"/>
        <v>10000</v>
      </c>
      <c r="H40" s="197"/>
      <c r="I40" s="175">
        <f t="shared" si="4"/>
        <v>0</v>
      </c>
      <c r="J40" s="203">
        <f t="shared" si="5"/>
        <v>10000</v>
      </c>
      <c r="K40" s="204"/>
      <c r="M40" t="s">
        <v>73</v>
      </c>
    </row>
    <row r="41" spans="2:13">
      <c r="B41" s="1">
        <v>28</v>
      </c>
      <c r="C41" s="5">
        <v>41996</v>
      </c>
      <c r="D41" s="299" t="s">
        <v>386</v>
      </c>
      <c r="E41" s="197" t="s">
        <v>193</v>
      </c>
      <c r="F41" s="197">
        <v>2</v>
      </c>
      <c r="G41" s="175">
        <f t="shared" si="3"/>
        <v>20000</v>
      </c>
      <c r="H41" s="197"/>
      <c r="I41" s="175">
        <f t="shared" si="4"/>
        <v>0</v>
      </c>
      <c r="J41" s="203">
        <f t="shared" si="5"/>
        <v>20000</v>
      </c>
      <c r="K41" s="204"/>
    </row>
    <row r="42" spans="2:13">
      <c r="B42" s="1">
        <v>29</v>
      </c>
      <c r="C42" s="5">
        <v>41997</v>
      </c>
      <c r="D42" s="299" t="s">
        <v>387</v>
      </c>
      <c r="E42" s="197" t="s">
        <v>193</v>
      </c>
      <c r="F42" s="197">
        <v>2</v>
      </c>
      <c r="G42" s="175">
        <f t="shared" si="3"/>
        <v>20000</v>
      </c>
      <c r="H42" s="202"/>
      <c r="I42" s="175">
        <f t="shared" si="4"/>
        <v>0</v>
      </c>
      <c r="J42" s="203">
        <f t="shared" si="5"/>
        <v>20000</v>
      </c>
      <c r="K42" s="204"/>
    </row>
    <row r="43" spans="2:13">
      <c r="B43" s="1">
        <v>30</v>
      </c>
      <c r="C43" s="5">
        <v>41998</v>
      </c>
      <c r="D43" s="462" t="s">
        <v>388</v>
      </c>
      <c r="E43" s="197" t="s">
        <v>193</v>
      </c>
      <c r="F43" s="197">
        <v>2</v>
      </c>
      <c r="G43" s="175">
        <f t="shared" si="3"/>
        <v>20000</v>
      </c>
      <c r="H43" s="321"/>
      <c r="I43" s="175">
        <f t="shared" si="4"/>
        <v>0</v>
      </c>
      <c r="J43" s="203">
        <f t="shared" si="5"/>
        <v>20000</v>
      </c>
      <c r="K43" s="115"/>
    </row>
    <row r="44" spans="2:13" ht="15.75" thickBot="1">
      <c r="B44" s="2"/>
      <c r="C44" s="37"/>
      <c r="D44" s="490"/>
      <c r="E44" s="491"/>
      <c r="F44" s="491"/>
      <c r="G44" s="177">
        <f t="shared" si="3"/>
        <v>0</v>
      </c>
      <c r="H44" s="7"/>
      <c r="I44" s="177">
        <f t="shared" si="4"/>
        <v>0</v>
      </c>
      <c r="J44" s="209">
        <f t="shared" si="5"/>
        <v>0</v>
      </c>
      <c r="K44" s="434"/>
    </row>
  </sheetData>
  <mergeCells count="5">
    <mergeCell ref="B1:K1"/>
    <mergeCell ref="B16:B17"/>
    <mergeCell ref="B18:B19"/>
    <mergeCell ref="B20:B21"/>
    <mergeCell ref="B22:B23"/>
  </mergeCells>
  <printOptions horizontalCentered="1"/>
  <pageMargins left="0.2" right="0.2" top="0" bottom="0.25" header="0.3" footer="0.3"/>
  <pageSetup paperSize="9" scale="80"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B1:N40"/>
  <sheetViews>
    <sheetView topLeftCell="A13" workbookViewId="0">
      <selection activeCell="B1" sqref="B1:N41"/>
    </sheetView>
  </sheetViews>
  <sheetFormatPr defaultRowHeight="15"/>
  <cols>
    <col min="2" max="2" width="5" customWidth="1"/>
    <col min="3" max="3" width="8.42578125" customWidth="1"/>
    <col min="4" max="4" width="16.7109375" customWidth="1"/>
    <col min="5" max="5" width="6.28515625" customWidth="1"/>
    <col min="6" max="6" width="12.7109375" customWidth="1"/>
    <col min="7" max="7" width="12.5703125" customWidth="1"/>
    <col min="8" max="8" width="7.7109375" customWidth="1"/>
    <col min="9" max="9" width="11.85546875" customWidth="1"/>
    <col min="10" max="10" width="7.7109375" customWidth="1"/>
    <col min="11" max="12" width="11.28515625" customWidth="1"/>
    <col min="13" max="13" width="12.5703125" customWidth="1"/>
    <col min="14" max="14" width="15.140625" customWidth="1"/>
  </cols>
  <sheetData>
    <row r="1" spans="2:14" ht="21">
      <c r="B1" s="674" t="s">
        <v>0</v>
      </c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  <c r="N1" s="674"/>
    </row>
    <row r="3" spans="2:14">
      <c r="B3" s="185" t="s">
        <v>1</v>
      </c>
      <c r="C3" s="186"/>
      <c r="D3" s="185" t="s">
        <v>115</v>
      </c>
      <c r="E3" s="186"/>
      <c r="F3" s="186"/>
      <c r="G3" s="186"/>
      <c r="H3" s="185"/>
      <c r="I3" s="185"/>
      <c r="J3" s="185"/>
      <c r="K3" s="185"/>
      <c r="L3" s="185"/>
      <c r="M3" s="185"/>
      <c r="N3" s="185"/>
    </row>
    <row r="4" spans="2:14">
      <c r="B4" s="185" t="s">
        <v>3</v>
      </c>
      <c r="C4" s="186"/>
      <c r="D4" s="185" t="s">
        <v>116</v>
      </c>
      <c r="E4" s="186"/>
      <c r="F4" s="186"/>
      <c r="G4" s="186"/>
      <c r="H4" s="185"/>
      <c r="I4" s="185"/>
      <c r="J4" s="185"/>
      <c r="K4" s="185"/>
      <c r="L4" s="185"/>
      <c r="M4" s="185"/>
      <c r="N4" s="185"/>
    </row>
    <row r="5" spans="2:14">
      <c r="B5" s="185" t="s">
        <v>5</v>
      </c>
      <c r="C5" s="186"/>
      <c r="D5" s="3" t="s">
        <v>185</v>
      </c>
      <c r="E5" s="186"/>
      <c r="F5" s="186"/>
      <c r="G5" s="186"/>
      <c r="H5" s="185"/>
      <c r="I5" s="185"/>
      <c r="J5" s="185"/>
      <c r="K5" s="185"/>
      <c r="L5" s="185"/>
      <c r="M5" s="185"/>
      <c r="N5" s="185"/>
    </row>
    <row r="6" spans="2:14" ht="15.75" thickBot="1">
      <c r="B6" s="185"/>
      <c r="C6" s="186"/>
      <c r="D6" s="185"/>
      <c r="E6" s="186"/>
      <c r="F6" s="186"/>
      <c r="G6" s="186"/>
      <c r="H6" s="185"/>
      <c r="I6" s="185"/>
      <c r="J6" s="185"/>
      <c r="K6" s="185"/>
      <c r="L6" s="185"/>
      <c r="M6" s="185"/>
      <c r="N6" s="185"/>
    </row>
    <row r="7" spans="2:14" ht="25.5">
      <c r="B7" s="367" t="s">
        <v>6</v>
      </c>
      <c r="C7" s="368" t="s">
        <v>7</v>
      </c>
      <c r="D7" s="368" t="s">
        <v>8</v>
      </c>
      <c r="E7" s="368" t="s">
        <v>9</v>
      </c>
      <c r="F7" s="368" t="s">
        <v>68</v>
      </c>
      <c r="G7" s="368" t="s">
        <v>117</v>
      </c>
      <c r="H7" s="368" t="s">
        <v>118</v>
      </c>
      <c r="I7" s="368" t="s">
        <v>11</v>
      </c>
      <c r="J7" s="368" t="s">
        <v>12</v>
      </c>
      <c r="K7" s="368" t="s">
        <v>70</v>
      </c>
      <c r="L7" s="368" t="s">
        <v>101</v>
      </c>
      <c r="M7" s="368" t="s">
        <v>14</v>
      </c>
      <c r="N7" s="369" t="s">
        <v>15</v>
      </c>
    </row>
    <row r="8" spans="2:14">
      <c r="B8" s="370">
        <v>1</v>
      </c>
      <c r="C8" s="371">
        <v>2</v>
      </c>
      <c r="D8" s="371">
        <v>3</v>
      </c>
      <c r="E8" s="371">
        <v>4</v>
      </c>
      <c r="F8" s="371">
        <v>5</v>
      </c>
      <c r="G8" s="371" t="s">
        <v>119</v>
      </c>
      <c r="H8" s="371">
        <v>7</v>
      </c>
      <c r="I8" s="371" t="s">
        <v>58</v>
      </c>
      <c r="J8" s="371">
        <v>9</v>
      </c>
      <c r="K8" s="371" t="s">
        <v>59</v>
      </c>
      <c r="L8" s="371"/>
      <c r="M8" s="371" t="s">
        <v>91</v>
      </c>
      <c r="N8" s="372">
        <v>12</v>
      </c>
    </row>
    <row r="9" spans="2:14" ht="15.75" thickBot="1">
      <c r="B9" s="373"/>
      <c r="C9" s="374"/>
      <c r="D9" s="374"/>
      <c r="E9" s="374"/>
      <c r="F9" s="375">
        <f t="shared" ref="F9:M9" si="0">SUM(F10:F40)</f>
        <v>255</v>
      </c>
      <c r="G9" s="376">
        <f t="shared" si="0"/>
        <v>2040000</v>
      </c>
      <c r="H9" s="375">
        <f t="shared" si="0"/>
        <v>33</v>
      </c>
      <c r="I9" s="376">
        <f t="shared" si="0"/>
        <v>330000</v>
      </c>
      <c r="J9" s="375">
        <f t="shared" si="0"/>
        <v>0</v>
      </c>
      <c r="K9" s="376">
        <f t="shared" si="0"/>
        <v>0</v>
      </c>
      <c r="L9" s="376">
        <f t="shared" si="0"/>
        <v>0</v>
      </c>
      <c r="M9" s="376">
        <f t="shared" si="0"/>
        <v>2370000</v>
      </c>
      <c r="N9" s="377"/>
    </row>
    <row r="10" spans="2:14" ht="15" customHeight="1">
      <c r="B10" s="6">
        <v>1</v>
      </c>
      <c r="C10" s="4">
        <v>41969</v>
      </c>
      <c r="D10" s="302" t="s">
        <v>431</v>
      </c>
      <c r="E10" s="219" t="s">
        <v>241</v>
      </c>
      <c r="F10" s="463">
        <v>9</v>
      </c>
      <c r="G10" s="354">
        <f>F10*8000</f>
        <v>72000</v>
      </c>
      <c r="H10" s="300">
        <v>1</v>
      </c>
      <c r="I10" s="355">
        <f>H10*10000</f>
        <v>10000</v>
      </c>
      <c r="J10" s="223"/>
      <c r="K10" s="355">
        <f>J10*15000</f>
        <v>0</v>
      </c>
      <c r="L10" s="355"/>
      <c r="M10" s="258">
        <f>G10+I10+K10+L10</f>
        <v>82000</v>
      </c>
      <c r="N10" s="225"/>
    </row>
    <row r="11" spans="2:14">
      <c r="B11" s="1">
        <v>2</v>
      </c>
      <c r="C11" s="5">
        <v>41970</v>
      </c>
      <c r="D11" s="74" t="s">
        <v>431</v>
      </c>
      <c r="E11" s="226" t="s">
        <v>241</v>
      </c>
      <c r="F11" s="245">
        <v>8</v>
      </c>
      <c r="G11" s="221">
        <f>F11*8000</f>
        <v>64000</v>
      </c>
      <c r="H11" s="246"/>
      <c r="I11" s="222">
        <f>H11*10000</f>
        <v>0</v>
      </c>
      <c r="J11" s="228"/>
      <c r="K11" s="222">
        <f>J11*15000</f>
        <v>0</v>
      </c>
      <c r="L11" s="222"/>
      <c r="M11" s="224">
        <f>G11+I11+K11+L11</f>
        <v>64000</v>
      </c>
      <c r="N11" s="229"/>
    </row>
    <row r="12" spans="2:14">
      <c r="B12" s="1">
        <v>3</v>
      </c>
      <c r="C12" s="5">
        <v>41971</v>
      </c>
      <c r="D12" s="74" t="s">
        <v>431</v>
      </c>
      <c r="E12" s="226" t="s">
        <v>241</v>
      </c>
      <c r="F12" s="245">
        <v>8</v>
      </c>
      <c r="G12" s="221">
        <f t="shared" ref="G12:G40" si="1">F12*8000</f>
        <v>64000</v>
      </c>
      <c r="H12" s="246"/>
      <c r="I12" s="222">
        <f t="shared" ref="I12:I40" si="2">H12*10000</f>
        <v>0</v>
      </c>
      <c r="J12" s="228"/>
      <c r="K12" s="222">
        <f t="shared" ref="K12:K40" si="3">J12*15000</f>
        <v>0</v>
      </c>
      <c r="L12" s="222"/>
      <c r="M12" s="224">
        <f t="shared" ref="M12:M40" si="4">G12+I12+K12+L12</f>
        <v>64000</v>
      </c>
      <c r="N12" s="229"/>
    </row>
    <row r="13" spans="2:14">
      <c r="B13" s="1">
        <v>4</v>
      </c>
      <c r="C13" s="5">
        <v>41972</v>
      </c>
      <c r="D13" s="74" t="s">
        <v>431</v>
      </c>
      <c r="E13" s="226" t="s">
        <v>241</v>
      </c>
      <c r="F13" s="245">
        <v>9</v>
      </c>
      <c r="G13" s="221">
        <f t="shared" si="1"/>
        <v>72000</v>
      </c>
      <c r="H13" s="246">
        <v>1</v>
      </c>
      <c r="I13" s="222">
        <f t="shared" si="2"/>
        <v>10000</v>
      </c>
      <c r="J13" s="228"/>
      <c r="K13" s="222">
        <f t="shared" si="3"/>
        <v>0</v>
      </c>
      <c r="L13" s="222"/>
      <c r="M13" s="224">
        <f t="shared" si="4"/>
        <v>82000</v>
      </c>
      <c r="N13" s="229"/>
    </row>
    <row r="14" spans="2:14">
      <c r="B14" s="1">
        <v>5</v>
      </c>
      <c r="C14" s="425">
        <v>41973</v>
      </c>
      <c r="D14" s="74" t="s">
        <v>431</v>
      </c>
      <c r="E14" s="226" t="s">
        <v>241</v>
      </c>
      <c r="F14" s="245">
        <v>9</v>
      </c>
      <c r="G14" s="221">
        <f t="shared" si="1"/>
        <v>72000</v>
      </c>
      <c r="H14" s="246">
        <v>5</v>
      </c>
      <c r="I14" s="222">
        <f t="shared" si="2"/>
        <v>50000</v>
      </c>
      <c r="J14" s="228"/>
      <c r="K14" s="222">
        <f t="shared" si="3"/>
        <v>0</v>
      </c>
      <c r="L14" s="222"/>
      <c r="M14" s="224">
        <f t="shared" si="4"/>
        <v>122000</v>
      </c>
      <c r="N14" s="229"/>
    </row>
    <row r="15" spans="2:14">
      <c r="B15" s="1">
        <v>6</v>
      </c>
      <c r="C15" s="5">
        <v>41974</v>
      </c>
      <c r="D15" s="74" t="s">
        <v>431</v>
      </c>
      <c r="E15" s="226" t="s">
        <v>241</v>
      </c>
      <c r="F15" s="245">
        <v>7</v>
      </c>
      <c r="G15" s="221">
        <f t="shared" si="1"/>
        <v>56000</v>
      </c>
      <c r="H15" s="246"/>
      <c r="I15" s="222">
        <f t="shared" si="2"/>
        <v>0</v>
      </c>
      <c r="J15" s="228"/>
      <c r="K15" s="222">
        <f t="shared" si="3"/>
        <v>0</v>
      </c>
      <c r="L15" s="222"/>
      <c r="M15" s="224">
        <f t="shared" si="4"/>
        <v>56000</v>
      </c>
      <c r="N15" s="229"/>
    </row>
    <row r="16" spans="2:14">
      <c r="B16" s="1">
        <v>7</v>
      </c>
      <c r="C16" s="5">
        <v>41975</v>
      </c>
      <c r="D16" s="74" t="s">
        <v>431</v>
      </c>
      <c r="E16" s="226" t="s">
        <v>241</v>
      </c>
      <c r="F16" s="245">
        <v>9</v>
      </c>
      <c r="G16" s="221">
        <f t="shared" si="1"/>
        <v>72000</v>
      </c>
      <c r="H16" s="246">
        <v>1</v>
      </c>
      <c r="I16" s="222">
        <f t="shared" si="2"/>
        <v>10000</v>
      </c>
      <c r="J16" s="228"/>
      <c r="K16" s="222">
        <f t="shared" si="3"/>
        <v>0</v>
      </c>
      <c r="L16" s="222"/>
      <c r="M16" s="224">
        <f t="shared" si="4"/>
        <v>82000</v>
      </c>
      <c r="N16" s="229"/>
    </row>
    <row r="17" spans="2:14">
      <c r="B17" s="1">
        <v>8</v>
      </c>
      <c r="C17" s="5">
        <v>41976</v>
      </c>
      <c r="D17" s="74" t="s">
        <v>431</v>
      </c>
      <c r="E17" s="226" t="s">
        <v>241</v>
      </c>
      <c r="F17" s="245">
        <v>8</v>
      </c>
      <c r="G17" s="221">
        <f t="shared" si="1"/>
        <v>64000</v>
      </c>
      <c r="H17" s="246"/>
      <c r="I17" s="222">
        <f t="shared" si="2"/>
        <v>0</v>
      </c>
      <c r="J17" s="228"/>
      <c r="K17" s="222">
        <f t="shared" si="3"/>
        <v>0</v>
      </c>
      <c r="L17" s="222"/>
      <c r="M17" s="224">
        <f t="shared" si="4"/>
        <v>64000</v>
      </c>
      <c r="N17" s="229"/>
    </row>
    <row r="18" spans="2:14">
      <c r="B18" s="1">
        <v>9</v>
      </c>
      <c r="C18" s="5">
        <v>41977</v>
      </c>
      <c r="D18" s="74" t="s">
        <v>431</v>
      </c>
      <c r="E18" s="226" t="s">
        <v>241</v>
      </c>
      <c r="F18" s="245">
        <v>8</v>
      </c>
      <c r="G18" s="221">
        <f t="shared" si="1"/>
        <v>64000</v>
      </c>
      <c r="H18" s="246"/>
      <c r="I18" s="222">
        <f t="shared" si="2"/>
        <v>0</v>
      </c>
      <c r="J18" s="228"/>
      <c r="K18" s="222">
        <f t="shared" si="3"/>
        <v>0</v>
      </c>
      <c r="L18" s="222"/>
      <c r="M18" s="224">
        <f t="shared" si="4"/>
        <v>64000</v>
      </c>
      <c r="N18" s="229"/>
    </row>
    <row r="19" spans="2:14">
      <c r="B19" s="1">
        <v>10</v>
      </c>
      <c r="C19" s="5">
        <v>41978</v>
      </c>
      <c r="D19" s="74" t="s">
        <v>431</v>
      </c>
      <c r="E19" s="226" t="s">
        <v>241</v>
      </c>
      <c r="F19" s="245">
        <v>9</v>
      </c>
      <c r="G19" s="221">
        <f t="shared" si="1"/>
        <v>72000</v>
      </c>
      <c r="H19" s="246">
        <v>1</v>
      </c>
      <c r="I19" s="222">
        <f t="shared" si="2"/>
        <v>10000</v>
      </c>
      <c r="J19" s="228"/>
      <c r="K19" s="222">
        <f t="shared" si="3"/>
        <v>0</v>
      </c>
      <c r="L19" s="222"/>
      <c r="M19" s="224">
        <f t="shared" si="4"/>
        <v>82000</v>
      </c>
      <c r="N19" s="229"/>
    </row>
    <row r="20" spans="2:14">
      <c r="B20" s="1">
        <v>11</v>
      </c>
      <c r="C20" s="5">
        <v>41979</v>
      </c>
      <c r="D20" s="74" t="s">
        <v>431</v>
      </c>
      <c r="E20" s="226" t="s">
        <v>241</v>
      </c>
      <c r="F20" s="245">
        <v>9</v>
      </c>
      <c r="G20" s="221">
        <f t="shared" si="1"/>
        <v>72000</v>
      </c>
      <c r="H20" s="246">
        <v>1</v>
      </c>
      <c r="I20" s="222">
        <f t="shared" si="2"/>
        <v>10000</v>
      </c>
      <c r="J20" s="228"/>
      <c r="K20" s="222">
        <f t="shared" si="3"/>
        <v>0</v>
      </c>
      <c r="L20" s="222"/>
      <c r="M20" s="224">
        <f t="shared" si="4"/>
        <v>82000</v>
      </c>
      <c r="N20" s="229"/>
    </row>
    <row r="21" spans="2:14">
      <c r="B21" s="1">
        <v>12</v>
      </c>
      <c r="C21" s="425">
        <v>41980</v>
      </c>
      <c r="D21" s="74" t="s">
        <v>431</v>
      </c>
      <c r="E21" s="226" t="s">
        <v>241</v>
      </c>
      <c r="F21" s="245">
        <v>8</v>
      </c>
      <c r="G21" s="221">
        <f t="shared" si="1"/>
        <v>64000</v>
      </c>
      <c r="H21" s="246">
        <v>4</v>
      </c>
      <c r="I21" s="222">
        <f t="shared" si="2"/>
        <v>40000</v>
      </c>
      <c r="J21" s="228"/>
      <c r="K21" s="222">
        <f t="shared" si="3"/>
        <v>0</v>
      </c>
      <c r="L21" s="222"/>
      <c r="M21" s="224">
        <f t="shared" si="4"/>
        <v>104000</v>
      </c>
      <c r="N21" s="229"/>
    </row>
    <row r="22" spans="2:14">
      <c r="B22" s="1">
        <v>13</v>
      </c>
      <c r="C22" s="5">
        <v>41981</v>
      </c>
      <c r="D22" s="74" t="s">
        <v>431</v>
      </c>
      <c r="E22" s="226" t="s">
        <v>241</v>
      </c>
      <c r="F22" s="245">
        <v>9</v>
      </c>
      <c r="G22" s="221">
        <f t="shared" si="1"/>
        <v>72000</v>
      </c>
      <c r="H22" s="246">
        <v>1</v>
      </c>
      <c r="I22" s="222">
        <f t="shared" si="2"/>
        <v>10000</v>
      </c>
      <c r="J22" s="228"/>
      <c r="K22" s="222">
        <f t="shared" si="3"/>
        <v>0</v>
      </c>
      <c r="L22" s="222"/>
      <c r="M22" s="224">
        <f t="shared" si="4"/>
        <v>82000</v>
      </c>
      <c r="N22" s="229"/>
    </row>
    <row r="23" spans="2:14">
      <c r="B23" s="1">
        <v>14</v>
      </c>
      <c r="C23" s="5">
        <v>41982</v>
      </c>
      <c r="D23" s="74" t="s">
        <v>432</v>
      </c>
      <c r="E23" s="226" t="s">
        <v>242</v>
      </c>
      <c r="F23" s="245">
        <v>8</v>
      </c>
      <c r="G23" s="221">
        <f t="shared" si="1"/>
        <v>64000</v>
      </c>
      <c r="H23" s="246"/>
      <c r="I23" s="222">
        <f t="shared" si="2"/>
        <v>0</v>
      </c>
      <c r="J23" s="228"/>
      <c r="K23" s="222">
        <f t="shared" si="3"/>
        <v>0</v>
      </c>
      <c r="L23" s="222"/>
      <c r="M23" s="224">
        <f t="shared" si="4"/>
        <v>64000</v>
      </c>
      <c r="N23" s="229"/>
    </row>
    <row r="24" spans="2:14">
      <c r="B24" s="1">
        <v>15</v>
      </c>
      <c r="C24" s="5">
        <v>41983</v>
      </c>
      <c r="D24" s="74" t="s">
        <v>432</v>
      </c>
      <c r="E24" s="226" t="s">
        <v>242</v>
      </c>
      <c r="F24" s="245">
        <v>9</v>
      </c>
      <c r="G24" s="221">
        <f t="shared" si="1"/>
        <v>72000</v>
      </c>
      <c r="H24" s="246">
        <v>1</v>
      </c>
      <c r="I24" s="222">
        <f t="shared" si="2"/>
        <v>10000</v>
      </c>
      <c r="J24" s="228"/>
      <c r="K24" s="222">
        <f t="shared" si="3"/>
        <v>0</v>
      </c>
      <c r="L24" s="222"/>
      <c r="M24" s="224">
        <f t="shared" si="4"/>
        <v>82000</v>
      </c>
      <c r="N24" s="229"/>
    </row>
    <row r="25" spans="2:14">
      <c r="B25" s="1">
        <v>16</v>
      </c>
      <c r="C25" s="5">
        <v>41984</v>
      </c>
      <c r="D25" s="74" t="s">
        <v>432</v>
      </c>
      <c r="E25" s="226" t="s">
        <v>242</v>
      </c>
      <c r="F25" s="245">
        <v>9</v>
      </c>
      <c r="G25" s="221">
        <f t="shared" si="1"/>
        <v>72000</v>
      </c>
      <c r="H25" s="227">
        <v>1</v>
      </c>
      <c r="I25" s="222">
        <f t="shared" si="2"/>
        <v>10000</v>
      </c>
      <c r="J25" s="228"/>
      <c r="K25" s="222">
        <f t="shared" si="3"/>
        <v>0</v>
      </c>
      <c r="L25" s="222"/>
      <c r="M25" s="224">
        <f t="shared" si="4"/>
        <v>82000</v>
      </c>
      <c r="N25" s="229"/>
    </row>
    <row r="26" spans="2:14">
      <c r="B26" s="1">
        <v>17</v>
      </c>
      <c r="C26" s="5">
        <v>41985</v>
      </c>
      <c r="D26" s="74" t="s">
        <v>432</v>
      </c>
      <c r="E26" s="226" t="s">
        <v>242</v>
      </c>
      <c r="F26" s="245">
        <v>8</v>
      </c>
      <c r="G26" s="221">
        <f t="shared" si="1"/>
        <v>64000</v>
      </c>
      <c r="H26" s="227"/>
      <c r="I26" s="222">
        <f t="shared" si="2"/>
        <v>0</v>
      </c>
      <c r="J26" s="228"/>
      <c r="K26" s="222">
        <f t="shared" si="3"/>
        <v>0</v>
      </c>
      <c r="L26" s="222"/>
      <c r="M26" s="224">
        <f t="shared" si="4"/>
        <v>64000</v>
      </c>
      <c r="N26" s="229"/>
    </row>
    <row r="27" spans="2:14">
      <c r="B27" s="1">
        <v>18</v>
      </c>
      <c r="C27" s="5">
        <v>41986</v>
      </c>
      <c r="D27" s="74" t="s">
        <v>432</v>
      </c>
      <c r="E27" s="226" t="s">
        <v>242</v>
      </c>
      <c r="F27" s="245">
        <v>9</v>
      </c>
      <c r="G27" s="221">
        <f t="shared" si="1"/>
        <v>72000</v>
      </c>
      <c r="H27" s="227">
        <v>1</v>
      </c>
      <c r="I27" s="222">
        <f t="shared" si="2"/>
        <v>10000</v>
      </c>
      <c r="J27" s="228"/>
      <c r="K27" s="222">
        <f t="shared" si="3"/>
        <v>0</v>
      </c>
      <c r="L27" s="222"/>
      <c r="M27" s="224">
        <f t="shared" si="4"/>
        <v>82000</v>
      </c>
      <c r="N27" s="229"/>
    </row>
    <row r="28" spans="2:14">
      <c r="B28" s="1">
        <v>19</v>
      </c>
      <c r="C28" s="425">
        <v>41987</v>
      </c>
      <c r="D28" s="74" t="s">
        <v>432</v>
      </c>
      <c r="E28" s="226" t="s">
        <v>242</v>
      </c>
      <c r="F28" s="245">
        <v>9</v>
      </c>
      <c r="G28" s="221">
        <f t="shared" si="1"/>
        <v>72000</v>
      </c>
      <c r="H28" s="227">
        <v>5</v>
      </c>
      <c r="I28" s="222">
        <f t="shared" si="2"/>
        <v>50000</v>
      </c>
      <c r="J28" s="228"/>
      <c r="K28" s="222">
        <f t="shared" si="3"/>
        <v>0</v>
      </c>
      <c r="L28" s="222"/>
      <c r="M28" s="224">
        <f t="shared" si="4"/>
        <v>122000</v>
      </c>
      <c r="N28" s="229"/>
    </row>
    <row r="29" spans="2:14">
      <c r="B29" s="1">
        <v>20</v>
      </c>
      <c r="C29" s="5">
        <v>41988</v>
      </c>
      <c r="D29" s="74" t="s">
        <v>432</v>
      </c>
      <c r="E29" s="226" t="s">
        <v>242</v>
      </c>
      <c r="F29" s="245">
        <v>8</v>
      </c>
      <c r="G29" s="221">
        <f t="shared" si="1"/>
        <v>64000</v>
      </c>
      <c r="H29" s="227"/>
      <c r="I29" s="222">
        <f t="shared" si="2"/>
        <v>0</v>
      </c>
      <c r="J29" s="228"/>
      <c r="K29" s="222">
        <f t="shared" si="3"/>
        <v>0</v>
      </c>
      <c r="L29" s="222"/>
      <c r="M29" s="224">
        <f t="shared" si="4"/>
        <v>64000</v>
      </c>
      <c r="N29" s="229"/>
    </row>
    <row r="30" spans="2:14">
      <c r="B30" s="1">
        <v>21</v>
      </c>
      <c r="C30" s="5">
        <v>41989</v>
      </c>
      <c r="D30" s="74" t="s">
        <v>432</v>
      </c>
      <c r="E30" s="226" t="s">
        <v>242</v>
      </c>
      <c r="F30" s="245">
        <v>9</v>
      </c>
      <c r="G30" s="221">
        <f t="shared" si="1"/>
        <v>72000</v>
      </c>
      <c r="H30" s="227">
        <v>1</v>
      </c>
      <c r="I30" s="222">
        <f t="shared" si="2"/>
        <v>10000</v>
      </c>
      <c r="J30" s="228"/>
      <c r="K30" s="222">
        <f t="shared" si="3"/>
        <v>0</v>
      </c>
      <c r="L30" s="222"/>
      <c r="M30" s="224">
        <f t="shared" si="4"/>
        <v>82000</v>
      </c>
      <c r="N30" s="229"/>
    </row>
    <row r="31" spans="2:14">
      <c r="B31" s="1">
        <v>22</v>
      </c>
      <c r="C31" s="5">
        <v>41990</v>
      </c>
      <c r="D31" s="74" t="s">
        <v>432</v>
      </c>
      <c r="E31" s="226" t="s">
        <v>242</v>
      </c>
      <c r="F31" s="245">
        <v>9</v>
      </c>
      <c r="G31" s="221">
        <f t="shared" si="1"/>
        <v>72000</v>
      </c>
      <c r="H31" s="227">
        <v>1</v>
      </c>
      <c r="I31" s="222">
        <f t="shared" si="2"/>
        <v>10000</v>
      </c>
      <c r="J31" s="228"/>
      <c r="K31" s="222">
        <f t="shared" si="3"/>
        <v>0</v>
      </c>
      <c r="L31" s="222"/>
      <c r="M31" s="224">
        <f t="shared" si="4"/>
        <v>82000</v>
      </c>
      <c r="N31" s="229"/>
    </row>
    <row r="32" spans="2:14">
      <c r="B32" s="1">
        <v>23</v>
      </c>
      <c r="C32" s="5">
        <v>41991</v>
      </c>
      <c r="D32" s="74" t="s">
        <v>432</v>
      </c>
      <c r="E32" s="226" t="s">
        <v>242</v>
      </c>
      <c r="F32" s="245">
        <v>7</v>
      </c>
      <c r="G32" s="221">
        <f t="shared" si="1"/>
        <v>56000</v>
      </c>
      <c r="H32" s="227"/>
      <c r="I32" s="222">
        <f t="shared" si="2"/>
        <v>0</v>
      </c>
      <c r="J32" s="228"/>
      <c r="K32" s="222">
        <f t="shared" si="3"/>
        <v>0</v>
      </c>
      <c r="L32" s="222"/>
      <c r="M32" s="224">
        <f t="shared" si="4"/>
        <v>56000</v>
      </c>
      <c r="N32" s="229"/>
    </row>
    <row r="33" spans="2:14">
      <c r="B33" s="1">
        <v>24</v>
      </c>
      <c r="C33" s="5">
        <v>41992</v>
      </c>
      <c r="D33" s="74" t="s">
        <v>432</v>
      </c>
      <c r="E33" s="226" t="s">
        <v>242</v>
      </c>
      <c r="F33" s="245">
        <v>9</v>
      </c>
      <c r="G33" s="221">
        <f t="shared" si="1"/>
        <v>72000</v>
      </c>
      <c r="H33" s="227">
        <v>1</v>
      </c>
      <c r="I33" s="222">
        <f t="shared" si="2"/>
        <v>10000</v>
      </c>
      <c r="J33" s="228"/>
      <c r="K33" s="222">
        <f t="shared" si="3"/>
        <v>0</v>
      </c>
      <c r="L33" s="222"/>
      <c r="M33" s="224">
        <f t="shared" si="4"/>
        <v>82000</v>
      </c>
      <c r="N33" s="229"/>
    </row>
    <row r="34" spans="2:14">
      <c r="B34" s="1">
        <v>25</v>
      </c>
      <c r="C34" s="5">
        <v>41993</v>
      </c>
      <c r="D34" s="74" t="s">
        <v>432</v>
      </c>
      <c r="E34" s="226" t="s">
        <v>242</v>
      </c>
      <c r="F34" s="245">
        <v>8</v>
      </c>
      <c r="G34" s="221">
        <f t="shared" si="1"/>
        <v>64000</v>
      </c>
      <c r="H34" s="227"/>
      <c r="I34" s="222">
        <f t="shared" si="2"/>
        <v>0</v>
      </c>
      <c r="J34" s="228"/>
      <c r="K34" s="222">
        <f t="shared" si="3"/>
        <v>0</v>
      </c>
      <c r="L34" s="222"/>
      <c r="M34" s="224">
        <f t="shared" si="4"/>
        <v>64000</v>
      </c>
      <c r="N34" s="229"/>
    </row>
    <row r="35" spans="2:14">
      <c r="B35" s="1">
        <v>26</v>
      </c>
      <c r="C35" s="425">
        <v>41994</v>
      </c>
      <c r="D35" s="74" t="s">
        <v>432</v>
      </c>
      <c r="E35" s="226" t="s">
        <v>242</v>
      </c>
      <c r="F35" s="245">
        <v>8</v>
      </c>
      <c r="G35" s="221">
        <f t="shared" si="1"/>
        <v>64000</v>
      </c>
      <c r="H35" s="227">
        <v>4</v>
      </c>
      <c r="I35" s="222">
        <f t="shared" si="2"/>
        <v>40000</v>
      </c>
      <c r="J35" s="228"/>
      <c r="K35" s="222">
        <f t="shared" si="3"/>
        <v>0</v>
      </c>
      <c r="L35" s="222"/>
      <c r="M35" s="224">
        <f t="shared" si="4"/>
        <v>104000</v>
      </c>
      <c r="N35" s="229"/>
    </row>
    <row r="36" spans="2:14">
      <c r="B36" s="1">
        <v>27</v>
      </c>
      <c r="C36" s="5">
        <v>41995</v>
      </c>
      <c r="D36" s="74" t="s">
        <v>432</v>
      </c>
      <c r="E36" s="226" t="s">
        <v>242</v>
      </c>
      <c r="F36" s="245">
        <v>9</v>
      </c>
      <c r="G36" s="221">
        <f t="shared" si="1"/>
        <v>72000</v>
      </c>
      <c r="H36" s="227">
        <v>1</v>
      </c>
      <c r="I36" s="222">
        <f t="shared" si="2"/>
        <v>10000</v>
      </c>
      <c r="J36" s="228"/>
      <c r="K36" s="222">
        <f t="shared" si="3"/>
        <v>0</v>
      </c>
      <c r="L36" s="222"/>
      <c r="M36" s="224">
        <f t="shared" si="4"/>
        <v>82000</v>
      </c>
      <c r="N36" s="229"/>
    </row>
    <row r="37" spans="2:14">
      <c r="B37" s="1">
        <v>28</v>
      </c>
      <c r="C37" s="5">
        <v>41996</v>
      </c>
      <c r="D37" s="74" t="s">
        <v>432</v>
      </c>
      <c r="E37" s="226" t="s">
        <v>242</v>
      </c>
      <c r="F37" s="245">
        <v>9</v>
      </c>
      <c r="G37" s="221">
        <f t="shared" si="1"/>
        <v>72000</v>
      </c>
      <c r="H37" s="227">
        <v>1</v>
      </c>
      <c r="I37" s="222">
        <f t="shared" si="2"/>
        <v>10000</v>
      </c>
      <c r="J37" s="228"/>
      <c r="K37" s="222">
        <f t="shared" si="3"/>
        <v>0</v>
      </c>
      <c r="L37" s="222"/>
      <c r="M37" s="224">
        <f t="shared" si="4"/>
        <v>82000</v>
      </c>
      <c r="N37" s="229"/>
    </row>
    <row r="38" spans="2:14">
      <c r="B38" s="1">
        <v>29</v>
      </c>
      <c r="C38" s="5">
        <v>41997</v>
      </c>
      <c r="D38" s="74" t="s">
        <v>432</v>
      </c>
      <c r="E38" s="226" t="s">
        <v>242</v>
      </c>
      <c r="F38" s="245">
        <v>9</v>
      </c>
      <c r="G38" s="221">
        <f t="shared" si="1"/>
        <v>72000</v>
      </c>
      <c r="H38" s="227">
        <v>1</v>
      </c>
      <c r="I38" s="222">
        <f t="shared" si="2"/>
        <v>10000</v>
      </c>
      <c r="J38" s="228"/>
      <c r="K38" s="222">
        <f t="shared" si="3"/>
        <v>0</v>
      </c>
      <c r="L38" s="222"/>
      <c r="M38" s="224">
        <f t="shared" si="4"/>
        <v>82000</v>
      </c>
      <c r="N38" s="229"/>
    </row>
    <row r="39" spans="2:14">
      <c r="B39" s="1">
        <v>30</v>
      </c>
      <c r="C39" s="5">
        <v>41998</v>
      </c>
      <c r="D39" s="74" t="s">
        <v>432</v>
      </c>
      <c r="E39" s="226" t="s">
        <v>242</v>
      </c>
      <c r="F39" s="245">
        <v>8</v>
      </c>
      <c r="G39" s="221">
        <f t="shared" si="1"/>
        <v>64000</v>
      </c>
      <c r="H39" s="227"/>
      <c r="I39" s="222">
        <f t="shared" si="2"/>
        <v>0</v>
      </c>
      <c r="J39" s="228"/>
      <c r="K39" s="222">
        <f t="shared" si="3"/>
        <v>0</v>
      </c>
      <c r="L39" s="222"/>
      <c r="M39" s="224">
        <f t="shared" si="4"/>
        <v>64000</v>
      </c>
      <c r="N39" s="229"/>
    </row>
    <row r="40" spans="2:14" ht="15.75" thickBot="1">
      <c r="B40" s="2"/>
      <c r="C40" s="37"/>
      <c r="D40" s="82"/>
      <c r="E40" s="485"/>
      <c r="F40" s="486"/>
      <c r="G40" s="232">
        <f t="shared" si="1"/>
        <v>0</v>
      </c>
      <c r="H40" s="7"/>
      <c r="I40" s="233">
        <f t="shared" si="2"/>
        <v>0</v>
      </c>
      <c r="J40" s="7"/>
      <c r="K40" s="233">
        <f t="shared" si="3"/>
        <v>0</v>
      </c>
      <c r="L40" s="7"/>
      <c r="M40" s="234">
        <f t="shared" si="4"/>
        <v>0</v>
      </c>
      <c r="N40" s="434"/>
    </row>
  </sheetData>
  <mergeCells count="1">
    <mergeCell ref="B1:N1"/>
  </mergeCells>
  <printOptions horizontalCentered="1"/>
  <pageMargins left="0.2" right="0.2" top="0.25" bottom="0.25" header="0.3" footer="0.3"/>
  <pageSetup paperSize="9" scale="85" orientation="landscape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B1:M39"/>
  <sheetViews>
    <sheetView zoomScale="85" zoomScaleNormal="85" workbookViewId="0">
      <selection activeCell="L34" sqref="L34"/>
    </sheetView>
  </sheetViews>
  <sheetFormatPr defaultRowHeight="15"/>
  <cols>
    <col min="2" max="2" width="5.42578125" customWidth="1"/>
    <col min="4" max="4" width="33.140625" customWidth="1"/>
    <col min="7" max="7" width="12.85546875" customWidth="1"/>
    <col min="9" max="9" width="12.28515625" customWidth="1"/>
    <col min="11" max="11" width="11.7109375" customWidth="1"/>
    <col min="12" max="12" width="14.5703125" customWidth="1"/>
    <col min="13" max="13" width="12.28515625" customWidth="1"/>
  </cols>
  <sheetData>
    <row r="1" spans="2:13" ht="21">
      <c r="B1" s="681" t="s">
        <v>0</v>
      </c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</row>
    <row r="2" spans="2:13"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</row>
    <row r="3" spans="2:13">
      <c r="B3" s="381" t="s">
        <v>1</v>
      </c>
      <c r="C3" s="382"/>
      <c r="D3" s="381" t="s">
        <v>122</v>
      </c>
      <c r="E3" s="382"/>
      <c r="F3" s="382"/>
      <c r="G3" s="382"/>
      <c r="H3" s="381"/>
      <c r="I3" s="381"/>
      <c r="J3" s="381"/>
      <c r="K3" s="381"/>
      <c r="L3" s="381"/>
      <c r="M3" s="381"/>
    </row>
    <row r="4" spans="2:13">
      <c r="B4" s="381" t="s">
        <v>3</v>
      </c>
      <c r="C4" s="382"/>
      <c r="D4" s="381" t="s">
        <v>123</v>
      </c>
      <c r="E4" s="382"/>
      <c r="F4" s="382"/>
      <c r="G4" s="382"/>
      <c r="H4" s="381"/>
      <c r="I4" s="381"/>
      <c r="J4" s="381"/>
      <c r="K4" s="381"/>
      <c r="L4" s="381"/>
      <c r="M4" s="381"/>
    </row>
    <row r="5" spans="2:13">
      <c r="B5" s="381" t="s">
        <v>5</v>
      </c>
      <c r="C5" s="382"/>
      <c r="D5" s="3" t="s">
        <v>185</v>
      </c>
      <c r="E5" s="382"/>
      <c r="F5" s="382"/>
      <c r="G5" s="382"/>
      <c r="H5" s="381"/>
      <c r="I5" s="381"/>
      <c r="J5" s="381"/>
      <c r="K5" s="381"/>
      <c r="L5" s="381"/>
      <c r="M5" s="381"/>
    </row>
    <row r="6" spans="2:13" ht="15.75" thickBot="1">
      <c r="B6" s="380"/>
      <c r="C6" s="380"/>
      <c r="D6" s="380"/>
      <c r="E6" s="380"/>
      <c r="F6" s="380"/>
      <c r="G6" s="380"/>
      <c r="H6" s="380"/>
      <c r="I6" s="380"/>
      <c r="J6" s="380"/>
      <c r="K6" s="380"/>
      <c r="L6" s="380"/>
      <c r="M6" s="380"/>
    </row>
    <row r="7" spans="2:13" ht="39" thickBot="1">
      <c r="B7" s="383" t="s">
        <v>6</v>
      </c>
      <c r="C7" s="383" t="s">
        <v>7</v>
      </c>
      <c r="D7" s="383" t="s">
        <v>8</v>
      </c>
      <c r="E7" s="383" t="s">
        <v>9</v>
      </c>
      <c r="F7" s="383" t="s">
        <v>68</v>
      </c>
      <c r="G7" s="383" t="s">
        <v>69</v>
      </c>
      <c r="H7" s="383" t="s">
        <v>10</v>
      </c>
      <c r="I7" s="383" t="s">
        <v>47</v>
      </c>
      <c r="J7" s="383" t="s">
        <v>12</v>
      </c>
      <c r="K7" s="383" t="s">
        <v>120</v>
      </c>
      <c r="L7" s="383" t="s">
        <v>14</v>
      </c>
      <c r="M7" s="383" t="s">
        <v>121</v>
      </c>
    </row>
    <row r="8" spans="2:13" ht="15.75" thickBot="1">
      <c r="B8" s="384"/>
      <c r="C8" s="385"/>
      <c r="D8" s="385"/>
      <c r="E8" s="385"/>
      <c r="F8" s="386">
        <f t="shared" ref="F8:M8" si="0">SUM(F9:F39)</f>
        <v>105</v>
      </c>
      <c r="G8" s="387">
        <f t="shared" si="0"/>
        <v>630000</v>
      </c>
      <c r="H8" s="386">
        <f t="shared" si="0"/>
        <v>32</v>
      </c>
      <c r="I8" s="387">
        <f t="shared" si="0"/>
        <v>320000</v>
      </c>
      <c r="J8" s="386">
        <f t="shared" si="0"/>
        <v>3</v>
      </c>
      <c r="K8" s="387">
        <f t="shared" si="0"/>
        <v>45000</v>
      </c>
      <c r="L8" s="387">
        <f t="shared" si="0"/>
        <v>995000</v>
      </c>
      <c r="M8" s="387">
        <f t="shared" si="0"/>
        <v>0</v>
      </c>
    </row>
    <row r="9" spans="2:13">
      <c r="B9" s="6">
        <v>1</v>
      </c>
      <c r="C9" s="4">
        <v>41969</v>
      </c>
      <c r="D9" s="430" t="s">
        <v>456</v>
      </c>
      <c r="E9" s="388" t="s">
        <v>242</v>
      </c>
      <c r="F9" s="389">
        <v>7</v>
      </c>
      <c r="G9" s="390">
        <f>F9*6000</f>
        <v>42000</v>
      </c>
      <c r="H9" s="389"/>
      <c r="I9" s="355">
        <f>H9*10000</f>
        <v>0</v>
      </c>
      <c r="J9" s="355"/>
      <c r="K9" s="355">
        <f>J9*15000</f>
        <v>0</v>
      </c>
      <c r="L9" s="391">
        <f>G9+I9+K9</f>
        <v>42000</v>
      </c>
      <c r="M9" s="392"/>
    </row>
    <row r="10" spans="2:13">
      <c r="B10" s="1">
        <v>2</v>
      </c>
      <c r="C10" s="5">
        <v>41970</v>
      </c>
      <c r="D10" s="431" t="s">
        <v>457</v>
      </c>
      <c r="E10" s="400" t="s">
        <v>242</v>
      </c>
      <c r="F10" s="393">
        <v>8</v>
      </c>
      <c r="G10" s="394">
        <f>F10*6000</f>
        <v>48000</v>
      </c>
      <c r="H10" s="393"/>
      <c r="I10" s="222">
        <f>H10*10000</f>
        <v>0</v>
      </c>
      <c r="J10" s="222"/>
      <c r="K10" s="222">
        <f>J10*15000</f>
        <v>0</v>
      </c>
      <c r="L10" s="395">
        <f>G10+I10+K10</f>
        <v>48000</v>
      </c>
      <c r="M10" s="396"/>
    </row>
    <row r="11" spans="2:13">
      <c r="B11" s="1">
        <v>3</v>
      </c>
      <c r="C11" s="5">
        <v>41971</v>
      </c>
      <c r="D11" s="431" t="s">
        <v>458</v>
      </c>
      <c r="E11" s="400" t="s">
        <v>242</v>
      </c>
      <c r="F11" s="393">
        <v>4</v>
      </c>
      <c r="G11" s="394">
        <f t="shared" ref="G11:G39" si="1">F11*6000</f>
        <v>24000</v>
      </c>
      <c r="H11" s="393"/>
      <c r="I11" s="222">
        <f t="shared" ref="I11:I39" si="2">H11*10000</f>
        <v>0</v>
      </c>
      <c r="J11" s="397"/>
      <c r="K11" s="222">
        <f>J11*15000</f>
        <v>0</v>
      </c>
      <c r="L11" s="395">
        <f t="shared" ref="L11:L39" si="3">G11+I11+K11</f>
        <v>24000</v>
      </c>
      <c r="M11" s="398"/>
    </row>
    <row r="12" spans="2:13">
      <c r="B12" s="1">
        <v>4</v>
      </c>
      <c r="C12" s="5">
        <v>41972</v>
      </c>
      <c r="D12" s="399" t="s">
        <v>457</v>
      </c>
      <c r="E12" s="400" t="s">
        <v>242</v>
      </c>
      <c r="F12" s="393">
        <v>4</v>
      </c>
      <c r="G12" s="394">
        <f t="shared" si="1"/>
        <v>24000</v>
      </c>
      <c r="H12" s="393"/>
      <c r="I12" s="222">
        <f t="shared" si="2"/>
        <v>0</v>
      </c>
      <c r="J12" s="397"/>
      <c r="K12" s="222">
        <f t="shared" ref="K12:K39" si="4">J12*15000</f>
        <v>0</v>
      </c>
      <c r="L12" s="395">
        <f t="shared" si="3"/>
        <v>24000</v>
      </c>
      <c r="M12" s="396"/>
    </row>
    <row r="13" spans="2:13">
      <c r="B13" s="1">
        <v>5</v>
      </c>
      <c r="C13" s="425">
        <v>41973</v>
      </c>
      <c r="D13" s="399" t="s">
        <v>459</v>
      </c>
      <c r="E13" s="400" t="s">
        <v>242</v>
      </c>
      <c r="F13" s="393"/>
      <c r="G13" s="394">
        <f t="shared" si="1"/>
        <v>0</v>
      </c>
      <c r="H13" s="393">
        <v>5</v>
      </c>
      <c r="I13" s="222">
        <f t="shared" si="2"/>
        <v>50000</v>
      </c>
      <c r="J13" s="397"/>
      <c r="K13" s="222">
        <f t="shared" si="4"/>
        <v>0</v>
      </c>
      <c r="L13" s="395">
        <f t="shared" si="3"/>
        <v>50000</v>
      </c>
      <c r="M13" s="396"/>
    </row>
    <row r="14" spans="2:13">
      <c r="B14" s="1">
        <v>6</v>
      </c>
      <c r="C14" s="5">
        <v>41974</v>
      </c>
      <c r="D14" s="399" t="s">
        <v>460</v>
      </c>
      <c r="E14" s="400" t="s">
        <v>242</v>
      </c>
      <c r="F14" s="393"/>
      <c r="G14" s="394">
        <f t="shared" si="1"/>
        <v>0</v>
      </c>
      <c r="H14" s="393"/>
      <c r="I14" s="222">
        <f t="shared" si="2"/>
        <v>0</v>
      </c>
      <c r="J14" s="397"/>
      <c r="K14" s="222">
        <f t="shared" si="4"/>
        <v>0</v>
      </c>
      <c r="L14" s="395">
        <f t="shared" si="3"/>
        <v>0</v>
      </c>
      <c r="M14" s="396"/>
    </row>
    <row r="15" spans="2:13">
      <c r="B15" s="1">
        <v>7</v>
      </c>
      <c r="C15" s="5">
        <v>41975</v>
      </c>
      <c r="D15" s="399" t="s">
        <v>461</v>
      </c>
      <c r="E15" s="400" t="s">
        <v>242</v>
      </c>
      <c r="F15" s="393"/>
      <c r="G15" s="394">
        <f t="shared" si="1"/>
        <v>0</v>
      </c>
      <c r="H15" s="393"/>
      <c r="I15" s="222">
        <f t="shared" si="2"/>
        <v>0</v>
      </c>
      <c r="J15" s="397"/>
      <c r="K15" s="222">
        <f t="shared" si="4"/>
        <v>0</v>
      </c>
      <c r="L15" s="395">
        <f t="shared" si="3"/>
        <v>0</v>
      </c>
      <c r="M15" s="396"/>
    </row>
    <row r="16" spans="2:13">
      <c r="B16" s="1">
        <v>8</v>
      </c>
      <c r="C16" s="5">
        <v>41976</v>
      </c>
      <c r="D16" s="399" t="s">
        <v>461</v>
      </c>
      <c r="E16" s="400" t="s">
        <v>242</v>
      </c>
      <c r="F16" s="393"/>
      <c r="G16" s="394">
        <f t="shared" si="1"/>
        <v>0</v>
      </c>
      <c r="H16" s="393"/>
      <c r="I16" s="222">
        <f t="shared" si="2"/>
        <v>0</v>
      </c>
      <c r="J16" s="393"/>
      <c r="K16" s="222">
        <f t="shared" si="4"/>
        <v>0</v>
      </c>
      <c r="L16" s="395">
        <f t="shared" si="3"/>
        <v>0</v>
      </c>
      <c r="M16" s="398"/>
    </row>
    <row r="17" spans="2:13">
      <c r="B17" s="1">
        <v>9</v>
      </c>
      <c r="C17" s="5">
        <v>41977</v>
      </c>
      <c r="D17" s="399" t="s">
        <v>462</v>
      </c>
      <c r="E17" s="400" t="s">
        <v>242</v>
      </c>
      <c r="F17" s="393">
        <v>3</v>
      </c>
      <c r="G17" s="394">
        <f t="shared" si="1"/>
        <v>18000</v>
      </c>
      <c r="H17" s="393"/>
      <c r="I17" s="222">
        <f t="shared" si="2"/>
        <v>0</v>
      </c>
      <c r="J17" s="393"/>
      <c r="K17" s="222">
        <f t="shared" si="4"/>
        <v>0</v>
      </c>
      <c r="L17" s="395">
        <f t="shared" si="3"/>
        <v>18000</v>
      </c>
      <c r="M17" s="398"/>
    </row>
    <row r="18" spans="2:13">
      <c r="B18" s="1">
        <v>10</v>
      </c>
      <c r="C18" s="5">
        <v>41978</v>
      </c>
      <c r="D18" s="399" t="s">
        <v>463</v>
      </c>
      <c r="E18" s="400" t="s">
        <v>242</v>
      </c>
      <c r="F18" s="393"/>
      <c r="G18" s="394">
        <f t="shared" si="1"/>
        <v>0</v>
      </c>
      <c r="H18" s="393">
        <v>2</v>
      </c>
      <c r="I18" s="222">
        <f t="shared" si="2"/>
        <v>20000</v>
      </c>
      <c r="J18" s="393"/>
      <c r="K18" s="222">
        <f t="shared" si="4"/>
        <v>0</v>
      </c>
      <c r="L18" s="395">
        <f t="shared" si="3"/>
        <v>20000</v>
      </c>
      <c r="M18" s="396"/>
    </row>
    <row r="19" spans="2:13">
      <c r="B19" s="1">
        <v>11</v>
      </c>
      <c r="C19" s="5">
        <v>41979</v>
      </c>
      <c r="D19" s="399" t="s">
        <v>464</v>
      </c>
      <c r="E19" s="400" t="s">
        <v>242</v>
      </c>
      <c r="F19" s="393"/>
      <c r="G19" s="394">
        <f t="shared" si="1"/>
        <v>0</v>
      </c>
      <c r="H19" s="393">
        <v>2</v>
      </c>
      <c r="I19" s="222">
        <f t="shared" si="2"/>
        <v>20000</v>
      </c>
      <c r="J19" s="397"/>
      <c r="K19" s="222">
        <f t="shared" si="4"/>
        <v>0</v>
      </c>
      <c r="L19" s="395">
        <f t="shared" si="3"/>
        <v>20000</v>
      </c>
      <c r="M19" s="396"/>
    </row>
    <row r="20" spans="2:13">
      <c r="B20" s="1">
        <v>12</v>
      </c>
      <c r="C20" s="425">
        <v>41980</v>
      </c>
      <c r="D20" s="399" t="s">
        <v>465</v>
      </c>
      <c r="E20" s="400" t="s">
        <v>242</v>
      </c>
      <c r="F20" s="393"/>
      <c r="G20" s="394">
        <f t="shared" si="1"/>
        <v>0</v>
      </c>
      <c r="H20" s="393"/>
      <c r="I20" s="222">
        <f t="shared" si="2"/>
        <v>0</v>
      </c>
      <c r="J20" s="397"/>
      <c r="K20" s="222">
        <f t="shared" si="4"/>
        <v>0</v>
      </c>
      <c r="L20" s="395">
        <f t="shared" si="3"/>
        <v>0</v>
      </c>
      <c r="M20" s="398"/>
    </row>
    <row r="21" spans="2:13">
      <c r="B21" s="1">
        <v>13</v>
      </c>
      <c r="C21" s="5">
        <v>41981</v>
      </c>
      <c r="D21" s="399" t="s">
        <v>466</v>
      </c>
      <c r="E21" s="400" t="s">
        <v>242</v>
      </c>
      <c r="F21" s="393"/>
      <c r="G21" s="394">
        <f t="shared" si="1"/>
        <v>0</v>
      </c>
      <c r="H21" s="393"/>
      <c r="I21" s="222">
        <f t="shared" si="2"/>
        <v>0</v>
      </c>
      <c r="J21" s="397"/>
      <c r="K21" s="222">
        <f t="shared" si="4"/>
        <v>0</v>
      </c>
      <c r="L21" s="395">
        <f t="shared" si="3"/>
        <v>0</v>
      </c>
      <c r="M21" s="398"/>
    </row>
    <row r="22" spans="2:13">
      <c r="B22" s="1">
        <v>14</v>
      </c>
      <c r="C22" s="5">
        <v>41982</v>
      </c>
      <c r="D22" s="399" t="s">
        <v>467</v>
      </c>
      <c r="E22" s="400" t="s">
        <v>242</v>
      </c>
      <c r="F22" s="393">
        <v>8</v>
      </c>
      <c r="G22" s="394">
        <f t="shared" si="1"/>
        <v>48000</v>
      </c>
      <c r="H22" s="393"/>
      <c r="I22" s="222">
        <f t="shared" si="2"/>
        <v>0</v>
      </c>
      <c r="J22" s="397"/>
      <c r="K22" s="222">
        <f t="shared" si="4"/>
        <v>0</v>
      </c>
      <c r="L22" s="395">
        <f t="shared" si="3"/>
        <v>48000</v>
      </c>
      <c r="M22" s="398"/>
    </row>
    <row r="23" spans="2:13">
      <c r="B23" s="1">
        <v>15</v>
      </c>
      <c r="C23" s="5">
        <v>41983</v>
      </c>
      <c r="D23" s="399" t="s">
        <v>468</v>
      </c>
      <c r="E23" s="400" t="s">
        <v>242</v>
      </c>
      <c r="F23" s="393">
        <v>8</v>
      </c>
      <c r="G23" s="394">
        <f t="shared" si="1"/>
        <v>48000</v>
      </c>
      <c r="H23" s="393"/>
      <c r="I23" s="222">
        <f t="shared" si="2"/>
        <v>0</v>
      </c>
      <c r="J23" s="397"/>
      <c r="K23" s="222">
        <f t="shared" si="4"/>
        <v>0</v>
      </c>
      <c r="L23" s="395">
        <f t="shared" si="3"/>
        <v>48000</v>
      </c>
      <c r="M23" s="398"/>
    </row>
    <row r="24" spans="2:13">
      <c r="B24" s="1">
        <v>16</v>
      </c>
      <c r="C24" s="5">
        <v>41984</v>
      </c>
      <c r="D24" s="399" t="s">
        <v>468</v>
      </c>
      <c r="E24" s="400" t="s">
        <v>242</v>
      </c>
      <c r="F24" s="393">
        <v>7</v>
      </c>
      <c r="G24" s="394">
        <f t="shared" si="1"/>
        <v>42000</v>
      </c>
      <c r="H24" s="393"/>
      <c r="I24" s="222">
        <f t="shared" si="2"/>
        <v>0</v>
      </c>
      <c r="J24" s="397"/>
      <c r="K24" s="222">
        <f t="shared" si="4"/>
        <v>0</v>
      </c>
      <c r="L24" s="395">
        <f t="shared" si="3"/>
        <v>42000</v>
      </c>
      <c r="M24" s="398"/>
    </row>
    <row r="25" spans="2:13">
      <c r="B25" s="1">
        <v>17</v>
      </c>
      <c r="C25" s="5">
        <v>41985</v>
      </c>
      <c r="D25" s="399" t="s">
        <v>469</v>
      </c>
      <c r="E25" s="400" t="s">
        <v>242</v>
      </c>
      <c r="F25" s="393"/>
      <c r="G25" s="394">
        <f t="shared" si="1"/>
        <v>0</v>
      </c>
      <c r="H25" s="393"/>
      <c r="I25" s="222">
        <f t="shared" si="2"/>
        <v>0</v>
      </c>
      <c r="J25" s="397"/>
      <c r="K25" s="222">
        <f t="shared" si="4"/>
        <v>0</v>
      </c>
      <c r="L25" s="395">
        <f t="shared" si="3"/>
        <v>0</v>
      </c>
      <c r="M25" s="398"/>
    </row>
    <row r="26" spans="2:13">
      <c r="B26" s="1">
        <v>18</v>
      </c>
      <c r="C26" s="5">
        <v>41986</v>
      </c>
      <c r="D26" s="399" t="s">
        <v>470</v>
      </c>
      <c r="E26" s="400" t="s">
        <v>242</v>
      </c>
      <c r="F26" s="393">
        <v>6</v>
      </c>
      <c r="G26" s="394">
        <f t="shared" si="1"/>
        <v>36000</v>
      </c>
      <c r="H26" s="393"/>
      <c r="I26" s="222">
        <f t="shared" si="2"/>
        <v>0</v>
      </c>
      <c r="J26" s="393"/>
      <c r="K26" s="222">
        <f t="shared" si="4"/>
        <v>0</v>
      </c>
      <c r="L26" s="395">
        <f t="shared" si="3"/>
        <v>36000</v>
      </c>
      <c r="M26" s="398"/>
    </row>
    <row r="27" spans="2:13">
      <c r="B27" s="1">
        <v>19</v>
      </c>
      <c r="C27" s="425">
        <v>41987</v>
      </c>
      <c r="D27" s="399" t="s">
        <v>471</v>
      </c>
      <c r="E27" s="400" t="s">
        <v>242</v>
      </c>
      <c r="F27" s="393">
        <v>5</v>
      </c>
      <c r="G27" s="394">
        <f t="shared" si="1"/>
        <v>30000</v>
      </c>
      <c r="H27" s="393">
        <v>4</v>
      </c>
      <c r="I27" s="222">
        <f t="shared" si="2"/>
        <v>40000</v>
      </c>
      <c r="J27" s="393"/>
      <c r="K27" s="222">
        <f t="shared" si="4"/>
        <v>0</v>
      </c>
      <c r="L27" s="395">
        <f t="shared" si="3"/>
        <v>70000</v>
      </c>
      <c r="M27" s="398"/>
    </row>
    <row r="28" spans="2:13">
      <c r="B28" s="1">
        <v>20</v>
      </c>
      <c r="C28" s="5">
        <v>41988</v>
      </c>
      <c r="D28" s="399" t="s">
        <v>472</v>
      </c>
      <c r="E28" s="400" t="s">
        <v>242</v>
      </c>
      <c r="F28" s="393">
        <v>7</v>
      </c>
      <c r="G28" s="394">
        <f t="shared" si="1"/>
        <v>42000</v>
      </c>
      <c r="H28" s="393">
        <v>2</v>
      </c>
      <c r="I28" s="222">
        <f t="shared" si="2"/>
        <v>20000</v>
      </c>
      <c r="J28" s="393"/>
      <c r="K28" s="222">
        <f t="shared" si="4"/>
        <v>0</v>
      </c>
      <c r="L28" s="395">
        <f t="shared" si="3"/>
        <v>62000</v>
      </c>
      <c r="M28" s="398"/>
    </row>
    <row r="29" spans="2:13">
      <c r="B29" s="1">
        <v>21</v>
      </c>
      <c r="C29" s="5">
        <v>41989</v>
      </c>
      <c r="D29" s="399" t="s">
        <v>473</v>
      </c>
      <c r="E29" s="400" t="s">
        <v>242</v>
      </c>
      <c r="F29" s="393"/>
      <c r="G29" s="394">
        <f t="shared" si="1"/>
        <v>0</v>
      </c>
      <c r="H29" s="393">
        <v>5</v>
      </c>
      <c r="I29" s="222">
        <f t="shared" si="2"/>
        <v>50000</v>
      </c>
      <c r="J29" s="393"/>
      <c r="K29" s="222">
        <f t="shared" si="4"/>
        <v>0</v>
      </c>
      <c r="L29" s="395">
        <f t="shared" si="3"/>
        <v>50000</v>
      </c>
      <c r="M29" s="398"/>
    </row>
    <row r="30" spans="2:13">
      <c r="B30" s="1">
        <v>22</v>
      </c>
      <c r="C30" s="5">
        <v>41990</v>
      </c>
      <c r="D30" s="631" t="s">
        <v>485</v>
      </c>
      <c r="E30" s="632" t="s">
        <v>294</v>
      </c>
      <c r="F30" s="633">
        <v>4</v>
      </c>
      <c r="G30" s="634">
        <f t="shared" si="1"/>
        <v>24000</v>
      </c>
      <c r="H30" s="633">
        <v>6</v>
      </c>
      <c r="I30" s="635">
        <f t="shared" si="2"/>
        <v>60000</v>
      </c>
      <c r="J30" s="633">
        <v>3</v>
      </c>
      <c r="K30" s="635">
        <f t="shared" si="4"/>
        <v>45000</v>
      </c>
      <c r="L30" s="636">
        <f t="shared" si="3"/>
        <v>129000</v>
      </c>
      <c r="M30" s="637"/>
    </row>
    <row r="31" spans="2:13">
      <c r="B31" s="1">
        <v>23</v>
      </c>
      <c r="C31" s="5">
        <v>41991</v>
      </c>
      <c r="D31" s="631" t="s">
        <v>487</v>
      </c>
      <c r="E31" s="632" t="s">
        <v>294</v>
      </c>
      <c r="F31" s="633"/>
      <c r="G31" s="634">
        <f t="shared" si="1"/>
        <v>0</v>
      </c>
      <c r="H31" s="633"/>
      <c r="I31" s="635">
        <f t="shared" si="2"/>
        <v>0</v>
      </c>
      <c r="J31" s="633"/>
      <c r="K31" s="635">
        <f t="shared" si="4"/>
        <v>0</v>
      </c>
      <c r="L31" s="636">
        <f t="shared" si="3"/>
        <v>0</v>
      </c>
      <c r="M31" s="637"/>
    </row>
    <row r="32" spans="2:13">
      <c r="B32" s="1">
        <v>24</v>
      </c>
      <c r="C32" s="5">
        <v>41992</v>
      </c>
      <c r="D32" s="631" t="s">
        <v>486</v>
      </c>
      <c r="E32" s="632" t="s">
        <v>294</v>
      </c>
      <c r="F32" s="633"/>
      <c r="G32" s="634">
        <f t="shared" si="1"/>
        <v>0</v>
      </c>
      <c r="H32" s="633"/>
      <c r="I32" s="635">
        <f t="shared" si="2"/>
        <v>0</v>
      </c>
      <c r="J32" s="633"/>
      <c r="K32" s="635">
        <f t="shared" si="4"/>
        <v>0</v>
      </c>
      <c r="L32" s="636">
        <f t="shared" si="3"/>
        <v>0</v>
      </c>
      <c r="M32" s="637"/>
    </row>
    <row r="33" spans="2:13">
      <c r="B33" s="1">
        <v>25</v>
      </c>
      <c r="C33" s="5">
        <v>41993</v>
      </c>
      <c r="D33" s="631" t="s">
        <v>488</v>
      </c>
      <c r="E33" s="632" t="s">
        <v>294</v>
      </c>
      <c r="F33" s="633"/>
      <c r="G33" s="634">
        <f t="shared" si="1"/>
        <v>0</v>
      </c>
      <c r="H33" s="633"/>
      <c r="I33" s="635">
        <f t="shared" si="2"/>
        <v>0</v>
      </c>
      <c r="J33" s="633"/>
      <c r="K33" s="635">
        <f t="shared" si="4"/>
        <v>0</v>
      </c>
      <c r="L33" s="636">
        <f t="shared" si="3"/>
        <v>0</v>
      </c>
      <c r="M33" s="637"/>
    </row>
    <row r="34" spans="2:13">
      <c r="B34" s="1">
        <v>26</v>
      </c>
      <c r="C34" s="425">
        <v>41994</v>
      </c>
      <c r="D34" s="631" t="s">
        <v>489</v>
      </c>
      <c r="E34" s="632" t="s">
        <v>294</v>
      </c>
      <c r="F34" s="633"/>
      <c r="G34" s="634">
        <f t="shared" si="1"/>
        <v>0</v>
      </c>
      <c r="H34" s="633">
        <v>4</v>
      </c>
      <c r="I34" s="635">
        <f t="shared" si="2"/>
        <v>40000</v>
      </c>
      <c r="J34" s="633"/>
      <c r="K34" s="635">
        <f t="shared" si="4"/>
        <v>0</v>
      </c>
      <c r="L34" s="636">
        <f t="shared" si="3"/>
        <v>40000</v>
      </c>
      <c r="M34" s="637"/>
    </row>
    <row r="35" spans="2:13">
      <c r="B35" s="1">
        <v>27</v>
      </c>
      <c r="C35" s="5">
        <v>41995</v>
      </c>
      <c r="D35" s="631" t="s">
        <v>490</v>
      </c>
      <c r="E35" s="632" t="s">
        <v>294</v>
      </c>
      <c r="F35" s="633">
        <v>8</v>
      </c>
      <c r="G35" s="634">
        <f t="shared" si="1"/>
        <v>48000</v>
      </c>
      <c r="H35" s="633"/>
      <c r="I35" s="635">
        <f t="shared" si="2"/>
        <v>0</v>
      </c>
      <c r="J35" s="633"/>
      <c r="K35" s="635">
        <f t="shared" si="4"/>
        <v>0</v>
      </c>
      <c r="L35" s="636">
        <f t="shared" si="3"/>
        <v>48000</v>
      </c>
      <c r="M35" s="637"/>
    </row>
    <row r="36" spans="2:13">
      <c r="B36" s="1">
        <v>28</v>
      </c>
      <c r="C36" s="5">
        <v>41996</v>
      </c>
      <c r="D36" s="631" t="s">
        <v>491</v>
      </c>
      <c r="E36" s="632" t="s">
        <v>294</v>
      </c>
      <c r="F36" s="633">
        <v>8</v>
      </c>
      <c r="G36" s="634">
        <f t="shared" si="1"/>
        <v>48000</v>
      </c>
      <c r="H36" s="633"/>
      <c r="I36" s="635">
        <f t="shared" si="2"/>
        <v>0</v>
      </c>
      <c r="J36" s="633"/>
      <c r="K36" s="635">
        <f t="shared" si="4"/>
        <v>0</v>
      </c>
      <c r="L36" s="636">
        <f t="shared" si="3"/>
        <v>48000</v>
      </c>
      <c r="M36" s="637"/>
    </row>
    <row r="37" spans="2:13">
      <c r="B37" s="1">
        <v>29</v>
      </c>
      <c r="C37" s="5">
        <v>41997</v>
      </c>
      <c r="D37" s="631" t="s">
        <v>492</v>
      </c>
      <c r="E37" s="632" t="s">
        <v>294</v>
      </c>
      <c r="F37" s="633">
        <v>9</v>
      </c>
      <c r="G37" s="634">
        <f t="shared" si="1"/>
        <v>54000</v>
      </c>
      <c r="H37" s="633">
        <v>1</v>
      </c>
      <c r="I37" s="635">
        <f t="shared" si="2"/>
        <v>10000</v>
      </c>
      <c r="J37" s="633"/>
      <c r="K37" s="635">
        <f t="shared" si="4"/>
        <v>0</v>
      </c>
      <c r="L37" s="636">
        <f t="shared" si="3"/>
        <v>64000</v>
      </c>
      <c r="M37" s="637"/>
    </row>
    <row r="38" spans="2:13">
      <c r="B38" s="1">
        <v>30</v>
      </c>
      <c r="C38" s="5">
        <v>41998</v>
      </c>
      <c r="D38" s="631" t="s">
        <v>493</v>
      </c>
      <c r="E38" s="632" t="s">
        <v>294</v>
      </c>
      <c r="F38" s="633">
        <v>9</v>
      </c>
      <c r="G38" s="634">
        <f t="shared" si="1"/>
        <v>54000</v>
      </c>
      <c r="H38" s="633">
        <v>1</v>
      </c>
      <c r="I38" s="635">
        <f t="shared" si="2"/>
        <v>10000</v>
      </c>
      <c r="J38" s="638"/>
      <c r="K38" s="635">
        <f t="shared" si="4"/>
        <v>0</v>
      </c>
      <c r="L38" s="636">
        <f t="shared" si="3"/>
        <v>64000</v>
      </c>
      <c r="M38" s="639"/>
    </row>
    <row r="39" spans="2:13" ht="15.75" thickBot="1">
      <c r="B39" s="2"/>
      <c r="C39" s="37"/>
      <c r="D39" s="640"/>
      <c r="E39" s="641"/>
      <c r="F39" s="618"/>
      <c r="G39" s="642">
        <f t="shared" si="1"/>
        <v>0</v>
      </c>
      <c r="H39" s="618"/>
      <c r="I39" s="643">
        <f t="shared" si="2"/>
        <v>0</v>
      </c>
      <c r="J39" s="618"/>
      <c r="K39" s="643">
        <f t="shared" si="4"/>
        <v>0</v>
      </c>
      <c r="L39" s="644">
        <f t="shared" si="3"/>
        <v>0</v>
      </c>
      <c r="M39" s="645"/>
    </row>
  </sheetData>
  <mergeCells count="1">
    <mergeCell ref="B1:M1"/>
  </mergeCells>
  <printOptions horizontalCentered="1"/>
  <pageMargins left="0.2" right="0.2" top="0.25" bottom="0.25" header="0.3" footer="0.3"/>
  <pageSetup paperSize="9" scale="85" orientation="landscape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1:N46"/>
  <sheetViews>
    <sheetView topLeftCell="A4" workbookViewId="0">
      <selection activeCell="R30" sqref="R30"/>
    </sheetView>
  </sheetViews>
  <sheetFormatPr defaultRowHeight="15"/>
  <cols>
    <col min="4" max="4" width="28.5703125" customWidth="1"/>
    <col min="6" max="6" width="12.28515625" customWidth="1"/>
    <col min="7" max="7" width="13.42578125" customWidth="1"/>
    <col min="9" max="9" width="11.7109375" customWidth="1"/>
    <col min="11" max="11" width="11.140625" customWidth="1"/>
    <col min="12" max="12" width="13.7109375" customWidth="1"/>
    <col min="13" max="13" width="13.28515625" customWidth="1"/>
  </cols>
  <sheetData>
    <row r="1" spans="2:14" ht="21">
      <c r="B1" s="674" t="s">
        <v>0</v>
      </c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  <c r="N1" s="674"/>
    </row>
    <row r="3" spans="2:14">
      <c r="B3" s="185" t="s">
        <v>1</v>
      </c>
      <c r="C3" s="186"/>
      <c r="D3" s="185" t="s">
        <v>125</v>
      </c>
      <c r="E3" s="186"/>
      <c r="F3" s="186"/>
      <c r="G3" s="186"/>
      <c r="H3" s="185"/>
      <c r="I3" s="185"/>
      <c r="J3" s="185"/>
      <c r="K3" s="185"/>
      <c r="L3" s="185"/>
      <c r="M3" s="185"/>
      <c r="N3" s="185"/>
    </row>
    <row r="4" spans="2:14">
      <c r="B4" s="185" t="s">
        <v>3</v>
      </c>
      <c r="C4" s="186"/>
      <c r="D4" s="185" t="s">
        <v>67</v>
      </c>
      <c r="E4" s="186"/>
      <c r="F4" s="186"/>
      <c r="G4" s="186"/>
      <c r="H4" s="185"/>
      <c r="I4" s="185"/>
      <c r="J4" s="185"/>
      <c r="K4" s="185"/>
      <c r="L4" s="185"/>
      <c r="M4" s="185"/>
      <c r="N4" s="185"/>
    </row>
    <row r="5" spans="2:14">
      <c r="B5" s="185" t="s">
        <v>5</v>
      </c>
      <c r="C5" s="186"/>
      <c r="D5" s="3" t="s">
        <v>185</v>
      </c>
      <c r="E5" s="186"/>
      <c r="F5" s="186"/>
      <c r="G5" s="186"/>
      <c r="H5" s="185"/>
      <c r="I5" s="185"/>
      <c r="J5" s="185"/>
      <c r="K5" s="185"/>
      <c r="L5" s="185"/>
      <c r="M5" s="185"/>
      <c r="N5" s="185"/>
    </row>
    <row r="6" spans="2:14" ht="15.75" thickBot="1"/>
    <row r="7" spans="2:14" ht="26.25" thickBot="1">
      <c r="B7" s="210" t="s">
        <v>6</v>
      </c>
      <c r="C7" s="210" t="s">
        <v>7</v>
      </c>
      <c r="D7" s="210" t="s">
        <v>8</v>
      </c>
      <c r="E7" s="210" t="s">
        <v>9</v>
      </c>
      <c r="F7" s="210" t="s">
        <v>68</v>
      </c>
      <c r="G7" s="210" t="s">
        <v>69</v>
      </c>
      <c r="H7" s="210" t="s">
        <v>10</v>
      </c>
      <c r="I7" s="210" t="s">
        <v>11</v>
      </c>
      <c r="J7" s="210" t="s">
        <v>12</v>
      </c>
      <c r="K7" s="210" t="s">
        <v>70</v>
      </c>
      <c r="L7" s="210" t="s">
        <v>101</v>
      </c>
      <c r="M7" s="210" t="s">
        <v>14</v>
      </c>
      <c r="N7" s="210" t="s">
        <v>15</v>
      </c>
    </row>
    <row r="8" spans="2:14" ht="15.75" thickBot="1">
      <c r="B8" s="211">
        <v>1</v>
      </c>
      <c r="C8" s="211">
        <v>2</v>
      </c>
      <c r="D8" s="211">
        <v>3</v>
      </c>
      <c r="E8" s="211">
        <v>4</v>
      </c>
      <c r="F8" s="211">
        <v>5</v>
      </c>
      <c r="G8" s="211" t="s">
        <v>71</v>
      </c>
      <c r="H8" s="211">
        <v>7</v>
      </c>
      <c r="I8" s="211" t="s">
        <v>58</v>
      </c>
      <c r="J8" s="211">
        <v>9</v>
      </c>
      <c r="K8" s="211" t="s">
        <v>59</v>
      </c>
      <c r="L8" s="211"/>
      <c r="M8" s="211" t="s">
        <v>72</v>
      </c>
      <c r="N8" s="212">
        <v>12</v>
      </c>
    </row>
    <row r="9" spans="2:14" ht="15.75" thickBot="1">
      <c r="B9" s="213"/>
      <c r="C9" s="214"/>
      <c r="D9" s="214"/>
      <c r="E9" s="215"/>
      <c r="F9" s="216">
        <f>SUM(F10:F41)</f>
        <v>212</v>
      </c>
      <c r="G9" s="217">
        <f>SUM(G10:G41)</f>
        <v>1272000</v>
      </c>
      <c r="H9" s="216">
        <f>SUM(H10:H41)</f>
        <v>37</v>
      </c>
      <c r="I9" s="217">
        <f>SUM(I10:I41)</f>
        <v>370000</v>
      </c>
      <c r="J9" s="254">
        <f t="shared" ref="J9:K9" si="0">SUM(J10:J41)</f>
        <v>0</v>
      </c>
      <c r="K9" s="217">
        <f t="shared" si="0"/>
        <v>0</v>
      </c>
      <c r="L9" s="217">
        <f>SUM(L10:L40)</f>
        <v>1050000</v>
      </c>
      <c r="M9" s="217">
        <f>SUM(M10:M41)</f>
        <v>2692000</v>
      </c>
      <c r="N9" s="218"/>
    </row>
    <row r="10" spans="2:14" s="264" customFormat="1">
      <c r="B10" s="6">
        <v>1</v>
      </c>
      <c r="C10" s="4">
        <v>41969</v>
      </c>
      <c r="D10" s="495" t="s">
        <v>453</v>
      </c>
      <c r="E10" s="103" t="s">
        <v>207</v>
      </c>
      <c r="F10" s="220"/>
      <c r="G10" s="354">
        <f>F10*6000</f>
        <v>0</v>
      </c>
      <c r="H10" s="349"/>
      <c r="I10" s="355">
        <f>H10*10000</f>
        <v>0</v>
      </c>
      <c r="J10" s="223"/>
      <c r="K10" s="355">
        <f t="shared" ref="K10:K21" si="1">J10*15000</f>
        <v>0</v>
      </c>
      <c r="L10" s="355">
        <v>35000</v>
      </c>
      <c r="M10" s="258">
        <f>G10+I10+K10+L10</f>
        <v>35000</v>
      </c>
      <c r="N10" s="225"/>
    </row>
    <row r="11" spans="2:14">
      <c r="B11" s="1">
        <v>2</v>
      </c>
      <c r="C11" s="5">
        <v>41970</v>
      </c>
      <c r="D11" s="118" t="s">
        <v>429</v>
      </c>
      <c r="E11" s="119" t="s">
        <v>207</v>
      </c>
      <c r="F11" s="227"/>
      <c r="G11" s="221">
        <f>F11*6000</f>
        <v>0</v>
      </c>
      <c r="H11" s="350"/>
      <c r="I11" s="222">
        <f>H11*10000</f>
        <v>0</v>
      </c>
      <c r="J11" s="228"/>
      <c r="K11" s="222">
        <f t="shared" si="1"/>
        <v>0</v>
      </c>
      <c r="L11" s="222">
        <v>35000</v>
      </c>
      <c r="M11" s="224">
        <f>G11+I11+K11+L11</f>
        <v>35000</v>
      </c>
      <c r="N11" s="229"/>
    </row>
    <row r="12" spans="2:14">
      <c r="B12" s="1">
        <v>3</v>
      </c>
      <c r="C12" s="5">
        <v>41971</v>
      </c>
      <c r="D12" s="118" t="s">
        <v>448</v>
      </c>
      <c r="E12" s="119" t="s">
        <v>210</v>
      </c>
      <c r="F12" s="227">
        <v>4</v>
      </c>
      <c r="G12" s="221">
        <f t="shared" ref="G12:G40" si="2">F12*6000</f>
        <v>24000</v>
      </c>
      <c r="H12" s="246"/>
      <c r="I12" s="222">
        <f t="shared" ref="I12:I40" si="3">H12*10000</f>
        <v>0</v>
      </c>
      <c r="J12" s="230"/>
      <c r="K12" s="222">
        <f t="shared" si="1"/>
        <v>0</v>
      </c>
      <c r="L12" s="222">
        <v>35000</v>
      </c>
      <c r="M12" s="224">
        <f t="shared" ref="M12:M40" si="4">G12+I12+K12+L12</f>
        <v>59000</v>
      </c>
      <c r="N12" s="231"/>
    </row>
    <row r="13" spans="2:14">
      <c r="B13" s="1">
        <v>4</v>
      </c>
      <c r="C13" s="5">
        <v>41972</v>
      </c>
      <c r="D13" s="118" t="s">
        <v>448</v>
      </c>
      <c r="E13" s="119" t="s">
        <v>210</v>
      </c>
      <c r="F13" s="227">
        <v>9</v>
      </c>
      <c r="G13" s="221">
        <f t="shared" si="2"/>
        <v>54000</v>
      </c>
      <c r="H13" s="246">
        <v>1</v>
      </c>
      <c r="I13" s="222">
        <f t="shared" si="3"/>
        <v>10000</v>
      </c>
      <c r="J13" s="230"/>
      <c r="K13" s="222">
        <f t="shared" si="1"/>
        <v>0</v>
      </c>
      <c r="L13" s="222">
        <v>35000</v>
      </c>
      <c r="M13" s="224">
        <f t="shared" si="4"/>
        <v>99000</v>
      </c>
      <c r="N13" s="231"/>
    </row>
    <row r="14" spans="2:14">
      <c r="B14" s="1">
        <v>5</v>
      </c>
      <c r="C14" s="425">
        <v>41973</v>
      </c>
      <c r="D14" s="118" t="s">
        <v>448</v>
      </c>
      <c r="E14" s="119" t="s">
        <v>210</v>
      </c>
      <c r="F14" s="227">
        <v>8</v>
      </c>
      <c r="G14" s="221">
        <f t="shared" si="2"/>
        <v>48000</v>
      </c>
      <c r="H14" s="246">
        <v>4</v>
      </c>
      <c r="I14" s="222">
        <f t="shared" si="3"/>
        <v>40000</v>
      </c>
      <c r="J14" s="230"/>
      <c r="K14" s="222">
        <f t="shared" si="1"/>
        <v>0</v>
      </c>
      <c r="L14" s="222">
        <v>35000</v>
      </c>
      <c r="M14" s="224">
        <f t="shared" si="4"/>
        <v>123000</v>
      </c>
      <c r="N14" s="231"/>
    </row>
    <row r="15" spans="2:14">
      <c r="B15" s="1">
        <v>6</v>
      </c>
      <c r="C15" s="5">
        <v>41974</v>
      </c>
      <c r="D15" s="118" t="s">
        <v>448</v>
      </c>
      <c r="E15" s="119" t="s">
        <v>210</v>
      </c>
      <c r="F15" s="227">
        <v>8</v>
      </c>
      <c r="G15" s="221">
        <f t="shared" si="2"/>
        <v>48000</v>
      </c>
      <c r="H15" s="246"/>
      <c r="I15" s="222">
        <f t="shared" si="3"/>
        <v>0</v>
      </c>
      <c r="J15" s="230"/>
      <c r="K15" s="222">
        <f t="shared" si="1"/>
        <v>0</v>
      </c>
      <c r="L15" s="222">
        <v>35000</v>
      </c>
      <c r="M15" s="224">
        <f t="shared" si="4"/>
        <v>83000</v>
      </c>
      <c r="N15" s="231"/>
    </row>
    <row r="16" spans="2:14">
      <c r="B16" s="1">
        <v>7</v>
      </c>
      <c r="C16" s="5">
        <v>41975</v>
      </c>
      <c r="D16" s="118" t="s">
        <v>448</v>
      </c>
      <c r="E16" s="119" t="s">
        <v>210</v>
      </c>
      <c r="F16" s="227">
        <v>8</v>
      </c>
      <c r="G16" s="221">
        <f t="shared" si="2"/>
        <v>48000</v>
      </c>
      <c r="H16" s="246"/>
      <c r="I16" s="222">
        <f t="shared" si="3"/>
        <v>0</v>
      </c>
      <c r="J16" s="230"/>
      <c r="K16" s="222">
        <f t="shared" si="1"/>
        <v>0</v>
      </c>
      <c r="L16" s="222">
        <v>35000</v>
      </c>
      <c r="M16" s="224">
        <f t="shared" si="4"/>
        <v>83000</v>
      </c>
      <c r="N16" s="231"/>
    </row>
    <row r="17" spans="2:14">
      <c r="B17" s="1">
        <v>8</v>
      </c>
      <c r="C17" s="5">
        <v>41976</v>
      </c>
      <c r="D17" s="118" t="s">
        <v>448</v>
      </c>
      <c r="E17" s="119" t="s">
        <v>210</v>
      </c>
      <c r="F17" s="227">
        <v>9</v>
      </c>
      <c r="G17" s="221">
        <f t="shared" si="2"/>
        <v>54000</v>
      </c>
      <c r="H17" s="246">
        <v>1</v>
      </c>
      <c r="I17" s="222">
        <f t="shared" si="3"/>
        <v>10000</v>
      </c>
      <c r="J17" s="230"/>
      <c r="K17" s="222">
        <f t="shared" si="1"/>
        <v>0</v>
      </c>
      <c r="L17" s="222">
        <v>35000</v>
      </c>
      <c r="M17" s="224">
        <f t="shared" si="4"/>
        <v>99000</v>
      </c>
      <c r="N17" s="231"/>
    </row>
    <row r="18" spans="2:14">
      <c r="B18" s="1">
        <v>9</v>
      </c>
      <c r="C18" s="5">
        <v>41977</v>
      </c>
      <c r="D18" s="118" t="s">
        <v>449</v>
      </c>
      <c r="E18" s="119" t="s">
        <v>210</v>
      </c>
      <c r="F18" s="227">
        <v>9</v>
      </c>
      <c r="G18" s="221">
        <f t="shared" si="2"/>
        <v>54000</v>
      </c>
      <c r="H18" s="246">
        <v>1</v>
      </c>
      <c r="I18" s="222">
        <f t="shared" si="3"/>
        <v>10000</v>
      </c>
      <c r="J18" s="230"/>
      <c r="K18" s="222">
        <f t="shared" si="1"/>
        <v>0</v>
      </c>
      <c r="L18" s="222">
        <v>35000</v>
      </c>
      <c r="M18" s="224">
        <f t="shared" si="4"/>
        <v>99000</v>
      </c>
      <c r="N18" s="231"/>
    </row>
    <row r="19" spans="2:14">
      <c r="B19" s="1">
        <v>10</v>
      </c>
      <c r="C19" s="5">
        <v>41978</v>
      </c>
      <c r="D19" s="118" t="s">
        <v>448</v>
      </c>
      <c r="E19" s="119" t="s">
        <v>210</v>
      </c>
      <c r="F19" s="227">
        <v>12</v>
      </c>
      <c r="G19" s="221">
        <f t="shared" si="2"/>
        <v>72000</v>
      </c>
      <c r="H19" s="246">
        <v>4</v>
      </c>
      <c r="I19" s="222">
        <f t="shared" si="3"/>
        <v>40000</v>
      </c>
      <c r="J19" s="230"/>
      <c r="K19" s="222">
        <f t="shared" si="1"/>
        <v>0</v>
      </c>
      <c r="L19" s="222">
        <v>35000</v>
      </c>
      <c r="M19" s="224">
        <f t="shared" si="4"/>
        <v>147000</v>
      </c>
      <c r="N19" s="231"/>
    </row>
    <row r="20" spans="2:14">
      <c r="B20" s="1">
        <v>11</v>
      </c>
      <c r="C20" s="5">
        <v>41979</v>
      </c>
      <c r="D20" s="118" t="s">
        <v>448</v>
      </c>
      <c r="E20" s="119" t="s">
        <v>210</v>
      </c>
      <c r="F20" s="227">
        <v>8</v>
      </c>
      <c r="G20" s="221">
        <f t="shared" si="2"/>
        <v>48000</v>
      </c>
      <c r="H20" s="246"/>
      <c r="I20" s="222">
        <f t="shared" si="3"/>
        <v>0</v>
      </c>
      <c r="J20" s="230"/>
      <c r="K20" s="222">
        <f t="shared" si="1"/>
        <v>0</v>
      </c>
      <c r="L20" s="222">
        <v>35000</v>
      </c>
      <c r="M20" s="224">
        <f t="shared" si="4"/>
        <v>83000</v>
      </c>
      <c r="N20" s="231"/>
    </row>
    <row r="21" spans="2:14">
      <c r="B21" s="1">
        <v>12</v>
      </c>
      <c r="C21" s="425">
        <v>41980</v>
      </c>
      <c r="D21" s="118" t="s">
        <v>448</v>
      </c>
      <c r="E21" s="119" t="s">
        <v>210</v>
      </c>
      <c r="F21" s="227">
        <v>8</v>
      </c>
      <c r="G21" s="221">
        <f t="shared" si="2"/>
        <v>48000</v>
      </c>
      <c r="H21" s="246">
        <v>4</v>
      </c>
      <c r="I21" s="222">
        <f t="shared" si="3"/>
        <v>40000</v>
      </c>
      <c r="J21" s="227"/>
      <c r="K21" s="222">
        <f t="shared" si="1"/>
        <v>0</v>
      </c>
      <c r="L21" s="222">
        <v>35000</v>
      </c>
      <c r="M21" s="224">
        <f t="shared" si="4"/>
        <v>123000</v>
      </c>
      <c r="N21" s="231"/>
    </row>
    <row r="22" spans="2:14">
      <c r="B22" s="1">
        <v>13</v>
      </c>
      <c r="C22" s="5">
        <v>41981</v>
      </c>
      <c r="D22" s="118" t="s">
        <v>449</v>
      </c>
      <c r="E22" s="119" t="s">
        <v>210</v>
      </c>
      <c r="F22" s="227">
        <v>9</v>
      </c>
      <c r="G22" s="221">
        <f t="shared" si="2"/>
        <v>54000</v>
      </c>
      <c r="H22" s="246">
        <v>1</v>
      </c>
      <c r="I22" s="222">
        <f t="shared" si="3"/>
        <v>10000</v>
      </c>
      <c r="J22" s="227"/>
      <c r="K22" s="222">
        <f>J22*15000</f>
        <v>0</v>
      </c>
      <c r="L22" s="222">
        <v>35000</v>
      </c>
      <c r="M22" s="224">
        <f t="shared" si="4"/>
        <v>99000</v>
      </c>
      <c r="N22" s="231"/>
    </row>
    <row r="23" spans="2:14">
      <c r="B23" s="1">
        <v>14</v>
      </c>
      <c r="C23" s="5">
        <v>41982</v>
      </c>
      <c r="D23" s="118" t="s">
        <v>449</v>
      </c>
      <c r="E23" s="119" t="s">
        <v>210</v>
      </c>
      <c r="F23" s="227">
        <v>10</v>
      </c>
      <c r="G23" s="221">
        <f t="shared" si="2"/>
        <v>60000</v>
      </c>
      <c r="H23" s="246">
        <v>2</v>
      </c>
      <c r="I23" s="222">
        <f t="shared" si="3"/>
        <v>20000</v>
      </c>
      <c r="J23" s="227"/>
      <c r="K23" s="222">
        <f t="shared" ref="K23:K40" si="5">J23*15000</f>
        <v>0</v>
      </c>
      <c r="L23" s="222">
        <v>35000</v>
      </c>
      <c r="M23" s="224">
        <f t="shared" si="4"/>
        <v>115000</v>
      </c>
      <c r="N23" s="231"/>
    </row>
    <row r="24" spans="2:14">
      <c r="B24" s="1">
        <v>15</v>
      </c>
      <c r="C24" s="5">
        <v>41983</v>
      </c>
      <c r="D24" s="118" t="s">
        <v>449</v>
      </c>
      <c r="E24" s="119" t="s">
        <v>210</v>
      </c>
      <c r="F24" s="227">
        <v>9</v>
      </c>
      <c r="G24" s="221">
        <f t="shared" si="2"/>
        <v>54000</v>
      </c>
      <c r="H24" s="246">
        <v>1</v>
      </c>
      <c r="I24" s="222">
        <f t="shared" si="3"/>
        <v>10000</v>
      </c>
      <c r="J24" s="227"/>
      <c r="K24" s="222">
        <f t="shared" si="5"/>
        <v>0</v>
      </c>
      <c r="L24" s="222">
        <v>35000</v>
      </c>
      <c r="M24" s="224">
        <f t="shared" si="4"/>
        <v>99000</v>
      </c>
      <c r="N24" s="231"/>
    </row>
    <row r="25" spans="2:14">
      <c r="B25" s="1">
        <v>16</v>
      </c>
      <c r="C25" s="5">
        <v>41984</v>
      </c>
      <c r="D25" s="118" t="s">
        <v>449</v>
      </c>
      <c r="E25" s="119" t="s">
        <v>210</v>
      </c>
      <c r="F25" s="227">
        <v>9</v>
      </c>
      <c r="G25" s="221">
        <f t="shared" si="2"/>
        <v>54000</v>
      </c>
      <c r="H25" s="246">
        <v>1</v>
      </c>
      <c r="I25" s="222">
        <f t="shared" si="3"/>
        <v>10000</v>
      </c>
      <c r="J25" s="227"/>
      <c r="K25" s="222">
        <f t="shared" si="5"/>
        <v>0</v>
      </c>
      <c r="L25" s="222">
        <v>35000</v>
      </c>
      <c r="M25" s="224">
        <f t="shared" si="4"/>
        <v>99000</v>
      </c>
      <c r="N25" s="231"/>
    </row>
    <row r="26" spans="2:14">
      <c r="B26" s="1">
        <v>17</v>
      </c>
      <c r="C26" s="5">
        <v>41985</v>
      </c>
      <c r="D26" s="118" t="s">
        <v>449</v>
      </c>
      <c r="E26" s="119" t="s">
        <v>210</v>
      </c>
      <c r="F26" s="227">
        <v>9</v>
      </c>
      <c r="G26" s="221">
        <f t="shared" si="2"/>
        <v>54000</v>
      </c>
      <c r="H26" s="246">
        <v>1</v>
      </c>
      <c r="I26" s="222">
        <f t="shared" si="3"/>
        <v>10000</v>
      </c>
      <c r="J26" s="227"/>
      <c r="K26" s="222">
        <f t="shared" si="5"/>
        <v>0</v>
      </c>
      <c r="L26" s="222">
        <v>35000</v>
      </c>
      <c r="M26" s="224">
        <f t="shared" si="4"/>
        <v>99000</v>
      </c>
      <c r="N26" s="231"/>
    </row>
    <row r="27" spans="2:14">
      <c r="B27" s="1">
        <v>18</v>
      </c>
      <c r="C27" s="5">
        <v>41986</v>
      </c>
      <c r="D27" s="118" t="s">
        <v>449</v>
      </c>
      <c r="E27" s="119" t="s">
        <v>210</v>
      </c>
      <c r="F27" s="227">
        <v>8</v>
      </c>
      <c r="G27" s="221">
        <f t="shared" si="2"/>
        <v>48000</v>
      </c>
      <c r="H27" s="352"/>
      <c r="I27" s="222">
        <f t="shared" si="3"/>
        <v>0</v>
      </c>
      <c r="J27" s="227"/>
      <c r="K27" s="222">
        <f t="shared" si="5"/>
        <v>0</v>
      </c>
      <c r="L27" s="222">
        <v>35000</v>
      </c>
      <c r="M27" s="224">
        <f t="shared" si="4"/>
        <v>83000</v>
      </c>
      <c r="N27" s="231"/>
    </row>
    <row r="28" spans="2:14">
      <c r="B28" s="1">
        <v>19</v>
      </c>
      <c r="C28" s="425">
        <v>41987</v>
      </c>
      <c r="D28" s="118" t="s">
        <v>450</v>
      </c>
      <c r="E28" s="119" t="s">
        <v>210</v>
      </c>
      <c r="F28" s="227"/>
      <c r="G28" s="221">
        <f t="shared" si="2"/>
        <v>0</v>
      </c>
      <c r="H28" s="227"/>
      <c r="I28" s="222">
        <f t="shared" si="3"/>
        <v>0</v>
      </c>
      <c r="J28" s="227"/>
      <c r="K28" s="222">
        <f t="shared" si="5"/>
        <v>0</v>
      </c>
      <c r="L28" s="222">
        <v>35000</v>
      </c>
      <c r="M28" s="224">
        <f t="shared" si="4"/>
        <v>35000</v>
      </c>
      <c r="N28" s="231"/>
    </row>
    <row r="29" spans="2:14">
      <c r="B29" s="1">
        <v>20</v>
      </c>
      <c r="C29" s="5">
        <v>41988</v>
      </c>
      <c r="D29" s="118" t="s">
        <v>450</v>
      </c>
      <c r="E29" s="119" t="s">
        <v>210</v>
      </c>
      <c r="F29" s="227"/>
      <c r="G29" s="221">
        <f t="shared" si="2"/>
        <v>0</v>
      </c>
      <c r="H29" s="227"/>
      <c r="I29" s="222">
        <f t="shared" si="3"/>
        <v>0</v>
      </c>
      <c r="J29" s="227"/>
      <c r="K29" s="222">
        <f t="shared" si="5"/>
        <v>0</v>
      </c>
      <c r="L29" s="222">
        <v>35000</v>
      </c>
      <c r="M29" s="224">
        <f t="shared" si="4"/>
        <v>35000</v>
      </c>
      <c r="N29" s="231"/>
    </row>
    <row r="30" spans="2:14">
      <c r="B30" s="1">
        <v>21</v>
      </c>
      <c r="C30" s="5">
        <v>41989</v>
      </c>
      <c r="D30" s="118" t="s">
        <v>449</v>
      </c>
      <c r="E30" s="119" t="s">
        <v>210</v>
      </c>
      <c r="F30" s="227">
        <v>9</v>
      </c>
      <c r="G30" s="221">
        <f t="shared" si="2"/>
        <v>54000</v>
      </c>
      <c r="H30" s="227">
        <v>1</v>
      </c>
      <c r="I30" s="222">
        <f t="shared" si="3"/>
        <v>10000</v>
      </c>
      <c r="J30" s="227"/>
      <c r="K30" s="222">
        <f t="shared" si="5"/>
        <v>0</v>
      </c>
      <c r="L30" s="222">
        <v>35000</v>
      </c>
      <c r="M30" s="224">
        <f t="shared" si="4"/>
        <v>99000</v>
      </c>
      <c r="N30" s="231"/>
    </row>
    <row r="31" spans="2:14">
      <c r="B31" s="1">
        <v>22</v>
      </c>
      <c r="C31" s="5">
        <v>41990</v>
      </c>
      <c r="D31" s="118" t="s">
        <v>449</v>
      </c>
      <c r="E31" s="119" t="s">
        <v>210</v>
      </c>
      <c r="F31" s="227">
        <v>8</v>
      </c>
      <c r="G31" s="221">
        <f t="shared" si="2"/>
        <v>48000</v>
      </c>
      <c r="H31" s="227"/>
      <c r="I31" s="222">
        <f t="shared" si="3"/>
        <v>0</v>
      </c>
      <c r="J31" s="227"/>
      <c r="K31" s="222">
        <f t="shared" si="5"/>
        <v>0</v>
      </c>
      <c r="L31" s="222">
        <v>35000</v>
      </c>
      <c r="M31" s="224">
        <f t="shared" si="4"/>
        <v>83000</v>
      </c>
      <c r="N31" s="231"/>
    </row>
    <row r="32" spans="2:14">
      <c r="B32" s="1">
        <v>23</v>
      </c>
      <c r="C32" s="5">
        <v>41991</v>
      </c>
      <c r="D32" s="118" t="s">
        <v>449</v>
      </c>
      <c r="E32" s="119" t="s">
        <v>210</v>
      </c>
      <c r="F32" s="227">
        <v>9</v>
      </c>
      <c r="G32" s="221">
        <f t="shared" si="2"/>
        <v>54000</v>
      </c>
      <c r="H32" s="227">
        <v>1</v>
      </c>
      <c r="I32" s="222">
        <f t="shared" si="3"/>
        <v>10000</v>
      </c>
      <c r="J32" s="227"/>
      <c r="K32" s="222">
        <f t="shared" si="5"/>
        <v>0</v>
      </c>
      <c r="L32" s="222">
        <v>35000</v>
      </c>
      <c r="M32" s="224">
        <f t="shared" si="4"/>
        <v>99000</v>
      </c>
      <c r="N32" s="231"/>
    </row>
    <row r="33" spans="2:14">
      <c r="B33" s="1">
        <v>24</v>
      </c>
      <c r="C33" s="5">
        <v>41992</v>
      </c>
      <c r="D33" s="118" t="s">
        <v>449</v>
      </c>
      <c r="E33" s="119" t="s">
        <v>210</v>
      </c>
      <c r="F33" s="227">
        <v>8</v>
      </c>
      <c r="G33" s="221">
        <f t="shared" si="2"/>
        <v>48000</v>
      </c>
      <c r="H33" s="227"/>
      <c r="I33" s="222">
        <f t="shared" si="3"/>
        <v>0</v>
      </c>
      <c r="J33" s="227"/>
      <c r="K33" s="222">
        <f t="shared" si="5"/>
        <v>0</v>
      </c>
      <c r="L33" s="222">
        <v>35000</v>
      </c>
      <c r="M33" s="224">
        <f t="shared" si="4"/>
        <v>83000</v>
      </c>
      <c r="N33" s="231"/>
    </row>
    <row r="34" spans="2:14">
      <c r="B34" s="1">
        <v>25</v>
      </c>
      <c r="C34" s="5">
        <v>41993</v>
      </c>
      <c r="D34" s="118" t="s">
        <v>449</v>
      </c>
      <c r="E34" s="119" t="s">
        <v>210</v>
      </c>
      <c r="F34" s="227">
        <v>12</v>
      </c>
      <c r="G34" s="221">
        <f t="shared" si="2"/>
        <v>72000</v>
      </c>
      <c r="H34" s="227">
        <v>4</v>
      </c>
      <c r="I34" s="222">
        <f t="shared" si="3"/>
        <v>40000</v>
      </c>
      <c r="J34" s="227"/>
      <c r="K34" s="222">
        <f t="shared" si="5"/>
        <v>0</v>
      </c>
      <c r="L34" s="222">
        <v>35000</v>
      </c>
      <c r="M34" s="224">
        <f t="shared" si="4"/>
        <v>147000</v>
      </c>
      <c r="N34" s="231"/>
    </row>
    <row r="35" spans="2:14">
      <c r="B35" s="1">
        <v>26</v>
      </c>
      <c r="C35" s="425">
        <v>41994</v>
      </c>
      <c r="D35" s="118" t="s">
        <v>449</v>
      </c>
      <c r="E35" s="119" t="s">
        <v>210</v>
      </c>
      <c r="F35" s="227">
        <v>9</v>
      </c>
      <c r="G35" s="221">
        <f t="shared" si="2"/>
        <v>54000</v>
      </c>
      <c r="H35" s="227">
        <v>5</v>
      </c>
      <c r="I35" s="222">
        <f t="shared" si="3"/>
        <v>50000</v>
      </c>
      <c r="J35" s="227"/>
      <c r="K35" s="222">
        <f t="shared" si="5"/>
        <v>0</v>
      </c>
      <c r="L35" s="222">
        <v>35000</v>
      </c>
      <c r="M35" s="224">
        <f t="shared" si="4"/>
        <v>139000</v>
      </c>
      <c r="N35" s="231"/>
    </row>
    <row r="36" spans="2:14">
      <c r="B36" s="1">
        <v>27</v>
      </c>
      <c r="C36" s="5">
        <v>41995</v>
      </c>
      <c r="D36" s="118" t="s">
        <v>449</v>
      </c>
      <c r="E36" s="119" t="s">
        <v>210</v>
      </c>
      <c r="F36" s="227">
        <v>8</v>
      </c>
      <c r="G36" s="221">
        <f t="shared" si="2"/>
        <v>48000</v>
      </c>
      <c r="H36" s="227"/>
      <c r="I36" s="222">
        <f t="shared" si="3"/>
        <v>0</v>
      </c>
      <c r="J36" s="227"/>
      <c r="K36" s="222">
        <f t="shared" si="5"/>
        <v>0</v>
      </c>
      <c r="L36" s="222">
        <v>35000</v>
      </c>
      <c r="M36" s="224">
        <f t="shared" si="4"/>
        <v>83000</v>
      </c>
      <c r="N36" s="231"/>
    </row>
    <row r="37" spans="2:14">
      <c r="B37" s="1">
        <v>28</v>
      </c>
      <c r="C37" s="5">
        <v>41996</v>
      </c>
      <c r="D37" s="118" t="s">
        <v>451</v>
      </c>
      <c r="E37" s="119" t="s">
        <v>210</v>
      </c>
      <c r="F37" s="227">
        <v>8</v>
      </c>
      <c r="G37" s="221">
        <f t="shared" si="2"/>
        <v>48000</v>
      </c>
      <c r="H37" s="227">
        <v>5</v>
      </c>
      <c r="I37" s="222">
        <f t="shared" si="3"/>
        <v>50000</v>
      </c>
      <c r="J37" s="227"/>
      <c r="K37" s="222">
        <f t="shared" si="5"/>
        <v>0</v>
      </c>
      <c r="L37" s="222">
        <v>35000</v>
      </c>
      <c r="M37" s="224">
        <f t="shared" si="4"/>
        <v>133000</v>
      </c>
      <c r="N37" s="231"/>
    </row>
    <row r="38" spans="2:14">
      <c r="B38" s="1">
        <v>29</v>
      </c>
      <c r="C38" s="5">
        <v>41997</v>
      </c>
      <c r="D38" s="118" t="s">
        <v>452</v>
      </c>
      <c r="E38" s="119" t="s">
        <v>210</v>
      </c>
      <c r="F38" s="227">
        <v>4</v>
      </c>
      <c r="G38" s="221">
        <f t="shared" si="2"/>
        <v>24000</v>
      </c>
      <c r="H38" s="227"/>
      <c r="I38" s="222">
        <f t="shared" si="3"/>
        <v>0</v>
      </c>
      <c r="J38" s="227"/>
      <c r="K38" s="222">
        <f t="shared" si="5"/>
        <v>0</v>
      </c>
      <c r="L38" s="222">
        <v>35000</v>
      </c>
      <c r="M38" s="224">
        <f t="shared" si="4"/>
        <v>59000</v>
      </c>
      <c r="N38" s="231"/>
    </row>
    <row r="39" spans="2:14">
      <c r="B39" s="1">
        <v>30</v>
      </c>
      <c r="C39" s="5">
        <v>41998</v>
      </c>
      <c r="D39" s="118" t="s">
        <v>450</v>
      </c>
      <c r="E39" s="119" t="s">
        <v>210</v>
      </c>
      <c r="F39" s="227"/>
      <c r="G39" s="221">
        <f t="shared" si="2"/>
        <v>0</v>
      </c>
      <c r="H39" s="227"/>
      <c r="I39" s="222">
        <f t="shared" si="3"/>
        <v>0</v>
      </c>
      <c r="J39" s="230"/>
      <c r="K39" s="222">
        <f t="shared" si="5"/>
        <v>0</v>
      </c>
      <c r="L39" s="222">
        <v>35000</v>
      </c>
      <c r="M39" s="224">
        <f t="shared" si="4"/>
        <v>35000</v>
      </c>
      <c r="N39" s="231"/>
    </row>
    <row r="40" spans="2:14" ht="15.75" thickBot="1">
      <c r="B40" s="2"/>
      <c r="C40" s="37"/>
      <c r="D40" s="502"/>
      <c r="E40" s="489"/>
      <c r="F40" s="480"/>
      <c r="G40" s="232">
        <f t="shared" si="2"/>
        <v>0</v>
      </c>
      <c r="H40" s="509"/>
      <c r="I40" s="233">
        <f t="shared" si="3"/>
        <v>0</v>
      </c>
      <c r="J40" s="7"/>
      <c r="K40" s="233">
        <f t="shared" si="5"/>
        <v>0</v>
      </c>
      <c r="L40" s="233"/>
      <c r="M40" s="234">
        <f t="shared" si="4"/>
        <v>0</v>
      </c>
      <c r="N40" s="434"/>
    </row>
    <row r="41" spans="2:14">
      <c r="B41" s="494"/>
      <c r="C41" s="504"/>
      <c r="D41" s="495"/>
      <c r="E41" s="496"/>
      <c r="F41" s="497"/>
      <c r="G41" s="498"/>
      <c r="H41" s="499"/>
      <c r="I41" s="500"/>
      <c r="J41" s="499"/>
      <c r="K41" s="500"/>
      <c r="L41" s="499"/>
      <c r="M41" s="501"/>
      <c r="N41" s="499"/>
    </row>
    <row r="42" spans="2:14">
      <c r="B42" s="494"/>
      <c r="C42" s="505"/>
      <c r="D42" s="495"/>
      <c r="E42" s="496"/>
      <c r="F42" s="497"/>
      <c r="G42" s="498"/>
      <c r="H42" s="499"/>
      <c r="I42" s="500"/>
      <c r="J42" s="499"/>
      <c r="K42" s="500"/>
      <c r="L42" s="499"/>
      <c r="M42" s="501"/>
      <c r="N42" s="499"/>
    </row>
    <row r="43" spans="2:14">
      <c r="B43" s="1">
        <v>32</v>
      </c>
      <c r="C43" s="503">
        <v>41999</v>
      </c>
      <c r="D43" s="495" t="s">
        <v>454</v>
      </c>
      <c r="E43" s="119" t="s">
        <v>210</v>
      </c>
      <c r="L43" s="222">
        <v>35000</v>
      </c>
    </row>
    <row r="44" spans="2:14">
      <c r="B44" s="1">
        <v>33</v>
      </c>
      <c r="C44" s="503">
        <v>42000</v>
      </c>
      <c r="D44" t="s">
        <v>455</v>
      </c>
      <c r="E44" s="119" t="s">
        <v>210</v>
      </c>
      <c r="F44" s="356">
        <v>8</v>
      </c>
      <c r="L44" s="222">
        <v>35000</v>
      </c>
    </row>
    <row r="45" spans="2:14">
      <c r="B45" s="1">
        <v>34</v>
      </c>
      <c r="C45" s="503">
        <v>42001</v>
      </c>
      <c r="D45" t="s">
        <v>429</v>
      </c>
      <c r="E45" s="119" t="s">
        <v>210</v>
      </c>
      <c r="L45" s="222">
        <v>35000</v>
      </c>
    </row>
    <row r="46" spans="2:14">
      <c r="B46" s="1">
        <v>35</v>
      </c>
      <c r="C46" s="503">
        <v>42002</v>
      </c>
      <c r="D46" t="s">
        <v>429</v>
      </c>
      <c r="E46" s="119" t="s">
        <v>210</v>
      </c>
      <c r="L46" s="222">
        <v>35000</v>
      </c>
    </row>
  </sheetData>
  <mergeCells count="1">
    <mergeCell ref="B1:N1"/>
  </mergeCells>
  <printOptions horizontalCentered="1"/>
  <pageMargins left="0.2" right="0.2" top="0.25" bottom="0.25" header="0.3" footer="0.3"/>
  <pageSetup paperSize="9" scale="85" orientation="landscape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B1:R39"/>
  <sheetViews>
    <sheetView topLeftCell="A3" workbookViewId="0">
      <selection activeCell="O32" sqref="O32"/>
    </sheetView>
  </sheetViews>
  <sheetFormatPr defaultRowHeight="15"/>
  <cols>
    <col min="2" max="2" width="5.7109375" customWidth="1"/>
    <col min="4" max="4" width="33.140625" customWidth="1"/>
    <col min="7" max="7" width="12.85546875" customWidth="1"/>
    <col min="9" max="9" width="12.28515625" customWidth="1"/>
    <col min="11" max="12" width="11.7109375" customWidth="1"/>
    <col min="13" max="13" width="15.85546875" customWidth="1"/>
  </cols>
  <sheetData>
    <row r="1" spans="2:18" ht="21">
      <c r="B1" s="681" t="s">
        <v>0</v>
      </c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</row>
    <row r="2" spans="2:18"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</row>
    <row r="3" spans="2:18">
      <c r="B3" s="381" t="s">
        <v>1</v>
      </c>
      <c r="C3" s="382"/>
      <c r="D3" s="381" t="s">
        <v>126</v>
      </c>
      <c r="E3" s="382"/>
      <c r="F3" s="382"/>
      <c r="G3" s="382"/>
      <c r="H3" s="381"/>
      <c r="I3" s="381"/>
      <c r="J3" s="381"/>
      <c r="K3" s="381"/>
      <c r="L3" s="381"/>
      <c r="M3" s="381"/>
    </row>
    <row r="4" spans="2:18">
      <c r="B4" s="381" t="s">
        <v>3</v>
      </c>
      <c r="C4" s="382"/>
      <c r="D4" s="381" t="s">
        <v>127</v>
      </c>
      <c r="E4" s="382"/>
      <c r="F4" s="382"/>
      <c r="G4" s="382"/>
      <c r="H4" s="381"/>
      <c r="I4" s="381"/>
      <c r="J4" s="381"/>
      <c r="K4" s="381"/>
      <c r="L4" s="381"/>
      <c r="M4" s="381"/>
    </row>
    <row r="5" spans="2:18">
      <c r="B5" s="381" t="s">
        <v>5</v>
      </c>
      <c r="C5" s="382"/>
      <c r="D5" s="3" t="s">
        <v>185</v>
      </c>
      <c r="E5" s="382"/>
      <c r="F5" s="382"/>
      <c r="G5" s="382"/>
      <c r="H5" s="381"/>
      <c r="I5" s="381"/>
      <c r="J5" s="381"/>
      <c r="K5" s="381"/>
      <c r="L5" s="381"/>
      <c r="M5" s="381"/>
    </row>
    <row r="6" spans="2:18" ht="15.75" thickBot="1">
      <c r="B6" s="380"/>
      <c r="C6" s="380"/>
      <c r="D6" s="380"/>
      <c r="E6" s="380"/>
      <c r="F6" s="380"/>
      <c r="G6" s="380"/>
      <c r="H6" s="380"/>
      <c r="I6" s="380"/>
      <c r="J6" s="380"/>
      <c r="K6" s="380"/>
      <c r="L6" s="380"/>
      <c r="M6" s="380"/>
    </row>
    <row r="7" spans="2:18" ht="39" thickBot="1">
      <c r="B7" s="383" t="s">
        <v>6</v>
      </c>
      <c r="C7" s="383" t="s">
        <v>7</v>
      </c>
      <c r="D7" s="383" t="s">
        <v>8</v>
      </c>
      <c r="E7" s="383" t="s">
        <v>9</v>
      </c>
      <c r="F7" s="383" t="s">
        <v>68</v>
      </c>
      <c r="G7" s="383" t="s">
        <v>69</v>
      </c>
      <c r="H7" s="383" t="s">
        <v>10</v>
      </c>
      <c r="I7" s="383" t="s">
        <v>47</v>
      </c>
      <c r="J7" s="383" t="s">
        <v>12</v>
      </c>
      <c r="K7" s="383" t="s">
        <v>120</v>
      </c>
      <c r="L7" s="383" t="s">
        <v>121</v>
      </c>
      <c r="M7" s="383" t="s">
        <v>14</v>
      </c>
    </row>
    <row r="8" spans="2:18" ht="15.75" thickBot="1">
      <c r="B8" s="384"/>
      <c r="C8" s="385"/>
      <c r="D8" s="385"/>
      <c r="E8" s="385"/>
      <c r="F8" s="386">
        <f t="shared" ref="F8:J8" si="0">SUM(F9:F39)</f>
        <v>230</v>
      </c>
      <c r="G8" s="387">
        <f t="shared" si="0"/>
        <v>1380000</v>
      </c>
      <c r="H8" s="386">
        <f>SUM(H9:H39)</f>
        <v>30</v>
      </c>
      <c r="I8" s="387">
        <f>SUM(I9:I39)</f>
        <v>300000</v>
      </c>
      <c r="J8" s="386">
        <f t="shared" si="0"/>
        <v>2</v>
      </c>
      <c r="K8" s="387">
        <f>SUM(K9:K39)</f>
        <v>30000</v>
      </c>
      <c r="L8" s="387">
        <f>SUM(L9:L39)</f>
        <v>175000</v>
      </c>
      <c r="M8" s="387">
        <f>SUM(M9:M39)</f>
        <v>1885000</v>
      </c>
    </row>
    <row r="9" spans="2:18">
      <c r="B9" s="6">
        <v>1</v>
      </c>
      <c r="C9" s="4">
        <v>41969</v>
      </c>
      <c r="D9" s="410" t="s">
        <v>292</v>
      </c>
      <c r="E9" s="464" t="s">
        <v>294</v>
      </c>
      <c r="F9" s="389">
        <v>8</v>
      </c>
      <c r="G9" s="390">
        <f>F9*6000</f>
        <v>48000</v>
      </c>
      <c r="H9" s="389"/>
      <c r="I9" s="355">
        <f>H9*10000</f>
        <v>0</v>
      </c>
      <c r="J9" s="435"/>
      <c r="K9" s="355">
        <f>J9*15000</f>
        <v>0</v>
      </c>
      <c r="L9" s="392"/>
      <c r="M9" s="391">
        <f>G9+I9+K9+L9</f>
        <v>48000</v>
      </c>
    </row>
    <row r="10" spans="2:18">
      <c r="B10" s="1">
        <v>2</v>
      </c>
      <c r="C10" s="5">
        <v>41970</v>
      </c>
      <c r="D10" s="399" t="s">
        <v>293</v>
      </c>
      <c r="E10" s="400" t="s">
        <v>294</v>
      </c>
      <c r="F10" s="393">
        <v>8</v>
      </c>
      <c r="G10" s="394">
        <f>F10*6000</f>
        <v>48000</v>
      </c>
      <c r="H10" s="393"/>
      <c r="I10" s="222">
        <f>H10*10000</f>
        <v>0</v>
      </c>
      <c r="J10" s="323"/>
      <c r="K10" s="222">
        <f>J10*15000</f>
        <v>0</v>
      </c>
      <c r="L10" s="396"/>
      <c r="M10" s="395">
        <f>G10+I10+K10+L10</f>
        <v>48000</v>
      </c>
    </row>
    <row r="11" spans="2:18">
      <c r="B11" s="1">
        <v>3</v>
      </c>
      <c r="C11" s="5">
        <v>41971</v>
      </c>
      <c r="D11" s="399" t="s">
        <v>293</v>
      </c>
      <c r="E11" s="400" t="s">
        <v>294</v>
      </c>
      <c r="F11" s="393">
        <v>7</v>
      </c>
      <c r="G11" s="394">
        <f t="shared" ref="G11:G39" si="1">F11*6000</f>
        <v>42000</v>
      </c>
      <c r="H11" s="393"/>
      <c r="I11" s="222">
        <f t="shared" ref="I11:I39" si="2">H11*10000</f>
        <v>0</v>
      </c>
      <c r="J11" s="393"/>
      <c r="K11" s="222">
        <f>J11*15000</f>
        <v>0</v>
      </c>
      <c r="L11" s="398"/>
      <c r="M11" s="395">
        <f t="shared" ref="M11:M38" si="3">G11+I11+K11+L11</f>
        <v>42000</v>
      </c>
      <c r="R11" s="356"/>
    </row>
    <row r="12" spans="2:18">
      <c r="B12" s="1">
        <v>4</v>
      </c>
      <c r="C12" s="5">
        <v>41972</v>
      </c>
      <c r="D12" s="399" t="s">
        <v>293</v>
      </c>
      <c r="E12" s="400" t="s">
        <v>294</v>
      </c>
      <c r="F12" s="393">
        <v>8</v>
      </c>
      <c r="G12" s="394">
        <f t="shared" si="1"/>
        <v>48000</v>
      </c>
      <c r="H12" s="393"/>
      <c r="I12" s="222">
        <f t="shared" si="2"/>
        <v>0</v>
      </c>
      <c r="J12" s="393"/>
      <c r="K12" s="222">
        <f t="shared" ref="K12:K39" si="4">J12*15000</f>
        <v>0</v>
      </c>
      <c r="L12" s="396"/>
      <c r="M12" s="395">
        <f t="shared" si="3"/>
        <v>48000</v>
      </c>
    </row>
    <row r="13" spans="2:18">
      <c r="B13" s="1">
        <v>5</v>
      </c>
      <c r="C13" s="425">
        <v>41973</v>
      </c>
      <c r="D13" s="399" t="s">
        <v>293</v>
      </c>
      <c r="E13" s="400" t="s">
        <v>294</v>
      </c>
      <c r="F13" s="393">
        <v>8</v>
      </c>
      <c r="G13" s="394">
        <f t="shared" si="1"/>
        <v>48000</v>
      </c>
      <c r="H13" s="393">
        <v>4</v>
      </c>
      <c r="I13" s="222">
        <f t="shared" si="2"/>
        <v>40000</v>
      </c>
      <c r="J13" s="393"/>
      <c r="K13" s="222">
        <f t="shared" si="4"/>
        <v>0</v>
      </c>
      <c r="L13" s="396"/>
      <c r="M13" s="395">
        <f t="shared" si="3"/>
        <v>88000</v>
      </c>
    </row>
    <row r="14" spans="2:18">
      <c r="B14" s="1">
        <v>6</v>
      </c>
      <c r="C14" s="5">
        <v>41974</v>
      </c>
      <c r="D14" s="399" t="s">
        <v>293</v>
      </c>
      <c r="E14" s="400" t="s">
        <v>294</v>
      </c>
      <c r="F14" s="393">
        <v>8</v>
      </c>
      <c r="G14" s="394">
        <f t="shared" si="1"/>
        <v>48000</v>
      </c>
      <c r="H14" s="393"/>
      <c r="I14" s="222">
        <f t="shared" si="2"/>
        <v>0</v>
      </c>
      <c r="J14" s="393"/>
      <c r="K14" s="222">
        <f t="shared" si="4"/>
        <v>0</v>
      </c>
      <c r="L14" s="396"/>
      <c r="M14" s="395">
        <f t="shared" si="3"/>
        <v>48000</v>
      </c>
    </row>
    <row r="15" spans="2:18">
      <c r="B15" s="1">
        <v>7</v>
      </c>
      <c r="C15" s="5">
        <v>41975</v>
      </c>
      <c r="D15" s="399" t="s">
        <v>293</v>
      </c>
      <c r="E15" s="400" t="s">
        <v>294</v>
      </c>
      <c r="F15" s="393">
        <v>10</v>
      </c>
      <c r="G15" s="394">
        <f t="shared" si="1"/>
        <v>60000</v>
      </c>
      <c r="H15" s="393">
        <v>2</v>
      </c>
      <c r="I15" s="222">
        <f t="shared" si="2"/>
        <v>20000</v>
      </c>
      <c r="J15" s="393"/>
      <c r="K15" s="222">
        <f t="shared" si="4"/>
        <v>0</v>
      </c>
      <c r="L15" s="396"/>
      <c r="M15" s="395">
        <f t="shared" si="3"/>
        <v>80000</v>
      </c>
    </row>
    <row r="16" spans="2:18">
      <c r="B16" s="1">
        <v>8</v>
      </c>
      <c r="C16" s="5">
        <v>41976</v>
      </c>
      <c r="D16" s="399" t="s">
        <v>293</v>
      </c>
      <c r="E16" s="400" t="s">
        <v>294</v>
      </c>
      <c r="F16" s="393">
        <v>9</v>
      </c>
      <c r="G16" s="394">
        <f t="shared" si="1"/>
        <v>54000</v>
      </c>
      <c r="H16" s="393">
        <v>1</v>
      </c>
      <c r="I16" s="222">
        <f t="shared" si="2"/>
        <v>10000</v>
      </c>
      <c r="J16" s="393"/>
      <c r="K16" s="222">
        <f t="shared" si="4"/>
        <v>0</v>
      </c>
      <c r="L16" s="398"/>
      <c r="M16" s="395">
        <f t="shared" si="3"/>
        <v>64000</v>
      </c>
    </row>
    <row r="17" spans="2:13">
      <c r="B17" s="1">
        <v>9</v>
      </c>
      <c r="C17" s="5">
        <v>41977</v>
      </c>
      <c r="D17" s="399" t="s">
        <v>293</v>
      </c>
      <c r="E17" s="400" t="s">
        <v>294</v>
      </c>
      <c r="F17" s="393">
        <v>9</v>
      </c>
      <c r="G17" s="394">
        <f t="shared" si="1"/>
        <v>54000</v>
      </c>
      <c r="H17" s="393">
        <v>1</v>
      </c>
      <c r="I17" s="222">
        <f t="shared" si="2"/>
        <v>10000</v>
      </c>
      <c r="J17" s="393"/>
      <c r="K17" s="222">
        <f t="shared" si="4"/>
        <v>0</v>
      </c>
      <c r="L17" s="398"/>
      <c r="M17" s="395">
        <f t="shared" si="3"/>
        <v>64000</v>
      </c>
    </row>
    <row r="18" spans="2:13">
      <c r="B18" s="1">
        <v>10</v>
      </c>
      <c r="C18" s="5">
        <v>41978</v>
      </c>
      <c r="D18" s="399" t="s">
        <v>293</v>
      </c>
      <c r="E18" s="400" t="s">
        <v>294</v>
      </c>
      <c r="F18" s="393">
        <v>8</v>
      </c>
      <c r="G18" s="394">
        <f t="shared" si="1"/>
        <v>48000</v>
      </c>
      <c r="H18" s="393"/>
      <c r="I18" s="222">
        <f t="shared" si="2"/>
        <v>0</v>
      </c>
      <c r="J18" s="393"/>
      <c r="K18" s="222">
        <f t="shared" si="4"/>
        <v>0</v>
      </c>
      <c r="L18" s="396"/>
      <c r="M18" s="395">
        <f t="shared" si="3"/>
        <v>48000</v>
      </c>
    </row>
    <row r="19" spans="2:13">
      <c r="B19" s="1">
        <v>11</v>
      </c>
      <c r="C19" s="5">
        <v>41979</v>
      </c>
      <c r="D19" s="399" t="s">
        <v>293</v>
      </c>
      <c r="E19" s="400" t="s">
        <v>294</v>
      </c>
      <c r="F19" s="393">
        <v>8</v>
      </c>
      <c r="G19" s="394">
        <f t="shared" si="1"/>
        <v>48000</v>
      </c>
      <c r="H19" s="393"/>
      <c r="I19" s="222">
        <f t="shared" si="2"/>
        <v>0</v>
      </c>
      <c r="J19" s="393"/>
      <c r="K19" s="222">
        <f t="shared" si="4"/>
        <v>0</v>
      </c>
      <c r="L19" s="396"/>
      <c r="M19" s="395">
        <f t="shared" si="3"/>
        <v>48000</v>
      </c>
    </row>
    <row r="20" spans="2:13">
      <c r="B20" s="1">
        <v>12</v>
      </c>
      <c r="C20" s="425">
        <v>41980</v>
      </c>
      <c r="D20" s="399" t="s">
        <v>293</v>
      </c>
      <c r="E20" s="400" t="s">
        <v>294</v>
      </c>
      <c r="F20" s="393">
        <v>8</v>
      </c>
      <c r="G20" s="394">
        <f t="shared" si="1"/>
        <v>48000</v>
      </c>
      <c r="H20" s="393"/>
      <c r="I20" s="222">
        <f t="shared" si="2"/>
        <v>0</v>
      </c>
      <c r="J20" s="393"/>
      <c r="K20" s="222">
        <f t="shared" si="4"/>
        <v>0</v>
      </c>
      <c r="L20" s="398"/>
      <c r="M20" s="395">
        <f t="shared" si="3"/>
        <v>48000</v>
      </c>
    </row>
    <row r="21" spans="2:13">
      <c r="B21" s="1">
        <v>13</v>
      </c>
      <c r="C21" s="5">
        <v>41981</v>
      </c>
      <c r="D21" s="399" t="s">
        <v>293</v>
      </c>
      <c r="E21" s="400" t="s">
        <v>294</v>
      </c>
      <c r="F21" s="393">
        <v>8</v>
      </c>
      <c r="G21" s="394">
        <f t="shared" si="1"/>
        <v>48000</v>
      </c>
      <c r="H21" s="393"/>
      <c r="I21" s="222">
        <f t="shared" si="2"/>
        <v>0</v>
      </c>
      <c r="J21" s="393"/>
      <c r="K21" s="222">
        <f t="shared" si="4"/>
        <v>0</v>
      </c>
      <c r="L21" s="398"/>
      <c r="M21" s="395">
        <f t="shared" si="3"/>
        <v>48000</v>
      </c>
    </row>
    <row r="22" spans="2:13">
      <c r="B22" s="1">
        <v>14</v>
      </c>
      <c r="C22" s="5">
        <v>41982</v>
      </c>
      <c r="D22" s="399" t="s">
        <v>293</v>
      </c>
      <c r="E22" s="400" t="s">
        <v>294</v>
      </c>
      <c r="F22" s="393">
        <v>10</v>
      </c>
      <c r="G22" s="394">
        <f t="shared" si="1"/>
        <v>60000</v>
      </c>
      <c r="H22" s="393">
        <v>7</v>
      </c>
      <c r="I22" s="222">
        <f t="shared" si="2"/>
        <v>70000</v>
      </c>
      <c r="J22" s="393">
        <v>2</v>
      </c>
      <c r="K22" s="222">
        <f t="shared" si="4"/>
        <v>30000</v>
      </c>
      <c r="L22" s="398"/>
      <c r="M22" s="395">
        <f t="shared" si="3"/>
        <v>160000</v>
      </c>
    </row>
    <row r="23" spans="2:13">
      <c r="B23" s="1">
        <v>15</v>
      </c>
      <c r="C23" s="5">
        <v>41983</v>
      </c>
      <c r="D23" s="399" t="s">
        <v>295</v>
      </c>
      <c r="E23" s="400" t="s">
        <v>242</v>
      </c>
      <c r="F23" s="393">
        <v>8</v>
      </c>
      <c r="G23" s="394">
        <f t="shared" si="1"/>
        <v>48000</v>
      </c>
      <c r="H23" s="393"/>
      <c r="I23" s="222">
        <f t="shared" si="2"/>
        <v>0</v>
      </c>
      <c r="J23" s="393"/>
      <c r="K23" s="222">
        <f t="shared" si="4"/>
        <v>0</v>
      </c>
      <c r="L23" s="398"/>
      <c r="M23" s="395">
        <f t="shared" si="3"/>
        <v>48000</v>
      </c>
    </row>
    <row r="24" spans="2:13">
      <c r="B24" s="1">
        <v>16</v>
      </c>
      <c r="C24" s="5">
        <v>41984</v>
      </c>
      <c r="D24" s="399" t="s">
        <v>295</v>
      </c>
      <c r="E24" s="400" t="s">
        <v>242</v>
      </c>
      <c r="F24" s="393">
        <v>8</v>
      </c>
      <c r="G24" s="394">
        <f t="shared" si="1"/>
        <v>48000</v>
      </c>
      <c r="H24" s="393"/>
      <c r="I24" s="222">
        <f t="shared" si="2"/>
        <v>0</v>
      </c>
      <c r="J24" s="393"/>
      <c r="K24" s="222">
        <f t="shared" si="4"/>
        <v>0</v>
      </c>
      <c r="L24" s="398"/>
      <c r="M24" s="395">
        <f t="shared" si="3"/>
        <v>48000</v>
      </c>
    </row>
    <row r="25" spans="2:13">
      <c r="B25" s="1">
        <v>17</v>
      </c>
      <c r="C25" s="5">
        <v>41985</v>
      </c>
      <c r="D25" s="399" t="s">
        <v>295</v>
      </c>
      <c r="E25" s="400" t="s">
        <v>242</v>
      </c>
      <c r="F25" s="393">
        <v>8</v>
      </c>
      <c r="G25" s="394">
        <f t="shared" si="1"/>
        <v>48000</v>
      </c>
      <c r="H25" s="393"/>
      <c r="I25" s="222">
        <f t="shared" si="2"/>
        <v>0</v>
      </c>
      <c r="J25" s="393"/>
      <c r="K25" s="222">
        <f t="shared" si="4"/>
        <v>0</v>
      </c>
      <c r="L25" s="398"/>
      <c r="M25" s="395">
        <f t="shared" si="3"/>
        <v>48000</v>
      </c>
    </row>
    <row r="26" spans="2:13">
      <c r="B26" s="1">
        <v>18</v>
      </c>
      <c r="C26" s="5">
        <v>41986</v>
      </c>
      <c r="D26" s="399" t="s">
        <v>295</v>
      </c>
      <c r="E26" s="400" t="s">
        <v>242</v>
      </c>
      <c r="F26" s="393">
        <v>7</v>
      </c>
      <c r="G26" s="394">
        <f t="shared" si="1"/>
        <v>42000</v>
      </c>
      <c r="H26" s="393"/>
      <c r="I26" s="222">
        <f t="shared" si="2"/>
        <v>0</v>
      </c>
      <c r="J26" s="393"/>
      <c r="K26" s="222">
        <f t="shared" si="4"/>
        <v>0</v>
      </c>
      <c r="L26" s="398"/>
      <c r="M26" s="395">
        <f t="shared" si="3"/>
        <v>42000</v>
      </c>
    </row>
    <row r="27" spans="2:13">
      <c r="B27" s="1">
        <v>19</v>
      </c>
      <c r="C27" s="425">
        <v>41987</v>
      </c>
      <c r="D27" s="399" t="s">
        <v>296</v>
      </c>
      <c r="E27" s="400" t="s">
        <v>242</v>
      </c>
      <c r="F27" s="393">
        <v>9</v>
      </c>
      <c r="G27" s="394">
        <f t="shared" si="1"/>
        <v>54000</v>
      </c>
      <c r="H27" s="393">
        <v>5</v>
      </c>
      <c r="I27" s="222">
        <f t="shared" si="2"/>
        <v>50000</v>
      </c>
      <c r="J27" s="393"/>
      <c r="K27" s="222">
        <f t="shared" si="4"/>
        <v>0</v>
      </c>
      <c r="L27" s="398"/>
      <c r="M27" s="395">
        <f t="shared" si="3"/>
        <v>104000</v>
      </c>
    </row>
    <row r="28" spans="2:13">
      <c r="B28" s="1">
        <v>20</v>
      </c>
      <c r="C28" s="5">
        <v>41988</v>
      </c>
      <c r="D28" s="399" t="s">
        <v>297</v>
      </c>
      <c r="E28" s="400" t="s">
        <v>242</v>
      </c>
      <c r="F28" s="393">
        <v>8</v>
      </c>
      <c r="G28" s="394">
        <f t="shared" si="1"/>
        <v>48000</v>
      </c>
      <c r="H28" s="393"/>
      <c r="I28" s="222">
        <f t="shared" si="2"/>
        <v>0</v>
      </c>
      <c r="J28" s="393"/>
      <c r="K28" s="222">
        <f t="shared" si="4"/>
        <v>0</v>
      </c>
      <c r="L28" s="398"/>
      <c r="M28" s="395">
        <f t="shared" si="3"/>
        <v>48000</v>
      </c>
    </row>
    <row r="29" spans="2:13">
      <c r="B29" s="1">
        <v>21</v>
      </c>
      <c r="C29" s="5">
        <v>41989</v>
      </c>
      <c r="D29" s="399" t="s">
        <v>296</v>
      </c>
      <c r="E29" s="400" t="s">
        <v>242</v>
      </c>
      <c r="F29" s="393">
        <v>8</v>
      </c>
      <c r="G29" s="394">
        <f t="shared" si="1"/>
        <v>48000</v>
      </c>
      <c r="H29" s="393"/>
      <c r="I29" s="222">
        <f t="shared" si="2"/>
        <v>0</v>
      </c>
      <c r="J29" s="393"/>
      <c r="K29" s="222">
        <f t="shared" si="4"/>
        <v>0</v>
      </c>
      <c r="L29" s="398"/>
      <c r="M29" s="395">
        <f t="shared" si="3"/>
        <v>48000</v>
      </c>
    </row>
    <row r="30" spans="2:13">
      <c r="B30" s="1">
        <v>22</v>
      </c>
      <c r="C30" s="5">
        <v>41990</v>
      </c>
      <c r="D30" s="399" t="s">
        <v>298</v>
      </c>
      <c r="E30" s="400" t="s">
        <v>242</v>
      </c>
      <c r="F30" s="393">
        <v>8</v>
      </c>
      <c r="G30" s="394">
        <f t="shared" si="1"/>
        <v>48000</v>
      </c>
      <c r="H30" s="393"/>
      <c r="I30" s="222">
        <f t="shared" si="2"/>
        <v>0</v>
      </c>
      <c r="J30" s="393"/>
      <c r="K30" s="222">
        <f t="shared" si="4"/>
        <v>0</v>
      </c>
      <c r="L30" s="398"/>
      <c r="M30" s="395">
        <f t="shared" si="3"/>
        <v>48000</v>
      </c>
    </row>
    <row r="31" spans="2:13">
      <c r="B31" s="1">
        <v>23</v>
      </c>
      <c r="C31" s="5">
        <v>41991</v>
      </c>
      <c r="D31" s="399" t="s">
        <v>298</v>
      </c>
      <c r="E31" s="400" t="s">
        <v>242</v>
      </c>
      <c r="F31" s="393">
        <v>7</v>
      </c>
      <c r="G31" s="394">
        <f t="shared" si="1"/>
        <v>42000</v>
      </c>
      <c r="H31" s="393"/>
      <c r="I31" s="222">
        <f t="shared" si="2"/>
        <v>0</v>
      </c>
      <c r="J31" s="393"/>
      <c r="K31" s="222">
        <f t="shared" si="4"/>
        <v>0</v>
      </c>
      <c r="L31" s="398"/>
      <c r="M31" s="395">
        <f t="shared" si="3"/>
        <v>42000</v>
      </c>
    </row>
    <row r="32" spans="2:13">
      <c r="B32" s="1">
        <v>24</v>
      </c>
      <c r="C32" s="5">
        <v>41992</v>
      </c>
      <c r="D32" s="399" t="s">
        <v>298</v>
      </c>
      <c r="E32" s="400" t="s">
        <v>242</v>
      </c>
      <c r="F32" s="393">
        <v>8</v>
      </c>
      <c r="G32" s="394">
        <f t="shared" si="1"/>
        <v>48000</v>
      </c>
      <c r="H32" s="393"/>
      <c r="I32" s="222">
        <f t="shared" si="2"/>
        <v>0</v>
      </c>
      <c r="J32" s="393"/>
      <c r="K32" s="222">
        <f t="shared" si="4"/>
        <v>0</v>
      </c>
      <c r="L32" s="398"/>
      <c r="M32" s="395">
        <f t="shared" si="3"/>
        <v>48000</v>
      </c>
    </row>
    <row r="33" spans="2:13">
      <c r="B33" s="1">
        <v>25</v>
      </c>
      <c r="C33" s="5">
        <v>41993</v>
      </c>
      <c r="D33" s="399" t="s">
        <v>298</v>
      </c>
      <c r="E33" s="400" t="s">
        <v>242</v>
      </c>
      <c r="F33" s="393">
        <v>8</v>
      </c>
      <c r="G33" s="394">
        <f t="shared" si="1"/>
        <v>48000</v>
      </c>
      <c r="H33" s="393"/>
      <c r="I33" s="222">
        <f t="shared" si="2"/>
        <v>0</v>
      </c>
      <c r="J33" s="393"/>
      <c r="K33" s="222">
        <f t="shared" si="4"/>
        <v>0</v>
      </c>
      <c r="L33" s="398"/>
      <c r="M33" s="395">
        <f t="shared" si="3"/>
        <v>48000</v>
      </c>
    </row>
    <row r="34" spans="2:13">
      <c r="B34" s="1">
        <v>26</v>
      </c>
      <c r="C34" s="425">
        <v>41994</v>
      </c>
      <c r="D34" s="399" t="s">
        <v>481</v>
      </c>
      <c r="E34" s="400" t="s">
        <v>207</v>
      </c>
      <c r="F34" s="393"/>
      <c r="G34" s="394">
        <f t="shared" si="1"/>
        <v>0</v>
      </c>
      <c r="H34" s="393">
        <v>8</v>
      </c>
      <c r="I34" s="222">
        <f t="shared" si="2"/>
        <v>80000</v>
      </c>
      <c r="J34" s="393"/>
      <c r="K34" s="222">
        <f t="shared" si="4"/>
        <v>0</v>
      </c>
      <c r="L34" s="583">
        <v>35000</v>
      </c>
      <c r="M34" s="582">
        <f t="shared" si="3"/>
        <v>115000</v>
      </c>
    </row>
    <row r="35" spans="2:13">
      <c r="B35" s="1">
        <v>27</v>
      </c>
      <c r="C35" s="5">
        <v>41995</v>
      </c>
      <c r="D35" s="399" t="s">
        <v>482</v>
      </c>
      <c r="E35" s="400" t="s">
        <v>207</v>
      </c>
      <c r="F35" s="393"/>
      <c r="G35" s="394">
        <f t="shared" si="1"/>
        <v>0</v>
      </c>
      <c r="H35" s="393"/>
      <c r="I35" s="222">
        <f t="shared" si="2"/>
        <v>0</v>
      </c>
      <c r="J35" s="393"/>
      <c r="K35" s="222">
        <f t="shared" si="4"/>
        <v>0</v>
      </c>
      <c r="L35" s="583">
        <v>35000</v>
      </c>
      <c r="M35" s="582">
        <f t="shared" si="3"/>
        <v>35000</v>
      </c>
    </row>
    <row r="36" spans="2:13">
      <c r="B36" s="1">
        <v>28</v>
      </c>
      <c r="C36" s="5">
        <v>41996</v>
      </c>
      <c r="D36" s="399" t="s">
        <v>483</v>
      </c>
      <c r="E36" s="400" t="s">
        <v>210</v>
      </c>
      <c r="F36" s="393">
        <v>8</v>
      </c>
      <c r="G36" s="394">
        <f t="shared" si="1"/>
        <v>48000</v>
      </c>
      <c r="H36" s="393"/>
      <c r="I36" s="222">
        <f t="shared" si="2"/>
        <v>0</v>
      </c>
      <c r="J36" s="393"/>
      <c r="K36" s="222">
        <f t="shared" si="4"/>
        <v>0</v>
      </c>
      <c r="L36" s="583">
        <v>35000</v>
      </c>
      <c r="M36" s="582">
        <f t="shared" si="3"/>
        <v>83000</v>
      </c>
    </row>
    <row r="37" spans="2:13">
      <c r="B37" s="1">
        <v>29</v>
      </c>
      <c r="C37" s="5">
        <v>41997</v>
      </c>
      <c r="D37" s="399" t="s">
        <v>484</v>
      </c>
      <c r="E37" s="400" t="s">
        <v>210</v>
      </c>
      <c r="F37" s="393">
        <v>9</v>
      </c>
      <c r="G37" s="394">
        <f t="shared" si="1"/>
        <v>54000</v>
      </c>
      <c r="H37" s="401">
        <v>1</v>
      </c>
      <c r="I37" s="222">
        <f t="shared" si="2"/>
        <v>10000</v>
      </c>
      <c r="J37" s="401"/>
      <c r="K37" s="222">
        <f t="shared" si="4"/>
        <v>0</v>
      </c>
      <c r="L37" s="583">
        <v>35000</v>
      </c>
      <c r="M37" s="582">
        <f t="shared" si="3"/>
        <v>99000</v>
      </c>
    </row>
    <row r="38" spans="2:13">
      <c r="B38" s="1">
        <v>30</v>
      </c>
      <c r="C38" s="5">
        <v>41998</v>
      </c>
      <c r="D38" s="399" t="s">
        <v>484</v>
      </c>
      <c r="E38" s="400" t="s">
        <v>210</v>
      </c>
      <c r="F38" s="393">
        <v>9</v>
      </c>
      <c r="G38" s="394">
        <f t="shared" si="1"/>
        <v>54000</v>
      </c>
      <c r="H38" s="401">
        <v>1</v>
      </c>
      <c r="I38" s="222">
        <f t="shared" si="2"/>
        <v>10000</v>
      </c>
      <c r="J38" s="465"/>
      <c r="K38" s="222">
        <f t="shared" si="4"/>
        <v>0</v>
      </c>
      <c r="L38" s="583">
        <v>35000</v>
      </c>
      <c r="M38" s="395">
        <f t="shared" si="3"/>
        <v>99000</v>
      </c>
    </row>
    <row r="39" spans="2:13" ht="15.75" thickBot="1">
      <c r="B39" s="2"/>
      <c r="C39" s="37"/>
      <c r="D39" s="581"/>
      <c r="E39" s="492"/>
      <c r="F39" s="493"/>
      <c r="G39" s="402">
        <f t="shared" si="1"/>
        <v>0</v>
      </c>
      <c r="H39" s="7"/>
      <c r="I39" s="233">
        <f t="shared" si="2"/>
        <v>0</v>
      </c>
      <c r="J39" s="7"/>
      <c r="K39" s="233">
        <f t="shared" si="4"/>
        <v>0</v>
      </c>
      <c r="L39" s="434"/>
      <c r="M39" s="403">
        <f>G39+I39+K39+L39</f>
        <v>0</v>
      </c>
    </row>
  </sheetData>
  <mergeCells count="1">
    <mergeCell ref="B1:M1"/>
  </mergeCells>
  <printOptions horizontalCentered="1"/>
  <pageMargins left="0.2" right="0.2" top="0.25" bottom="0.25" header="0.3" footer="0.3"/>
  <pageSetup paperSize="9" scale="85" orientation="landscape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R50"/>
  <sheetViews>
    <sheetView topLeftCell="A5" workbookViewId="0">
      <selection activeCell="O10" sqref="O10:O38"/>
    </sheetView>
  </sheetViews>
  <sheetFormatPr defaultRowHeight="15"/>
  <cols>
    <col min="1" max="1" width="9.140625" style="51"/>
    <col min="2" max="2" width="6.42578125" style="85" customWidth="1"/>
    <col min="3" max="3" width="8.28515625" style="85" customWidth="1"/>
    <col min="4" max="4" width="29.7109375" style="51" customWidth="1"/>
    <col min="5" max="5" width="8.42578125" style="51" customWidth="1"/>
    <col min="6" max="6" width="7.28515625" style="51" customWidth="1"/>
    <col min="7" max="7" width="12" style="86" customWidth="1"/>
    <col min="8" max="8" width="12.85546875" style="86" customWidth="1"/>
    <col min="9" max="9" width="9.28515625" style="51" customWidth="1"/>
    <col min="10" max="10" width="11.140625" style="51" customWidth="1"/>
    <col min="11" max="11" width="8.7109375" style="87" customWidth="1"/>
    <col min="12" max="15" width="12.28515625" style="88" customWidth="1"/>
    <col min="16" max="16" width="12" style="89" customWidth="1"/>
    <col min="17" max="17" width="11.7109375" style="90" customWidth="1"/>
    <col min="18" max="16384" width="9.140625" style="51"/>
  </cols>
  <sheetData>
    <row r="1" spans="2:18" s="39" customFormat="1" ht="23.25">
      <c r="B1" s="671" t="s">
        <v>19</v>
      </c>
      <c r="C1" s="671"/>
      <c r="D1" s="671"/>
      <c r="E1" s="671"/>
      <c r="F1" s="671"/>
      <c r="G1" s="671"/>
      <c r="H1" s="671"/>
      <c r="I1" s="671"/>
      <c r="J1" s="671"/>
      <c r="K1" s="671"/>
      <c r="L1" s="671"/>
      <c r="M1" s="671"/>
      <c r="N1" s="671"/>
      <c r="O1" s="671"/>
      <c r="P1" s="671"/>
      <c r="Q1" s="671"/>
    </row>
    <row r="2" spans="2:18" s="39" customFormat="1">
      <c r="B2" s="672" t="s">
        <v>20</v>
      </c>
      <c r="C2" s="672"/>
      <c r="D2" s="40" t="s">
        <v>128</v>
      </c>
      <c r="E2" s="41"/>
      <c r="F2" s="41"/>
      <c r="G2" s="42"/>
      <c r="H2" s="42"/>
      <c r="I2" s="40"/>
      <c r="J2" s="40"/>
      <c r="K2" s="43"/>
      <c r="L2" s="44"/>
      <c r="M2" s="44"/>
      <c r="N2" s="44"/>
      <c r="O2" s="44"/>
      <c r="P2" s="42"/>
      <c r="Q2" s="41"/>
    </row>
    <row r="3" spans="2:18" s="39" customFormat="1">
      <c r="B3" s="672" t="s">
        <v>22</v>
      </c>
      <c r="C3" s="672"/>
      <c r="D3" s="40" t="s">
        <v>129</v>
      </c>
      <c r="E3" s="41"/>
      <c r="F3" s="41"/>
      <c r="G3" s="42"/>
      <c r="H3" s="42"/>
      <c r="I3" s="40"/>
      <c r="J3" s="40"/>
      <c r="K3" s="43"/>
      <c r="L3" s="44"/>
      <c r="M3" s="44"/>
      <c r="N3" s="44"/>
      <c r="O3" s="44"/>
      <c r="P3" s="42"/>
      <c r="Q3" s="41"/>
    </row>
    <row r="4" spans="2:18" s="39" customFormat="1">
      <c r="B4" s="672" t="s">
        <v>24</v>
      </c>
      <c r="C4" s="672"/>
      <c r="D4" s="40" t="s">
        <v>130</v>
      </c>
      <c r="E4" s="41"/>
      <c r="F4" s="41"/>
      <c r="G4" s="42"/>
      <c r="H4" s="42"/>
      <c r="I4" s="40"/>
      <c r="J4" s="40"/>
      <c r="K4" s="43"/>
      <c r="L4" s="44"/>
      <c r="M4" s="44"/>
      <c r="N4" s="44"/>
      <c r="O4" s="44"/>
      <c r="P4" s="42"/>
      <c r="Q4" s="41"/>
    </row>
    <row r="5" spans="2:18" s="39" customFormat="1" ht="15.75" thickBot="1">
      <c r="B5" s="673" t="s">
        <v>5</v>
      </c>
      <c r="C5" s="673"/>
      <c r="D5" s="3" t="s">
        <v>185</v>
      </c>
      <c r="E5" s="41"/>
      <c r="F5" s="41"/>
      <c r="G5" s="42"/>
      <c r="H5" s="42"/>
      <c r="I5" s="40"/>
      <c r="J5" s="40"/>
      <c r="K5" s="43"/>
      <c r="L5" s="44"/>
      <c r="M5" s="44"/>
      <c r="N5" s="44"/>
      <c r="O5" s="44"/>
      <c r="P5" s="42"/>
      <c r="Q5" s="41"/>
    </row>
    <row r="6" spans="2:18" ht="39" thickBot="1">
      <c r="B6" s="47" t="s">
        <v>6</v>
      </c>
      <c r="C6" s="47" t="s">
        <v>7</v>
      </c>
      <c r="D6" s="47" t="s">
        <v>8</v>
      </c>
      <c r="E6" s="47" t="s">
        <v>9</v>
      </c>
      <c r="F6" s="47" t="s">
        <v>26</v>
      </c>
      <c r="G6" s="48" t="s">
        <v>131</v>
      </c>
      <c r="H6" s="49" t="s">
        <v>11</v>
      </c>
      <c r="I6" s="47" t="s">
        <v>28</v>
      </c>
      <c r="J6" s="47" t="s">
        <v>29</v>
      </c>
      <c r="K6" s="50" t="s">
        <v>30</v>
      </c>
      <c r="L6" s="49" t="s">
        <v>31</v>
      </c>
      <c r="M6" s="50" t="s">
        <v>30</v>
      </c>
      <c r="N6" s="49" t="s">
        <v>31</v>
      </c>
      <c r="O6" s="49" t="s">
        <v>33</v>
      </c>
      <c r="P6" s="49" t="s">
        <v>32</v>
      </c>
      <c r="Q6" s="47" t="s">
        <v>34</v>
      </c>
    </row>
    <row r="7" spans="2:18" ht="15.75" thickBot="1">
      <c r="B7" s="52">
        <v>1</v>
      </c>
      <c r="C7" s="52">
        <v>2</v>
      </c>
      <c r="D7" s="52">
        <v>3</v>
      </c>
      <c r="E7" s="52">
        <v>4</v>
      </c>
      <c r="F7" s="52">
        <v>5</v>
      </c>
      <c r="G7" s="52">
        <v>6</v>
      </c>
      <c r="H7" s="53" t="s">
        <v>35</v>
      </c>
      <c r="I7" s="52">
        <v>8</v>
      </c>
      <c r="J7" s="52">
        <v>9</v>
      </c>
      <c r="K7" s="54">
        <v>10</v>
      </c>
      <c r="L7" s="55" t="s">
        <v>36</v>
      </c>
      <c r="M7" s="54">
        <v>12</v>
      </c>
      <c r="N7" s="55" t="s">
        <v>165</v>
      </c>
      <c r="O7" s="54">
        <v>15</v>
      </c>
      <c r="P7" s="53" t="s">
        <v>166</v>
      </c>
      <c r="Q7" s="52">
        <v>16</v>
      </c>
      <c r="R7" s="56"/>
    </row>
    <row r="8" spans="2:18" s="415" customFormat="1" ht="18" thickBot="1">
      <c r="B8" s="52"/>
      <c r="C8" s="52"/>
      <c r="D8" s="52"/>
      <c r="E8" s="52"/>
      <c r="F8" s="58">
        <f>SUBTOTAL(9,F9:F40)</f>
        <v>177</v>
      </c>
      <c r="G8" s="413">
        <f>SUBTOTAL(9,G9:G40)</f>
        <v>126000</v>
      </c>
      <c r="H8" s="413">
        <f>SUBTOTAL(9,H9:H40)</f>
        <v>1062000</v>
      </c>
      <c r="I8" s="57"/>
      <c r="J8" s="413">
        <f t="shared" ref="J8:P8" si="0">SUBTOTAL(9,J9:J40)</f>
        <v>0</v>
      </c>
      <c r="K8" s="58">
        <f t="shared" si="0"/>
        <v>42</v>
      </c>
      <c r="L8" s="413">
        <f t="shared" si="0"/>
        <v>420000</v>
      </c>
      <c r="M8" s="58">
        <f t="shared" si="0"/>
        <v>0</v>
      </c>
      <c r="N8" s="413">
        <f t="shared" si="0"/>
        <v>0</v>
      </c>
      <c r="O8" s="413">
        <f t="shared" si="0"/>
        <v>1015000</v>
      </c>
      <c r="P8" s="413">
        <f t="shared" si="0"/>
        <v>2497000</v>
      </c>
      <c r="Q8" s="57"/>
    </row>
    <row r="9" spans="2:18" s="39" customFormat="1">
      <c r="B9" s="6">
        <v>1</v>
      </c>
      <c r="C9" s="4">
        <v>41969</v>
      </c>
      <c r="D9" s="302" t="s">
        <v>310</v>
      </c>
      <c r="E9" s="405" t="s">
        <v>207</v>
      </c>
      <c r="F9" s="61"/>
      <c r="G9" s="416"/>
      <c r="H9" s="62">
        <f t="shared" ref="H9:H39" si="1">G9*F9</f>
        <v>0</v>
      </c>
      <c r="I9" s="63"/>
      <c r="J9" s="64"/>
      <c r="K9" s="65">
        <v>6</v>
      </c>
      <c r="L9" s="62">
        <f>K9*10000</f>
        <v>60000</v>
      </c>
      <c r="M9" s="62"/>
      <c r="N9" s="62">
        <f>M9*15000</f>
        <v>0</v>
      </c>
      <c r="O9" s="66"/>
      <c r="P9" s="66">
        <f>L9+J9+H9+N9+O9</f>
        <v>60000</v>
      </c>
      <c r="Q9" s="68"/>
    </row>
    <row r="10" spans="2:18" s="39" customFormat="1">
      <c r="B10" s="1">
        <v>2</v>
      </c>
      <c r="C10" s="5">
        <v>41970</v>
      </c>
      <c r="D10" s="74" t="s">
        <v>208</v>
      </c>
      <c r="E10" s="81" t="s">
        <v>207</v>
      </c>
      <c r="F10" s="60">
        <v>4</v>
      </c>
      <c r="G10" s="417">
        <v>6000</v>
      </c>
      <c r="H10" s="69">
        <f t="shared" si="1"/>
        <v>24000</v>
      </c>
      <c r="I10" s="70"/>
      <c r="J10" s="71"/>
      <c r="K10" s="72"/>
      <c r="L10" s="69">
        <f>K10*10000</f>
        <v>0</v>
      </c>
      <c r="M10" s="69"/>
      <c r="N10" s="69">
        <f>M10*15000</f>
        <v>0</v>
      </c>
      <c r="O10" s="67">
        <v>35000</v>
      </c>
      <c r="P10" s="67">
        <f>L10+J10+H10+N10+O10</f>
        <v>59000</v>
      </c>
      <c r="Q10" s="73"/>
    </row>
    <row r="11" spans="2:18" s="39" customFormat="1">
      <c r="B11" s="1">
        <v>3</v>
      </c>
      <c r="C11" s="5">
        <v>41971</v>
      </c>
      <c r="D11" s="74" t="s">
        <v>209</v>
      </c>
      <c r="E11" s="81" t="s">
        <v>210</v>
      </c>
      <c r="F11" s="60">
        <v>8</v>
      </c>
      <c r="G11" s="417">
        <v>6000</v>
      </c>
      <c r="H11" s="69">
        <f t="shared" si="1"/>
        <v>48000</v>
      </c>
      <c r="I11" s="70"/>
      <c r="J11" s="71"/>
      <c r="K11" s="72"/>
      <c r="L11" s="69">
        <f>K11*10000</f>
        <v>0</v>
      </c>
      <c r="M11" s="69"/>
      <c r="N11" s="69">
        <f t="shared" ref="N11:N39" si="2">M11*15000</f>
        <v>0</v>
      </c>
      <c r="O11" s="67">
        <v>35000</v>
      </c>
      <c r="P11" s="67">
        <f t="shared" ref="P11:P39" si="3">L11+J11+H11+N11+O11</f>
        <v>83000</v>
      </c>
      <c r="Q11" s="73"/>
    </row>
    <row r="12" spans="2:18" s="39" customFormat="1">
      <c r="B12" s="1">
        <v>4</v>
      </c>
      <c r="C12" s="5">
        <v>41972</v>
      </c>
      <c r="D12" s="74" t="s">
        <v>209</v>
      </c>
      <c r="E12" s="81" t="s">
        <v>210</v>
      </c>
      <c r="F12" s="60">
        <v>9</v>
      </c>
      <c r="G12" s="417">
        <v>6000</v>
      </c>
      <c r="H12" s="69">
        <f t="shared" si="1"/>
        <v>54000</v>
      </c>
      <c r="I12" s="70"/>
      <c r="J12" s="71"/>
      <c r="K12" s="72">
        <v>1</v>
      </c>
      <c r="L12" s="69">
        <f>K12*10000</f>
        <v>10000</v>
      </c>
      <c r="M12" s="69"/>
      <c r="N12" s="69">
        <f t="shared" si="2"/>
        <v>0</v>
      </c>
      <c r="O12" s="67">
        <v>35000</v>
      </c>
      <c r="P12" s="67">
        <f t="shared" si="3"/>
        <v>99000</v>
      </c>
      <c r="Q12" s="73"/>
    </row>
    <row r="13" spans="2:18" s="39" customFormat="1">
      <c r="B13" s="1">
        <v>5</v>
      </c>
      <c r="C13" s="425">
        <v>41973</v>
      </c>
      <c r="D13" s="74" t="s">
        <v>211</v>
      </c>
      <c r="E13" s="81" t="s">
        <v>210</v>
      </c>
      <c r="F13" s="60">
        <v>9</v>
      </c>
      <c r="G13" s="417">
        <v>6000</v>
      </c>
      <c r="H13" s="69">
        <f t="shared" si="1"/>
        <v>54000</v>
      </c>
      <c r="I13" s="70"/>
      <c r="J13" s="71"/>
      <c r="K13" s="72">
        <v>5</v>
      </c>
      <c r="L13" s="69">
        <f>K13*10000</f>
        <v>50000</v>
      </c>
      <c r="M13" s="69"/>
      <c r="N13" s="69">
        <f t="shared" si="2"/>
        <v>0</v>
      </c>
      <c r="O13" s="67">
        <v>35000</v>
      </c>
      <c r="P13" s="67">
        <f t="shared" si="3"/>
        <v>139000</v>
      </c>
      <c r="Q13" s="73"/>
    </row>
    <row r="14" spans="2:18" s="39" customFormat="1">
      <c r="B14" s="1">
        <v>6</v>
      </c>
      <c r="C14" s="5">
        <v>41974</v>
      </c>
      <c r="D14" s="74" t="s">
        <v>211</v>
      </c>
      <c r="E14" s="81" t="s">
        <v>210</v>
      </c>
      <c r="F14" s="60">
        <v>8</v>
      </c>
      <c r="G14" s="417">
        <v>6000</v>
      </c>
      <c r="H14" s="69">
        <f t="shared" si="1"/>
        <v>48000</v>
      </c>
      <c r="I14" s="70"/>
      <c r="J14" s="71"/>
      <c r="K14" s="72"/>
      <c r="L14" s="69">
        <f t="shared" ref="L14:L39" si="4">K14*10000</f>
        <v>0</v>
      </c>
      <c r="M14" s="72"/>
      <c r="N14" s="69">
        <f t="shared" si="2"/>
        <v>0</v>
      </c>
      <c r="O14" s="67">
        <v>35000</v>
      </c>
      <c r="P14" s="67">
        <f t="shared" si="3"/>
        <v>83000</v>
      </c>
      <c r="Q14" s="73"/>
    </row>
    <row r="15" spans="2:18" s="39" customFormat="1">
      <c r="B15" s="1">
        <v>7</v>
      </c>
      <c r="C15" s="5">
        <v>41975</v>
      </c>
      <c r="D15" s="74" t="s">
        <v>211</v>
      </c>
      <c r="E15" s="81" t="s">
        <v>210</v>
      </c>
      <c r="F15" s="60">
        <v>8</v>
      </c>
      <c r="G15" s="417">
        <v>6000</v>
      </c>
      <c r="H15" s="69">
        <f t="shared" si="1"/>
        <v>48000</v>
      </c>
      <c r="I15" s="70"/>
      <c r="J15" s="71"/>
      <c r="K15" s="72"/>
      <c r="L15" s="69">
        <f t="shared" si="4"/>
        <v>0</v>
      </c>
      <c r="M15" s="69"/>
      <c r="N15" s="69">
        <f t="shared" si="2"/>
        <v>0</v>
      </c>
      <c r="O15" s="67">
        <v>35000</v>
      </c>
      <c r="P15" s="67">
        <f t="shared" si="3"/>
        <v>83000</v>
      </c>
      <c r="Q15" s="73"/>
    </row>
    <row r="16" spans="2:18" s="39" customFormat="1">
      <c r="B16" s="1">
        <v>8</v>
      </c>
      <c r="C16" s="5">
        <v>41976</v>
      </c>
      <c r="D16" s="74" t="s">
        <v>211</v>
      </c>
      <c r="E16" s="81" t="s">
        <v>210</v>
      </c>
      <c r="F16" s="60">
        <v>8</v>
      </c>
      <c r="G16" s="417">
        <v>6000</v>
      </c>
      <c r="H16" s="69">
        <f t="shared" si="1"/>
        <v>48000</v>
      </c>
      <c r="I16" s="70"/>
      <c r="J16" s="71"/>
      <c r="K16" s="72"/>
      <c r="L16" s="69">
        <f t="shared" si="4"/>
        <v>0</v>
      </c>
      <c r="M16" s="69"/>
      <c r="N16" s="69">
        <f t="shared" si="2"/>
        <v>0</v>
      </c>
      <c r="O16" s="67">
        <v>35000</v>
      </c>
      <c r="P16" s="67">
        <f t="shared" si="3"/>
        <v>83000</v>
      </c>
      <c r="Q16" s="73"/>
    </row>
    <row r="17" spans="1:17" s="39" customFormat="1">
      <c r="B17" s="1">
        <v>9</v>
      </c>
      <c r="C17" s="5">
        <v>41977</v>
      </c>
      <c r="D17" s="74" t="s">
        <v>211</v>
      </c>
      <c r="E17" s="81" t="s">
        <v>210</v>
      </c>
      <c r="F17" s="60">
        <v>9</v>
      </c>
      <c r="G17" s="417">
        <v>6000</v>
      </c>
      <c r="H17" s="69">
        <f t="shared" si="1"/>
        <v>54000</v>
      </c>
      <c r="I17" s="70"/>
      <c r="J17" s="71"/>
      <c r="K17" s="72">
        <v>1</v>
      </c>
      <c r="L17" s="69">
        <f t="shared" si="4"/>
        <v>10000</v>
      </c>
      <c r="M17" s="69"/>
      <c r="N17" s="69">
        <f t="shared" si="2"/>
        <v>0</v>
      </c>
      <c r="O17" s="67">
        <v>35000</v>
      </c>
      <c r="P17" s="67">
        <f t="shared" si="3"/>
        <v>99000</v>
      </c>
      <c r="Q17" s="73"/>
    </row>
    <row r="18" spans="1:17" s="39" customFormat="1">
      <c r="B18" s="1">
        <v>10</v>
      </c>
      <c r="C18" s="5">
        <v>41978</v>
      </c>
      <c r="D18" s="74" t="s">
        <v>299</v>
      </c>
      <c r="E18" s="81" t="s">
        <v>210</v>
      </c>
      <c r="F18" s="60">
        <v>9</v>
      </c>
      <c r="G18" s="417">
        <v>6000</v>
      </c>
      <c r="H18" s="69">
        <f t="shared" si="1"/>
        <v>54000</v>
      </c>
      <c r="I18" s="70"/>
      <c r="J18" s="71"/>
      <c r="K18" s="72">
        <v>1</v>
      </c>
      <c r="L18" s="69">
        <f t="shared" si="4"/>
        <v>10000</v>
      </c>
      <c r="M18" s="69"/>
      <c r="N18" s="69">
        <f t="shared" si="2"/>
        <v>0</v>
      </c>
      <c r="O18" s="67">
        <v>35000</v>
      </c>
      <c r="P18" s="67">
        <f t="shared" si="3"/>
        <v>99000</v>
      </c>
      <c r="Q18" s="73"/>
    </row>
    <row r="19" spans="1:17" s="39" customFormat="1">
      <c r="B19" s="1">
        <v>11</v>
      </c>
      <c r="C19" s="5">
        <v>41979</v>
      </c>
      <c r="D19" s="74" t="s">
        <v>300</v>
      </c>
      <c r="E19" s="81" t="s">
        <v>210</v>
      </c>
      <c r="F19" s="60">
        <v>8</v>
      </c>
      <c r="G19" s="417">
        <v>6000</v>
      </c>
      <c r="H19" s="69">
        <f t="shared" si="1"/>
        <v>48000</v>
      </c>
      <c r="I19" s="70"/>
      <c r="J19" s="71"/>
      <c r="K19" s="72"/>
      <c r="L19" s="69">
        <f t="shared" si="4"/>
        <v>0</v>
      </c>
      <c r="M19" s="69"/>
      <c r="N19" s="69">
        <f t="shared" si="2"/>
        <v>0</v>
      </c>
      <c r="O19" s="67">
        <v>35000</v>
      </c>
      <c r="P19" s="67">
        <f t="shared" si="3"/>
        <v>83000</v>
      </c>
      <c r="Q19" s="73"/>
    </row>
    <row r="20" spans="1:17" s="39" customFormat="1">
      <c r="B20" s="1">
        <v>12</v>
      </c>
      <c r="C20" s="425">
        <v>41980</v>
      </c>
      <c r="D20" s="74" t="s">
        <v>301</v>
      </c>
      <c r="E20" s="81" t="s">
        <v>210</v>
      </c>
      <c r="F20" s="60">
        <v>9</v>
      </c>
      <c r="G20" s="417">
        <v>6000</v>
      </c>
      <c r="H20" s="69">
        <f t="shared" si="1"/>
        <v>54000</v>
      </c>
      <c r="I20" s="70"/>
      <c r="J20" s="71"/>
      <c r="K20" s="72">
        <v>5</v>
      </c>
      <c r="L20" s="69">
        <f t="shared" si="4"/>
        <v>50000</v>
      </c>
      <c r="M20" s="69"/>
      <c r="N20" s="69">
        <f t="shared" si="2"/>
        <v>0</v>
      </c>
      <c r="O20" s="67">
        <v>35000</v>
      </c>
      <c r="P20" s="67">
        <f t="shared" si="3"/>
        <v>139000</v>
      </c>
      <c r="Q20" s="73"/>
    </row>
    <row r="21" spans="1:17" s="39" customFormat="1">
      <c r="B21" s="1">
        <v>13</v>
      </c>
      <c r="C21" s="5">
        <v>41981</v>
      </c>
      <c r="D21" s="74" t="s">
        <v>300</v>
      </c>
      <c r="E21" s="81" t="s">
        <v>210</v>
      </c>
      <c r="F21" s="60">
        <v>8</v>
      </c>
      <c r="G21" s="417">
        <v>6000</v>
      </c>
      <c r="H21" s="69">
        <f t="shared" si="1"/>
        <v>48000</v>
      </c>
      <c r="I21" s="70"/>
      <c r="J21" s="71"/>
      <c r="K21" s="72"/>
      <c r="L21" s="69">
        <f t="shared" si="4"/>
        <v>0</v>
      </c>
      <c r="M21" s="69"/>
      <c r="N21" s="69">
        <f t="shared" si="2"/>
        <v>0</v>
      </c>
      <c r="O21" s="67">
        <v>35000</v>
      </c>
      <c r="P21" s="67">
        <f t="shared" si="3"/>
        <v>83000</v>
      </c>
      <c r="Q21" s="73"/>
    </row>
    <row r="22" spans="1:17" s="39" customFormat="1">
      <c r="B22" s="1">
        <v>14</v>
      </c>
      <c r="C22" s="5">
        <v>41982</v>
      </c>
      <c r="D22" s="74" t="s">
        <v>300</v>
      </c>
      <c r="E22" s="81" t="s">
        <v>210</v>
      </c>
      <c r="F22" s="60">
        <v>8</v>
      </c>
      <c r="G22" s="417">
        <v>6000</v>
      </c>
      <c r="H22" s="69">
        <f t="shared" si="1"/>
        <v>48000</v>
      </c>
      <c r="I22" s="70"/>
      <c r="J22" s="71"/>
      <c r="K22" s="72"/>
      <c r="L22" s="69">
        <f t="shared" si="4"/>
        <v>0</v>
      </c>
      <c r="M22" s="69"/>
      <c r="N22" s="69">
        <f t="shared" si="2"/>
        <v>0</v>
      </c>
      <c r="O22" s="67">
        <v>35000</v>
      </c>
      <c r="P22" s="67">
        <f t="shared" si="3"/>
        <v>83000</v>
      </c>
      <c r="Q22" s="73"/>
    </row>
    <row r="23" spans="1:17" s="39" customFormat="1">
      <c r="B23" s="1">
        <v>15</v>
      </c>
      <c r="C23" s="5">
        <v>41983</v>
      </c>
      <c r="D23" s="74" t="s">
        <v>300</v>
      </c>
      <c r="E23" s="81" t="s">
        <v>210</v>
      </c>
      <c r="F23" s="60">
        <v>8</v>
      </c>
      <c r="G23" s="417">
        <v>6000</v>
      </c>
      <c r="H23" s="418">
        <f t="shared" si="1"/>
        <v>48000</v>
      </c>
      <c r="I23" s="265"/>
      <c r="J23" s="419"/>
      <c r="K23" s="420"/>
      <c r="L23" s="418">
        <f t="shared" si="4"/>
        <v>0</v>
      </c>
      <c r="M23" s="418"/>
      <c r="N23" s="69">
        <f t="shared" si="2"/>
        <v>0</v>
      </c>
      <c r="O23" s="67">
        <v>35000</v>
      </c>
      <c r="P23" s="67">
        <f t="shared" si="3"/>
        <v>83000</v>
      </c>
      <c r="Q23" s="421"/>
    </row>
    <row r="24" spans="1:17" s="39" customFormat="1">
      <c r="B24" s="1">
        <v>16</v>
      </c>
      <c r="C24" s="5">
        <v>41984</v>
      </c>
      <c r="D24" s="74" t="s">
        <v>302</v>
      </c>
      <c r="E24" s="81" t="s">
        <v>210</v>
      </c>
      <c r="F24" s="60">
        <v>8</v>
      </c>
      <c r="G24" s="417">
        <v>6000</v>
      </c>
      <c r="H24" s="69">
        <f t="shared" si="1"/>
        <v>48000</v>
      </c>
      <c r="I24" s="70"/>
      <c r="J24" s="71"/>
      <c r="K24" s="72"/>
      <c r="L24" s="69">
        <f t="shared" si="4"/>
        <v>0</v>
      </c>
      <c r="M24" s="69"/>
      <c r="N24" s="69">
        <f t="shared" si="2"/>
        <v>0</v>
      </c>
      <c r="O24" s="67">
        <v>35000</v>
      </c>
      <c r="P24" s="67">
        <f t="shared" si="3"/>
        <v>83000</v>
      </c>
      <c r="Q24" s="73"/>
    </row>
    <row r="25" spans="1:17" s="39" customFormat="1">
      <c r="B25" s="1">
        <v>17</v>
      </c>
      <c r="C25" s="5">
        <v>41985</v>
      </c>
      <c r="D25" s="74" t="s">
        <v>303</v>
      </c>
      <c r="E25" s="81" t="s">
        <v>210</v>
      </c>
      <c r="F25" s="60"/>
      <c r="G25" s="417"/>
      <c r="H25" s="69">
        <f t="shared" si="1"/>
        <v>0</v>
      </c>
      <c r="I25" s="70"/>
      <c r="J25" s="71"/>
      <c r="K25" s="72"/>
      <c r="L25" s="69">
        <f t="shared" si="4"/>
        <v>0</v>
      </c>
      <c r="M25" s="69"/>
      <c r="N25" s="69">
        <f t="shared" si="2"/>
        <v>0</v>
      </c>
      <c r="O25" s="67">
        <v>35000</v>
      </c>
      <c r="P25" s="67">
        <f t="shared" si="3"/>
        <v>35000</v>
      </c>
      <c r="Q25" s="73"/>
    </row>
    <row r="26" spans="1:17" s="39" customFormat="1">
      <c r="B26" s="1">
        <v>18</v>
      </c>
      <c r="C26" s="5">
        <v>41986</v>
      </c>
      <c r="D26" s="74" t="s">
        <v>304</v>
      </c>
      <c r="E26" s="81" t="s">
        <v>210</v>
      </c>
      <c r="F26" s="60">
        <v>6</v>
      </c>
      <c r="G26" s="417">
        <v>6000</v>
      </c>
      <c r="H26" s="69">
        <f t="shared" si="1"/>
        <v>36000</v>
      </c>
      <c r="I26" s="70"/>
      <c r="J26" s="71"/>
      <c r="K26" s="72">
        <v>1</v>
      </c>
      <c r="L26" s="69">
        <f t="shared" si="4"/>
        <v>10000</v>
      </c>
      <c r="M26" s="69"/>
      <c r="N26" s="69">
        <f t="shared" si="2"/>
        <v>0</v>
      </c>
      <c r="O26" s="67">
        <v>35000</v>
      </c>
      <c r="P26" s="67">
        <f t="shared" si="3"/>
        <v>81000</v>
      </c>
      <c r="Q26" s="73"/>
    </row>
    <row r="27" spans="1:17" s="39" customFormat="1">
      <c r="B27" s="1">
        <v>19</v>
      </c>
      <c r="C27" s="425">
        <v>41987</v>
      </c>
      <c r="D27" s="74" t="s">
        <v>305</v>
      </c>
      <c r="E27" s="81" t="s">
        <v>210</v>
      </c>
      <c r="F27" s="60"/>
      <c r="G27" s="417"/>
      <c r="H27" s="69">
        <f t="shared" si="1"/>
        <v>0</v>
      </c>
      <c r="I27" s="70"/>
      <c r="J27" s="71"/>
      <c r="K27" s="72">
        <v>4</v>
      </c>
      <c r="L27" s="69">
        <f t="shared" si="4"/>
        <v>40000</v>
      </c>
      <c r="M27" s="69"/>
      <c r="N27" s="69">
        <f t="shared" si="2"/>
        <v>0</v>
      </c>
      <c r="O27" s="67">
        <v>35000</v>
      </c>
      <c r="P27" s="67">
        <f t="shared" si="3"/>
        <v>75000</v>
      </c>
      <c r="Q27" s="73"/>
    </row>
    <row r="28" spans="1:17" s="39" customFormat="1">
      <c r="A28" s="422" t="s">
        <v>132</v>
      </c>
      <c r="B28" s="1">
        <v>20</v>
      </c>
      <c r="C28" s="5">
        <v>41988</v>
      </c>
      <c r="D28" s="74" t="s">
        <v>306</v>
      </c>
      <c r="E28" s="81" t="s">
        <v>210</v>
      </c>
      <c r="F28" s="60"/>
      <c r="G28" s="417"/>
      <c r="H28" s="69">
        <f t="shared" si="1"/>
        <v>0</v>
      </c>
      <c r="I28" s="70"/>
      <c r="J28" s="71"/>
      <c r="K28" s="72"/>
      <c r="L28" s="69">
        <f t="shared" si="4"/>
        <v>0</v>
      </c>
      <c r="M28" s="69"/>
      <c r="N28" s="69">
        <f t="shared" si="2"/>
        <v>0</v>
      </c>
      <c r="O28" s="67">
        <v>35000</v>
      </c>
      <c r="P28" s="67">
        <f t="shared" si="3"/>
        <v>35000</v>
      </c>
      <c r="Q28" s="73"/>
    </row>
    <row r="29" spans="1:17" s="39" customFormat="1">
      <c r="B29" s="1">
        <v>21</v>
      </c>
      <c r="C29" s="5">
        <v>41989</v>
      </c>
      <c r="D29" s="74" t="s">
        <v>307</v>
      </c>
      <c r="E29" s="81" t="s">
        <v>210</v>
      </c>
      <c r="F29" s="60"/>
      <c r="G29" s="417"/>
      <c r="H29" s="69">
        <f t="shared" si="1"/>
        <v>0</v>
      </c>
      <c r="I29" s="70"/>
      <c r="J29" s="71"/>
      <c r="K29" s="72">
        <v>3</v>
      </c>
      <c r="L29" s="69">
        <f t="shared" si="4"/>
        <v>30000</v>
      </c>
      <c r="M29" s="69"/>
      <c r="N29" s="69">
        <f t="shared" si="2"/>
        <v>0</v>
      </c>
      <c r="O29" s="67">
        <v>35000</v>
      </c>
      <c r="P29" s="67">
        <f t="shared" si="3"/>
        <v>65000</v>
      </c>
      <c r="Q29" s="73"/>
    </row>
    <row r="30" spans="1:17" s="39" customFormat="1">
      <c r="B30" s="1">
        <v>22</v>
      </c>
      <c r="C30" s="5">
        <v>41990</v>
      </c>
      <c r="D30" s="74" t="s">
        <v>308</v>
      </c>
      <c r="E30" s="81" t="s">
        <v>210</v>
      </c>
      <c r="F30" s="60"/>
      <c r="G30" s="417"/>
      <c r="H30" s="69">
        <f t="shared" si="1"/>
        <v>0</v>
      </c>
      <c r="I30" s="70"/>
      <c r="J30" s="71"/>
      <c r="K30" s="72"/>
      <c r="L30" s="69">
        <f t="shared" si="4"/>
        <v>0</v>
      </c>
      <c r="M30" s="69"/>
      <c r="N30" s="69">
        <f t="shared" si="2"/>
        <v>0</v>
      </c>
      <c r="O30" s="67">
        <v>35000</v>
      </c>
      <c r="P30" s="67">
        <f t="shared" si="3"/>
        <v>35000</v>
      </c>
      <c r="Q30" s="73"/>
    </row>
    <row r="31" spans="1:17" s="39" customFormat="1">
      <c r="B31" s="1">
        <v>23</v>
      </c>
      <c r="C31" s="5">
        <v>41991</v>
      </c>
      <c r="D31" s="74" t="s">
        <v>309</v>
      </c>
      <c r="E31" s="81" t="s">
        <v>210</v>
      </c>
      <c r="F31" s="60"/>
      <c r="G31" s="417"/>
      <c r="H31" s="69">
        <f t="shared" si="1"/>
        <v>0</v>
      </c>
      <c r="I31" s="70"/>
      <c r="J31" s="71"/>
      <c r="K31" s="72"/>
      <c r="L31" s="69">
        <f t="shared" si="4"/>
        <v>0</v>
      </c>
      <c r="M31" s="69"/>
      <c r="N31" s="69">
        <f t="shared" si="2"/>
        <v>0</v>
      </c>
      <c r="O31" s="67">
        <v>35000</v>
      </c>
      <c r="P31" s="67">
        <f t="shared" si="3"/>
        <v>35000</v>
      </c>
      <c r="Q31" s="73"/>
    </row>
    <row r="32" spans="1:17" s="39" customFormat="1">
      <c r="B32" s="1">
        <v>24</v>
      </c>
      <c r="C32" s="5">
        <v>41992</v>
      </c>
      <c r="D32" s="74" t="s">
        <v>308</v>
      </c>
      <c r="E32" s="81" t="s">
        <v>210</v>
      </c>
      <c r="F32" s="60"/>
      <c r="G32" s="417"/>
      <c r="H32" s="69">
        <f t="shared" si="1"/>
        <v>0</v>
      </c>
      <c r="I32" s="70"/>
      <c r="J32" s="71"/>
      <c r="K32" s="72"/>
      <c r="L32" s="69">
        <f t="shared" si="4"/>
        <v>0</v>
      </c>
      <c r="M32" s="69"/>
      <c r="N32" s="69">
        <f t="shared" si="2"/>
        <v>0</v>
      </c>
      <c r="O32" s="67">
        <v>35000</v>
      </c>
      <c r="P32" s="67">
        <f t="shared" si="3"/>
        <v>35000</v>
      </c>
      <c r="Q32" s="73"/>
    </row>
    <row r="33" spans="2:17" s="39" customFormat="1">
      <c r="B33" s="1">
        <v>25</v>
      </c>
      <c r="C33" s="5">
        <v>41993</v>
      </c>
      <c r="D33" s="74" t="s">
        <v>308</v>
      </c>
      <c r="E33" s="81" t="s">
        <v>210</v>
      </c>
      <c r="F33" s="60"/>
      <c r="G33" s="417"/>
      <c r="H33" s="69">
        <f t="shared" si="1"/>
        <v>0</v>
      </c>
      <c r="I33" s="70"/>
      <c r="J33" s="71"/>
      <c r="K33" s="72"/>
      <c r="L33" s="69">
        <f t="shared" si="4"/>
        <v>0</v>
      </c>
      <c r="M33" s="69"/>
      <c r="N33" s="69">
        <f t="shared" si="2"/>
        <v>0</v>
      </c>
      <c r="O33" s="67">
        <v>35000</v>
      </c>
      <c r="P33" s="67">
        <f t="shared" si="3"/>
        <v>35000</v>
      </c>
      <c r="Q33" s="73"/>
    </row>
    <row r="34" spans="2:17" s="39" customFormat="1">
      <c r="B34" s="1">
        <v>26</v>
      </c>
      <c r="C34" s="425">
        <v>41994</v>
      </c>
      <c r="D34" s="621" t="s">
        <v>342</v>
      </c>
      <c r="E34" s="622" t="s">
        <v>210</v>
      </c>
      <c r="F34" s="623">
        <v>8</v>
      </c>
      <c r="G34" s="624">
        <v>6000</v>
      </c>
      <c r="H34" s="625">
        <f t="shared" si="1"/>
        <v>48000</v>
      </c>
      <c r="I34" s="626"/>
      <c r="J34" s="627"/>
      <c r="K34" s="628">
        <v>4</v>
      </c>
      <c r="L34" s="625">
        <f t="shared" si="4"/>
        <v>40000</v>
      </c>
      <c r="M34" s="625"/>
      <c r="N34" s="625">
        <f t="shared" si="2"/>
        <v>0</v>
      </c>
      <c r="O34" s="629">
        <v>35000</v>
      </c>
      <c r="P34" s="629">
        <f t="shared" si="3"/>
        <v>123000</v>
      </c>
      <c r="Q34" s="73"/>
    </row>
    <row r="35" spans="2:17" s="39" customFormat="1">
      <c r="B35" s="1">
        <v>27</v>
      </c>
      <c r="C35" s="5">
        <v>41995</v>
      </c>
      <c r="D35" s="630" t="s">
        <v>474</v>
      </c>
      <c r="E35" s="622" t="s">
        <v>210</v>
      </c>
      <c r="F35" s="623">
        <v>14</v>
      </c>
      <c r="G35" s="624">
        <v>6000</v>
      </c>
      <c r="H35" s="625">
        <f t="shared" si="1"/>
        <v>84000</v>
      </c>
      <c r="I35" s="626"/>
      <c r="J35" s="627"/>
      <c r="K35" s="628">
        <v>7</v>
      </c>
      <c r="L35" s="625">
        <f t="shared" si="4"/>
        <v>70000</v>
      </c>
      <c r="M35" s="625"/>
      <c r="N35" s="625">
        <f t="shared" si="2"/>
        <v>0</v>
      </c>
      <c r="O35" s="629">
        <v>35000</v>
      </c>
      <c r="P35" s="629">
        <f t="shared" si="3"/>
        <v>189000</v>
      </c>
      <c r="Q35" s="73"/>
    </row>
    <row r="36" spans="2:17" s="39" customFormat="1">
      <c r="B36" s="1">
        <v>28</v>
      </c>
      <c r="C36" s="5">
        <v>41996</v>
      </c>
      <c r="D36" s="621" t="s">
        <v>342</v>
      </c>
      <c r="E36" s="622" t="s">
        <v>210</v>
      </c>
      <c r="F36" s="623">
        <v>9</v>
      </c>
      <c r="G36" s="624">
        <v>6000</v>
      </c>
      <c r="H36" s="625">
        <f t="shared" si="1"/>
        <v>54000</v>
      </c>
      <c r="I36" s="626"/>
      <c r="J36" s="627"/>
      <c r="K36" s="628">
        <v>1</v>
      </c>
      <c r="L36" s="625">
        <f t="shared" si="4"/>
        <v>10000</v>
      </c>
      <c r="M36" s="625"/>
      <c r="N36" s="625">
        <f t="shared" si="2"/>
        <v>0</v>
      </c>
      <c r="O36" s="629">
        <v>35000</v>
      </c>
      <c r="P36" s="629">
        <f t="shared" si="3"/>
        <v>99000</v>
      </c>
      <c r="Q36" s="73"/>
    </row>
    <row r="37" spans="2:17" s="39" customFormat="1">
      <c r="B37" s="1">
        <v>29</v>
      </c>
      <c r="C37" s="5">
        <v>41997</v>
      </c>
      <c r="D37" s="621" t="s">
        <v>342</v>
      </c>
      <c r="E37" s="622" t="s">
        <v>210</v>
      </c>
      <c r="F37" s="623">
        <v>9</v>
      </c>
      <c r="G37" s="624">
        <v>6000</v>
      </c>
      <c r="H37" s="625">
        <f t="shared" si="1"/>
        <v>54000</v>
      </c>
      <c r="I37" s="626"/>
      <c r="J37" s="627"/>
      <c r="K37" s="628">
        <v>1</v>
      </c>
      <c r="L37" s="625">
        <f t="shared" si="4"/>
        <v>10000</v>
      </c>
      <c r="M37" s="625"/>
      <c r="N37" s="625">
        <f t="shared" si="2"/>
        <v>0</v>
      </c>
      <c r="O37" s="629">
        <v>35000</v>
      </c>
      <c r="P37" s="629">
        <f t="shared" si="3"/>
        <v>99000</v>
      </c>
      <c r="Q37" s="73"/>
    </row>
    <row r="38" spans="2:17" s="39" customFormat="1">
      <c r="B38" s="1">
        <v>30</v>
      </c>
      <c r="C38" s="5">
        <v>41998</v>
      </c>
      <c r="D38" s="621" t="s">
        <v>342</v>
      </c>
      <c r="E38" s="622" t="s">
        <v>210</v>
      </c>
      <c r="F38" s="623">
        <v>10</v>
      </c>
      <c r="G38" s="624">
        <v>6000</v>
      </c>
      <c r="H38" s="625">
        <f t="shared" si="1"/>
        <v>60000</v>
      </c>
      <c r="I38" s="626"/>
      <c r="J38" s="627"/>
      <c r="K38" s="628">
        <v>2</v>
      </c>
      <c r="L38" s="625">
        <f t="shared" si="4"/>
        <v>20000</v>
      </c>
      <c r="M38" s="625"/>
      <c r="N38" s="625">
        <f t="shared" si="2"/>
        <v>0</v>
      </c>
      <c r="O38" s="629">
        <v>35000</v>
      </c>
      <c r="P38" s="629">
        <f t="shared" si="3"/>
        <v>115000</v>
      </c>
      <c r="Q38" s="73"/>
    </row>
    <row r="39" spans="2:17" s="39" customFormat="1" ht="16.5" thickBot="1">
      <c r="B39" s="2"/>
      <c r="C39" s="37"/>
      <c r="D39" s="511"/>
      <c r="E39" s="512"/>
      <c r="F39" s="466"/>
      <c r="G39" s="513"/>
      <c r="H39" s="83">
        <f t="shared" si="1"/>
        <v>0</v>
      </c>
      <c r="I39" s="467"/>
      <c r="J39" s="468"/>
      <c r="K39" s="469"/>
      <c r="L39" s="83">
        <f t="shared" si="4"/>
        <v>0</v>
      </c>
      <c r="M39" s="83"/>
      <c r="N39" s="83">
        <f t="shared" si="2"/>
        <v>0</v>
      </c>
      <c r="O39" s="470"/>
      <c r="P39" s="423">
        <f t="shared" si="3"/>
        <v>0</v>
      </c>
      <c r="Q39" s="471"/>
    </row>
    <row r="43" spans="2:17" ht="15.75" thickBot="1"/>
    <row r="44" spans="2:17" ht="15.75" thickTop="1">
      <c r="B44" s="536">
        <v>31</v>
      </c>
      <c r="C44" s="537">
        <v>41999</v>
      </c>
      <c r="D44" s="538" t="s">
        <v>342</v>
      </c>
      <c r="E44" s="539" t="s">
        <v>210</v>
      </c>
      <c r="F44" s="540">
        <v>9</v>
      </c>
      <c r="G44" s="541">
        <v>6000</v>
      </c>
      <c r="H44" s="542">
        <f t="shared" ref="H44:H48" si="5">G44*F44</f>
        <v>54000</v>
      </c>
      <c r="I44" s="543"/>
      <c r="J44" s="544"/>
      <c r="K44" s="545">
        <v>1</v>
      </c>
      <c r="L44" s="542">
        <f t="shared" ref="L44:L48" si="6">K44*10000</f>
        <v>10000</v>
      </c>
      <c r="M44" s="542"/>
      <c r="N44" s="542">
        <f t="shared" ref="N44:N48" si="7">M44*15000</f>
        <v>0</v>
      </c>
      <c r="O44" s="546">
        <v>35000</v>
      </c>
      <c r="P44" s="546">
        <f t="shared" ref="P44:P48" si="8">L44+J44+H44+N44+O44</f>
        <v>99000</v>
      </c>
      <c r="Q44" s="547"/>
    </row>
    <row r="45" spans="2:17">
      <c r="B45" s="548">
        <v>32</v>
      </c>
      <c r="C45" s="5">
        <v>42000</v>
      </c>
      <c r="D45" s="74" t="s">
        <v>342</v>
      </c>
      <c r="E45" s="81" t="s">
        <v>210</v>
      </c>
      <c r="F45" s="60">
        <v>8</v>
      </c>
      <c r="G45" s="417">
        <v>6000</v>
      </c>
      <c r="H45" s="69">
        <f t="shared" si="5"/>
        <v>48000</v>
      </c>
      <c r="I45" s="70"/>
      <c r="J45" s="71"/>
      <c r="K45" s="72"/>
      <c r="L45" s="69">
        <f t="shared" si="6"/>
        <v>0</v>
      </c>
      <c r="M45" s="69"/>
      <c r="N45" s="69">
        <f t="shared" si="7"/>
        <v>0</v>
      </c>
      <c r="O45" s="67">
        <v>35000</v>
      </c>
      <c r="P45" s="67">
        <f t="shared" si="8"/>
        <v>83000</v>
      </c>
      <c r="Q45" s="549"/>
    </row>
    <row r="46" spans="2:17">
      <c r="B46" s="548">
        <v>33</v>
      </c>
      <c r="C46" s="5">
        <v>42001</v>
      </c>
      <c r="D46" s="74" t="s">
        <v>342</v>
      </c>
      <c r="E46" s="81" t="s">
        <v>210</v>
      </c>
      <c r="F46" s="60">
        <v>9</v>
      </c>
      <c r="G46" s="417">
        <v>6000</v>
      </c>
      <c r="H46" s="69">
        <f t="shared" si="5"/>
        <v>54000</v>
      </c>
      <c r="I46" s="550"/>
      <c r="J46" s="550"/>
      <c r="K46" s="72">
        <v>1</v>
      </c>
      <c r="L46" s="69">
        <f t="shared" si="6"/>
        <v>10000</v>
      </c>
      <c r="M46" s="551"/>
      <c r="N46" s="69">
        <f t="shared" si="7"/>
        <v>0</v>
      </c>
      <c r="O46" s="67">
        <v>35000</v>
      </c>
      <c r="P46" s="67">
        <f t="shared" si="8"/>
        <v>99000</v>
      </c>
      <c r="Q46" s="552"/>
    </row>
    <row r="47" spans="2:17">
      <c r="B47" s="548">
        <v>34</v>
      </c>
      <c r="C47" s="5">
        <v>42002</v>
      </c>
      <c r="D47" s="74" t="s">
        <v>342</v>
      </c>
      <c r="E47" s="81" t="s">
        <v>210</v>
      </c>
      <c r="F47" s="60">
        <v>14</v>
      </c>
      <c r="G47" s="417">
        <v>6000</v>
      </c>
      <c r="H47" s="69">
        <f t="shared" si="5"/>
        <v>84000</v>
      </c>
      <c r="I47" s="550"/>
      <c r="J47" s="550"/>
      <c r="K47" s="72">
        <v>7</v>
      </c>
      <c r="L47" s="69">
        <f t="shared" si="6"/>
        <v>70000</v>
      </c>
      <c r="M47" s="551"/>
      <c r="N47" s="69">
        <f t="shared" si="7"/>
        <v>0</v>
      </c>
      <c r="O47" s="67">
        <v>35000</v>
      </c>
      <c r="P47" s="67">
        <f t="shared" si="8"/>
        <v>189000</v>
      </c>
      <c r="Q47" s="552"/>
    </row>
    <row r="48" spans="2:17">
      <c r="B48" s="548">
        <v>35</v>
      </c>
      <c r="C48" s="5">
        <v>42003</v>
      </c>
      <c r="D48" s="74" t="s">
        <v>475</v>
      </c>
      <c r="E48" s="81" t="s">
        <v>210</v>
      </c>
      <c r="F48" s="60">
        <v>8</v>
      </c>
      <c r="G48" s="417">
        <v>6000</v>
      </c>
      <c r="H48" s="69">
        <f t="shared" si="5"/>
        <v>48000</v>
      </c>
      <c r="I48" s="550"/>
      <c r="J48" s="550"/>
      <c r="K48" s="565"/>
      <c r="L48" s="69">
        <f t="shared" si="6"/>
        <v>0</v>
      </c>
      <c r="M48" s="551"/>
      <c r="N48" s="69">
        <f t="shared" si="7"/>
        <v>0</v>
      </c>
      <c r="O48" s="67">
        <v>35000</v>
      </c>
      <c r="P48" s="67">
        <f t="shared" si="8"/>
        <v>83000</v>
      </c>
      <c r="Q48" s="552"/>
    </row>
    <row r="49" spans="2:17" ht="15.75" thickBot="1">
      <c r="B49" s="553">
        <v>36</v>
      </c>
      <c r="C49" s="554">
        <v>42004</v>
      </c>
      <c r="D49" s="555" t="s">
        <v>475</v>
      </c>
      <c r="E49" s="556" t="s">
        <v>210</v>
      </c>
      <c r="F49" s="557">
        <v>8</v>
      </c>
      <c r="G49" s="558">
        <v>6000</v>
      </c>
      <c r="H49" s="559">
        <f t="shared" ref="H49" si="9">G49*F49</f>
        <v>48000</v>
      </c>
      <c r="I49" s="560"/>
      <c r="J49" s="560"/>
      <c r="K49" s="561"/>
      <c r="L49" s="559">
        <f t="shared" ref="L49" si="10">K49*10000</f>
        <v>0</v>
      </c>
      <c r="M49" s="562"/>
      <c r="N49" s="559">
        <f t="shared" ref="N49" si="11">M49*15000</f>
        <v>0</v>
      </c>
      <c r="O49" s="563">
        <v>35000</v>
      </c>
      <c r="P49" s="563">
        <f t="shared" ref="P49" si="12">L49+J49+H49+N49+O49</f>
        <v>83000</v>
      </c>
      <c r="Q49" s="564"/>
    </row>
    <row r="50" spans="2:17" ht="15.75" thickTop="1"/>
  </sheetData>
  <mergeCells count="5">
    <mergeCell ref="B1:Q1"/>
    <mergeCell ref="B2:C2"/>
    <mergeCell ref="B3:C3"/>
    <mergeCell ref="B4:C4"/>
    <mergeCell ref="B5:C5"/>
  </mergeCells>
  <printOptions horizontalCentered="1"/>
  <pageMargins left="0.2" right="0.2" top="0.25" bottom="0.25" header="0.3" footer="0.3"/>
  <pageSetup paperSize="9" scale="75" orientation="landscape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I44"/>
  <sheetViews>
    <sheetView topLeftCell="S7" workbookViewId="0">
      <selection activeCell="AD39" sqref="AD14:AD39"/>
    </sheetView>
  </sheetViews>
  <sheetFormatPr defaultRowHeight="15"/>
  <cols>
    <col min="4" max="4" width="26.7109375" customWidth="1"/>
    <col min="6" max="6" width="20.7109375" customWidth="1"/>
    <col min="11" max="11" width="34.7109375" customWidth="1"/>
    <col min="12" max="12" width="11.85546875" customWidth="1"/>
    <col min="13" max="13" width="15.140625" customWidth="1"/>
    <col min="14" max="14" width="24.28515625" customWidth="1"/>
    <col min="18" max="18" width="35.42578125" customWidth="1"/>
    <col min="19" max="19" width="12.42578125" customWidth="1"/>
    <col min="20" max="20" width="21.85546875" customWidth="1"/>
    <col min="25" max="25" width="32.28515625" customWidth="1"/>
    <col min="27" max="27" width="12.85546875" customWidth="1"/>
    <col min="28" max="28" width="19.28515625" customWidth="1"/>
    <col min="30" max="30" width="6.85546875" customWidth="1"/>
    <col min="31" max="31" width="12.5703125" customWidth="1"/>
    <col min="32" max="32" width="23.7109375" customWidth="1"/>
    <col min="33" max="33" width="10" customWidth="1"/>
    <col min="34" max="35" width="15" customWidth="1"/>
  </cols>
  <sheetData>
    <row r="1" spans="1:35" ht="23.25">
      <c r="A1" s="39"/>
      <c r="B1" s="671" t="s">
        <v>19</v>
      </c>
      <c r="C1" s="671"/>
      <c r="D1" s="671"/>
      <c r="E1" s="671"/>
      <c r="F1" s="671"/>
      <c r="G1" s="671"/>
      <c r="I1" s="671" t="s">
        <v>19</v>
      </c>
      <c r="J1" s="671"/>
      <c r="K1" s="671"/>
      <c r="L1" s="671"/>
      <c r="M1" s="671"/>
      <c r="N1" s="671"/>
      <c r="P1" s="671" t="s">
        <v>19</v>
      </c>
      <c r="Q1" s="671"/>
      <c r="R1" s="671"/>
      <c r="S1" s="671"/>
      <c r="T1" s="671"/>
      <c r="U1" s="671"/>
      <c r="W1" s="671" t="s">
        <v>19</v>
      </c>
      <c r="X1" s="671"/>
      <c r="Y1" s="671"/>
      <c r="Z1" s="671"/>
      <c r="AA1" s="671"/>
      <c r="AB1" s="671"/>
      <c r="AD1" s="671" t="s">
        <v>19</v>
      </c>
      <c r="AE1" s="671"/>
      <c r="AF1" s="671"/>
      <c r="AG1" s="671"/>
      <c r="AH1" s="671"/>
      <c r="AI1" s="671"/>
    </row>
    <row r="2" spans="1:35">
      <c r="A2" s="39"/>
      <c r="B2" s="672" t="s">
        <v>20</v>
      </c>
      <c r="C2" s="672"/>
      <c r="D2" s="40" t="s">
        <v>159</v>
      </c>
      <c r="E2" s="43"/>
      <c r="F2" s="44"/>
      <c r="G2" s="41"/>
      <c r="I2" s="672" t="s">
        <v>20</v>
      </c>
      <c r="J2" s="672"/>
      <c r="K2" s="40" t="s">
        <v>159</v>
      </c>
      <c r="L2" s="43"/>
      <c r="M2" s="44"/>
      <c r="N2" s="41"/>
      <c r="P2" s="672" t="s">
        <v>20</v>
      </c>
      <c r="Q2" s="672"/>
      <c r="R2" s="40" t="s">
        <v>159</v>
      </c>
      <c r="S2" s="43"/>
      <c r="T2" s="44"/>
      <c r="U2" s="41"/>
      <c r="W2" s="672" t="s">
        <v>20</v>
      </c>
      <c r="X2" s="672"/>
      <c r="Y2" s="40" t="s">
        <v>159</v>
      </c>
      <c r="Z2" s="43"/>
      <c r="AA2" s="44"/>
      <c r="AB2" s="41"/>
      <c r="AD2" s="672" t="s">
        <v>20</v>
      </c>
      <c r="AE2" s="672"/>
      <c r="AF2" s="40" t="s">
        <v>368</v>
      </c>
      <c r="AG2" s="43"/>
      <c r="AH2" s="44"/>
      <c r="AI2" s="41"/>
    </row>
    <row r="3" spans="1:35">
      <c r="A3" s="39"/>
      <c r="B3" s="672" t="s">
        <v>22</v>
      </c>
      <c r="C3" s="672"/>
      <c r="D3" s="40" t="s">
        <v>25</v>
      </c>
      <c r="E3" s="43"/>
      <c r="F3" s="44"/>
      <c r="G3" s="41"/>
      <c r="I3" s="672" t="s">
        <v>22</v>
      </c>
      <c r="J3" s="672"/>
      <c r="K3" s="40" t="s">
        <v>25</v>
      </c>
      <c r="L3" s="43"/>
      <c r="M3" s="44"/>
      <c r="N3" s="41"/>
      <c r="P3" s="672" t="s">
        <v>22</v>
      </c>
      <c r="Q3" s="672"/>
      <c r="R3" s="40" t="s">
        <v>25</v>
      </c>
      <c r="S3" s="43"/>
      <c r="T3" s="44"/>
      <c r="U3" s="41"/>
      <c r="W3" s="672" t="s">
        <v>22</v>
      </c>
      <c r="X3" s="672"/>
      <c r="Y3" s="40" t="s">
        <v>25</v>
      </c>
      <c r="Z3" s="43"/>
      <c r="AA3" s="44"/>
      <c r="AB3" s="41"/>
      <c r="AD3" s="672" t="s">
        <v>22</v>
      </c>
      <c r="AE3" s="672"/>
      <c r="AF3" s="40" t="s">
        <v>25</v>
      </c>
      <c r="AG3" s="43"/>
      <c r="AH3" s="44"/>
      <c r="AI3" s="41"/>
    </row>
    <row r="4" spans="1:35">
      <c r="A4" s="39"/>
      <c r="B4" s="672" t="s">
        <v>24</v>
      </c>
      <c r="C4" s="672"/>
      <c r="D4" s="40" t="s">
        <v>25</v>
      </c>
      <c r="E4" s="43"/>
      <c r="F4" s="44"/>
      <c r="G4" s="41"/>
      <c r="I4" s="672" t="s">
        <v>24</v>
      </c>
      <c r="J4" s="672"/>
      <c r="K4" s="40" t="s">
        <v>25</v>
      </c>
      <c r="L4" s="43"/>
      <c r="M4" s="44"/>
      <c r="N4" s="41"/>
      <c r="P4" s="672" t="s">
        <v>24</v>
      </c>
      <c r="Q4" s="672"/>
      <c r="R4" s="40" t="s">
        <v>25</v>
      </c>
      <c r="S4" s="43"/>
      <c r="T4" s="44"/>
      <c r="U4" s="41"/>
      <c r="W4" s="672" t="s">
        <v>24</v>
      </c>
      <c r="X4" s="672"/>
      <c r="Y4" s="40" t="s">
        <v>25</v>
      </c>
      <c r="Z4" s="43"/>
      <c r="AA4" s="44"/>
      <c r="AB4" s="41"/>
      <c r="AD4" s="672" t="s">
        <v>24</v>
      </c>
      <c r="AE4" s="672"/>
      <c r="AF4" s="40" t="s">
        <v>25</v>
      </c>
      <c r="AG4" s="43"/>
      <c r="AH4" s="44"/>
      <c r="AI4" s="41"/>
    </row>
    <row r="5" spans="1:35" ht="15.75" thickBot="1">
      <c r="A5" s="39"/>
      <c r="B5" s="673" t="s">
        <v>5</v>
      </c>
      <c r="C5" s="673"/>
      <c r="D5" s="3" t="s">
        <v>158</v>
      </c>
      <c r="E5" s="43"/>
      <c r="F5" s="44"/>
      <c r="G5" s="41"/>
      <c r="I5" s="673" t="s">
        <v>5</v>
      </c>
      <c r="J5" s="673"/>
      <c r="K5" s="3" t="s">
        <v>184</v>
      </c>
      <c r="L5" s="43"/>
      <c r="M5" s="44"/>
      <c r="N5" s="41"/>
      <c r="P5" s="673" t="s">
        <v>5</v>
      </c>
      <c r="Q5" s="673"/>
      <c r="R5" s="3" t="s">
        <v>161</v>
      </c>
      <c r="S5" s="43"/>
      <c r="T5" s="44"/>
      <c r="U5" s="41"/>
      <c r="W5" s="673" t="s">
        <v>5</v>
      </c>
      <c r="X5" s="673"/>
      <c r="Y5" s="3" t="s">
        <v>504</v>
      </c>
      <c r="Z5" s="43"/>
      <c r="AA5" s="44"/>
      <c r="AB5" s="41"/>
      <c r="AD5" s="673" t="s">
        <v>5</v>
      </c>
      <c r="AE5" s="673"/>
      <c r="AF5" s="3" t="s">
        <v>504</v>
      </c>
      <c r="AG5" s="43"/>
      <c r="AH5" s="44"/>
      <c r="AI5" s="41"/>
    </row>
    <row r="6" spans="1:35" ht="39" thickBot="1">
      <c r="A6" s="51"/>
      <c r="B6" s="47" t="s">
        <v>6</v>
      </c>
      <c r="C6" s="47" t="s">
        <v>7</v>
      </c>
      <c r="D6" s="47" t="s">
        <v>8</v>
      </c>
      <c r="E6" s="50" t="s">
        <v>30</v>
      </c>
      <c r="F6" s="49" t="s">
        <v>31</v>
      </c>
      <c r="G6" s="47" t="s">
        <v>34</v>
      </c>
      <c r="I6" s="47" t="s">
        <v>6</v>
      </c>
      <c r="J6" s="47" t="s">
        <v>7</v>
      </c>
      <c r="K6" s="47" t="s">
        <v>8</v>
      </c>
      <c r="L6" s="50" t="s">
        <v>30</v>
      </c>
      <c r="M6" s="49" t="s">
        <v>31</v>
      </c>
      <c r="N6" s="47" t="s">
        <v>34</v>
      </c>
      <c r="P6" s="47" t="s">
        <v>6</v>
      </c>
      <c r="Q6" s="47" t="s">
        <v>7</v>
      </c>
      <c r="R6" s="47" t="s">
        <v>8</v>
      </c>
      <c r="S6" s="50" t="s">
        <v>30</v>
      </c>
      <c r="T6" s="49" t="s">
        <v>31</v>
      </c>
      <c r="U6" s="47" t="s">
        <v>34</v>
      </c>
      <c r="W6" s="47" t="s">
        <v>6</v>
      </c>
      <c r="X6" s="47" t="s">
        <v>7</v>
      </c>
      <c r="Y6" s="47" t="s">
        <v>8</v>
      </c>
      <c r="Z6" s="50" t="s">
        <v>30</v>
      </c>
      <c r="AA6" s="49" t="s">
        <v>31</v>
      </c>
      <c r="AB6" s="47" t="s">
        <v>34</v>
      </c>
      <c r="AD6" s="47" t="s">
        <v>6</v>
      </c>
      <c r="AE6" s="47" t="s">
        <v>7</v>
      </c>
      <c r="AF6" s="47" t="s">
        <v>8</v>
      </c>
      <c r="AG6" s="50" t="s">
        <v>30</v>
      </c>
      <c r="AH6" s="49" t="s">
        <v>31</v>
      </c>
      <c r="AI6" s="47" t="s">
        <v>34</v>
      </c>
    </row>
    <row r="7" spans="1:35" ht="15.75" thickBot="1">
      <c r="A7" s="51"/>
      <c r="B7" s="52">
        <v>1</v>
      </c>
      <c r="C7" s="52">
        <v>2</v>
      </c>
      <c r="D7" s="52">
        <v>3</v>
      </c>
      <c r="E7" s="54">
        <v>4</v>
      </c>
      <c r="F7" s="55" t="s">
        <v>160</v>
      </c>
      <c r="G7" s="52">
        <v>6</v>
      </c>
      <c r="I7" s="52">
        <v>1</v>
      </c>
      <c r="J7" s="52">
        <v>2</v>
      </c>
      <c r="K7" s="52">
        <v>3</v>
      </c>
      <c r="L7" s="54">
        <v>4</v>
      </c>
      <c r="M7" s="55" t="s">
        <v>160</v>
      </c>
      <c r="N7" s="52">
        <v>6</v>
      </c>
      <c r="P7" s="52">
        <v>1</v>
      </c>
      <c r="Q7" s="52">
        <v>2</v>
      </c>
      <c r="R7" s="52">
        <v>3</v>
      </c>
      <c r="S7" s="54">
        <v>4</v>
      </c>
      <c r="T7" s="55" t="s">
        <v>160</v>
      </c>
      <c r="U7" s="52">
        <v>6</v>
      </c>
      <c r="W7" s="52">
        <v>1</v>
      </c>
      <c r="X7" s="52">
        <v>2</v>
      </c>
      <c r="Y7" s="52">
        <v>3</v>
      </c>
      <c r="Z7" s="54">
        <v>4</v>
      </c>
      <c r="AA7" s="55" t="s">
        <v>160</v>
      </c>
      <c r="AB7" s="52">
        <v>6</v>
      </c>
      <c r="AD7" s="52">
        <v>1</v>
      </c>
      <c r="AE7" s="52">
        <v>2</v>
      </c>
      <c r="AF7" s="52">
        <v>3</v>
      </c>
      <c r="AG7" s="54">
        <v>4</v>
      </c>
      <c r="AH7" s="55" t="s">
        <v>160</v>
      </c>
      <c r="AI7" s="52">
        <v>6</v>
      </c>
    </row>
    <row r="8" spans="1:35" ht="18" thickBot="1">
      <c r="A8" s="415"/>
      <c r="B8" s="52"/>
      <c r="C8" s="52"/>
      <c r="D8" s="52"/>
      <c r="E8" s="414">
        <f>SUBTOTAL(9,E9:E935)</f>
        <v>101</v>
      </c>
      <c r="F8" s="59">
        <f>SUBTOTAL(9,F9:F935)</f>
        <v>3030000</v>
      </c>
      <c r="G8" s="57"/>
      <c r="I8" s="57"/>
      <c r="J8" s="57"/>
      <c r="K8" s="57"/>
      <c r="L8" s="414">
        <f>SUBTOTAL(9,L9:L935)</f>
        <v>30</v>
      </c>
      <c r="M8" s="413">
        <f>SUBTOTAL(9,M9:M935)</f>
        <v>870000</v>
      </c>
      <c r="N8" s="57"/>
      <c r="P8" s="57"/>
      <c r="Q8" s="57"/>
      <c r="R8" s="57"/>
      <c r="S8" s="414">
        <f>SUBTOTAL(9,S9:S935)</f>
        <v>45</v>
      </c>
      <c r="T8" s="413">
        <f>SUBTOTAL(9,T9:T935)</f>
        <v>900000</v>
      </c>
      <c r="U8" s="57"/>
      <c r="W8" s="57"/>
      <c r="X8" s="57"/>
      <c r="Y8" s="57"/>
      <c r="Z8" s="414">
        <f>SUBTOTAL(9,Z9:Z935)</f>
        <v>90</v>
      </c>
      <c r="AA8" s="413">
        <f>SUBTOTAL(9,AA9:AA935)</f>
        <v>900000</v>
      </c>
      <c r="AB8" s="57"/>
      <c r="AD8" s="57"/>
      <c r="AE8" s="57"/>
      <c r="AF8" s="57"/>
      <c r="AG8" s="414">
        <f>SUBTOTAL(9,AG9:AG935)</f>
        <v>60</v>
      </c>
      <c r="AH8" s="413">
        <f>SUBTOTAL(9,AH9:AH935)</f>
        <v>600000</v>
      </c>
      <c r="AI8" s="57"/>
    </row>
    <row r="9" spans="1:35">
      <c r="A9" s="39"/>
      <c r="B9" s="6">
        <v>1</v>
      </c>
      <c r="C9" s="4">
        <v>41877</v>
      </c>
      <c r="D9" s="302" t="s">
        <v>134</v>
      </c>
      <c r="E9" s="65">
        <v>2</v>
      </c>
      <c r="F9" s="62">
        <f>E9*30000</f>
        <v>60000</v>
      </c>
      <c r="G9" s="68"/>
      <c r="I9" s="6">
        <v>1</v>
      </c>
      <c r="J9" s="4">
        <v>41908</v>
      </c>
      <c r="K9" s="519" t="s">
        <v>167</v>
      </c>
      <c r="L9" s="520">
        <v>5</v>
      </c>
      <c r="M9" s="62">
        <f>L9*30000</f>
        <v>150000</v>
      </c>
      <c r="N9" s="514"/>
      <c r="P9" s="6">
        <v>1</v>
      </c>
      <c r="Q9" s="442">
        <v>41938</v>
      </c>
      <c r="R9" s="519" t="s">
        <v>177</v>
      </c>
      <c r="S9" s="520">
        <v>7</v>
      </c>
      <c r="T9" s="62">
        <f>S9*20000</f>
        <v>140000</v>
      </c>
      <c r="U9" s="514"/>
      <c r="W9" s="6">
        <v>1</v>
      </c>
      <c r="X9" s="4">
        <v>41969</v>
      </c>
      <c r="Y9" s="519" t="s">
        <v>357</v>
      </c>
      <c r="Z9" s="520"/>
      <c r="AA9" s="62">
        <f>Z9*20000</f>
        <v>0</v>
      </c>
      <c r="AB9" s="514"/>
      <c r="AD9" s="6">
        <v>1</v>
      </c>
      <c r="AE9" s="4">
        <v>41969</v>
      </c>
      <c r="AF9" s="519" t="s">
        <v>357</v>
      </c>
      <c r="AG9" s="520"/>
      <c r="AH9" s="62">
        <f>AG9*20000</f>
        <v>0</v>
      </c>
      <c r="AI9" s="514"/>
    </row>
    <row r="10" spans="1:35">
      <c r="A10" s="39"/>
      <c r="B10" s="1">
        <v>2</v>
      </c>
      <c r="C10" s="5">
        <v>41878</v>
      </c>
      <c r="D10" s="74" t="s">
        <v>135</v>
      </c>
      <c r="E10" s="72">
        <v>6</v>
      </c>
      <c r="F10" s="69">
        <f>E10*30000</f>
        <v>180000</v>
      </c>
      <c r="G10" s="73"/>
      <c r="I10" s="1">
        <v>2</v>
      </c>
      <c r="J10" s="5">
        <v>41909</v>
      </c>
      <c r="K10" s="260" t="s">
        <v>168</v>
      </c>
      <c r="L10" s="323"/>
      <c r="M10" s="69">
        <f t="shared" ref="M10:M37" si="0">L10*30000</f>
        <v>0</v>
      </c>
      <c r="N10" s="515"/>
      <c r="P10" s="1">
        <v>2</v>
      </c>
      <c r="Q10" s="5">
        <v>41939</v>
      </c>
      <c r="R10" s="260" t="s">
        <v>177</v>
      </c>
      <c r="S10" s="323"/>
      <c r="T10" s="69">
        <f>S10*20000</f>
        <v>0</v>
      </c>
      <c r="U10" s="515"/>
      <c r="W10" s="1">
        <v>2</v>
      </c>
      <c r="X10" s="5">
        <v>41970</v>
      </c>
      <c r="Y10" s="260" t="s">
        <v>357</v>
      </c>
      <c r="Z10" s="323"/>
      <c r="AA10" s="69">
        <f>Z10*20000</f>
        <v>0</v>
      </c>
      <c r="AB10" s="515"/>
      <c r="AD10" s="1">
        <v>2</v>
      </c>
      <c r="AE10" s="5">
        <v>41970</v>
      </c>
      <c r="AF10" s="260" t="s">
        <v>357</v>
      </c>
      <c r="AG10" s="323"/>
      <c r="AH10" s="69">
        <f>AG10*20000</f>
        <v>0</v>
      </c>
      <c r="AI10" s="515"/>
    </row>
    <row r="11" spans="1:35">
      <c r="A11" s="39"/>
      <c r="B11" s="1">
        <v>3</v>
      </c>
      <c r="C11" s="433">
        <v>41879</v>
      </c>
      <c r="D11" s="74" t="s">
        <v>136</v>
      </c>
      <c r="E11" s="72">
        <v>2</v>
      </c>
      <c r="F11" s="69">
        <f t="shared" ref="F11:F39" si="1">E11*30000</f>
        <v>60000</v>
      </c>
      <c r="G11" s="73"/>
      <c r="I11" s="1">
        <v>3</v>
      </c>
      <c r="J11" s="516">
        <v>41910</v>
      </c>
      <c r="K11" s="260" t="s">
        <v>169</v>
      </c>
      <c r="L11" s="323">
        <v>1</v>
      </c>
      <c r="M11" s="69">
        <f t="shared" si="0"/>
        <v>30000</v>
      </c>
      <c r="N11" s="515"/>
      <c r="P11" s="1">
        <v>3</v>
      </c>
      <c r="Q11" s="441">
        <v>41940</v>
      </c>
      <c r="R11" s="260" t="s">
        <v>177</v>
      </c>
      <c r="S11" s="323"/>
      <c r="T11" s="69">
        <f t="shared" ref="T11:T39" si="2">S11*20000</f>
        <v>0</v>
      </c>
      <c r="U11" s="515"/>
      <c r="W11" s="1">
        <v>3</v>
      </c>
      <c r="X11" s="5">
        <v>41971</v>
      </c>
      <c r="Y11" s="260" t="s">
        <v>357</v>
      </c>
      <c r="Z11" s="323"/>
      <c r="AA11" s="69">
        <f t="shared" ref="AA11:AA24" si="3">Z11*20000</f>
        <v>0</v>
      </c>
      <c r="AB11" s="515"/>
      <c r="AD11" s="1">
        <v>3</v>
      </c>
      <c r="AE11" s="5">
        <v>41971</v>
      </c>
      <c r="AF11" s="260" t="s">
        <v>357</v>
      </c>
      <c r="AG11" s="323"/>
      <c r="AH11" s="69">
        <f t="shared" ref="AH11:AH24" si="4">AG11*20000</f>
        <v>0</v>
      </c>
      <c r="AI11" s="515"/>
    </row>
    <row r="12" spans="1:35">
      <c r="A12" s="39"/>
      <c r="B12" s="1">
        <v>4</v>
      </c>
      <c r="C12" s="5">
        <v>41880</v>
      </c>
      <c r="D12" s="74" t="s">
        <v>137</v>
      </c>
      <c r="E12" s="72">
        <v>1</v>
      </c>
      <c r="F12" s="69">
        <f t="shared" si="1"/>
        <v>30000</v>
      </c>
      <c r="G12" s="73"/>
      <c r="I12" s="1">
        <v>4</v>
      </c>
      <c r="J12" s="5">
        <v>41911</v>
      </c>
      <c r="K12" s="260" t="s">
        <v>170</v>
      </c>
      <c r="L12" s="323"/>
      <c r="M12" s="69">
        <f t="shared" si="0"/>
        <v>0</v>
      </c>
      <c r="N12" s="515"/>
      <c r="P12" s="1">
        <v>4</v>
      </c>
      <c r="Q12" s="5">
        <v>41941</v>
      </c>
      <c r="R12" s="260" t="s">
        <v>178</v>
      </c>
      <c r="S12" s="323">
        <v>6</v>
      </c>
      <c r="T12" s="69">
        <f t="shared" si="2"/>
        <v>120000</v>
      </c>
      <c r="U12" s="515"/>
      <c r="W12" s="1">
        <v>4</v>
      </c>
      <c r="X12" s="5">
        <v>41972</v>
      </c>
      <c r="Y12" s="260" t="s">
        <v>357</v>
      </c>
      <c r="Z12" s="323"/>
      <c r="AA12" s="69">
        <f t="shared" si="3"/>
        <v>0</v>
      </c>
      <c r="AB12" s="515"/>
      <c r="AD12" s="1">
        <v>4</v>
      </c>
      <c r="AE12" s="5">
        <v>41972</v>
      </c>
      <c r="AF12" s="260" t="s">
        <v>357</v>
      </c>
      <c r="AG12" s="323"/>
      <c r="AH12" s="69">
        <f t="shared" si="4"/>
        <v>0</v>
      </c>
      <c r="AI12" s="515"/>
    </row>
    <row r="13" spans="1:35">
      <c r="A13" s="39"/>
      <c r="B13" s="1">
        <v>5</v>
      </c>
      <c r="C13" s="5">
        <v>41881</v>
      </c>
      <c r="D13" s="74" t="s">
        <v>138</v>
      </c>
      <c r="E13" s="72">
        <v>1</v>
      </c>
      <c r="F13" s="69">
        <f t="shared" si="1"/>
        <v>30000</v>
      </c>
      <c r="G13" s="73"/>
      <c r="I13" s="1">
        <v>5</v>
      </c>
      <c r="J13" s="441">
        <v>41912</v>
      </c>
      <c r="K13" s="260" t="s">
        <v>169</v>
      </c>
      <c r="L13" s="323"/>
      <c r="M13" s="69">
        <f t="shared" si="0"/>
        <v>0</v>
      </c>
      <c r="N13" s="515"/>
      <c r="P13" s="1">
        <v>5</v>
      </c>
      <c r="Q13" s="5">
        <v>41942</v>
      </c>
      <c r="R13" s="260" t="s">
        <v>179</v>
      </c>
      <c r="S13" s="323"/>
      <c r="T13" s="69">
        <f t="shared" si="2"/>
        <v>0</v>
      </c>
      <c r="U13" s="515"/>
      <c r="W13" s="1">
        <v>5</v>
      </c>
      <c r="X13" s="425">
        <v>41973</v>
      </c>
      <c r="Y13" s="260" t="s">
        <v>357</v>
      </c>
      <c r="Z13" s="323"/>
      <c r="AA13" s="69">
        <f t="shared" si="3"/>
        <v>0</v>
      </c>
      <c r="AB13" s="515"/>
      <c r="AD13" s="1">
        <v>5</v>
      </c>
      <c r="AE13" s="425">
        <v>41973</v>
      </c>
      <c r="AF13" s="260" t="s">
        <v>357</v>
      </c>
      <c r="AG13" s="323"/>
      <c r="AH13" s="69">
        <f t="shared" si="4"/>
        <v>0</v>
      </c>
      <c r="AI13" s="515"/>
    </row>
    <row r="14" spans="1:35">
      <c r="A14" s="39"/>
      <c r="B14" s="1">
        <v>6</v>
      </c>
      <c r="C14" s="425">
        <v>41882</v>
      </c>
      <c r="D14" s="74" t="s">
        <v>139</v>
      </c>
      <c r="E14" s="72">
        <v>1</v>
      </c>
      <c r="F14" s="69">
        <f t="shared" si="1"/>
        <v>30000</v>
      </c>
      <c r="G14" s="73"/>
      <c r="I14" s="1">
        <v>6</v>
      </c>
      <c r="J14" s="5">
        <v>41913</v>
      </c>
      <c r="K14" s="260" t="s">
        <v>171</v>
      </c>
      <c r="L14" s="323">
        <v>5</v>
      </c>
      <c r="M14" s="69">
        <f t="shared" si="0"/>
        <v>150000</v>
      </c>
      <c r="N14" s="515"/>
      <c r="P14" s="1">
        <v>6</v>
      </c>
      <c r="Q14" s="5">
        <v>41943</v>
      </c>
      <c r="R14" s="260" t="s">
        <v>179</v>
      </c>
      <c r="S14" s="323"/>
      <c r="T14" s="69">
        <f t="shared" si="2"/>
        <v>0</v>
      </c>
      <c r="U14" s="515"/>
      <c r="W14" s="1">
        <v>6</v>
      </c>
      <c r="X14" s="5">
        <v>41974</v>
      </c>
      <c r="Y14" s="260" t="s">
        <v>357</v>
      </c>
      <c r="Z14" s="323"/>
      <c r="AA14" s="69">
        <f t="shared" si="3"/>
        <v>0</v>
      </c>
      <c r="AB14" s="515"/>
      <c r="AD14" s="1">
        <v>6</v>
      </c>
      <c r="AE14" s="5">
        <v>41974</v>
      </c>
      <c r="AF14" s="260" t="s">
        <v>357</v>
      </c>
      <c r="AG14" s="323"/>
      <c r="AH14" s="69">
        <f t="shared" si="4"/>
        <v>0</v>
      </c>
      <c r="AI14" s="515"/>
    </row>
    <row r="15" spans="1:35">
      <c r="A15" s="39"/>
      <c r="B15" s="1">
        <v>7</v>
      </c>
      <c r="C15" s="5">
        <v>41883</v>
      </c>
      <c r="D15" s="74" t="s">
        <v>140</v>
      </c>
      <c r="E15" s="72">
        <v>1</v>
      </c>
      <c r="F15" s="69">
        <f t="shared" si="1"/>
        <v>30000</v>
      </c>
      <c r="G15" s="73"/>
      <c r="I15" s="1">
        <v>7</v>
      </c>
      <c r="J15" s="441">
        <v>41914</v>
      </c>
      <c r="K15" s="260" t="s">
        <v>171</v>
      </c>
      <c r="L15" s="323">
        <v>3</v>
      </c>
      <c r="M15" s="69">
        <f t="shared" si="0"/>
        <v>90000</v>
      </c>
      <c r="N15" s="515"/>
      <c r="P15" s="1">
        <v>7</v>
      </c>
      <c r="Q15" s="5">
        <v>41944</v>
      </c>
      <c r="R15" s="260" t="s">
        <v>179</v>
      </c>
      <c r="S15" s="323">
        <v>1</v>
      </c>
      <c r="T15" s="69">
        <f t="shared" si="2"/>
        <v>20000</v>
      </c>
      <c r="U15" s="515"/>
      <c r="W15" s="1">
        <v>7</v>
      </c>
      <c r="X15" s="5">
        <v>41975</v>
      </c>
      <c r="Y15" s="532" t="s">
        <v>357</v>
      </c>
      <c r="Z15" s="323"/>
      <c r="AA15" s="69">
        <f t="shared" si="3"/>
        <v>0</v>
      </c>
      <c r="AB15" s="515"/>
      <c r="AD15" s="1">
        <v>7</v>
      </c>
      <c r="AE15" s="5">
        <v>41975</v>
      </c>
      <c r="AF15" s="532" t="s">
        <v>357</v>
      </c>
      <c r="AG15" s="323"/>
      <c r="AH15" s="69">
        <f t="shared" si="4"/>
        <v>0</v>
      </c>
      <c r="AI15" s="515"/>
    </row>
    <row r="16" spans="1:35">
      <c r="A16" s="39"/>
      <c r="B16" s="1">
        <v>8</v>
      </c>
      <c r="C16" s="5">
        <v>41884</v>
      </c>
      <c r="D16" s="74" t="s">
        <v>141</v>
      </c>
      <c r="E16" s="72">
        <v>4</v>
      </c>
      <c r="F16" s="69">
        <f t="shared" si="1"/>
        <v>120000</v>
      </c>
      <c r="G16" s="73"/>
      <c r="I16" s="1">
        <v>8</v>
      </c>
      <c r="J16" s="5">
        <v>41915</v>
      </c>
      <c r="K16" s="260" t="s">
        <v>172</v>
      </c>
      <c r="L16" s="323"/>
      <c r="M16" s="69">
        <f t="shared" si="0"/>
        <v>0</v>
      </c>
      <c r="N16" s="515"/>
      <c r="P16" s="1">
        <v>8</v>
      </c>
      <c r="Q16" s="443">
        <v>41945</v>
      </c>
      <c r="R16" s="260" t="s">
        <v>179</v>
      </c>
      <c r="S16" s="323"/>
      <c r="T16" s="69">
        <f t="shared" si="2"/>
        <v>0</v>
      </c>
      <c r="U16" s="515"/>
      <c r="W16" s="1">
        <v>8</v>
      </c>
      <c r="X16" s="5">
        <v>41976</v>
      </c>
      <c r="Y16" s="533" t="s">
        <v>272</v>
      </c>
      <c r="Z16" s="323"/>
      <c r="AA16" s="69">
        <f t="shared" si="3"/>
        <v>0</v>
      </c>
      <c r="AB16" s="534"/>
      <c r="AD16" s="1">
        <v>8</v>
      </c>
      <c r="AE16" s="5">
        <v>41976</v>
      </c>
      <c r="AF16" s="532" t="s">
        <v>357</v>
      </c>
      <c r="AG16" s="323"/>
      <c r="AH16" s="69">
        <f t="shared" si="4"/>
        <v>0</v>
      </c>
      <c r="AI16" s="534"/>
    </row>
    <row r="17" spans="1:35">
      <c r="A17" s="39"/>
      <c r="B17" s="1">
        <v>9</v>
      </c>
      <c r="C17" s="5">
        <v>41885</v>
      </c>
      <c r="D17" s="74" t="s">
        <v>142</v>
      </c>
      <c r="E17" s="72">
        <v>5</v>
      </c>
      <c r="F17" s="69">
        <f t="shared" si="1"/>
        <v>150000</v>
      </c>
      <c r="G17" s="73"/>
      <c r="I17" s="1">
        <v>9</v>
      </c>
      <c r="J17" s="441">
        <v>41916</v>
      </c>
      <c r="K17" s="260" t="s">
        <v>172</v>
      </c>
      <c r="L17" s="323"/>
      <c r="M17" s="69">
        <f t="shared" si="0"/>
        <v>0</v>
      </c>
      <c r="N17" s="515"/>
      <c r="P17" s="1">
        <v>9</v>
      </c>
      <c r="Q17" s="5">
        <v>41946</v>
      </c>
      <c r="R17" s="260" t="s">
        <v>179</v>
      </c>
      <c r="S17" s="323"/>
      <c r="T17" s="69">
        <f t="shared" si="2"/>
        <v>0</v>
      </c>
      <c r="U17" s="515"/>
      <c r="W17" s="1">
        <v>9</v>
      </c>
      <c r="X17" s="5">
        <v>41977</v>
      </c>
      <c r="Y17" s="533" t="s">
        <v>272</v>
      </c>
      <c r="Z17" s="323"/>
      <c r="AA17" s="69">
        <f t="shared" si="3"/>
        <v>0</v>
      </c>
      <c r="AB17" s="534"/>
      <c r="AD17" s="1">
        <v>9</v>
      </c>
      <c r="AE17" s="5">
        <v>41977</v>
      </c>
      <c r="AF17" s="532" t="s">
        <v>357</v>
      </c>
      <c r="AG17" s="323"/>
      <c r="AH17" s="69">
        <f t="shared" si="4"/>
        <v>0</v>
      </c>
      <c r="AI17" s="534"/>
    </row>
    <row r="18" spans="1:35">
      <c r="A18" s="39"/>
      <c r="B18" s="1">
        <v>10</v>
      </c>
      <c r="C18" s="5">
        <v>41886</v>
      </c>
      <c r="D18" s="74" t="s">
        <v>143</v>
      </c>
      <c r="E18" s="72">
        <v>6</v>
      </c>
      <c r="F18" s="69">
        <f t="shared" si="1"/>
        <v>180000</v>
      </c>
      <c r="G18" s="73"/>
      <c r="I18" s="1">
        <v>10</v>
      </c>
      <c r="J18" s="425">
        <v>41917</v>
      </c>
      <c r="K18" s="260" t="s">
        <v>172</v>
      </c>
      <c r="L18" s="323"/>
      <c r="M18" s="69">
        <f t="shared" si="0"/>
        <v>0</v>
      </c>
      <c r="N18" s="515"/>
      <c r="P18" s="1">
        <v>10</v>
      </c>
      <c r="Q18" s="5">
        <v>41947</v>
      </c>
      <c r="R18" s="260" t="s">
        <v>179</v>
      </c>
      <c r="S18" s="323"/>
      <c r="T18" s="69">
        <f t="shared" si="2"/>
        <v>0</v>
      </c>
      <c r="U18" s="515"/>
      <c r="W18" s="1">
        <v>10</v>
      </c>
      <c r="X18" s="5">
        <v>41978</v>
      </c>
      <c r="Y18" s="533" t="s">
        <v>272</v>
      </c>
      <c r="Z18" s="323"/>
      <c r="AA18" s="69">
        <f t="shared" si="3"/>
        <v>0</v>
      </c>
      <c r="AB18" s="534"/>
      <c r="AD18" s="1">
        <v>10</v>
      </c>
      <c r="AE18" s="5">
        <v>41978</v>
      </c>
      <c r="AF18" s="532" t="s">
        <v>357</v>
      </c>
      <c r="AG18" s="323"/>
      <c r="AH18" s="69">
        <f t="shared" si="4"/>
        <v>0</v>
      </c>
      <c r="AI18" s="534"/>
    </row>
    <row r="19" spans="1:35">
      <c r="A19" s="39"/>
      <c r="B19" s="1">
        <v>11</v>
      </c>
      <c r="C19" s="5">
        <v>41887</v>
      </c>
      <c r="D19" s="74" t="s">
        <v>144</v>
      </c>
      <c r="E19" s="72">
        <v>2</v>
      </c>
      <c r="F19" s="69">
        <f t="shared" si="1"/>
        <v>60000</v>
      </c>
      <c r="G19" s="73"/>
      <c r="I19" s="1">
        <v>11</v>
      </c>
      <c r="J19" s="441">
        <v>41918</v>
      </c>
      <c r="K19" s="260" t="s">
        <v>172</v>
      </c>
      <c r="L19" s="323"/>
      <c r="M19" s="69">
        <f t="shared" si="0"/>
        <v>0</v>
      </c>
      <c r="N19" s="515"/>
      <c r="P19" s="1">
        <v>11</v>
      </c>
      <c r="Q19" s="5">
        <v>41948</v>
      </c>
      <c r="R19" s="260" t="s">
        <v>179</v>
      </c>
      <c r="S19" s="323">
        <v>1</v>
      </c>
      <c r="T19" s="69">
        <f t="shared" si="2"/>
        <v>20000</v>
      </c>
      <c r="U19" s="515"/>
      <c r="W19" s="1">
        <v>11</v>
      </c>
      <c r="X19" s="5">
        <v>41979</v>
      </c>
      <c r="Y19" s="533" t="s">
        <v>272</v>
      </c>
      <c r="Z19" s="323"/>
      <c r="AA19" s="69">
        <f t="shared" si="3"/>
        <v>0</v>
      </c>
      <c r="AB19" s="534"/>
      <c r="AD19" s="1">
        <v>11</v>
      </c>
      <c r="AE19" s="5">
        <v>41979</v>
      </c>
      <c r="AF19" s="532" t="s">
        <v>357</v>
      </c>
      <c r="AG19" s="323"/>
      <c r="AH19" s="69">
        <f t="shared" si="4"/>
        <v>0</v>
      </c>
      <c r="AI19" s="534"/>
    </row>
    <row r="20" spans="1:35">
      <c r="A20" s="39"/>
      <c r="B20" s="1">
        <v>12</v>
      </c>
      <c r="C20" s="5">
        <v>41888</v>
      </c>
      <c r="D20" s="74" t="s">
        <v>143</v>
      </c>
      <c r="E20" s="72">
        <v>7</v>
      </c>
      <c r="F20" s="69">
        <f t="shared" si="1"/>
        <v>210000</v>
      </c>
      <c r="G20" s="73"/>
      <c r="I20" s="1">
        <v>12</v>
      </c>
      <c r="J20" s="5">
        <v>41919</v>
      </c>
      <c r="K20" s="260" t="s">
        <v>172</v>
      </c>
      <c r="L20" s="323"/>
      <c r="M20" s="69">
        <f t="shared" si="0"/>
        <v>0</v>
      </c>
      <c r="N20" s="515"/>
      <c r="P20" s="1">
        <v>12</v>
      </c>
      <c r="Q20" s="5">
        <v>41949</v>
      </c>
      <c r="R20" s="260" t="s">
        <v>179</v>
      </c>
      <c r="S20" s="323"/>
      <c r="T20" s="69">
        <f t="shared" si="2"/>
        <v>0</v>
      </c>
      <c r="U20" s="515"/>
      <c r="W20" s="1">
        <v>12</v>
      </c>
      <c r="X20" s="425">
        <v>41980</v>
      </c>
      <c r="Y20" s="533" t="s">
        <v>272</v>
      </c>
      <c r="Z20" s="323"/>
      <c r="AA20" s="69">
        <f t="shared" si="3"/>
        <v>0</v>
      </c>
      <c r="AB20" s="534"/>
      <c r="AD20" s="1">
        <v>12</v>
      </c>
      <c r="AE20" s="425">
        <v>41980</v>
      </c>
      <c r="AF20" s="532" t="s">
        <v>357</v>
      </c>
      <c r="AG20" s="323"/>
      <c r="AH20" s="69">
        <f t="shared" si="4"/>
        <v>0</v>
      </c>
      <c r="AI20" s="534"/>
    </row>
    <row r="21" spans="1:35">
      <c r="A21" s="39"/>
      <c r="B21" s="1">
        <v>13</v>
      </c>
      <c r="C21" s="425">
        <v>41889</v>
      </c>
      <c r="D21" s="74" t="s">
        <v>145</v>
      </c>
      <c r="E21" s="72">
        <v>3</v>
      </c>
      <c r="F21" s="69">
        <f t="shared" si="1"/>
        <v>90000</v>
      </c>
      <c r="G21" s="73"/>
      <c r="I21" s="1">
        <v>13</v>
      </c>
      <c r="J21" s="441">
        <v>41920</v>
      </c>
      <c r="K21" s="260" t="s">
        <v>172</v>
      </c>
      <c r="L21" s="323"/>
      <c r="M21" s="69">
        <f t="shared" si="0"/>
        <v>0</v>
      </c>
      <c r="N21" s="515"/>
      <c r="P21" s="1">
        <v>13</v>
      </c>
      <c r="Q21" s="5">
        <v>41950</v>
      </c>
      <c r="R21" s="260" t="s">
        <v>179</v>
      </c>
      <c r="S21" s="323">
        <v>1</v>
      </c>
      <c r="T21" s="69">
        <f t="shared" si="2"/>
        <v>20000</v>
      </c>
      <c r="U21" s="515"/>
      <c r="W21" s="1">
        <v>13</v>
      </c>
      <c r="X21" s="5">
        <v>41981</v>
      </c>
      <c r="Y21" s="532" t="s">
        <v>357</v>
      </c>
      <c r="Z21" s="323"/>
      <c r="AA21" s="69">
        <f t="shared" si="3"/>
        <v>0</v>
      </c>
      <c r="AB21" s="534"/>
      <c r="AD21" s="1">
        <v>13</v>
      </c>
      <c r="AE21" s="5">
        <v>41981</v>
      </c>
      <c r="AF21" s="532" t="s">
        <v>357</v>
      </c>
      <c r="AG21" s="323"/>
      <c r="AH21" s="69">
        <f t="shared" si="4"/>
        <v>0</v>
      </c>
      <c r="AI21" s="534"/>
    </row>
    <row r="22" spans="1:35">
      <c r="A22" s="39"/>
      <c r="B22" s="1">
        <v>14</v>
      </c>
      <c r="C22" s="5">
        <v>41890</v>
      </c>
      <c r="D22" s="74" t="s">
        <v>143</v>
      </c>
      <c r="E22" s="72">
        <v>8</v>
      </c>
      <c r="F22" s="69">
        <f t="shared" si="1"/>
        <v>240000</v>
      </c>
      <c r="G22" s="73"/>
      <c r="I22" s="1">
        <v>14</v>
      </c>
      <c r="J22" s="5">
        <v>41921</v>
      </c>
      <c r="K22" s="260" t="s">
        <v>172</v>
      </c>
      <c r="L22" s="323"/>
      <c r="M22" s="69">
        <f t="shared" si="0"/>
        <v>0</v>
      </c>
      <c r="N22" s="515"/>
      <c r="P22" s="1">
        <v>14</v>
      </c>
      <c r="Q22" s="5">
        <v>41951</v>
      </c>
      <c r="R22" s="260" t="s">
        <v>179</v>
      </c>
      <c r="S22" s="323">
        <v>1</v>
      </c>
      <c r="T22" s="69">
        <f t="shared" si="2"/>
        <v>20000</v>
      </c>
      <c r="U22" s="515"/>
      <c r="W22" s="1">
        <v>14</v>
      </c>
      <c r="X22" s="5">
        <v>41982</v>
      </c>
      <c r="Y22" s="260" t="s">
        <v>357</v>
      </c>
      <c r="Z22" s="323"/>
      <c r="AA22" s="69">
        <f t="shared" si="3"/>
        <v>0</v>
      </c>
      <c r="AB22" s="534"/>
      <c r="AD22" s="1">
        <v>14</v>
      </c>
      <c r="AE22" s="5">
        <v>41982</v>
      </c>
      <c r="AF22" s="532" t="s">
        <v>357</v>
      </c>
      <c r="AG22" s="323"/>
      <c r="AH22" s="69">
        <f t="shared" si="4"/>
        <v>0</v>
      </c>
      <c r="AI22" s="534"/>
    </row>
    <row r="23" spans="1:35">
      <c r="A23" s="39"/>
      <c r="B23" s="1">
        <v>15</v>
      </c>
      <c r="C23" s="5">
        <v>41891</v>
      </c>
      <c r="D23" s="74" t="s">
        <v>143</v>
      </c>
      <c r="E23" s="420">
        <v>1</v>
      </c>
      <c r="F23" s="69">
        <f t="shared" si="1"/>
        <v>30000</v>
      </c>
      <c r="G23" s="421"/>
      <c r="I23" s="1">
        <v>15</v>
      </c>
      <c r="J23" s="441">
        <v>41922</v>
      </c>
      <c r="K23" s="260" t="s">
        <v>172</v>
      </c>
      <c r="L23" s="323"/>
      <c r="M23" s="69">
        <f t="shared" si="0"/>
        <v>0</v>
      </c>
      <c r="N23" s="515"/>
      <c r="P23" s="1">
        <v>15</v>
      </c>
      <c r="Q23" s="443">
        <v>41952</v>
      </c>
      <c r="R23" s="260" t="s">
        <v>180</v>
      </c>
      <c r="S23" s="323">
        <v>3</v>
      </c>
      <c r="T23" s="69">
        <f t="shared" si="2"/>
        <v>60000</v>
      </c>
      <c r="U23" s="515"/>
      <c r="W23" s="1">
        <v>15</v>
      </c>
      <c r="X23" s="5">
        <v>41983</v>
      </c>
      <c r="Y23" s="532" t="s">
        <v>357</v>
      </c>
      <c r="Z23" s="323"/>
      <c r="AA23" s="69">
        <f t="shared" si="3"/>
        <v>0</v>
      </c>
      <c r="AB23" s="534"/>
      <c r="AD23" s="1">
        <v>15</v>
      </c>
      <c r="AE23" s="5">
        <v>41983</v>
      </c>
      <c r="AF23" s="532" t="s">
        <v>357</v>
      </c>
      <c r="AG23" s="323"/>
      <c r="AH23" s="69">
        <f t="shared" si="4"/>
        <v>0</v>
      </c>
      <c r="AI23" s="534"/>
    </row>
    <row r="24" spans="1:35">
      <c r="A24" s="39"/>
      <c r="B24" s="1">
        <v>16</v>
      </c>
      <c r="C24" s="5">
        <v>41892</v>
      </c>
      <c r="D24" s="74" t="s">
        <v>146</v>
      </c>
      <c r="E24" s="72">
        <v>7</v>
      </c>
      <c r="F24" s="69">
        <f t="shared" si="1"/>
        <v>210000</v>
      </c>
      <c r="G24" s="73"/>
      <c r="I24" s="1">
        <v>16</v>
      </c>
      <c r="J24" s="5">
        <v>41923</v>
      </c>
      <c r="K24" s="260" t="s">
        <v>172</v>
      </c>
      <c r="L24" s="323"/>
      <c r="M24" s="69">
        <f t="shared" si="0"/>
        <v>0</v>
      </c>
      <c r="N24" s="515"/>
      <c r="P24" s="1">
        <v>16</v>
      </c>
      <c r="Q24" s="5">
        <v>41953</v>
      </c>
      <c r="R24" s="260" t="s">
        <v>179</v>
      </c>
      <c r="S24" s="323"/>
      <c r="T24" s="69">
        <f t="shared" si="2"/>
        <v>0</v>
      </c>
      <c r="U24" s="515"/>
      <c r="W24" s="1">
        <v>16</v>
      </c>
      <c r="X24" s="5">
        <v>41984</v>
      </c>
      <c r="Y24" s="260" t="s">
        <v>357</v>
      </c>
      <c r="Z24" s="323"/>
      <c r="AA24" s="69">
        <f t="shared" si="3"/>
        <v>0</v>
      </c>
      <c r="AB24" s="515"/>
      <c r="AD24" s="1">
        <v>16</v>
      </c>
      <c r="AE24" s="5">
        <v>41984</v>
      </c>
      <c r="AF24" s="260" t="s">
        <v>357</v>
      </c>
      <c r="AG24" s="323"/>
      <c r="AH24" s="69">
        <f t="shared" si="4"/>
        <v>0</v>
      </c>
      <c r="AI24" s="515"/>
    </row>
    <row r="25" spans="1:35">
      <c r="A25" s="39"/>
      <c r="B25" s="1">
        <v>17</v>
      </c>
      <c r="C25" s="5">
        <v>41893</v>
      </c>
      <c r="D25" s="74" t="s">
        <v>147</v>
      </c>
      <c r="E25" s="72">
        <v>5</v>
      </c>
      <c r="F25" s="69">
        <f t="shared" si="1"/>
        <v>150000</v>
      </c>
      <c r="G25" s="73"/>
      <c r="I25" s="1">
        <v>17</v>
      </c>
      <c r="J25" s="516">
        <v>41924</v>
      </c>
      <c r="K25" s="260" t="s">
        <v>172</v>
      </c>
      <c r="L25" s="323"/>
      <c r="M25" s="69">
        <f t="shared" si="0"/>
        <v>0</v>
      </c>
      <c r="N25" s="515"/>
      <c r="P25" s="1">
        <v>17</v>
      </c>
      <c r="Q25" s="5">
        <v>41954</v>
      </c>
      <c r="R25" s="260" t="s">
        <v>179</v>
      </c>
      <c r="S25" s="323"/>
      <c r="T25" s="69">
        <f t="shared" si="2"/>
        <v>0</v>
      </c>
      <c r="U25" s="515"/>
      <c r="W25" s="1">
        <v>17</v>
      </c>
      <c r="X25" s="5">
        <v>41985</v>
      </c>
      <c r="Y25" s="260" t="s">
        <v>358</v>
      </c>
      <c r="Z25" s="323">
        <v>5</v>
      </c>
      <c r="AA25" s="69">
        <f>Z25*10000</f>
        <v>50000</v>
      </c>
      <c r="AB25" s="515"/>
      <c r="AD25" s="1">
        <v>17</v>
      </c>
      <c r="AE25" s="5">
        <v>41985</v>
      </c>
      <c r="AF25" s="260" t="s">
        <v>358</v>
      </c>
      <c r="AG25" s="323">
        <v>5</v>
      </c>
      <c r="AH25" s="69">
        <f>AG25*10000</f>
        <v>50000</v>
      </c>
      <c r="AI25" s="515"/>
    </row>
    <row r="26" spans="1:35">
      <c r="A26" s="39"/>
      <c r="B26" s="1">
        <v>18</v>
      </c>
      <c r="C26" s="5">
        <v>41894</v>
      </c>
      <c r="D26" s="74" t="s">
        <v>146</v>
      </c>
      <c r="E26" s="72">
        <v>7</v>
      </c>
      <c r="F26" s="69">
        <f t="shared" si="1"/>
        <v>210000</v>
      </c>
      <c r="G26" s="73"/>
      <c r="I26" s="1">
        <v>18</v>
      </c>
      <c r="J26" s="5">
        <v>41925</v>
      </c>
      <c r="K26" s="260" t="s">
        <v>172</v>
      </c>
      <c r="L26" s="323"/>
      <c r="M26" s="69">
        <f t="shared" si="0"/>
        <v>0</v>
      </c>
      <c r="N26" s="515"/>
      <c r="P26" s="1">
        <v>18</v>
      </c>
      <c r="Q26" s="5">
        <v>41955</v>
      </c>
      <c r="R26" s="260" t="s">
        <v>181</v>
      </c>
      <c r="S26" s="323"/>
      <c r="T26" s="69">
        <f t="shared" si="2"/>
        <v>0</v>
      </c>
      <c r="U26" s="515"/>
      <c r="W26" s="1">
        <v>18</v>
      </c>
      <c r="X26" s="5">
        <v>41986</v>
      </c>
      <c r="Y26" s="260" t="s">
        <v>359</v>
      </c>
      <c r="Z26" s="323">
        <v>6</v>
      </c>
      <c r="AA26" s="69">
        <f>Z26*10000</f>
        <v>60000</v>
      </c>
      <c r="AB26" s="515"/>
      <c r="AD26" s="1">
        <v>18</v>
      </c>
      <c r="AE26" s="5">
        <v>41986</v>
      </c>
      <c r="AF26" s="260" t="s">
        <v>359</v>
      </c>
      <c r="AG26" s="323">
        <v>6</v>
      </c>
      <c r="AH26" s="69">
        <f>AG26*10000</f>
        <v>60000</v>
      </c>
      <c r="AI26" s="515"/>
    </row>
    <row r="27" spans="1:35">
      <c r="A27" s="39"/>
      <c r="B27" s="1">
        <v>19</v>
      </c>
      <c r="C27" s="5">
        <v>41895</v>
      </c>
      <c r="D27" s="74" t="s">
        <v>148</v>
      </c>
      <c r="E27" s="72">
        <v>6</v>
      </c>
      <c r="F27" s="69">
        <f t="shared" si="1"/>
        <v>180000</v>
      </c>
      <c r="G27" s="73"/>
      <c r="I27" s="1">
        <v>19</v>
      </c>
      <c r="J27" s="441">
        <v>41926</v>
      </c>
      <c r="K27" s="260" t="s">
        <v>169</v>
      </c>
      <c r="L27" s="323"/>
      <c r="M27" s="69">
        <f t="shared" si="0"/>
        <v>0</v>
      </c>
      <c r="N27" s="515"/>
      <c r="P27" s="1">
        <v>19</v>
      </c>
      <c r="Q27" s="5">
        <v>41956</v>
      </c>
      <c r="R27" s="260" t="s">
        <v>181</v>
      </c>
      <c r="S27" s="323"/>
      <c r="T27" s="69">
        <f t="shared" si="2"/>
        <v>0</v>
      </c>
      <c r="U27" s="515"/>
      <c r="W27" s="1">
        <v>19</v>
      </c>
      <c r="X27" s="425">
        <v>41987</v>
      </c>
      <c r="Y27" s="260" t="s">
        <v>360</v>
      </c>
      <c r="Z27" s="323">
        <v>7</v>
      </c>
      <c r="AA27" s="69">
        <f t="shared" ref="AA27:AA37" si="5">Z27*10000</f>
        <v>70000</v>
      </c>
      <c r="AB27" s="515"/>
      <c r="AD27" s="1">
        <v>19</v>
      </c>
      <c r="AE27" s="425">
        <v>41987</v>
      </c>
      <c r="AF27" s="260" t="s">
        <v>360</v>
      </c>
      <c r="AG27" s="323">
        <v>7</v>
      </c>
      <c r="AH27" s="69">
        <f t="shared" ref="AH27:AH37" si="6">AG27*10000</f>
        <v>70000</v>
      </c>
      <c r="AI27" s="515"/>
    </row>
    <row r="28" spans="1:35">
      <c r="A28" s="422" t="s">
        <v>132</v>
      </c>
      <c r="B28" s="1">
        <v>20</v>
      </c>
      <c r="C28" s="425">
        <v>41896</v>
      </c>
      <c r="D28" s="74" t="s">
        <v>149</v>
      </c>
      <c r="E28" s="72">
        <v>2</v>
      </c>
      <c r="F28" s="69">
        <f t="shared" si="1"/>
        <v>60000</v>
      </c>
      <c r="G28" s="73"/>
      <c r="I28" s="1">
        <v>20</v>
      </c>
      <c r="J28" s="5">
        <v>41927</v>
      </c>
      <c r="K28" s="260" t="s">
        <v>169</v>
      </c>
      <c r="L28" s="323">
        <v>1</v>
      </c>
      <c r="M28" s="69">
        <f t="shared" si="0"/>
        <v>30000</v>
      </c>
      <c r="N28" s="515"/>
      <c r="P28" s="1">
        <v>20</v>
      </c>
      <c r="Q28" s="5">
        <v>41957</v>
      </c>
      <c r="R28" s="260" t="s">
        <v>173</v>
      </c>
      <c r="S28" s="323"/>
      <c r="T28" s="69">
        <f t="shared" si="2"/>
        <v>0</v>
      </c>
      <c r="U28" s="515"/>
      <c r="W28" s="1">
        <v>20</v>
      </c>
      <c r="X28" s="5">
        <v>41988</v>
      </c>
      <c r="Y28" s="260" t="s">
        <v>361</v>
      </c>
      <c r="Z28" s="323">
        <v>5</v>
      </c>
      <c r="AA28" s="69">
        <f t="shared" si="5"/>
        <v>50000</v>
      </c>
      <c r="AB28" s="515"/>
      <c r="AD28" s="1">
        <v>20</v>
      </c>
      <c r="AE28" s="5">
        <v>41988</v>
      </c>
      <c r="AF28" s="260" t="s">
        <v>361</v>
      </c>
      <c r="AG28" s="323">
        <v>5</v>
      </c>
      <c r="AH28" s="69">
        <f t="shared" si="6"/>
        <v>50000</v>
      </c>
      <c r="AI28" s="515"/>
    </row>
    <row r="29" spans="1:35">
      <c r="A29" s="39"/>
      <c r="B29" s="1">
        <v>21</v>
      </c>
      <c r="C29" s="5">
        <v>41897</v>
      </c>
      <c r="D29" s="74" t="s">
        <v>146</v>
      </c>
      <c r="E29" s="72">
        <v>7</v>
      </c>
      <c r="F29" s="69">
        <f t="shared" si="1"/>
        <v>210000</v>
      </c>
      <c r="G29" s="73"/>
      <c r="I29" s="1">
        <v>21</v>
      </c>
      <c r="J29" s="441">
        <v>41928</v>
      </c>
      <c r="K29" s="260" t="s">
        <v>169</v>
      </c>
      <c r="L29" s="323"/>
      <c r="M29" s="69">
        <f t="shared" si="0"/>
        <v>0</v>
      </c>
      <c r="N29" s="515"/>
      <c r="P29" s="1">
        <v>21</v>
      </c>
      <c r="Q29" s="5">
        <v>41958</v>
      </c>
      <c r="R29" s="260" t="s">
        <v>182</v>
      </c>
      <c r="S29" s="323"/>
      <c r="T29" s="69">
        <f t="shared" si="2"/>
        <v>0</v>
      </c>
      <c r="U29" s="515"/>
      <c r="W29" s="1">
        <v>21</v>
      </c>
      <c r="X29" s="5">
        <v>41989</v>
      </c>
      <c r="Y29" s="260" t="s">
        <v>173</v>
      </c>
      <c r="Z29" s="323">
        <v>7</v>
      </c>
      <c r="AA29" s="69">
        <f t="shared" si="5"/>
        <v>70000</v>
      </c>
      <c r="AB29" s="515"/>
      <c r="AD29" s="1">
        <v>21</v>
      </c>
      <c r="AE29" s="5">
        <v>41989</v>
      </c>
      <c r="AF29" s="260" t="s">
        <v>173</v>
      </c>
      <c r="AG29" s="323">
        <v>7</v>
      </c>
      <c r="AH29" s="69">
        <f t="shared" si="6"/>
        <v>70000</v>
      </c>
      <c r="AI29" s="515"/>
    </row>
    <row r="30" spans="1:35">
      <c r="A30" s="39"/>
      <c r="B30" s="1">
        <v>22</v>
      </c>
      <c r="C30" s="5">
        <v>41898</v>
      </c>
      <c r="D30" s="74" t="s">
        <v>150</v>
      </c>
      <c r="E30" s="72">
        <v>1</v>
      </c>
      <c r="F30" s="69">
        <f t="shared" si="1"/>
        <v>30000</v>
      </c>
      <c r="G30" s="73"/>
      <c r="I30" s="1">
        <v>22</v>
      </c>
      <c r="J30" s="5">
        <v>41929</v>
      </c>
      <c r="K30" s="260" t="s">
        <v>169</v>
      </c>
      <c r="L30" s="323">
        <v>1</v>
      </c>
      <c r="M30" s="69">
        <f t="shared" si="0"/>
        <v>30000</v>
      </c>
      <c r="N30" s="515"/>
      <c r="P30" s="1">
        <v>22</v>
      </c>
      <c r="Q30" s="443">
        <v>41959</v>
      </c>
      <c r="R30" s="260" t="s">
        <v>183</v>
      </c>
      <c r="S30" s="323">
        <v>9</v>
      </c>
      <c r="T30" s="69">
        <f t="shared" si="2"/>
        <v>180000</v>
      </c>
      <c r="U30" s="515"/>
      <c r="W30" s="1">
        <v>22</v>
      </c>
      <c r="X30" s="5">
        <v>41990</v>
      </c>
      <c r="Y30" s="260" t="s">
        <v>362</v>
      </c>
      <c r="Z30" s="323">
        <v>3</v>
      </c>
      <c r="AA30" s="69">
        <f>Z30*10000</f>
        <v>30000</v>
      </c>
      <c r="AB30" s="515"/>
      <c r="AD30" s="1">
        <v>22</v>
      </c>
      <c r="AE30" s="5">
        <v>41990</v>
      </c>
      <c r="AF30" s="260" t="s">
        <v>362</v>
      </c>
      <c r="AG30" s="323">
        <v>3</v>
      </c>
      <c r="AH30" s="69">
        <f t="shared" si="6"/>
        <v>30000</v>
      </c>
      <c r="AI30" s="515"/>
    </row>
    <row r="31" spans="1:35">
      <c r="A31" s="39"/>
      <c r="B31" s="1">
        <v>23</v>
      </c>
      <c r="C31" s="5">
        <v>41899</v>
      </c>
      <c r="D31" s="74" t="s">
        <v>151</v>
      </c>
      <c r="E31" s="72">
        <v>6</v>
      </c>
      <c r="F31" s="69">
        <f t="shared" si="1"/>
        <v>180000</v>
      </c>
      <c r="G31" s="73"/>
      <c r="I31" s="1">
        <v>23</v>
      </c>
      <c r="J31" s="441">
        <v>41930</v>
      </c>
      <c r="K31" s="260" t="s">
        <v>169</v>
      </c>
      <c r="L31" s="323"/>
      <c r="M31" s="69">
        <f t="shared" si="0"/>
        <v>0</v>
      </c>
      <c r="N31" s="515"/>
      <c r="P31" s="1">
        <v>23</v>
      </c>
      <c r="Q31" s="5">
        <v>41960</v>
      </c>
      <c r="R31" s="260" t="s">
        <v>177</v>
      </c>
      <c r="S31" s="323">
        <v>1</v>
      </c>
      <c r="T31" s="69">
        <f t="shared" si="2"/>
        <v>20000</v>
      </c>
      <c r="U31" s="515"/>
      <c r="W31" s="1">
        <v>23</v>
      </c>
      <c r="X31" s="5">
        <v>41991</v>
      </c>
      <c r="Y31" s="260" t="s">
        <v>363</v>
      </c>
      <c r="Z31" s="323">
        <v>3</v>
      </c>
      <c r="AA31" s="69">
        <f t="shared" si="5"/>
        <v>30000</v>
      </c>
      <c r="AB31" s="515"/>
      <c r="AD31" s="1">
        <v>23</v>
      </c>
      <c r="AE31" s="5">
        <v>41991</v>
      </c>
      <c r="AF31" s="260" t="s">
        <v>363</v>
      </c>
      <c r="AG31" s="323">
        <v>3</v>
      </c>
      <c r="AH31" s="69">
        <f t="shared" si="6"/>
        <v>30000</v>
      </c>
      <c r="AI31" s="515"/>
    </row>
    <row r="32" spans="1:35">
      <c r="A32" s="39"/>
      <c r="B32" s="1">
        <v>24</v>
      </c>
      <c r="C32" s="5">
        <v>41900</v>
      </c>
      <c r="D32" s="74" t="s">
        <v>152</v>
      </c>
      <c r="E32" s="72">
        <v>1</v>
      </c>
      <c r="F32" s="69">
        <f t="shared" si="1"/>
        <v>30000</v>
      </c>
      <c r="G32" s="73"/>
      <c r="I32" s="1">
        <v>24</v>
      </c>
      <c r="J32" s="425">
        <v>41931</v>
      </c>
      <c r="K32" s="260" t="s">
        <v>173</v>
      </c>
      <c r="L32" s="323">
        <v>6</v>
      </c>
      <c r="M32" s="69">
        <f t="shared" si="0"/>
        <v>180000</v>
      </c>
      <c r="N32" s="515"/>
      <c r="P32" s="1">
        <v>24</v>
      </c>
      <c r="Q32" s="5">
        <v>41961</v>
      </c>
      <c r="R32" s="260" t="s">
        <v>177</v>
      </c>
      <c r="S32" s="323">
        <v>3</v>
      </c>
      <c r="T32" s="69">
        <f t="shared" si="2"/>
        <v>60000</v>
      </c>
      <c r="U32" s="515"/>
      <c r="W32" s="1">
        <v>24</v>
      </c>
      <c r="X32" s="5">
        <v>41992</v>
      </c>
      <c r="Y32" s="260" t="s">
        <v>362</v>
      </c>
      <c r="Z32" s="323">
        <v>2</v>
      </c>
      <c r="AA32" s="69">
        <f t="shared" si="5"/>
        <v>20000</v>
      </c>
      <c r="AB32" s="515"/>
      <c r="AD32" s="1">
        <v>24</v>
      </c>
      <c r="AE32" s="5">
        <v>41992</v>
      </c>
      <c r="AF32" s="260" t="s">
        <v>362</v>
      </c>
      <c r="AG32" s="323">
        <v>2</v>
      </c>
      <c r="AH32" s="69">
        <f t="shared" si="6"/>
        <v>20000</v>
      </c>
      <c r="AI32" s="515"/>
    </row>
    <row r="33" spans="1:35">
      <c r="A33" s="39"/>
      <c r="B33" s="1">
        <v>25</v>
      </c>
      <c r="C33" s="5">
        <v>41901</v>
      </c>
      <c r="D33" s="74" t="s">
        <v>153</v>
      </c>
      <c r="E33" s="72">
        <v>5</v>
      </c>
      <c r="F33" s="69">
        <f t="shared" si="1"/>
        <v>150000</v>
      </c>
      <c r="G33" s="73"/>
      <c r="I33" s="1">
        <v>25</v>
      </c>
      <c r="J33" s="441">
        <v>41932</v>
      </c>
      <c r="K33" s="260" t="s">
        <v>174</v>
      </c>
      <c r="L33" s="323">
        <v>5</v>
      </c>
      <c r="M33" s="69">
        <f t="shared" si="0"/>
        <v>150000</v>
      </c>
      <c r="N33" s="515"/>
      <c r="P33" s="1">
        <v>25</v>
      </c>
      <c r="Q33" s="5">
        <v>41962</v>
      </c>
      <c r="R33" s="260" t="s">
        <v>177</v>
      </c>
      <c r="S33" s="323">
        <v>1</v>
      </c>
      <c r="T33" s="69">
        <f t="shared" si="2"/>
        <v>20000</v>
      </c>
      <c r="U33" s="515"/>
      <c r="W33" s="1">
        <v>25</v>
      </c>
      <c r="X33" s="5">
        <v>41993</v>
      </c>
      <c r="Y33" s="260" t="s">
        <v>362</v>
      </c>
      <c r="Z33" s="323">
        <v>3</v>
      </c>
      <c r="AA33" s="69">
        <f t="shared" si="5"/>
        <v>30000</v>
      </c>
      <c r="AB33" s="515"/>
      <c r="AD33" s="1">
        <v>25</v>
      </c>
      <c r="AE33" s="5">
        <v>41993</v>
      </c>
      <c r="AF33" s="260" t="s">
        <v>362</v>
      </c>
      <c r="AG33" s="323">
        <v>3</v>
      </c>
      <c r="AH33" s="69">
        <f t="shared" si="6"/>
        <v>30000</v>
      </c>
      <c r="AI33" s="515"/>
    </row>
    <row r="34" spans="1:35">
      <c r="A34" s="39"/>
      <c r="B34" s="1">
        <v>26</v>
      </c>
      <c r="C34" s="5">
        <v>41902</v>
      </c>
      <c r="D34" s="74" t="s">
        <v>153</v>
      </c>
      <c r="E34" s="72">
        <v>3</v>
      </c>
      <c r="F34" s="69">
        <f t="shared" si="1"/>
        <v>90000</v>
      </c>
      <c r="G34" s="73"/>
      <c r="I34" s="1">
        <v>26</v>
      </c>
      <c r="J34" s="5">
        <v>41933</v>
      </c>
      <c r="K34" s="260" t="s">
        <v>169</v>
      </c>
      <c r="L34" s="323"/>
      <c r="M34" s="69">
        <f t="shared" si="0"/>
        <v>0</v>
      </c>
      <c r="N34" s="515"/>
      <c r="P34" s="1">
        <v>26</v>
      </c>
      <c r="Q34" s="5">
        <v>41963</v>
      </c>
      <c r="R34" s="260" t="s">
        <v>177</v>
      </c>
      <c r="S34" s="323">
        <v>4</v>
      </c>
      <c r="T34" s="69">
        <f t="shared" si="2"/>
        <v>80000</v>
      </c>
      <c r="U34" s="515"/>
      <c r="W34" s="1">
        <v>26</v>
      </c>
      <c r="X34" s="425">
        <v>41994</v>
      </c>
      <c r="Y34" s="260" t="s">
        <v>363</v>
      </c>
      <c r="Z34" s="323">
        <v>3</v>
      </c>
      <c r="AA34" s="69">
        <f t="shared" si="5"/>
        <v>30000</v>
      </c>
      <c r="AB34" s="515"/>
      <c r="AD34" s="1">
        <v>26</v>
      </c>
      <c r="AE34" s="425">
        <v>41994</v>
      </c>
      <c r="AF34" s="260" t="s">
        <v>363</v>
      </c>
      <c r="AG34" s="323">
        <v>3</v>
      </c>
      <c r="AH34" s="69">
        <f t="shared" si="6"/>
        <v>30000</v>
      </c>
      <c r="AI34" s="515"/>
    </row>
    <row r="35" spans="1:35">
      <c r="A35" s="39"/>
      <c r="B35" s="1">
        <v>27</v>
      </c>
      <c r="C35" s="425">
        <v>41903</v>
      </c>
      <c r="D35" s="74" t="s">
        <v>154</v>
      </c>
      <c r="E35" s="72"/>
      <c r="F35" s="69">
        <f t="shared" si="1"/>
        <v>0</v>
      </c>
      <c r="G35" s="73"/>
      <c r="I35" s="1">
        <v>27</v>
      </c>
      <c r="J35" s="441">
        <v>41934</v>
      </c>
      <c r="K35" s="260" t="s">
        <v>169</v>
      </c>
      <c r="L35" s="323"/>
      <c r="M35" s="69">
        <f t="shared" si="0"/>
        <v>0</v>
      </c>
      <c r="N35" s="515"/>
      <c r="P35" s="1">
        <v>27</v>
      </c>
      <c r="Q35" s="5">
        <v>41964</v>
      </c>
      <c r="R35" s="260" t="s">
        <v>177</v>
      </c>
      <c r="S35" s="323">
        <v>7</v>
      </c>
      <c r="T35" s="69">
        <f t="shared" si="2"/>
        <v>140000</v>
      </c>
      <c r="U35" s="515"/>
      <c r="W35" s="1">
        <v>27</v>
      </c>
      <c r="X35" s="5">
        <v>41995</v>
      </c>
      <c r="Y35" s="260" t="s">
        <v>364</v>
      </c>
      <c r="Z35" s="323">
        <v>3</v>
      </c>
      <c r="AA35" s="69">
        <f t="shared" si="5"/>
        <v>30000</v>
      </c>
      <c r="AB35" s="515" t="s">
        <v>73</v>
      </c>
      <c r="AD35" s="1">
        <v>27</v>
      </c>
      <c r="AE35" s="5">
        <v>41995</v>
      </c>
      <c r="AF35" s="260" t="s">
        <v>364</v>
      </c>
      <c r="AG35" s="323">
        <v>3</v>
      </c>
      <c r="AH35" s="69">
        <f t="shared" si="6"/>
        <v>30000</v>
      </c>
      <c r="AI35" s="515"/>
    </row>
    <row r="36" spans="1:35">
      <c r="A36" s="39"/>
      <c r="B36" s="1">
        <v>28</v>
      </c>
      <c r="C36" s="5">
        <v>41904</v>
      </c>
      <c r="D36" s="74" t="s">
        <v>154</v>
      </c>
      <c r="E36" s="72"/>
      <c r="F36" s="69">
        <f t="shared" si="1"/>
        <v>0</v>
      </c>
      <c r="G36" s="73"/>
      <c r="I36" s="1">
        <v>28</v>
      </c>
      <c r="J36" s="5">
        <v>41935</v>
      </c>
      <c r="K36" s="260" t="s">
        <v>169</v>
      </c>
      <c r="L36" s="323"/>
      <c r="M36" s="69">
        <f t="shared" si="0"/>
        <v>0</v>
      </c>
      <c r="N36" s="515"/>
      <c r="P36" s="1">
        <v>28</v>
      </c>
      <c r="Q36" s="5">
        <v>41965</v>
      </c>
      <c r="R36" s="260" t="s">
        <v>179</v>
      </c>
      <c r="S36" s="323"/>
      <c r="T36" s="69">
        <f t="shared" si="2"/>
        <v>0</v>
      </c>
      <c r="U36" s="515"/>
      <c r="W36" s="1">
        <v>28</v>
      </c>
      <c r="X36" s="5">
        <v>41996</v>
      </c>
      <c r="Y36" s="260" t="s">
        <v>365</v>
      </c>
      <c r="Z36" s="323">
        <v>3</v>
      </c>
      <c r="AA36" s="69">
        <f t="shared" si="5"/>
        <v>30000</v>
      </c>
      <c r="AB36" s="515"/>
      <c r="AD36" s="1">
        <v>28</v>
      </c>
      <c r="AE36" s="5">
        <v>41996</v>
      </c>
      <c r="AF36" s="260" t="s">
        <v>365</v>
      </c>
      <c r="AG36" s="323">
        <v>3</v>
      </c>
      <c r="AH36" s="69">
        <f t="shared" si="6"/>
        <v>30000</v>
      </c>
      <c r="AI36" s="515"/>
    </row>
    <row r="37" spans="1:35">
      <c r="A37" s="39"/>
      <c r="B37" s="1">
        <v>29</v>
      </c>
      <c r="C37" s="5">
        <v>41905</v>
      </c>
      <c r="D37" s="74" t="s">
        <v>155</v>
      </c>
      <c r="E37" s="72"/>
      <c r="F37" s="69">
        <f t="shared" si="1"/>
        <v>0</v>
      </c>
      <c r="G37" s="73"/>
      <c r="I37" s="1">
        <v>29</v>
      </c>
      <c r="J37" s="441">
        <v>41936</v>
      </c>
      <c r="K37" s="260" t="s">
        <v>176</v>
      </c>
      <c r="L37" s="323"/>
      <c r="M37" s="69">
        <f t="shared" si="0"/>
        <v>0</v>
      </c>
      <c r="N37" s="515"/>
      <c r="P37" s="1">
        <v>29</v>
      </c>
      <c r="Q37" s="443">
        <v>41966</v>
      </c>
      <c r="R37" s="260" t="s">
        <v>173</v>
      </c>
      <c r="S37" s="323"/>
      <c r="T37" s="69">
        <f t="shared" si="2"/>
        <v>0</v>
      </c>
      <c r="U37" s="515"/>
      <c r="W37" s="1">
        <v>29</v>
      </c>
      <c r="X37" s="5">
        <v>41997</v>
      </c>
      <c r="Y37" s="260" t="s">
        <v>366</v>
      </c>
      <c r="Z37" s="323">
        <v>3</v>
      </c>
      <c r="AA37" s="69">
        <f t="shared" si="5"/>
        <v>30000</v>
      </c>
      <c r="AB37" s="515"/>
      <c r="AD37" s="1">
        <v>29</v>
      </c>
      <c r="AE37" s="5">
        <v>41997</v>
      </c>
      <c r="AF37" s="260" t="s">
        <v>366</v>
      </c>
      <c r="AG37" s="323">
        <v>3</v>
      </c>
      <c r="AH37" s="69">
        <f t="shared" si="6"/>
        <v>30000</v>
      </c>
      <c r="AI37" s="515"/>
    </row>
    <row r="38" spans="1:35">
      <c r="A38" s="39"/>
      <c r="B38" s="1">
        <v>30</v>
      </c>
      <c r="C38" s="5">
        <v>41906</v>
      </c>
      <c r="D38" s="74" t="s">
        <v>156</v>
      </c>
      <c r="E38" s="72">
        <v>1</v>
      </c>
      <c r="F38" s="69">
        <f t="shared" si="1"/>
        <v>30000</v>
      </c>
      <c r="G38" s="73"/>
      <c r="I38" s="1">
        <v>30</v>
      </c>
      <c r="J38" s="518">
        <v>41937</v>
      </c>
      <c r="K38" s="260" t="s">
        <v>175</v>
      </c>
      <c r="L38" s="323">
        <v>3</v>
      </c>
      <c r="M38" s="69">
        <f>L38*20000</f>
        <v>60000</v>
      </c>
      <c r="N38" s="515"/>
      <c r="P38" s="1">
        <v>30</v>
      </c>
      <c r="Q38" s="5">
        <v>41967</v>
      </c>
      <c r="R38" s="260" t="s">
        <v>173</v>
      </c>
      <c r="S38" s="323"/>
      <c r="T38" s="69">
        <f t="shared" si="2"/>
        <v>0</v>
      </c>
      <c r="U38" s="515"/>
      <c r="W38" s="1">
        <v>30</v>
      </c>
      <c r="X38" s="5">
        <v>41998</v>
      </c>
      <c r="Y38" s="260" t="s">
        <v>367</v>
      </c>
      <c r="Z38" s="323">
        <v>7</v>
      </c>
      <c r="AA38" s="69">
        <f t="shared" ref="AA38:AA44" si="7">Z38*10000</f>
        <v>70000</v>
      </c>
      <c r="AB38" s="515"/>
      <c r="AD38" s="1">
        <v>30</v>
      </c>
      <c r="AE38" s="607">
        <v>41998</v>
      </c>
      <c r="AF38" s="608" t="s">
        <v>367</v>
      </c>
      <c r="AG38" s="609">
        <v>7</v>
      </c>
      <c r="AH38" s="69">
        <f>AG38*10000</f>
        <v>70000</v>
      </c>
      <c r="AI38" s="515"/>
    </row>
    <row r="39" spans="1:35" ht="15.75" thickBot="1">
      <c r="B39" s="2">
        <v>31</v>
      </c>
      <c r="C39" s="37">
        <v>41907</v>
      </c>
      <c r="D39" s="82" t="s">
        <v>157</v>
      </c>
      <c r="E39" s="7"/>
      <c r="F39" s="83">
        <f t="shared" si="1"/>
        <v>0</v>
      </c>
      <c r="G39" s="434"/>
      <c r="I39" s="2"/>
      <c r="J39" s="517"/>
      <c r="K39" s="490"/>
      <c r="L39" s="509"/>
      <c r="M39" s="83"/>
      <c r="N39" s="434"/>
      <c r="P39" s="2">
        <v>31</v>
      </c>
      <c r="Q39" s="37">
        <v>41968</v>
      </c>
      <c r="R39" s="490" t="s">
        <v>173</v>
      </c>
      <c r="S39" s="509"/>
      <c r="T39" s="83">
        <f t="shared" si="2"/>
        <v>0</v>
      </c>
      <c r="U39" s="434"/>
      <c r="W39" s="603">
        <v>31</v>
      </c>
      <c r="X39" s="604">
        <v>41999</v>
      </c>
      <c r="Y39" s="611" t="s">
        <v>497</v>
      </c>
      <c r="Z39" s="612">
        <v>6</v>
      </c>
      <c r="AA39" s="605">
        <f t="shared" si="7"/>
        <v>60000</v>
      </c>
      <c r="AB39" s="606"/>
      <c r="AD39" s="603">
        <v>31</v>
      </c>
      <c r="AE39" s="610">
        <v>41999</v>
      </c>
      <c r="AF39" s="611" t="s">
        <v>497</v>
      </c>
      <c r="AG39" s="612"/>
      <c r="AH39" s="69">
        <f t="shared" ref="AH39:AH44" si="8">AG39*10000</f>
        <v>0</v>
      </c>
      <c r="AI39" s="606"/>
    </row>
    <row r="40" spans="1:35">
      <c r="W40" s="1">
        <v>32</v>
      </c>
      <c r="X40" s="5">
        <v>42000</v>
      </c>
      <c r="Y40" s="608" t="s">
        <v>498</v>
      </c>
      <c r="Z40" s="609">
        <v>8</v>
      </c>
      <c r="AA40" s="69">
        <f t="shared" si="7"/>
        <v>80000</v>
      </c>
      <c r="AB40" s="515"/>
      <c r="AD40" s="1">
        <v>32</v>
      </c>
      <c r="AE40" s="607">
        <v>42000</v>
      </c>
      <c r="AF40" s="613" t="s">
        <v>503</v>
      </c>
      <c r="AG40" s="609"/>
      <c r="AH40" s="69">
        <f t="shared" si="8"/>
        <v>0</v>
      </c>
      <c r="AI40" s="515"/>
    </row>
    <row r="41" spans="1:35">
      <c r="W41" s="1">
        <v>33</v>
      </c>
      <c r="X41" s="425">
        <v>42001</v>
      </c>
      <c r="Y41" s="608" t="s">
        <v>499</v>
      </c>
      <c r="Z41" s="609">
        <v>8</v>
      </c>
      <c r="AA41" s="69">
        <f t="shared" si="7"/>
        <v>80000</v>
      </c>
      <c r="AB41" s="515"/>
      <c r="AD41" s="1">
        <v>33</v>
      </c>
      <c r="AE41" s="614">
        <v>42001</v>
      </c>
      <c r="AF41" s="613" t="s">
        <v>503</v>
      </c>
      <c r="AG41" s="615"/>
      <c r="AH41" s="69">
        <f t="shared" si="8"/>
        <v>0</v>
      </c>
      <c r="AI41" s="515"/>
    </row>
    <row r="42" spans="1:35">
      <c r="W42" s="1">
        <v>34</v>
      </c>
      <c r="X42" s="5">
        <v>42002</v>
      </c>
      <c r="Y42" s="608" t="s">
        <v>500</v>
      </c>
      <c r="Z42" s="609">
        <v>3</v>
      </c>
      <c r="AA42" s="69">
        <f t="shared" si="7"/>
        <v>30000</v>
      </c>
      <c r="AB42" s="515"/>
      <c r="AD42" s="1">
        <v>34</v>
      </c>
      <c r="AE42" s="607">
        <v>42002</v>
      </c>
      <c r="AF42" s="613" t="s">
        <v>503</v>
      </c>
      <c r="AG42" s="615"/>
      <c r="AH42" s="69">
        <f t="shared" si="8"/>
        <v>0</v>
      </c>
      <c r="AI42" s="515"/>
    </row>
    <row r="43" spans="1:35">
      <c r="W43" s="1">
        <v>35</v>
      </c>
      <c r="X43" s="5">
        <v>42003</v>
      </c>
      <c r="Y43" s="608" t="s">
        <v>501</v>
      </c>
      <c r="Z43" s="609">
        <v>3</v>
      </c>
      <c r="AA43" s="69">
        <f t="shared" si="7"/>
        <v>30000</v>
      </c>
      <c r="AB43" s="515"/>
      <c r="AD43" s="1">
        <v>35</v>
      </c>
      <c r="AE43" s="607">
        <v>42003</v>
      </c>
      <c r="AF43" s="613" t="s">
        <v>503</v>
      </c>
      <c r="AG43" s="615"/>
      <c r="AH43" s="69">
        <f t="shared" si="8"/>
        <v>0</v>
      </c>
      <c r="AI43" s="515"/>
    </row>
    <row r="44" spans="1:35" ht="15.75" thickBot="1">
      <c r="W44" s="2">
        <v>36</v>
      </c>
      <c r="X44" s="37">
        <v>42004</v>
      </c>
      <c r="Y44" s="619" t="s">
        <v>502</v>
      </c>
      <c r="Z44" s="620">
        <v>2</v>
      </c>
      <c r="AA44" s="83">
        <f t="shared" si="7"/>
        <v>20000</v>
      </c>
      <c r="AB44" s="434"/>
      <c r="AD44" s="2">
        <v>36</v>
      </c>
      <c r="AE44" s="616">
        <v>42004</v>
      </c>
      <c r="AF44" s="617" t="s">
        <v>503</v>
      </c>
      <c r="AG44" s="618"/>
      <c r="AH44" s="83">
        <f t="shared" si="8"/>
        <v>0</v>
      </c>
      <c r="AI44" s="434"/>
    </row>
  </sheetData>
  <mergeCells count="25">
    <mergeCell ref="AD1:AI1"/>
    <mergeCell ref="AD2:AE2"/>
    <mergeCell ref="AD3:AE3"/>
    <mergeCell ref="AD4:AE4"/>
    <mergeCell ref="AD5:AE5"/>
    <mergeCell ref="W1:AB1"/>
    <mergeCell ref="W2:X2"/>
    <mergeCell ref="W3:X3"/>
    <mergeCell ref="W4:X4"/>
    <mergeCell ref="W5:X5"/>
    <mergeCell ref="B1:G1"/>
    <mergeCell ref="B2:C2"/>
    <mergeCell ref="B3:C3"/>
    <mergeCell ref="B4:C4"/>
    <mergeCell ref="B5:C5"/>
    <mergeCell ref="I1:N1"/>
    <mergeCell ref="I2:J2"/>
    <mergeCell ref="I3:J3"/>
    <mergeCell ref="I4:J4"/>
    <mergeCell ref="I5:J5"/>
    <mergeCell ref="P1:U1"/>
    <mergeCell ref="P2:Q2"/>
    <mergeCell ref="P3:Q3"/>
    <mergeCell ref="P4:Q4"/>
    <mergeCell ref="P5:Q5"/>
  </mergeCells>
  <printOptions horizontalCentered="1"/>
  <pageMargins left="0.45" right="0.45" top="0.5" bottom="0.5" header="0.3" footer="0.3"/>
  <pageSetup paperSize="9" scale="85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B1:K40"/>
  <sheetViews>
    <sheetView workbookViewId="0">
      <selection activeCell="S21" sqref="Q21:S26"/>
    </sheetView>
  </sheetViews>
  <sheetFormatPr defaultRowHeight="15"/>
  <cols>
    <col min="2" max="2" width="4.28515625" customWidth="1"/>
    <col min="3" max="3" width="9.140625" customWidth="1"/>
    <col min="4" max="4" width="40.28515625" customWidth="1"/>
    <col min="5" max="5" width="8.28515625" customWidth="1"/>
    <col min="6" max="6" width="7.7109375" customWidth="1"/>
    <col min="7" max="7" width="12" customWidth="1"/>
    <col min="8" max="8" width="8" customWidth="1"/>
    <col min="9" max="9" width="11.140625" customWidth="1"/>
    <col min="10" max="10" width="12.42578125" customWidth="1"/>
  </cols>
  <sheetData>
    <row r="1" spans="2:11" ht="21">
      <c r="B1" s="667" t="s">
        <v>0</v>
      </c>
      <c r="C1" s="667"/>
      <c r="D1" s="667"/>
      <c r="E1" s="667"/>
      <c r="F1" s="667"/>
      <c r="G1" s="667"/>
      <c r="H1" s="667"/>
      <c r="I1" s="667"/>
      <c r="J1" s="667"/>
      <c r="K1" s="667"/>
    </row>
    <row r="2" spans="2:11">
      <c r="B2" s="8"/>
      <c r="C2" s="9"/>
      <c r="D2" s="8"/>
      <c r="E2" s="9"/>
      <c r="F2" s="8"/>
      <c r="G2" s="8"/>
      <c r="H2" s="8"/>
      <c r="I2" s="8"/>
      <c r="J2" s="8"/>
      <c r="K2" s="8"/>
    </row>
    <row r="3" spans="2:11">
      <c r="B3" s="10" t="s">
        <v>1</v>
      </c>
      <c r="C3" s="11"/>
      <c r="D3" s="10" t="s">
        <v>2</v>
      </c>
      <c r="E3" s="11"/>
      <c r="F3" s="10"/>
      <c r="G3" s="10"/>
      <c r="H3" s="10"/>
      <c r="I3" s="10"/>
      <c r="J3" s="10"/>
      <c r="K3" s="10"/>
    </row>
    <row r="4" spans="2:11">
      <c r="B4" s="10" t="s">
        <v>3</v>
      </c>
      <c r="C4" s="11"/>
      <c r="D4" s="10" t="s">
        <v>4</v>
      </c>
      <c r="E4" s="11"/>
      <c r="F4" s="10"/>
      <c r="G4" s="10"/>
      <c r="H4" s="10"/>
      <c r="I4" s="10"/>
      <c r="J4" s="10"/>
      <c r="K4" s="10"/>
    </row>
    <row r="5" spans="2:11">
      <c r="B5" s="12" t="s">
        <v>5</v>
      </c>
      <c r="C5" s="13"/>
      <c r="D5" s="3" t="s">
        <v>185</v>
      </c>
      <c r="E5" s="11"/>
      <c r="F5" s="10"/>
      <c r="G5" s="10"/>
      <c r="H5" s="10"/>
      <c r="I5" s="10"/>
      <c r="J5" s="10"/>
      <c r="K5" s="10"/>
    </row>
    <row r="6" spans="2:11" ht="15.75" thickBot="1">
      <c r="B6" s="14"/>
      <c r="C6" s="15"/>
      <c r="D6" s="16"/>
      <c r="E6" s="14"/>
      <c r="F6" s="14"/>
      <c r="G6" s="17"/>
      <c r="H6" s="14"/>
      <c r="I6" s="17"/>
      <c r="J6" s="17"/>
      <c r="K6" s="16"/>
    </row>
    <row r="7" spans="2:11" ht="39" thickBot="1">
      <c r="B7" s="18" t="s">
        <v>6</v>
      </c>
      <c r="C7" s="18" t="s">
        <v>7</v>
      </c>
      <c r="D7" s="18" t="s">
        <v>8</v>
      </c>
      <c r="E7" s="18" t="s">
        <v>9</v>
      </c>
      <c r="F7" s="18" t="s">
        <v>10</v>
      </c>
      <c r="G7" s="18" t="s">
        <v>11</v>
      </c>
      <c r="H7" s="18" t="s">
        <v>12</v>
      </c>
      <c r="I7" s="18" t="s">
        <v>13</v>
      </c>
      <c r="J7" s="18" t="s">
        <v>14</v>
      </c>
      <c r="K7" s="18" t="s">
        <v>15</v>
      </c>
    </row>
    <row r="8" spans="2:11" ht="15.75" thickBot="1">
      <c r="B8" s="19">
        <v>1</v>
      </c>
      <c r="C8" s="19">
        <v>2</v>
      </c>
      <c r="D8" s="19">
        <v>3</v>
      </c>
      <c r="E8" s="19">
        <v>4</v>
      </c>
      <c r="F8" s="19">
        <v>5</v>
      </c>
      <c r="G8" s="19" t="s">
        <v>16</v>
      </c>
      <c r="H8" s="19">
        <v>7</v>
      </c>
      <c r="I8" s="19" t="s">
        <v>17</v>
      </c>
      <c r="J8" s="19" t="s">
        <v>18</v>
      </c>
      <c r="K8" s="20">
        <v>10</v>
      </c>
    </row>
    <row r="9" spans="2:11" ht="15.75" thickBot="1">
      <c r="B9" s="21"/>
      <c r="C9" s="22"/>
      <c r="D9" s="22"/>
      <c r="E9" s="22"/>
      <c r="F9" s="23">
        <f>SUM(F10:F41)</f>
        <v>125</v>
      </c>
      <c r="G9" s="24">
        <f>SUM(G10:G41)</f>
        <v>1250000</v>
      </c>
      <c r="H9" s="23">
        <f>SUM(H10:H41)</f>
        <v>26</v>
      </c>
      <c r="I9" s="24">
        <f>SUM(I10:I41)</f>
        <v>390000</v>
      </c>
      <c r="J9" s="24">
        <f>SUM(J10:J41)</f>
        <v>1640000</v>
      </c>
      <c r="K9" s="25"/>
    </row>
    <row r="10" spans="2:11">
      <c r="B10" s="6">
        <v>1</v>
      </c>
      <c r="C10" s="4">
        <v>41969</v>
      </c>
      <c r="D10" s="38" t="s">
        <v>194</v>
      </c>
      <c r="E10" s="30" t="s">
        <v>193</v>
      </c>
      <c r="F10" s="26">
        <v>6</v>
      </c>
      <c r="G10" s="27">
        <f>F10*10000</f>
        <v>60000</v>
      </c>
      <c r="H10" s="26">
        <v>4</v>
      </c>
      <c r="I10" s="27">
        <f>H10*15000</f>
        <v>60000</v>
      </c>
      <c r="J10" s="27">
        <f>G10+I10</f>
        <v>120000</v>
      </c>
      <c r="K10" s="28"/>
    </row>
    <row r="11" spans="2:11">
      <c r="B11" s="1">
        <v>2</v>
      </c>
      <c r="C11" s="5">
        <v>41970</v>
      </c>
      <c r="D11" s="29" t="s">
        <v>195</v>
      </c>
      <c r="E11" s="30" t="s">
        <v>193</v>
      </c>
      <c r="F11" s="30"/>
      <c r="G11" s="31">
        <f>F11*10000</f>
        <v>0</v>
      </c>
      <c r="H11" s="30"/>
      <c r="I11" s="31">
        <f>H11*15000</f>
        <v>0</v>
      </c>
      <c r="J11" s="31">
        <f>G11+I11</f>
        <v>0</v>
      </c>
      <c r="K11" s="32"/>
    </row>
    <row r="12" spans="2:11">
      <c r="B12" s="1">
        <v>3</v>
      </c>
      <c r="C12" s="5">
        <v>41971</v>
      </c>
      <c r="D12" s="29" t="s">
        <v>196</v>
      </c>
      <c r="E12" s="30" t="s">
        <v>193</v>
      </c>
      <c r="F12" s="30"/>
      <c r="G12" s="31">
        <f t="shared" ref="G12:G39" si="0">F12*10000</f>
        <v>0</v>
      </c>
      <c r="H12" s="30"/>
      <c r="I12" s="31">
        <f t="shared" ref="I12:I39" si="1">H12*15000</f>
        <v>0</v>
      </c>
      <c r="J12" s="31">
        <f t="shared" ref="J12:J39" si="2">G12+I12</f>
        <v>0</v>
      </c>
      <c r="K12" s="32"/>
    </row>
    <row r="13" spans="2:11" ht="15.75">
      <c r="B13" s="1">
        <v>4</v>
      </c>
      <c r="C13" s="5">
        <v>41972</v>
      </c>
      <c r="D13" s="29" t="s">
        <v>197</v>
      </c>
      <c r="E13" s="30" t="s">
        <v>240</v>
      </c>
      <c r="F13" s="33"/>
      <c r="G13" s="31">
        <f t="shared" si="0"/>
        <v>0</v>
      </c>
      <c r="H13" s="33"/>
      <c r="I13" s="31">
        <f t="shared" si="1"/>
        <v>0</v>
      </c>
      <c r="J13" s="31">
        <f t="shared" si="2"/>
        <v>0</v>
      </c>
      <c r="K13" s="34"/>
    </row>
    <row r="14" spans="2:11" ht="15.75">
      <c r="B14" s="1">
        <v>5</v>
      </c>
      <c r="C14" s="425">
        <v>41973</v>
      </c>
      <c r="D14" s="29" t="s">
        <v>198</v>
      </c>
      <c r="E14" s="30" t="s">
        <v>240</v>
      </c>
      <c r="F14" s="33">
        <v>4</v>
      </c>
      <c r="G14" s="31">
        <f t="shared" si="0"/>
        <v>40000</v>
      </c>
      <c r="H14" s="33"/>
      <c r="I14" s="31">
        <f t="shared" si="1"/>
        <v>0</v>
      </c>
      <c r="J14" s="31">
        <f t="shared" si="2"/>
        <v>40000</v>
      </c>
      <c r="K14" s="34"/>
    </row>
    <row r="15" spans="2:11" ht="15.75">
      <c r="B15" s="1">
        <v>6</v>
      </c>
      <c r="C15" s="5">
        <v>41974</v>
      </c>
      <c r="D15" s="29" t="s">
        <v>199</v>
      </c>
      <c r="E15" s="30" t="s">
        <v>193</v>
      </c>
      <c r="F15" s="33"/>
      <c r="G15" s="31">
        <f t="shared" si="0"/>
        <v>0</v>
      </c>
      <c r="H15" s="33"/>
      <c r="I15" s="31">
        <f t="shared" si="1"/>
        <v>0</v>
      </c>
      <c r="J15" s="31">
        <f t="shared" si="2"/>
        <v>0</v>
      </c>
      <c r="K15" s="34"/>
    </row>
    <row r="16" spans="2:11" ht="15.75">
      <c r="B16" s="1">
        <v>7</v>
      </c>
      <c r="C16" s="5">
        <v>41975</v>
      </c>
      <c r="D16" s="29" t="s">
        <v>200</v>
      </c>
      <c r="E16" s="30" t="s">
        <v>240</v>
      </c>
      <c r="F16" s="33">
        <v>6</v>
      </c>
      <c r="G16" s="31">
        <f t="shared" si="0"/>
        <v>60000</v>
      </c>
      <c r="H16" s="33">
        <v>1</v>
      </c>
      <c r="I16" s="31">
        <f t="shared" si="1"/>
        <v>15000</v>
      </c>
      <c r="J16" s="31">
        <f t="shared" si="2"/>
        <v>75000</v>
      </c>
      <c r="K16" s="34"/>
    </row>
    <row r="17" spans="2:11">
      <c r="B17" s="1">
        <v>8</v>
      </c>
      <c r="C17" s="5">
        <v>41976</v>
      </c>
      <c r="D17" s="29" t="s">
        <v>201</v>
      </c>
      <c r="E17" s="30" t="s">
        <v>240</v>
      </c>
      <c r="F17" s="33">
        <v>6</v>
      </c>
      <c r="G17" s="31">
        <f t="shared" si="0"/>
        <v>60000</v>
      </c>
      <c r="H17" s="33"/>
      <c r="I17" s="31">
        <f t="shared" si="1"/>
        <v>0</v>
      </c>
      <c r="J17" s="31">
        <f t="shared" si="2"/>
        <v>60000</v>
      </c>
      <c r="K17" s="35"/>
    </row>
    <row r="18" spans="2:11">
      <c r="B18" s="1">
        <v>9</v>
      </c>
      <c r="C18" s="5">
        <v>41977</v>
      </c>
      <c r="D18" s="29" t="s">
        <v>202</v>
      </c>
      <c r="E18" s="30" t="s">
        <v>193</v>
      </c>
      <c r="F18" s="33"/>
      <c r="G18" s="31">
        <f t="shared" si="0"/>
        <v>0</v>
      </c>
      <c r="H18" s="33"/>
      <c r="I18" s="31">
        <f t="shared" si="1"/>
        <v>0</v>
      </c>
      <c r="J18" s="31">
        <f t="shared" si="2"/>
        <v>0</v>
      </c>
      <c r="K18" s="35"/>
    </row>
    <row r="19" spans="2:11">
      <c r="B19" s="1">
        <v>10</v>
      </c>
      <c r="C19" s="5">
        <v>41978</v>
      </c>
      <c r="D19" s="29" t="s">
        <v>203</v>
      </c>
      <c r="E19" s="474" t="s">
        <v>294</v>
      </c>
      <c r="F19" s="33"/>
      <c r="G19" s="31">
        <f t="shared" si="0"/>
        <v>0</v>
      </c>
      <c r="H19" s="33"/>
      <c r="I19" s="31">
        <f t="shared" si="1"/>
        <v>0</v>
      </c>
      <c r="J19" s="31">
        <f t="shared" si="2"/>
        <v>0</v>
      </c>
      <c r="K19" s="35"/>
    </row>
    <row r="20" spans="2:11">
      <c r="B20" s="1">
        <v>11</v>
      </c>
      <c r="C20" s="5">
        <v>41979</v>
      </c>
      <c r="D20" s="29" t="s">
        <v>204</v>
      </c>
      <c r="E20" s="30" t="s">
        <v>241</v>
      </c>
      <c r="F20" s="33">
        <v>4</v>
      </c>
      <c r="G20" s="31">
        <f t="shared" si="0"/>
        <v>40000</v>
      </c>
      <c r="H20" s="33"/>
      <c r="I20" s="31">
        <f t="shared" si="1"/>
        <v>0</v>
      </c>
      <c r="J20" s="31">
        <f t="shared" si="2"/>
        <v>40000</v>
      </c>
      <c r="K20" s="35"/>
    </row>
    <row r="21" spans="2:11">
      <c r="B21" s="1">
        <v>12</v>
      </c>
      <c r="C21" s="425">
        <v>41980</v>
      </c>
      <c r="D21" s="29" t="s">
        <v>285</v>
      </c>
      <c r="E21" s="30" t="s">
        <v>241</v>
      </c>
      <c r="F21" s="33">
        <v>11</v>
      </c>
      <c r="G21" s="31">
        <f t="shared" si="0"/>
        <v>110000</v>
      </c>
      <c r="H21" s="33">
        <v>1</v>
      </c>
      <c r="I21" s="31">
        <f t="shared" si="1"/>
        <v>15000</v>
      </c>
      <c r="J21" s="31">
        <f t="shared" si="2"/>
        <v>125000</v>
      </c>
      <c r="K21" s="35"/>
    </row>
    <row r="22" spans="2:11">
      <c r="B22" s="1">
        <v>13</v>
      </c>
      <c r="C22" s="5">
        <v>41981</v>
      </c>
      <c r="D22" s="29" t="s">
        <v>286</v>
      </c>
      <c r="E22" s="30" t="s">
        <v>242</v>
      </c>
      <c r="F22" s="33">
        <v>6</v>
      </c>
      <c r="G22" s="31">
        <f t="shared" si="0"/>
        <v>60000</v>
      </c>
      <c r="H22" s="33"/>
      <c r="I22" s="31">
        <f t="shared" si="1"/>
        <v>0</v>
      </c>
      <c r="J22" s="31">
        <f t="shared" si="2"/>
        <v>60000</v>
      </c>
      <c r="K22" s="35"/>
    </row>
    <row r="23" spans="2:11">
      <c r="B23" s="1">
        <v>14</v>
      </c>
      <c r="C23" s="5">
        <v>41982</v>
      </c>
      <c r="D23" s="29" t="s">
        <v>287</v>
      </c>
      <c r="E23" s="30" t="s">
        <v>242</v>
      </c>
      <c r="F23" s="33">
        <v>6</v>
      </c>
      <c r="G23" s="31">
        <f t="shared" si="0"/>
        <v>60000</v>
      </c>
      <c r="H23" s="33">
        <v>5</v>
      </c>
      <c r="I23" s="31">
        <f t="shared" si="1"/>
        <v>75000</v>
      </c>
      <c r="J23" s="31">
        <f t="shared" si="2"/>
        <v>135000</v>
      </c>
      <c r="K23" s="35"/>
    </row>
    <row r="24" spans="2:11">
      <c r="B24" s="1">
        <v>15</v>
      </c>
      <c r="C24" s="5">
        <v>41983</v>
      </c>
      <c r="D24" s="29" t="s">
        <v>288</v>
      </c>
      <c r="E24" s="30" t="s">
        <v>242</v>
      </c>
      <c r="F24" s="33">
        <v>5</v>
      </c>
      <c r="G24" s="31">
        <f t="shared" si="0"/>
        <v>50000</v>
      </c>
      <c r="H24" s="33"/>
      <c r="I24" s="31">
        <f t="shared" si="1"/>
        <v>0</v>
      </c>
      <c r="J24" s="31">
        <f t="shared" si="2"/>
        <v>50000</v>
      </c>
      <c r="K24" s="35"/>
    </row>
    <row r="25" spans="2:11">
      <c r="B25" s="1">
        <v>16</v>
      </c>
      <c r="C25" s="5">
        <v>41984</v>
      </c>
      <c r="D25" s="29" t="s">
        <v>289</v>
      </c>
      <c r="E25" s="30" t="s">
        <v>242</v>
      </c>
      <c r="F25" s="33">
        <v>6</v>
      </c>
      <c r="G25" s="31">
        <f t="shared" si="0"/>
        <v>60000</v>
      </c>
      <c r="H25" s="33">
        <v>3</v>
      </c>
      <c r="I25" s="31">
        <f t="shared" si="1"/>
        <v>45000</v>
      </c>
      <c r="J25" s="31">
        <f t="shared" si="2"/>
        <v>105000</v>
      </c>
      <c r="K25" s="35"/>
    </row>
    <row r="26" spans="2:11">
      <c r="B26" s="1">
        <v>17</v>
      </c>
      <c r="C26" s="5">
        <v>41985</v>
      </c>
      <c r="D26" s="29" t="s">
        <v>290</v>
      </c>
      <c r="E26" s="30" t="s">
        <v>193</v>
      </c>
      <c r="F26" s="33"/>
      <c r="G26" s="31">
        <f t="shared" si="0"/>
        <v>0</v>
      </c>
      <c r="H26" s="33"/>
      <c r="I26" s="31">
        <f t="shared" si="1"/>
        <v>0</v>
      </c>
      <c r="J26" s="31">
        <f t="shared" si="2"/>
        <v>0</v>
      </c>
      <c r="K26" s="32"/>
    </row>
    <row r="27" spans="2:11">
      <c r="B27" s="1">
        <v>18</v>
      </c>
      <c r="C27" s="5">
        <v>41986</v>
      </c>
      <c r="D27" s="29" t="s">
        <v>291</v>
      </c>
      <c r="E27" s="30" t="s">
        <v>242</v>
      </c>
      <c r="F27" s="33">
        <v>5</v>
      </c>
      <c r="G27" s="31">
        <f t="shared" si="0"/>
        <v>50000</v>
      </c>
      <c r="H27" s="33"/>
      <c r="I27" s="31">
        <f t="shared" si="1"/>
        <v>0</v>
      </c>
      <c r="J27" s="31">
        <f t="shared" si="2"/>
        <v>50000</v>
      </c>
      <c r="K27" s="32"/>
    </row>
    <row r="28" spans="2:11" s="264" customFormat="1">
      <c r="B28" s="1">
        <v>19</v>
      </c>
      <c r="C28" s="425">
        <v>41987</v>
      </c>
      <c r="D28" s="29" t="s">
        <v>322</v>
      </c>
      <c r="E28" s="30" t="s">
        <v>242</v>
      </c>
      <c r="F28" s="33">
        <v>9</v>
      </c>
      <c r="G28" s="31">
        <f t="shared" si="0"/>
        <v>90000</v>
      </c>
      <c r="H28" s="33"/>
      <c r="I28" s="31">
        <f t="shared" si="1"/>
        <v>0</v>
      </c>
      <c r="J28" s="31">
        <f t="shared" si="2"/>
        <v>90000</v>
      </c>
      <c r="K28" s="35"/>
    </row>
    <row r="29" spans="2:11">
      <c r="B29" s="1">
        <v>20</v>
      </c>
      <c r="C29" s="5">
        <v>41988</v>
      </c>
      <c r="D29" s="29" t="s">
        <v>322</v>
      </c>
      <c r="E29" s="30" t="s">
        <v>242</v>
      </c>
      <c r="F29" s="33">
        <v>5</v>
      </c>
      <c r="G29" s="31">
        <f t="shared" si="0"/>
        <v>50000</v>
      </c>
      <c r="H29" s="33"/>
      <c r="I29" s="31">
        <f t="shared" si="1"/>
        <v>0</v>
      </c>
      <c r="J29" s="31">
        <f t="shared" si="2"/>
        <v>50000</v>
      </c>
      <c r="K29" s="35"/>
    </row>
    <row r="30" spans="2:11">
      <c r="B30" s="1">
        <v>21</v>
      </c>
      <c r="C30" s="5">
        <v>41989</v>
      </c>
      <c r="D30" s="29" t="s">
        <v>323</v>
      </c>
      <c r="E30" s="30" t="s">
        <v>242</v>
      </c>
      <c r="F30" s="33">
        <v>8</v>
      </c>
      <c r="G30" s="31">
        <f t="shared" si="0"/>
        <v>80000</v>
      </c>
      <c r="H30" s="33"/>
      <c r="I30" s="31">
        <f t="shared" si="1"/>
        <v>0</v>
      </c>
      <c r="J30" s="31">
        <f t="shared" si="2"/>
        <v>80000</v>
      </c>
      <c r="K30" s="35"/>
    </row>
    <row r="31" spans="2:11">
      <c r="B31" s="1">
        <v>22</v>
      </c>
      <c r="C31" s="5">
        <v>41990</v>
      </c>
      <c r="D31" s="29" t="s">
        <v>324</v>
      </c>
      <c r="E31" s="30" t="s">
        <v>193</v>
      </c>
      <c r="F31" s="33"/>
      <c r="G31" s="31">
        <f t="shared" si="0"/>
        <v>0</v>
      </c>
      <c r="H31" s="33"/>
      <c r="I31" s="31">
        <f t="shared" si="1"/>
        <v>0</v>
      </c>
      <c r="J31" s="31">
        <f t="shared" si="2"/>
        <v>0</v>
      </c>
      <c r="K31" s="32"/>
    </row>
    <row r="32" spans="2:11">
      <c r="B32" s="1">
        <v>23</v>
      </c>
      <c r="C32" s="5">
        <v>41991</v>
      </c>
      <c r="D32" s="29" t="s">
        <v>323</v>
      </c>
      <c r="E32" s="30" t="s">
        <v>242</v>
      </c>
      <c r="F32" s="33">
        <v>4</v>
      </c>
      <c r="G32" s="31">
        <f t="shared" si="0"/>
        <v>40000</v>
      </c>
      <c r="H32" s="33"/>
      <c r="I32" s="31">
        <f t="shared" si="1"/>
        <v>0</v>
      </c>
      <c r="J32" s="31">
        <f t="shared" si="2"/>
        <v>40000</v>
      </c>
      <c r="K32" s="32"/>
    </row>
    <row r="33" spans="2:11">
      <c r="B33" s="1">
        <v>24</v>
      </c>
      <c r="C33" s="5">
        <v>41992</v>
      </c>
      <c r="D33" s="29" t="s">
        <v>325</v>
      </c>
      <c r="E33" s="30" t="s">
        <v>207</v>
      </c>
      <c r="F33" s="33">
        <v>7</v>
      </c>
      <c r="G33" s="31">
        <f t="shared" si="0"/>
        <v>70000</v>
      </c>
      <c r="H33" s="33">
        <v>5</v>
      </c>
      <c r="I33" s="31">
        <f t="shared" si="1"/>
        <v>75000</v>
      </c>
      <c r="J33" s="31">
        <f t="shared" si="2"/>
        <v>145000</v>
      </c>
      <c r="K33" s="32"/>
    </row>
    <row r="34" spans="2:11">
      <c r="B34" s="1">
        <v>25</v>
      </c>
      <c r="C34" s="5">
        <v>41993</v>
      </c>
      <c r="D34" s="29" t="s">
        <v>322</v>
      </c>
      <c r="E34" s="30" t="s">
        <v>242</v>
      </c>
      <c r="F34" s="33">
        <v>3</v>
      </c>
      <c r="G34" s="31">
        <f t="shared" si="0"/>
        <v>30000</v>
      </c>
      <c r="H34" s="33"/>
      <c r="I34" s="31">
        <f t="shared" si="1"/>
        <v>0</v>
      </c>
      <c r="J34" s="31">
        <f t="shared" si="2"/>
        <v>30000</v>
      </c>
      <c r="K34" s="32"/>
    </row>
    <row r="35" spans="2:11">
      <c r="B35" s="1">
        <v>26</v>
      </c>
      <c r="C35" s="425">
        <v>41994</v>
      </c>
      <c r="D35" s="29" t="s">
        <v>288</v>
      </c>
      <c r="E35" s="30" t="s">
        <v>242</v>
      </c>
      <c r="F35" s="33">
        <v>10</v>
      </c>
      <c r="G35" s="31">
        <f t="shared" si="0"/>
        <v>100000</v>
      </c>
      <c r="H35" s="33"/>
      <c r="I35" s="31">
        <f t="shared" si="1"/>
        <v>0</v>
      </c>
      <c r="J35" s="31">
        <f t="shared" si="2"/>
        <v>100000</v>
      </c>
      <c r="K35" s="32"/>
    </row>
    <row r="36" spans="2:11">
      <c r="B36" s="1">
        <v>27</v>
      </c>
      <c r="C36" s="5">
        <v>41995</v>
      </c>
      <c r="D36" s="29" t="s">
        <v>326</v>
      </c>
      <c r="E36" s="30" t="s">
        <v>242</v>
      </c>
      <c r="F36" s="33">
        <v>7</v>
      </c>
      <c r="G36" s="31">
        <f t="shared" si="0"/>
        <v>70000</v>
      </c>
      <c r="H36" s="33">
        <v>2</v>
      </c>
      <c r="I36" s="31">
        <f t="shared" si="1"/>
        <v>30000</v>
      </c>
      <c r="J36" s="31">
        <f t="shared" si="2"/>
        <v>100000</v>
      </c>
      <c r="K36" s="32"/>
    </row>
    <row r="37" spans="2:11">
      <c r="B37" s="1">
        <v>28</v>
      </c>
      <c r="C37" s="5">
        <v>41996</v>
      </c>
      <c r="D37" s="29" t="s">
        <v>288</v>
      </c>
      <c r="E37" s="30" t="s">
        <v>242</v>
      </c>
      <c r="F37" s="33">
        <v>7</v>
      </c>
      <c r="G37" s="31">
        <f t="shared" si="0"/>
        <v>70000</v>
      </c>
      <c r="H37" s="33">
        <v>5</v>
      </c>
      <c r="I37" s="31">
        <f t="shared" si="1"/>
        <v>75000</v>
      </c>
      <c r="J37" s="31">
        <f t="shared" si="2"/>
        <v>145000</v>
      </c>
      <c r="K37" s="32"/>
    </row>
    <row r="38" spans="2:11">
      <c r="B38" s="1">
        <v>29</v>
      </c>
      <c r="C38" s="5">
        <v>41997</v>
      </c>
      <c r="D38" s="29" t="s">
        <v>327</v>
      </c>
      <c r="E38" s="30" t="s">
        <v>242</v>
      </c>
      <c r="F38" s="33"/>
      <c r="G38" s="31">
        <f t="shared" si="0"/>
        <v>0</v>
      </c>
      <c r="H38" s="33"/>
      <c r="I38" s="31">
        <f t="shared" si="1"/>
        <v>0</v>
      </c>
      <c r="J38" s="31">
        <f t="shared" si="2"/>
        <v>0</v>
      </c>
      <c r="K38" s="36"/>
    </row>
    <row r="39" spans="2:11">
      <c r="B39" s="1">
        <v>30</v>
      </c>
      <c r="C39" s="5">
        <v>41998</v>
      </c>
      <c r="D39" s="29" t="s">
        <v>328</v>
      </c>
      <c r="E39" s="30" t="s">
        <v>242</v>
      </c>
      <c r="F39" s="445"/>
      <c r="G39" s="31">
        <f t="shared" si="0"/>
        <v>0</v>
      </c>
      <c r="H39" s="445"/>
      <c r="I39" s="31">
        <f t="shared" si="1"/>
        <v>0</v>
      </c>
      <c r="J39" s="31">
        <f t="shared" si="2"/>
        <v>0</v>
      </c>
      <c r="K39" s="36"/>
    </row>
    <row r="40" spans="2:11" ht="15.75" thickBot="1">
      <c r="B40" s="2"/>
      <c r="C40" s="37"/>
      <c r="D40" s="490"/>
      <c r="E40" s="509"/>
      <c r="F40" s="7"/>
      <c r="G40" s="439"/>
      <c r="H40" s="7"/>
      <c r="I40" s="439"/>
      <c r="J40" s="439"/>
      <c r="K40" s="434"/>
    </row>
  </sheetData>
  <mergeCells count="1">
    <mergeCell ref="B1:K1"/>
  </mergeCells>
  <printOptions horizontalCentered="1"/>
  <pageMargins left="0.7" right="0.7" top="0.25" bottom="0.25" header="0.3" footer="0.3"/>
  <pageSetup paperSize="9" scale="9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B1:P39"/>
  <sheetViews>
    <sheetView workbookViewId="0">
      <selection activeCell="H15" sqref="H15"/>
    </sheetView>
  </sheetViews>
  <sheetFormatPr defaultRowHeight="15"/>
  <cols>
    <col min="1" max="1" width="9.140625" style="51"/>
    <col min="2" max="2" width="4.42578125" style="85" customWidth="1"/>
    <col min="3" max="3" width="9.140625" style="85"/>
    <col min="4" max="4" width="23.85546875" style="51" customWidth="1"/>
    <col min="5" max="5" width="7.7109375" style="51" customWidth="1"/>
    <col min="6" max="6" width="8" style="51" customWidth="1"/>
    <col min="7" max="7" width="11.28515625" style="86" customWidth="1"/>
    <col min="8" max="8" width="13.28515625" style="86" customWidth="1"/>
    <col min="9" max="9" width="9.140625" style="51"/>
    <col min="10" max="10" width="11.5703125" style="51" customWidth="1"/>
    <col min="11" max="11" width="9.140625" style="87"/>
    <col min="12" max="13" width="11.42578125" style="88" customWidth="1"/>
    <col min="14" max="14" width="15.7109375" style="89" customWidth="1"/>
    <col min="15" max="15" width="9.140625" style="90"/>
    <col min="16" max="16384" width="9.140625" style="51"/>
  </cols>
  <sheetData>
    <row r="1" spans="2:16" s="39" customFormat="1" ht="23.25">
      <c r="B1" s="671" t="s">
        <v>19</v>
      </c>
      <c r="C1" s="671"/>
      <c r="D1" s="671"/>
      <c r="E1" s="671"/>
      <c r="F1" s="671"/>
      <c r="G1" s="671"/>
      <c r="H1" s="671"/>
      <c r="I1" s="671"/>
      <c r="J1" s="671"/>
      <c r="K1" s="671"/>
      <c r="L1" s="671"/>
      <c r="M1" s="671"/>
      <c r="N1" s="671"/>
      <c r="O1" s="671"/>
    </row>
    <row r="2" spans="2:16" s="39" customFormat="1">
      <c r="B2" s="672" t="s">
        <v>20</v>
      </c>
      <c r="C2" s="672"/>
      <c r="D2" s="40" t="s">
        <v>21</v>
      </c>
      <c r="E2" s="41"/>
      <c r="F2" s="41"/>
      <c r="G2" s="42"/>
      <c r="H2" s="42"/>
      <c r="I2" s="40"/>
      <c r="J2" s="40"/>
      <c r="K2" s="43"/>
      <c r="L2" s="44"/>
      <c r="M2" s="44"/>
      <c r="N2" s="42"/>
      <c r="O2" s="41"/>
    </row>
    <row r="3" spans="2:16" s="39" customFormat="1">
      <c r="B3" s="672" t="s">
        <v>22</v>
      </c>
      <c r="C3" s="672"/>
      <c r="D3" s="40" t="s">
        <v>23</v>
      </c>
      <c r="E3" s="41"/>
      <c r="F3" s="41"/>
      <c r="G3" s="42"/>
      <c r="H3" s="42"/>
      <c r="I3" s="40"/>
      <c r="J3" s="40"/>
      <c r="K3" s="43"/>
      <c r="L3" s="44"/>
      <c r="M3" s="44"/>
      <c r="N3" s="42"/>
      <c r="O3" s="41"/>
    </row>
    <row r="4" spans="2:16" s="39" customFormat="1">
      <c r="B4" s="672" t="s">
        <v>24</v>
      </c>
      <c r="C4" s="672"/>
      <c r="D4" s="40" t="s">
        <v>25</v>
      </c>
      <c r="E4" s="41"/>
      <c r="F4" s="41"/>
      <c r="G4" s="42"/>
      <c r="H4" s="42"/>
      <c r="I4" s="40"/>
      <c r="J4" s="40"/>
      <c r="K4" s="43"/>
      <c r="L4" s="45"/>
      <c r="M4" s="45"/>
      <c r="N4" s="46"/>
      <c r="O4" s="41"/>
    </row>
    <row r="5" spans="2:16" s="39" customFormat="1" ht="15.75" thickBot="1">
      <c r="B5" s="673" t="s">
        <v>5</v>
      </c>
      <c r="C5" s="673"/>
      <c r="D5" s="3" t="s">
        <v>185</v>
      </c>
      <c r="E5" s="41"/>
      <c r="F5" s="41"/>
      <c r="G5" s="42"/>
      <c r="H5" s="42"/>
      <c r="I5" s="40"/>
      <c r="J5" s="40"/>
      <c r="K5" s="43"/>
      <c r="L5" s="45"/>
      <c r="M5" s="45"/>
      <c r="N5" s="46"/>
      <c r="O5" s="41"/>
    </row>
    <row r="6" spans="2:16" ht="39" thickBot="1">
      <c r="B6" s="47" t="s">
        <v>6</v>
      </c>
      <c r="C6" s="47" t="s">
        <v>7</v>
      </c>
      <c r="D6" s="47" t="s">
        <v>8</v>
      </c>
      <c r="E6" s="47" t="s">
        <v>9</v>
      </c>
      <c r="F6" s="47" t="s">
        <v>26</v>
      </c>
      <c r="G6" s="48" t="s">
        <v>27</v>
      </c>
      <c r="H6" s="49" t="s">
        <v>11</v>
      </c>
      <c r="I6" s="47" t="s">
        <v>28</v>
      </c>
      <c r="J6" s="47" t="s">
        <v>29</v>
      </c>
      <c r="K6" s="50" t="s">
        <v>30</v>
      </c>
      <c r="L6" s="49" t="s">
        <v>31</v>
      </c>
      <c r="M6" s="49" t="s">
        <v>33</v>
      </c>
      <c r="N6" s="49" t="s">
        <v>32</v>
      </c>
      <c r="O6" s="47" t="s">
        <v>34</v>
      </c>
    </row>
    <row r="7" spans="2:16" ht="15.75" thickBot="1">
      <c r="B7" s="52">
        <v>1</v>
      </c>
      <c r="C7" s="52">
        <v>2</v>
      </c>
      <c r="D7" s="52">
        <v>3</v>
      </c>
      <c r="E7" s="52">
        <v>4</v>
      </c>
      <c r="F7" s="52">
        <v>5</v>
      </c>
      <c r="G7" s="52">
        <v>6</v>
      </c>
      <c r="H7" s="53" t="s">
        <v>35</v>
      </c>
      <c r="I7" s="52">
        <v>8</v>
      </c>
      <c r="J7" s="52">
        <v>9</v>
      </c>
      <c r="K7" s="54">
        <v>10</v>
      </c>
      <c r="L7" s="55" t="s">
        <v>36</v>
      </c>
      <c r="M7" s="54">
        <v>13</v>
      </c>
      <c r="N7" s="53" t="s">
        <v>37</v>
      </c>
      <c r="O7" s="52">
        <v>14</v>
      </c>
      <c r="P7" s="56"/>
    </row>
    <row r="8" spans="2:16" ht="15.75" thickBot="1">
      <c r="B8" s="57"/>
      <c r="C8" s="52"/>
      <c r="D8" s="52"/>
      <c r="E8" s="52"/>
      <c r="F8" s="58">
        <f>SUM(F9:F40)</f>
        <v>0</v>
      </c>
      <c r="G8" s="59">
        <f>SUM(G9:G40)</f>
        <v>0</v>
      </c>
      <c r="H8" s="59">
        <f>SUM(H9:H40)</f>
        <v>0</v>
      </c>
      <c r="I8" s="52"/>
      <c r="J8" s="59">
        <f>SUM(J9:J40)</f>
        <v>0</v>
      </c>
      <c r="K8" s="58">
        <f>SUM(K9:K40)</f>
        <v>0</v>
      </c>
      <c r="L8" s="59">
        <f>SUM(L9:L40)</f>
        <v>0</v>
      </c>
      <c r="M8" s="59">
        <f>SUM(M9:M40)</f>
        <v>0</v>
      </c>
      <c r="N8" s="59">
        <f>SUM(N9:N40)</f>
        <v>0</v>
      </c>
      <c r="O8" s="52"/>
    </row>
    <row r="9" spans="2:16" s="39" customFormat="1">
      <c r="B9" s="6">
        <v>1</v>
      </c>
      <c r="C9" s="4">
        <v>41969</v>
      </c>
      <c r="D9" s="668" t="s">
        <v>505</v>
      </c>
      <c r="E9" s="426"/>
      <c r="F9" s="61"/>
      <c r="G9" s="62"/>
      <c r="H9" s="62">
        <f t="shared" ref="H9:H17" si="0">G9*F9</f>
        <v>0</v>
      </c>
      <c r="I9" s="63"/>
      <c r="J9" s="64"/>
      <c r="K9" s="65"/>
      <c r="L9" s="62">
        <f>K9*10000</f>
        <v>0</v>
      </c>
      <c r="M9" s="62"/>
      <c r="N9" s="66">
        <f>L9+J9+H9+M9</f>
        <v>0</v>
      </c>
      <c r="O9" s="68"/>
    </row>
    <row r="10" spans="2:16" s="39" customFormat="1">
      <c r="B10" s="1">
        <v>2</v>
      </c>
      <c r="C10" s="5">
        <v>41970</v>
      </c>
      <c r="D10" s="669"/>
      <c r="E10" s="91"/>
      <c r="F10" s="60"/>
      <c r="G10" s="69"/>
      <c r="H10" s="69">
        <f t="shared" si="0"/>
        <v>0</v>
      </c>
      <c r="I10" s="70"/>
      <c r="J10" s="71"/>
      <c r="K10" s="72"/>
      <c r="L10" s="69">
        <f>K10*10000</f>
        <v>0</v>
      </c>
      <c r="M10" s="69"/>
      <c r="N10" s="67">
        <f>L10+J10+H10+M10</f>
        <v>0</v>
      </c>
      <c r="O10" s="73"/>
    </row>
    <row r="11" spans="2:16" s="39" customFormat="1">
      <c r="B11" s="1">
        <v>3</v>
      </c>
      <c r="C11" s="5">
        <v>41971</v>
      </c>
      <c r="D11" s="669"/>
      <c r="E11" s="91"/>
      <c r="F11" s="60"/>
      <c r="G11" s="69"/>
      <c r="H11" s="69">
        <f t="shared" si="0"/>
        <v>0</v>
      </c>
      <c r="I11" s="70"/>
      <c r="J11" s="71"/>
      <c r="K11" s="72"/>
      <c r="L11" s="69">
        <f t="shared" ref="L11:L39" si="1">K11*10000</f>
        <v>0</v>
      </c>
      <c r="M11" s="69"/>
      <c r="N11" s="67">
        <f t="shared" ref="N11:N39" si="2">L11+J11+H11+M11</f>
        <v>0</v>
      </c>
      <c r="O11" s="73"/>
    </row>
    <row r="12" spans="2:16" s="39" customFormat="1">
      <c r="B12" s="1">
        <v>4</v>
      </c>
      <c r="C12" s="5">
        <v>41972</v>
      </c>
      <c r="D12" s="669"/>
      <c r="E12" s="81"/>
      <c r="F12" s="60"/>
      <c r="G12" s="69"/>
      <c r="H12" s="69">
        <f t="shared" si="0"/>
        <v>0</v>
      </c>
      <c r="I12" s="70"/>
      <c r="J12" s="71"/>
      <c r="K12" s="72"/>
      <c r="L12" s="69">
        <f t="shared" si="1"/>
        <v>0</v>
      </c>
      <c r="M12" s="69"/>
      <c r="N12" s="67">
        <f t="shared" si="2"/>
        <v>0</v>
      </c>
      <c r="O12" s="73"/>
    </row>
    <row r="13" spans="2:16" s="39" customFormat="1">
      <c r="B13" s="1">
        <v>5</v>
      </c>
      <c r="C13" s="425">
        <v>41973</v>
      </c>
      <c r="D13" s="669"/>
      <c r="E13" s="91"/>
      <c r="F13" s="60"/>
      <c r="G13" s="69"/>
      <c r="H13" s="69">
        <f t="shared" si="0"/>
        <v>0</v>
      </c>
      <c r="I13" s="70"/>
      <c r="J13" s="71"/>
      <c r="K13" s="72"/>
      <c r="L13" s="69">
        <f t="shared" si="1"/>
        <v>0</v>
      </c>
      <c r="M13" s="69"/>
      <c r="N13" s="67">
        <f t="shared" si="2"/>
        <v>0</v>
      </c>
      <c r="O13" s="73"/>
    </row>
    <row r="14" spans="2:16" s="39" customFormat="1">
      <c r="B14" s="1">
        <v>6</v>
      </c>
      <c r="C14" s="5">
        <v>41974</v>
      </c>
      <c r="D14" s="669"/>
      <c r="E14" s="81"/>
      <c r="F14" s="60"/>
      <c r="G14" s="69"/>
      <c r="H14" s="69">
        <f t="shared" si="0"/>
        <v>0</v>
      </c>
      <c r="I14" s="70"/>
      <c r="J14" s="71"/>
      <c r="K14" s="72"/>
      <c r="L14" s="69">
        <f t="shared" si="1"/>
        <v>0</v>
      </c>
      <c r="M14" s="69"/>
      <c r="N14" s="67">
        <f t="shared" si="2"/>
        <v>0</v>
      </c>
      <c r="O14" s="73"/>
    </row>
    <row r="15" spans="2:16" s="39" customFormat="1">
      <c r="B15" s="1">
        <v>7</v>
      </c>
      <c r="C15" s="5">
        <v>41975</v>
      </c>
      <c r="D15" s="669"/>
      <c r="E15" s="81"/>
      <c r="F15" s="60"/>
      <c r="G15" s="69"/>
      <c r="H15" s="69">
        <f t="shared" si="0"/>
        <v>0</v>
      </c>
      <c r="I15" s="70"/>
      <c r="J15" s="71"/>
      <c r="K15" s="72"/>
      <c r="L15" s="69">
        <f t="shared" si="1"/>
        <v>0</v>
      </c>
      <c r="M15" s="69"/>
      <c r="N15" s="67">
        <f t="shared" si="2"/>
        <v>0</v>
      </c>
      <c r="O15" s="73"/>
    </row>
    <row r="16" spans="2:16" s="39" customFormat="1">
      <c r="B16" s="1">
        <v>8</v>
      </c>
      <c r="C16" s="5">
        <v>41976</v>
      </c>
      <c r="D16" s="669"/>
      <c r="E16" s="81"/>
      <c r="F16" s="60"/>
      <c r="G16" s="69"/>
      <c r="H16" s="69">
        <f t="shared" si="0"/>
        <v>0</v>
      </c>
      <c r="I16" s="70"/>
      <c r="J16" s="71"/>
      <c r="K16" s="72"/>
      <c r="L16" s="69">
        <f t="shared" si="1"/>
        <v>0</v>
      </c>
      <c r="M16" s="69"/>
      <c r="N16" s="67">
        <f t="shared" si="2"/>
        <v>0</v>
      </c>
      <c r="O16" s="73"/>
    </row>
    <row r="17" spans="2:15" s="39" customFormat="1">
      <c r="B17" s="1">
        <v>9</v>
      </c>
      <c r="C17" s="5">
        <v>41977</v>
      </c>
      <c r="D17" s="669"/>
      <c r="E17" s="81"/>
      <c r="F17" s="60"/>
      <c r="G17" s="69"/>
      <c r="H17" s="69">
        <f t="shared" si="0"/>
        <v>0</v>
      </c>
      <c r="I17" s="70"/>
      <c r="J17" s="71"/>
      <c r="K17" s="72"/>
      <c r="L17" s="69">
        <f t="shared" si="1"/>
        <v>0</v>
      </c>
      <c r="M17" s="69"/>
      <c r="N17" s="67">
        <f t="shared" si="2"/>
        <v>0</v>
      </c>
      <c r="O17" s="73"/>
    </row>
    <row r="18" spans="2:15" s="39" customFormat="1">
      <c r="B18" s="1">
        <v>10</v>
      </c>
      <c r="C18" s="5">
        <v>41978</v>
      </c>
      <c r="D18" s="669"/>
      <c r="E18" s="81"/>
      <c r="F18" s="60"/>
      <c r="G18" s="69"/>
      <c r="H18" s="69">
        <f>G18*F18</f>
        <v>0</v>
      </c>
      <c r="I18" s="70"/>
      <c r="J18" s="71"/>
      <c r="K18" s="72"/>
      <c r="L18" s="69">
        <f t="shared" si="1"/>
        <v>0</v>
      </c>
      <c r="M18" s="69"/>
      <c r="N18" s="67">
        <f t="shared" si="2"/>
        <v>0</v>
      </c>
      <c r="O18" s="73"/>
    </row>
    <row r="19" spans="2:15" s="39" customFormat="1">
      <c r="B19" s="1">
        <v>11</v>
      </c>
      <c r="C19" s="5">
        <v>41979</v>
      </c>
      <c r="D19" s="669"/>
      <c r="E19" s="81"/>
      <c r="F19" s="60"/>
      <c r="G19" s="69"/>
      <c r="H19" s="69">
        <f t="shared" ref="H19:H39" si="3">G19*F19</f>
        <v>0</v>
      </c>
      <c r="I19" s="70"/>
      <c r="J19" s="71"/>
      <c r="K19" s="72"/>
      <c r="L19" s="69">
        <f t="shared" si="1"/>
        <v>0</v>
      </c>
      <c r="M19" s="69"/>
      <c r="N19" s="67">
        <f t="shared" si="2"/>
        <v>0</v>
      </c>
      <c r="O19" s="73"/>
    </row>
    <row r="20" spans="2:15" s="379" customFormat="1">
      <c r="B20" s="1">
        <v>12</v>
      </c>
      <c r="C20" s="425">
        <v>41980</v>
      </c>
      <c r="D20" s="669"/>
      <c r="E20" s="81"/>
      <c r="F20" s="60"/>
      <c r="G20" s="69"/>
      <c r="H20" s="69">
        <f t="shared" si="3"/>
        <v>0</v>
      </c>
      <c r="I20" s="70"/>
      <c r="J20" s="71"/>
      <c r="K20" s="72"/>
      <c r="L20" s="69">
        <f t="shared" si="1"/>
        <v>0</v>
      </c>
      <c r="M20" s="69"/>
      <c r="N20" s="67">
        <f t="shared" si="2"/>
        <v>0</v>
      </c>
      <c r="O20" s="73"/>
    </row>
    <row r="21" spans="2:15" s="39" customFormat="1">
      <c r="B21" s="1">
        <v>13</v>
      </c>
      <c r="C21" s="5">
        <v>41981</v>
      </c>
      <c r="D21" s="669"/>
      <c r="E21" s="81"/>
      <c r="F21" s="60"/>
      <c r="G21" s="69"/>
      <c r="H21" s="69">
        <f t="shared" si="3"/>
        <v>0</v>
      </c>
      <c r="I21" s="70"/>
      <c r="J21" s="71"/>
      <c r="K21" s="72"/>
      <c r="L21" s="69">
        <f t="shared" si="1"/>
        <v>0</v>
      </c>
      <c r="M21" s="69"/>
      <c r="N21" s="67">
        <f t="shared" si="2"/>
        <v>0</v>
      </c>
      <c r="O21" s="73"/>
    </row>
    <row r="22" spans="2:15" s="39" customFormat="1">
      <c r="B22" s="1">
        <v>14</v>
      </c>
      <c r="C22" s="5">
        <v>41982</v>
      </c>
      <c r="D22" s="669"/>
      <c r="E22" s="81"/>
      <c r="F22" s="60"/>
      <c r="G22" s="69"/>
      <c r="H22" s="69">
        <f t="shared" si="3"/>
        <v>0</v>
      </c>
      <c r="I22" s="70"/>
      <c r="J22" s="71"/>
      <c r="K22" s="72"/>
      <c r="L22" s="69">
        <f t="shared" si="1"/>
        <v>0</v>
      </c>
      <c r="M22" s="69"/>
      <c r="N22" s="67">
        <f t="shared" si="2"/>
        <v>0</v>
      </c>
      <c r="O22" s="73"/>
    </row>
    <row r="23" spans="2:15" s="39" customFormat="1">
      <c r="B23" s="1">
        <v>15</v>
      </c>
      <c r="C23" s="5">
        <v>41983</v>
      </c>
      <c r="D23" s="669"/>
      <c r="E23" s="81"/>
      <c r="F23" s="60"/>
      <c r="G23" s="69"/>
      <c r="H23" s="76">
        <f t="shared" si="3"/>
        <v>0</v>
      </c>
      <c r="I23" s="77"/>
      <c r="J23" s="78"/>
      <c r="K23" s="79"/>
      <c r="L23" s="76">
        <f t="shared" si="1"/>
        <v>0</v>
      </c>
      <c r="M23" s="76"/>
      <c r="N23" s="67">
        <f t="shared" si="2"/>
        <v>0</v>
      </c>
      <c r="O23" s="80"/>
    </row>
    <row r="24" spans="2:15" s="39" customFormat="1">
      <c r="B24" s="1">
        <v>16</v>
      </c>
      <c r="C24" s="5">
        <v>41984</v>
      </c>
      <c r="D24" s="669"/>
      <c r="E24" s="81"/>
      <c r="F24" s="60"/>
      <c r="G24" s="69"/>
      <c r="H24" s="69">
        <f t="shared" si="3"/>
        <v>0</v>
      </c>
      <c r="I24" s="70"/>
      <c r="J24" s="71"/>
      <c r="K24" s="72"/>
      <c r="L24" s="69">
        <f t="shared" si="1"/>
        <v>0</v>
      </c>
      <c r="M24" s="69"/>
      <c r="N24" s="67">
        <f t="shared" si="2"/>
        <v>0</v>
      </c>
      <c r="O24" s="73"/>
    </row>
    <row r="25" spans="2:15" s="39" customFormat="1">
      <c r="B25" s="1">
        <v>17</v>
      </c>
      <c r="C25" s="5">
        <v>41985</v>
      </c>
      <c r="D25" s="669"/>
      <c r="E25" s="81"/>
      <c r="F25" s="60"/>
      <c r="G25" s="69"/>
      <c r="H25" s="69">
        <f t="shared" si="3"/>
        <v>0</v>
      </c>
      <c r="I25" s="70"/>
      <c r="J25" s="71"/>
      <c r="K25" s="72"/>
      <c r="L25" s="69">
        <f t="shared" si="1"/>
        <v>0</v>
      </c>
      <c r="M25" s="69"/>
      <c r="N25" s="67">
        <f t="shared" si="2"/>
        <v>0</v>
      </c>
      <c r="O25" s="73"/>
    </row>
    <row r="26" spans="2:15" s="39" customFormat="1">
      <c r="B26" s="1">
        <v>18</v>
      </c>
      <c r="C26" s="5">
        <v>41986</v>
      </c>
      <c r="D26" s="669"/>
      <c r="E26" s="81"/>
      <c r="F26" s="60"/>
      <c r="G26" s="69"/>
      <c r="H26" s="69">
        <f t="shared" si="3"/>
        <v>0</v>
      </c>
      <c r="I26" s="70"/>
      <c r="J26" s="71"/>
      <c r="K26" s="72"/>
      <c r="L26" s="69">
        <f t="shared" si="1"/>
        <v>0</v>
      </c>
      <c r="M26" s="69"/>
      <c r="N26" s="67">
        <f t="shared" si="2"/>
        <v>0</v>
      </c>
      <c r="O26" s="73"/>
    </row>
    <row r="27" spans="2:15" s="39" customFormat="1">
      <c r="B27" s="1">
        <v>19</v>
      </c>
      <c r="C27" s="425">
        <v>41987</v>
      </c>
      <c r="D27" s="669"/>
      <c r="E27" s="81"/>
      <c r="F27" s="75"/>
      <c r="G27" s="69"/>
      <c r="H27" s="76">
        <f t="shared" si="3"/>
        <v>0</v>
      </c>
      <c r="I27" s="77"/>
      <c r="J27" s="78"/>
      <c r="K27" s="79"/>
      <c r="L27" s="76">
        <f t="shared" si="1"/>
        <v>0</v>
      </c>
      <c r="M27" s="76"/>
      <c r="N27" s="67">
        <f t="shared" si="2"/>
        <v>0</v>
      </c>
      <c r="O27" s="80"/>
    </row>
    <row r="28" spans="2:15" s="39" customFormat="1">
      <c r="B28" s="1">
        <v>20</v>
      </c>
      <c r="C28" s="5">
        <v>41988</v>
      </c>
      <c r="D28" s="669"/>
      <c r="E28" s="81"/>
      <c r="F28" s="75"/>
      <c r="G28" s="69"/>
      <c r="H28" s="76">
        <f t="shared" si="3"/>
        <v>0</v>
      </c>
      <c r="I28" s="77"/>
      <c r="J28" s="78"/>
      <c r="K28" s="79"/>
      <c r="L28" s="76">
        <f t="shared" si="1"/>
        <v>0</v>
      </c>
      <c r="M28" s="76"/>
      <c r="N28" s="67">
        <f t="shared" si="2"/>
        <v>0</v>
      </c>
      <c r="O28" s="80"/>
    </row>
    <row r="29" spans="2:15" s="39" customFormat="1">
      <c r="B29" s="1">
        <v>21</v>
      </c>
      <c r="C29" s="5">
        <v>41989</v>
      </c>
      <c r="D29" s="669"/>
      <c r="E29" s="81"/>
      <c r="F29" s="75"/>
      <c r="G29" s="69"/>
      <c r="H29" s="76">
        <f t="shared" si="3"/>
        <v>0</v>
      </c>
      <c r="I29" s="77"/>
      <c r="J29" s="78"/>
      <c r="K29" s="79"/>
      <c r="L29" s="76">
        <f t="shared" si="1"/>
        <v>0</v>
      </c>
      <c r="M29" s="76"/>
      <c r="N29" s="67">
        <f t="shared" si="2"/>
        <v>0</v>
      </c>
      <c r="O29" s="80"/>
    </row>
    <row r="30" spans="2:15" s="39" customFormat="1">
      <c r="B30" s="1">
        <v>22</v>
      </c>
      <c r="C30" s="5">
        <v>41990</v>
      </c>
      <c r="D30" s="669"/>
      <c r="E30" s="81"/>
      <c r="F30" s="75"/>
      <c r="G30" s="69"/>
      <c r="H30" s="76">
        <f t="shared" si="3"/>
        <v>0</v>
      </c>
      <c r="I30" s="77"/>
      <c r="J30" s="78"/>
      <c r="K30" s="79"/>
      <c r="L30" s="76">
        <f t="shared" si="1"/>
        <v>0</v>
      </c>
      <c r="M30" s="76"/>
      <c r="N30" s="67">
        <f t="shared" si="2"/>
        <v>0</v>
      </c>
      <c r="O30" s="80"/>
    </row>
    <row r="31" spans="2:15" s="39" customFormat="1">
      <c r="B31" s="1">
        <v>23</v>
      </c>
      <c r="C31" s="5">
        <v>41991</v>
      </c>
      <c r="D31" s="669"/>
      <c r="E31" s="81"/>
      <c r="F31" s="75"/>
      <c r="G31" s="69"/>
      <c r="H31" s="76">
        <f t="shared" si="3"/>
        <v>0</v>
      </c>
      <c r="I31" s="77"/>
      <c r="J31" s="78"/>
      <c r="K31" s="79"/>
      <c r="L31" s="76">
        <f t="shared" si="1"/>
        <v>0</v>
      </c>
      <c r="M31" s="76"/>
      <c r="N31" s="67">
        <f t="shared" si="2"/>
        <v>0</v>
      </c>
      <c r="O31" s="80"/>
    </row>
    <row r="32" spans="2:15" s="39" customFormat="1">
      <c r="B32" s="1">
        <v>24</v>
      </c>
      <c r="C32" s="5">
        <v>41992</v>
      </c>
      <c r="D32" s="669"/>
      <c r="E32" s="81"/>
      <c r="F32" s="75"/>
      <c r="G32" s="69"/>
      <c r="H32" s="76">
        <f t="shared" si="3"/>
        <v>0</v>
      </c>
      <c r="I32" s="77"/>
      <c r="J32" s="78"/>
      <c r="K32" s="79"/>
      <c r="L32" s="76">
        <f t="shared" si="1"/>
        <v>0</v>
      </c>
      <c r="M32" s="76"/>
      <c r="N32" s="67">
        <f t="shared" si="2"/>
        <v>0</v>
      </c>
      <c r="O32" s="80"/>
    </row>
    <row r="33" spans="2:15" s="39" customFormat="1">
      <c r="B33" s="1">
        <v>25</v>
      </c>
      <c r="C33" s="5">
        <v>41993</v>
      </c>
      <c r="D33" s="669"/>
      <c r="E33" s="81"/>
      <c r="F33" s="75"/>
      <c r="G33" s="69"/>
      <c r="H33" s="76">
        <f t="shared" si="3"/>
        <v>0</v>
      </c>
      <c r="I33" s="77"/>
      <c r="J33" s="78"/>
      <c r="K33" s="79"/>
      <c r="L33" s="76">
        <f t="shared" si="1"/>
        <v>0</v>
      </c>
      <c r="M33" s="76"/>
      <c r="N33" s="67">
        <f t="shared" si="2"/>
        <v>0</v>
      </c>
      <c r="O33" s="80"/>
    </row>
    <row r="34" spans="2:15" s="39" customFormat="1">
      <c r="B34" s="1">
        <v>26</v>
      </c>
      <c r="C34" s="425">
        <v>41994</v>
      </c>
      <c r="D34" s="669"/>
      <c r="E34" s="81"/>
      <c r="F34" s="75"/>
      <c r="G34" s="69"/>
      <c r="H34" s="76">
        <f t="shared" si="3"/>
        <v>0</v>
      </c>
      <c r="I34" s="77"/>
      <c r="J34" s="78"/>
      <c r="K34" s="79"/>
      <c r="L34" s="76">
        <f t="shared" si="1"/>
        <v>0</v>
      </c>
      <c r="M34" s="76"/>
      <c r="N34" s="67">
        <f t="shared" si="2"/>
        <v>0</v>
      </c>
      <c r="O34" s="80"/>
    </row>
    <row r="35" spans="2:15" s="39" customFormat="1">
      <c r="B35" s="1">
        <v>27</v>
      </c>
      <c r="C35" s="5">
        <v>41995</v>
      </c>
      <c r="D35" s="669"/>
      <c r="E35" s="81"/>
      <c r="F35" s="75"/>
      <c r="G35" s="69"/>
      <c r="H35" s="76">
        <f t="shared" si="3"/>
        <v>0</v>
      </c>
      <c r="I35" s="77"/>
      <c r="J35" s="78"/>
      <c r="K35" s="79"/>
      <c r="L35" s="76">
        <f t="shared" si="1"/>
        <v>0</v>
      </c>
      <c r="M35" s="76"/>
      <c r="N35" s="67">
        <f t="shared" si="2"/>
        <v>0</v>
      </c>
      <c r="O35" s="80"/>
    </row>
    <row r="36" spans="2:15" s="39" customFormat="1">
      <c r="B36" s="1">
        <v>28</v>
      </c>
      <c r="C36" s="5">
        <v>41996</v>
      </c>
      <c r="D36" s="669"/>
      <c r="E36" s="81"/>
      <c r="F36" s="75"/>
      <c r="G36" s="69"/>
      <c r="H36" s="76">
        <f t="shared" si="3"/>
        <v>0</v>
      </c>
      <c r="I36" s="77"/>
      <c r="J36" s="78"/>
      <c r="K36" s="79"/>
      <c r="L36" s="76">
        <f t="shared" si="1"/>
        <v>0</v>
      </c>
      <c r="M36" s="76"/>
      <c r="N36" s="67">
        <f t="shared" si="2"/>
        <v>0</v>
      </c>
      <c r="O36" s="80"/>
    </row>
    <row r="37" spans="2:15" s="39" customFormat="1">
      <c r="B37" s="1">
        <v>29</v>
      </c>
      <c r="C37" s="5">
        <v>41997</v>
      </c>
      <c r="D37" s="669"/>
      <c r="E37" s="81"/>
      <c r="F37" s="75"/>
      <c r="G37" s="69"/>
      <c r="H37" s="76">
        <f t="shared" si="3"/>
        <v>0</v>
      </c>
      <c r="I37" s="77"/>
      <c r="J37" s="78"/>
      <c r="K37" s="79"/>
      <c r="L37" s="76">
        <f t="shared" si="1"/>
        <v>0</v>
      </c>
      <c r="M37" s="76"/>
      <c r="N37" s="67">
        <f t="shared" si="2"/>
        <v>0</v>
      </c>
      <c r="O37" s="80"/>
    </row>
    <row r="38" spans="2:15" s="39" customFormat="1">
      <c r="B38" s="1">
        <v>30</v>
      </c>
      <c r="C38" s="5">
        <v>41998</v>
      </c>
      <c r="D38" s="669"/>
      <c r="E38" s="81"/>
      <c r="F38" s="75"/>
      <c r="G38" s="69"/>
      <c r="H38" s="76">
        <f t="shared" si="3"/>
        <v>0</v>
      </c>
      <c r="I38" s="77"/>
      <c r="J38" s="78"/>
      <c r="K38" s="79"/>
      <c r="L38" s="76">
        <f t="shared" si="1"/>
        <v>0</v>
      </c>
      <c r="M38" s="76"/>
      <c r="N38" s="67">
        <f t="shared" si="2"/>
        <v>0</v>
      </c>
      <c r="O38" s="80"/>
    </row>
    <row r="39" spans="2:15" ht="15.75" thickBot="1">
      <c r="B39" s="2"/>
      <c r="C39" s="37"/>
      <c r="D39" s="670"/>
      <c r="E39" s="446"/>
      <c r="F39" s="446"/>
      <c r="G39" s="447"/>
      <c r="H39" s="84">
        <f t="shared" si="3"/>
        <v>0</v>
      </c>
      <c r="I39" s="446"/>
      <c r="J39" s="446"/>
      <c r="K39" s="448"/>
      <c r="L39" s="84">
        <f t="shared" si="1"/>
        <v>0</v>
      </c>
      <c r="M39" s="449"/>
      <c r="N39" s="423">
        <f t="shared" si="2"/>
        <v>0</v>
      </c>
      <c r="O39" s="450"/>
    </row>
  </sheetData>
  <mergeCells count="6">
    <mergeCell ref="D9:D39"/>
    <mergeCell ref="B1:O1"/>
    <mergeCell ref="B2:C2"/>
    <mergeCell ref="B3:C3"/>
    <mergeCell ref="B4:C4"/>
    <mergeCell ref="B5:C5"/>
  </mergeCells>
  <printOptions horizontalCentered="1"/>
  <pageMargins left="0.2" right="0.2" top="0.25" bottom="0.25" header="0.3" footer="0.3"/>
  <pageSetup paperSize="9" scale="85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B1:S40"/>
  <sheetViews>
    <sheetView workbookViewId="0">
      <selection activeCell="V24" sqref="V24"/>
    </sheetView>
  </sheetViews>
  <sheetFormatPr defaultRowHeight="15"/>
  <cols>
    <col min="2" max="2" width="4" customWidth="1"/>
    <col min="3" max="3" width="9.5703125" customWidth="1"/>
    <col min="4" max="4" width="29.7109375" customWidth="1"/>
    <col min="5" max="5" width="7.85546875" customWidth="1"/>
    <col min="6" max="6" width="12" customWidth="1"/>
    <col min="7" max="7" width="12.5703125" bestFit="1" customWidth="1"/>
    <col min="8" max="8" width="7.28515625" customWidth="1"/>
    <col min="9" max="9" width="12.5703125" bestFit="1" customWidth="1"/>
    <col min="10" max="10" width="7.140625" customWidth="1"/>
    <col min="11" max="11" width="12.28515625" bestFit="1" customWidth="1"/>
    <col min="12" max="12" width="12.28515625" customWidth="1"/>
    <col min="13" max="13" width="12.5703125" bestFit="1" customWidth="1"/>
    <col min="14" max="14" width="17.28515625" customWidth="1"/>
  </cols>
  <sheetData>
    <row r="1" spans="2:14" ht="21">
      <c r="B1" s="674" t="s">
        <v>0</v>
      </c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  <c r="N1" s="674"/>
    </row>
    <row r="3" spans="2:14">
      <c r="B3" s="185" t="s">
        <v>1</v>
      </c>
      <c r="C3" s="186"/>
      <c r="D3" s="185" t="s">
        <v>124</v>
      </c>
      <c r="E3" s="186"/>
      <c r="F3" s="186"/>
      <c r="G3" s="186"/>
      <c r="H3" s="185"/>
      <c r="I3" s="185"/>
      <c r="J3" s="185"/>
      <c r="K3" s="185"/>
      <c r="L3" s="185"/>
      <c r="M3" s="185"/>
      <c r="N3" s="185"/>
    </row>
    <row r="4" spans="2:14">
      <c r="B4" s="185" t="s">
        <v>3</v>
      </c>
      <c r="C4" s="186"/>
      <c r="D4" s="185" t="s">
        <v>67</v>
      </c>
      <c r="E4" s="186"/>
      <c r="F4" s="186"/>
      <c r="G4" s="186"/>
      <c r="H4" s="185"/>
      <c r="I4" s="185"/>
      <c r="J4" s="185"/>
      <c r="K4" s="185"/>
      <c r="L4" s="185"/>
      <c r="M4" s="185"/>
      <c r="N4" s="185"/>
    </row>
    <row r="5" spans="2:14">
      <c r="B5" s="185" t="s">
        <v>5</v>
      </c>
      <c r="C5" s="186"/>
      <c r="D5" s="3" t="s">
        <v>185</v>
      </c>
      <c r="E5" s="186"/>
      <c r="F5" s="186"/>
      <c r="G5" s="186"/>
      <c r="H5" s="185"/>
      <c r="I5" s="185"/>
      <c r="J5" s="185"/>
      <c r="K5" s="185"/>
      <c r="L5" s="185"/>
      <c r="M5" s="185"/>
      <c r="N5" s="185"/>
    </row>
    <row r="6" spans="2:14" ht="15.75" thickBot="1"/>
    <row r="7" spans="2:14" ht="39" thickBot="1">
      <c r="B7" s="210" t="s">
        <v>6</v>
      </c>
      <c r="C7" s="210" t="s">
        <v>7</v>
      </c>
      <c r="D7" s="210" t="s">
        <v>8</v>
      </c>
      <c r="E7" s="210" t="s">
        <v>9</v>
      </c>
      <c r="F7" s="210" t="s">
        <v>68</v>
      </c>
      <c r="G7" s="210" t="s">
        <v>69</v>
      </c>
      <c r="H7" s="210" t="s">
        <v>10</v>
      </c>
      <c r="I7" s="210" t="s">
        <v>11</v>
      </c>
      <c r="J7" s="210" t="s">
        <v>12</v>
      </c>
      <c r="K7" s="210" t="s">
        <v>70</v>
      </c>
      <c r="L7" s="49" t="s">
        <v>33</v>
      </c>
      <c r="M7" s="210" t="s">
        <v>14</v>
      </c>
      <c r="N7" s="210" t="s">
        <v>15</v>
      </c>
    </row>
    <row r="8" spans="2:14" ht="15.75" thickBot="1">
      <c r="B8" s="211">
        <v>1</v>
      </c>
      <c r="C8" s="211">
        <v>2</v>
      </c>
      <c r="D8" s="211">
        <v>3</v>
      </c>
      <c r="E8" s="211">
        <v>4</v>
      </c>
      <c r="F8" s="211">
        <v>5</v>
      </c>
      <c r="G8" s="211" t="s">
        <v>71</v>
      </c>
      <c r="H8" s="211">
        <v>7</v>
      </c>
      <c r="I8" s="211" t="s">
        <v>58</v>
      </c>
      <c r="J8" s="211">
        <v>9</v>
      </c>
      <c r="K8" s="211" t="s">
        <v>59</v>
      </c>
      <c r="L8" s="427">
        <v>13</v>
      </c>
      <c r="M8" s="211" t="s">
        <v>72</v>
      </c>
      <c r="N8" s="212">
        <v>12</v>
      </c>
    </row>
    <row r="9" spans="2:14" ht="15.75" thickBot="1">
      <c r="B9" s="213"/>
      <c r="C9" s="214"/>
      <c r="D9" s="214"/>
      <c r="E9" s="215"/>
      <c r="F9" s="216">
        <f t="shared" ref="F9:K9" si="0">SUM(F10:F45)</f>
        <v>258</v>
      </c>
      <c r="G9" s="217">
        <f t="shared" si="0"/>
        <v>1548000</v>
      </c>
      <c r="H9" s="216">
        <f t="shared" si="0"/>
        <v>30</v>
      </c>
      <c r="I9" s="217">
        <f t="shared" si="0"/>
        <v>300000</v>
      </c>
      <c r="J9" s="254">
        <f t="shared" si="0"/>
        <v>3</v>
      </c>
      <c r="K9" s="217">
        <f t="shared" si="0"/>
        <v>45000</v>
      </c>
      <c r="L9" s="428">
        <f>SUBTOTAL(9,L10:L925)</f>
        <v>0</v>
      </c>
      <c r="M9" s="217">
        <f>SUM(M10:M45)</f>
        <v>1893000</v>
      </c>
      <c r="N9" s="218"/>
    </row>
    <row r="10" spans="2:14">
      <c r="B10" s="6">
        <v>1</v>
      </c>
      <c r="C10" s="4">
        <v>41969</v>
      </c>
      <c r="D10" s="409" t="s">
        <v>335</v>
      </c>
      <c r="E10" s="219" t="s">
        <v>241</v>
      </c>
      <c r="F10" s="220">
        <v>7</v>
      </c>
      <c r="G10" s="354">
        <f t="shared" ref="G10:G21" si="1">F10*6000</f>
        <v>42000</v>
      </c>
      <c r="H10" s="220"/>
      <c r="I10" s="355">
        <f t="shared" ref="I10:I21" si="2">H10*10000</f>
        <v>0</v>
      </c>
      <c r="J10" s="223"/>
      <c r="K10" s="355">
        <f t="shared" ref="K10:K21" si="3">J10*15000</f>
        <v>0</v>
      </c>
      <c r="L10" s="355"/>
      <c r="M10" s="258">
        <f>G10+I10+K10+L10</f>
        <v>42000</v>
      </c>
      <c r="N10" s="225"/>
    </row>
    <row r="11" spans="2:14">
      <c r="B11" s="1">
        <v>2</v>
      </c>
      <c r="C11" s="5">
        <v>41970</v>
      </c>
      <c r="D11" s="205" t="s">
        <v>335</v>
      </c>
      <c r="E11" s="226" t="s">
        <v>241</v>
      </c>
      <c r="F11" s="227">
        <v>8</v>
      </c>
      <c r="G11" s="221">
        <f t="shared" si="1"/>
        <v>48000</v>
      </c>
      <c r="H11" s="227"/>
      <c r="I11" s="222">
        <f t="shared" si="2"/>
        <v>0</v>
      </c>
      <c r="J11" s="228"/>
      <c r="K11" s="222">
        <f t="shared" si="3"/>
        <v>0</v>
      </c>
      <c r="L11" s="222"/>
      <c r="M11" s="224">
        <f>G11+I11+K11+L11</f>
        <v>48000</v>
      </c>
      <c r="N11" s="229"/>
    </row>
    <row r="12" spans="2:14">
      <c r="B12" s="1">
        <v>3</v>
      </c>
      <c r="C12" s="5">
        <v>41971</v>
      </c>
      <c r="D12" s="205" t="s">
        <v>335</v>
      </c>
      <c r="E12" s="226" t="s">
        <v>241</v>
      </c>
      <c r="F12" s="227">
        <v>8</v>
      </c>
      <c r="G12" s="221">
        <f t="shared" si="1"/>
        <v>48000</v>
      </c>
      <c r="H12" s="227"/>
      <c r="I12" s="222">
        <f t="shared" si="2"/>
        <v>0</v>
      </c>
      <c r="J12" s="230"/>
      <c r="K12" s="222">
        <f t="shared" si="3"/>
        <v>0</v>
      </c>
      <c r="L12" s="222"/>
      <c r="M12" s="224">
        <f t="shared" ref="M12:M40" si="4">G12+I12+K12+L12</f>
        <v>48000</v>
      </c>
      <c r="N12" s="231"/>
    </row>
    <row r="13" spans="2:14">
      <c r="B13" s="1">
        <v>4</v>
      </c>
      <c r="C13" s="5">
        <v>41972</v>
      </c>
      <c r="D13" s="205" t="s">
        <v>335</v>
      </c>
      <c r="E13" s="226" t="s">
        <v>241</v>
      </c>
      <c r="F13" s="227">
        <v>8</v>
      </c>
      <c r="G13" s="221">
        <f t="shared" si="1"/>
        <v>48000</v>
      </c>
      <c r="H13" s="227"/>
      <c r="I13" s="222">
        <f t="shared" si="2"/>
        <v>0</v>
      </c>
      <c r="J13" s="230"/>
      <c r="K13" s="222">
        <f t="shared" si="3"/>
        <v>0</v>
      </c>
      <c r="L13" s="222"/>
      <c r="M13" s="224">
        <f>G13+I13+K13+L13</f>
        <v>48000</v>
      </c>
      <c r="N13" s="231"/>
    </row>
    <row r="14" spans="2:14">
      <c r="B14" s="1">
        <v>5</v>
      </c>
      <c r="C14" s="425">
        <v>41973</v>
      </c>
      <c r="D14" s="205" t="s">
        <v>335</v>
      </c>
      <c r="E14" s="226" t="s">
        <v>241</v>
      </c>
      <c r="F14" s="227">
        <v>8</v>
      </c>
      <c r="G14" s="221">
        <f t="shared" si="1"/>
        <v>48000</v>
      </c>
      <c r="H14" s="227">
        <v>4</v>
      </c>
      <c r="I14" s="222">
        <f t="shared" si="2"/>
        <v>40000</v>
      </c>
      <c r="J14" s="230"/>
      <c r="K14" s="222">
        <f t="shared" si="3"/>
        <v>0</v>
      </c>
      <c r="L14" s="222"/>
      <c r="M14" s="224">
        <f t="shared" si="4"/>
        <v>88000</v>
      </c>
      <c r="N14" s="231"/>
    </row>
    <row r="15" spans="2:14">
      <c r="B15" s="1">
        <v>6</v>
      </c>
      <c r="C15" s="5">
        <v>41974</v>
      </c>
      <c r="D15" s="205" t="s">
        <v>335</v>
      </c>
      <c r="E15" s="226" t="s">
        <v>241</v>
      </c>
      <c r="F15" s="227">
        <v>8</v>
      </c>
      <c r="G15" s="221">
        <f t="shared" si="1"/>
        <v>48000</v>
      </c>
      <c r="H15" s="227"/>
      <c r="I15" s="222">
        <f t="shared" si="2"/>
        <v>0</v>
      </c>
      <c r="J15" s="230"/>
      <c r="K15" s="222">
        <f t="shared" si="3"/>
        <v>0</v>
      </c>
      <c r="L15" s="222"/>
      <c r="M15" s="224">
        <f t="shared" si="4"/>
        <v>48000</v>
      </c>
      <c r="N15" s="231"/>
    </row>
    <row r="16" spans="2:14">
      <c r="B16" s="1">
        <v>7</v>
      </c>
      <c r="C16" s="5">
        <v>41975</v>
      </c>
      <c r="D16" s="205" t="s">
        <v>335</v>
      </c>
      <c r="E16" s="226" t="s">
        <v>241</v>
      </c>
      <c r="F16" s="227">
        <v>7</v>
      </c>
      <c r="G16" s="221">
        <f t="shared" si="1"/>
        <v>42000</v>
      </c>
      <c r="H16" s="227"/>
      <c r="I16" s="222">
        <f t="shared" si="2"/>
        <v>0</v>
      </c>
      <c r="J16" s="230"/>
      <c r="K16" s="222">
        <f t="shared" si="3"/>
        <v>0</v>
      </c>
      <c r="L16" s="222"/>
      <c r="M16" s="224">
        <f t="shared" si="4"/>
        <v>42000</v>
      </c>
      <c r="N16" s="231"/>
    </row>
    <row r="17" spans="2:19">
      <c r="B17" s="1">
        <v>8</v>
      </c>
      <c r="C17" s="5">
        <v>41976</v>
      </c>
      <c r="D17" s="205" t="s">
        <v>335</v>
      </c>
      <c r="E17" s="226" t="s">
        <v>241</v>
      </c>
      <c r="F17" s="227">
        <v>8</v>
      </c>
      <c r="G17" s="221">
        <f t="shared" si="1"/>
        <v>48000</v>
      </c>
      <c r="H17" s="227"/>
      <c r="I17" s="222">
        <f t="shared" si="2"/>
        <v>0</v>
      </c>
      <c r="J17" s="230"/>
      <c r="K17" s="222">
        <f t="shared" si="3"/>
        <v>0</v>
      </c>
      <c r="L17" s="222"/>
      <c r="M17" s="224">
        <f t="shared" si="4"/>
        <v>48000</v>
      </c>
      <c r="N17" s="231"/>
    </row>
    <row r="18" spans="2:19">
      <c r="B18" s="1">
        <v>9</v>
      </c>
      <c r="C18" s="5">
        <v>41977</v>
      </c>
      <c r="D18" s="205" t="s">
        <v>335</v>
      </c>
      <c r="E18" s="226" t="s">
        <v>241</v>
      </c>
      <c r="F18" s="227">
        <v>8</v>
      </c>
      <c r="G18" s="221">
        <f t="shared" si="1"/>
        <v>48000</v>
      </c>
      <c r="H18" s="227"/>
      <c r="I18" s="222">
        <f t="shared" si="2"/>
        <v>0</v>
      </c>
      <c r="J18" s="230"/>
      <c r="K18" s="222">
        <f t="shared" si="3"/>
        <v>0</v>
      </c>
      <c r="L18" s="222"/>
      <c r="M18" s="224">
        <f t="shared" si="4"/>
        <v>48000</v>
      </c>
      <c r="N18" s="231"/>
    </row>
    <row r="19" spans="2:19">
      <c r="B19" s="1">
        <v>10</v>
      </c>
      <c r="C19" s="5">
        <v>41978</v>
      </c>
      <c r="D19" s="205" t="s">
        <v>335</v>
      </c>
      <c r="E19" s="226" t="s">
        <v>241</v>
      </c>
      <c r="F19" s="227">
        <v>8</v>
      </c>
      <c r="G19" s="221">
        <f t="shared" si="1"/>
        <v>48000</v>
      </c>
      <c r="H19" s="227"/>
      <c r="I19" s="222">
        <f t="shared" si="2"/>
        <v>0</v>
      </c>
      <c r="J19" s="230"/>
      <c r="K19" s="222">
        <f t="shared" si="3"/>
        <v>0</v>
      </c>
      <c r="L19" s="222"/>
      <c r="M19" s="224">
        <f t="shared" si="4"/>
        <v>48000</v>
      </c>
      <c r="N19" s="231"/>
    </row>
    <row r="20" spans="2:19">
      <c r="B20" s="1">
        <v>11</v>
      </c>
      <c r="C20" s="5">
        <v>41979</v>
      </c>
      <c r="D20" s="205" t="s">
        <v>335</v>
      </c>
      <c r="E20" s="226" t="s">
        <v>241</v>
      </c>
      <c r="F20" s="227">
        <v>8</v>
      </c>
      <c r="G20" s="221">
        <f t="shared" si="1"/>
        <v>48000</v>
      </c>
      <c r="H20" s="227"/>
      <c r="I20" s="222">
        <f t="shared" si="2"/>
        <v>0</v>
      </c>
      <c r="J20" s="230"/>
      <c r="K20" s="222">
        <f t="shared" si="3"/>
        <v>0</v>
      </c>
      <c r="L20" s="222"/>
      <c r="M20" s="224">
        <f t="shared" si="4"/>
        <v>48000</v>
      </c>
      <c r="N20" s="231"/>
    </row>
    <row r="21" spans="2:19">
      <c r="B21" s="1">
        <v>12</v>
      </c>
      <c r="C21" s="425">
        <v>41980</v>
      </c>
      <c r="D21" s="205" t="s">
        <v>335</v>
      </c>
      <c r="E21" s="226" t="s">
        <v>241</v>
      </c>
      <c r="F21" s="227">
        <v>8</v>
      </c>
      <c r="G21" s="221">
        <f t="shared" si="1"/>
        <v>48000</v>
      </c>
      <c r="H21" s="227">
        <v>4</v>
      </c>
      <c r="I21" s="222">
        <f t="shared" si="2"/>
        <v>40000</v>
      </c>
      <c r="J21" s="230"/>
      <c r="K21" s="222">
        <f t="shared" si="3"/>
        <v>0</v>
      </c>
      <c r="L21" s="222"/>
      <c r="M21" s="224">
        <f t="shared" si="4"/>
        <v>88000</v>
      </c>
      <c r="N21" s="231"/>
    </row>
    <row r="22" spans="2:19">
      <c r="B22" s="1">
        <v>13</v>
      </c>
      <c r="C22" s="5">
        <v>41981</v>
      </c>
      <c r="D22" s="205" t="s">
        <v>335</v>
      </c>
      <c r="E22" s="226" t="s">
        <v>241</v>
      </c>
      <c r="F22" s="227">
        <v>8</v>
      </c>
      <c r="G22" s="221">
        <f>F22*6000</f>
        <v>48000</v>
      </c>
      <c r="H22" s="227"/>
      <c r="I22" s="222">
        <f>H22*10000</f>
        <v>0</v>
      </c>
      <c r="J22" s="230"/>
      <c r="K22" s="222">
        <f>J22*15000</f>
        <v>0</v>
      </c>
      <c r="L22" s="222"/>
      <c r="M22" s="224">
        <f t="shared" si="4"/>
        <v>48000</v>
      </c>
      <c r="N22" s="231"/>
      <c r="S22" t="s">
        <v>73</v>
      </c>
    </row>
    <row r="23" spans="2:19">
      <c r="B23" s="1">
        <v>14</v>
      </c>
      <c r="C23" s="5">
        <v>41982</v>
      </c>
      <c r="D23" s="205" t="s">
        <v>336</v>
      </c>
      <c r="E23" s="226" t="s">
        <v>242</v>
      </c>
      <c r="F23" s="227">
        <v>9</v>
      </c>
      <c r="G23" s="221">
        <f t="shared" ref="G23:G40" si="5">F23*6000</f>
        <v>54000</v>
      </c>
      <c r="H23" s="227">
        <v>1</v>
      </c>
      <c r="I23" s="222">
        <f t="shared" ref="I23:I40" si="6">H23*10000</f>
        <v>10000</v>
      </c>
      <c r="J23" s="230"/>
      <c r="K23" s="222">
        <f t="shared" ref="K23:K40" si="7">J23*15000</f>
        <v>0</v>
      </c>
      <c r="L23" s="222"/>
      <c r="M23" s="224">
        <f t="shared" si="4"/>
        <v>64000</v>
      </c>
      <c r="N23" s="231"/>
    </row>
    <row r="24" spans="2:19">
      <c r="B24" s="1">
        <v>15</v>
      </c>
      <c r="C24" s="5">
        <v>41983</v>
      </c>
      <c r="D24" s="205" t="s">
        <v>336</v>
      </c>
      <c r="E24" s="226" t="s">
        <v>242</v>
      </c>
      <c r="F24" s="227">
        <v>9</v>
      </c>
      <c r="G24" s="221">
        <f t="shared" si="5"/>
        <v>54000</v>
      </c>
      <c r="H24" s="227">
        <v>1</v>
      </c>
      <c r="I24" s="222">
        <f t="shared" si="6"/>
        <v>10000</v>
      </c>
      <c r="J24" s="230"/>
      <c r="K24" s="222">
        <f t="shared" si="7"/>
        <v>0</v>
      </c>
      <c r="L24" s="222"/>
      <c r="M24" s="224">
        <f t="shared" si="4"/>
        <v>64000</v>
      </c>
      <c r="N24" s="231"/>
    </row>
    <row r="25" spans="2:19">
      <c r="B25" s="1">
        <v>16</v>
      </c>
      <c r="C25" s="5">
        <v>41984</v>
      </c>
      <c r="D25" s="205" t="s">
        <v>336</v>
      </c>
      <c r="E25" s="226" t="s">
        <v>242</v>
      </c>
      <c r="F25" s="227">
        <v>9</v>
      </c>
      <c r="G25" s="221">
        <f t="shared" si="5"/>
        <v>54000</v>
      </c>
      <c r="H25" s="227">
        <v>1</v>
      </c>
      <c r="I25" s="222">
        <f t="shared" si="6"/>
        <v>10000</v>
      </c>
      <c r="J25" s="230"/>
      <c r="K25" s="222">
        <f t="shared" si="7"/>
        <v>0</v>
      </c>
      <c r="L25" s="222"/>
      <c r="M25" s="224">
        <f t="shared" si="4"/>
        <v>64000</v>
      </c>
      <c r="N25" s="231"/>
    </row>
    <row r="26" spans="2:19">
      <c r="B26" s="1">
        <v>17</v>
      </c>
      <c r="C26" s="5">
        <v>41985</v>
      </c>
      <c r="D26" s="205" t="s">
        <v>336</v>
      </c>
      <c r="E26" s="226" t="s">
        <v>242</v>
      </c>
      <c r="F26" s="227">
        <v>9</v>
      </c>
      <c r="G26" s="221">
        <f t="shared" si="5"/>
        <v>54000</v>
      </c>
      <c r="H26" s="227">
        <v>1</v>
      </c>
      <c r="I26" s="222">
        <f t="shared" si="6"/>
        <v>10000</v>
      </c>
      <c r="J26" s="230"/>
      <c r="K26" s="222">
        <f t="shared" si="7"/>
        <v>0</v>
      </c>
      <c r="L26" s="222"/>
      <c r="M26" s="224">
        <f t="shared" si="4"/>
        <v>64000</v>
      </c>
      <c r="N26" s="231"/>
    </row>
    <row r="27" spans="2:19">
      <c r="B27" s="1">
        <v>18</v>
      </c>
      <c r="C27" s="5">
        <v>41986</v>
      </c>
      <c r="D27" s="205" t="s">
        <v>336</v>
      </c>
      <c r="E27" s="226" t="s">
        <v>242</v>
      </c>
      <c r="F27" s="227">
        <v>9</v>
      </c>
      <c r="G27" s="221">
        <f t="shared" si="5"/>
        <v>54000</v>
      </c>
      <c r="H27" s="227">
        <v>1</v>
      </c>
      <c r="I27" s="222">
        <f t="shared" si="6"/>
        <v>10000</v>
      </c>
      <c r="J27" s="230"/>
      <c r="K27" s="222">
        <f t="shared" si="7"/>
        <v>0</v>
      </c>
      <c r="L27" s="222"/>
      <c r="M27" s="224">
        <f t="shared" si="4"/>
        <v>64000</v>
      </c>
      <c r="N27" s="231"/>
    </row>
    <row r="28" spans="2:19">
      <c r="B28" s="1">
        <v>19</v>
      </c>
      <c r="C28" s="425">
        <v>41987</v>
      </c>
      <c r="D28" s="205" t="s">
        <v>336</v>
      </c>
      <c r="E28" s="226" t="s">
        <v>242</v>
      </c>
      <c r="F28" s="227">
        <v>8</v>
      </c>
      <c r="G28" s="221">
        <f t="shared" si="5"/>
        <v>48000</v>
      </c>
      <c r="H28" s="227"/>
      <c r="I28" s="222">
        <f t="shared" si="6"/>
        <v>0</v>
      </c>
      <c r="J28" s="230"/>
      <c r="K28" s="222">
        <f t="shared" si="7"/>
        <v>0</v>
      </c>
      <c r="L28" s="222"/>
      <c r="M28" s="224">
        <f t="shared" si="4"/>
        <v>48000</v>
      </c>
      <c r="N28" s="231"/>
    </row>
    <row r="29" spans="2:19">
      <c r="B29" s="1">
        <v>20</v>
      </c>
      <c r="C29" s="5">
        <v>41988</v>
      </c>
      <c r="D29" s="205" t="s">
        <v>336</v>
      </c>
      <c r="E29" s="226" t="s">
        <v>242</v>
      </c>
      <c r="F29" s="227">
        <v>8</v>
      </c>
      <c r="G29" s="221">
        <f t="shared" si="5"/>
        <v>48000</v>
      </c>
      <c r="H29" s="227"/>
      <c r="I29" s="222">
        <f t="shared" si="6"/>
        <v>0</v>
      </c>
      <c r="J29" s="230"/>
      <c r="K29" s="222">
        <f t="shared" si="7"/>
        <v>0</v>
      </c>
      <c r="L29" s="222"/>
      <c r="M29" s="224">
        <f t="shared" si="4"/>
        <v>48000</v>
      </c>
      <c r="N29" s="231"/>
    </row>
    <row r="30" spans="2:19">
      <c r="B30" s="1">
        <v>21</v>
      </c>
      <c r="C30" s="5">
        <v>41989</v>
      </c>
      <c r="D30" s="205" t="s">
        <v>336</v>
      </c>
      <c r="E30" s="226" t="s">
        <v>242</v>
      </c>
      <c r="F30" s="227">
        <v>8</v>
      </c>
      <c r="G30" s="221">
        <f t="shared" si="5"/>
        <v>48000</v>
      </c>
      <c r="H30" s="227"/>
      <c r="I30" s="222">
        <f t="shared" si="6"/>
        <v>0</v>
      </c>
      <c r="J30" s="230"/>
      <c r="K30" s="222">
        <f t="shared" si="7"/>
        <v>0</v>
      </c>
      <c r="L30" s="222"/>
      <c r="M30" s="224">
        <f t="shared" si="4"/>
        <v>48000</v>
      </c>
      <c r="N30" s="231"/>
    </row>
    <row r="31" spans="2:19">
      <c r="B31" s="1">
        <v>22</v>
      </c>
      <c r="C31" s="5">
        <v>41990</v>
      </c>
      <c r="D31" s="205" t="s">
        <v>336</v>
      </c>
      <c r="E31" s="226" t="s">
        <v>242</v>
      </c>
      <c r="F31" s="227">
        <v>9</v>
      </c>
      <c r="G31" s="221">
        <f t="shared" si="5"/>
        <v>54000</v>
      </c>
      <c r="H31" s="227">
        <v>1</v>
      </c>
      <c r="I31" s="222">
        <f t="shared" si="6"/>
        <v>10000</v>
      </c>
      <c r="J31" s="230"/>
      <c r="K31" s="222">
        <f t="shared" si="7"/>
        <v>0</v>
      </c>
      <c r="L31" s="222"/>
      <c r="M31" s="224">
        <f t="shared" si="4"/>
        <v>64000</v>
      </c>
      <c r="N31" s="231"/>
    </row>
    <row r="32" spans="2:19">
      <c r="B32" s="1">
        <v>23</v>
      </c>
      <c r="C32" s="5">
        <v>41991</v>
      </c>
      <c r="D32" s="205" t="s">
        <v>336</v>
      </c>
      <c r="E32" s="226" t="s">
        <v>242</v>
      </c>
      <c r="F32" s="227">
        <v>9</v>
      </c>
      <c r="G32" s="221">
        <f t="shared" si="5"/>
        <v>54000</v>
      </c>
      <c r="H32" s="227">
        <v>1</v>
      </c>
      <c r="I32" s="222">
        <f t="shared" si="6"/>
        <v>10000</v>
      </c>
      <c r="J32" s="230"/>
      <c r="K32" s="222">
        <f t="shared" si="7"/>
        <v>0</v>
      </c>
      <c r="L32" s="222"/>
      <c r="M32" s="224">
        <f t="shared" si="4"/>
        <v>64000</v>
      </c>
      <c r="N32" s="231"/>
    </row>
    <row r="33" spans="2:14">
      <c r="B33" s="1">
        <v>24</v>
      </c>
      <c r="C33" s="5">
        <v>41992</v>
      </c>
      <c r="D33" s="205" t="s">
        <v>336</v>
      </c>
      <c r="E33" s="226" t="s">
        <v>242</v>
      </c>
      <c r="F33" s="227">
        <v>9</v>
      </c>
      <c r="G33" s="221">
        <f t="shared" si="5"/>
        <v>54000</v>
      </c>
      <c r="H33" s="227">
        <v>1</v>
      </c>
      <c r="I33" s="222">
        <f t="shared" si="6"/>
        <v>10000</v>
      </c>
      <c r="J33" s="230"/>
      <c r="K33" s="222">
        <f t="shared" si="7"/>
        <v>0</v>
      </c>
      <c r="L33" s="222"/>
      <c r="M33" s="224">
        <f t="shared" si="4"/>
        <v>64000</v>
      </c>
      <c r="N33" s="231"/>
    </row>
    <row r="34" spans="2:14">
      <c r="B34" s="1">
        <v>25</v>
      </c>
      <c r="C34" s="5">
        <v>41993</v>
      </c>
      <c r="D34" s="205" t="s">
        <v>336</v>
      </c>
      <c r="E34" s="226" t="s">
        <v>242</v>
      </c>
      <c r="F34" s="227">
        <v>8</v>
      </c>
      <c r="G34" s="221">
        <f t="shared" si="5"/>
        <v>48000</v>
      </c>
      <c r="H34" s="227"/>
      <c r="I34" s="222">
        <f t="shared" si="6"/>
        <v>0</v>
      </c>
      <c r="J34" s="230"/>
      <c r="K34" s="222">
        <f t="shared" si="7"/>
        <v>0</v>
      </c>
      <c r="L34" s="222"/>
      <c r="M34" s="224">
        <f t="shared" si="4"/>
        <v>48000</v>
      </c>
      <c r="N34" s="231"/>
    </row>
    <row r="35" spans="2:14">
      <c r="B35" s="1">
        <v>26</v>
      </c>
      <c r="C35" s="425">
        <v>41994</v>
      </c>
      <c r="D35" s="205" t="s">
        <v>336</v>
      </c>
      <c r="E35" s="226" t="s">
        <v>242</v>
      </c>
      <c r="F35" s="227">
        <v>9</v>
      </c>
      <c r="G35" s="221">
        <f t="shared" si="5"/>
        <v>54000</v>
      </c>
      <c r="H35" s="227">
        <v>5</v>
      </c>
      <c r="I35" s="222">
        <f t="shared" si="6"/>
        <v>50000</v>
      </c>
      <c r="J35" s="230"/>
      <c r="K35" s="222">
        <f t="shared" si="7"/>
        <v>0</v>
      </c>
      <c r="L35" s="222"/>
      <c r="M35" s="224">
        <f t="shared" si="4"/>
        <v>104000</v>
      </c>
      <c r="N35" s="231"/>
    </row>
    <row r="36" spans="2:14">
      <c r="B36" s="1">
        <v>27</v>
      </c>
      <c r="C36" s="5">
        <v>41995</v>
      </c>
      <c r="D36" s="205" t="s">
        <v>336</v>
      </c>
      <c r="E36" s="226" t="s">
        <v>242</v>
      </c>
      <c r="F36" s="227">
        <v>9</v>
      </c>
      <c r="G36" s="221">
        <f t="shared" si="5"/>
        <v>54000</v>
      </c>
      <c r="H36" s="227">
        <v>1</v>
      </c>
      <c r="I36" s="222">
        <f t="shared" si="6"/>
        <v>10000</v>
      </c>
      <c r="J36" s="230"/>
      <c r="K36" s="222">
        <f t="shared" si="7"/>
        <v>0</v>
      </c>
      <c r="L36" s="222"/>
      <c r="M36" s="224">
        <f t="shared" si="4"/>
        <v>64000</v>
      </c>
      <c r="N36" s="231"/>
    </row>
    <row r="37" spans="2:14">
      <c r="B37" s="1">
        <v>28</v>
      </c>
      <c r="C37" s="5">
        <v>41996</v>
      </c>
      <c r="D37" s="205" t="s">
        <v>337</v>
      </c>
      <c r="E37" s="226" t="s">
        <v>242</v>
      </c>
      <c r="F37" s="227">
        <v>17</v>
      </c>
      <c r="G37" s="221">
        <f t="shared" si="5"/>
        <v>102000</v>
      </c>
      <c r="H37" s="227">
        <v>7</v>
      </c>
      <c r="I37" s="222">
        <f t="shared" si="6"/>
        <v>70000</v>
      </c>
      <c r="J37" s="227">
        <v>3</v>
      </c>
      <c r="K37" s="222">
        <f t="shared" si="7"/>
        <v>45000</v>
      </c>
      <c r="L37" s="222"/>
      <c r="M37" s="224">
        <f t="shared" si="4"/>
        <v>217000</v>
      </c>
      <c r="N37" s="231"/>
    </row>
    <row r="38" spans="2:14">
      <c r="B38" s="1">
        <v>29</v>
      </c>
      <c r="C38" s="5">
        <v>41997</v>
      </c>
      <c r="D38" s="205" t="s">
        <v>338</v>
      </c>
      <c r="E38" s="226" t="s">
        <v>242</v>
      </c>
      <c r="F38" s="227">
        <v>9</v>
      </c>
      <c r="G38" s="221">
        <f t="shared" si="5"/>
        <v>54000</v>
      </c>
      <c r="H38" s="227">
        <v>1</v>
      </c>
      <c r="I38" s="222">
        <f t="shared" si="6"/>
        <v>10000</v>
      </c>
      <c r="J38" s="227"/>
      <c r="K38" s="222">
        <f t="shared" si="7"/>
        <v>0</v>
      </c>
      <c r="L38" s="222"/>
      <c r="M38" s="224">
        <f t="shared" si="4"/>
        <v>64000</v>
      </c>
      <c r="N38" s="231"/>
    </row>
    <row r="39" spans="2:14">
      <c r="B39" s="1">
        <v>30</v>
      </c>
      <c r="C39" s="5">
        <v>41998</v>
      </c>
      <c r="D39" s="205" t="s">
        <v>338</v>
      </c>
      <c r="E39" s="226" t="s">
        <v>242</v>
      </c>
      <c r="F39" s="227">
        <v>8</v>
      </c>
      <c r="G39" s="221">
        <f t="shared" si="5"/>
        <v>48000</v>
      </c>
      <c r="H39" s="227"/>
      <c r="I39" s="222">
        <f t="shared" si="6"/>
        <v>0</v>
      </c>
      <c r="J39" s="227"/>
      <c r="K39" s="222">
        <f t="shared" si="7"/>
        <v>0</v>
      </c>
      <c r="L39" s="222"/>
      <c r="M39" s="224">
        <f t="shared" si="4"/>
        <v>48000</v>
      </c>
      <c r="N39" s="231"/>
    </row>
    <row r="40" spans="2:14" ht="15.75" thickBot="1">
      <c r="B40" s="2"/>
      <c r="C40" s="37"/>
      <c r="D40" s="487"/>
      <c r="E40" s="485"/>
      <c r="F40" s="480"/>
      <c r="G40" s="232">
        <f t="shared" si="5"/>
        <v>0</v>
      </c>
      <c r="H40" s="480"/>
      <c r="I40" s="233">
        <f t="shared" si="6"/>
        <v>0</v>
      </c>
      <c r="J40" s="531"/>
      <c r="K40" s="233">
        <f t="shared" si="7"/>
        <v>0</v>
      </c>
      <c r="L40" s="7"/>
      <c r="M40" s="234">
        <f t="shared" si="4"/>
        <v>0</v>
      </c>
      <c r="N40" s="434"/>
    </row>
  </sheetData>
  <mergeCells count="1">
    <mergeCell ref="B1:N1"/>
  </mergeCells>
  <printOptions horizontalCentered="1"/>
  <pageMargins left="0.2" right="0.2" top="0.25" bottom="0.25" header="0.3" footer="0.3"/>
  <pageSetup paperSize="9" scale="8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B1:N40"/>
  <sheetViews>
    <sheetView topLeftCell="A4" workbookViewId="0">
      <selection activeCell="D15" sqref="D15"/>
    </sheetView>
  </sheetViews>
  <sheetFormatPr defaultRowHeight="15"/>
  <cols>
    <col min="2" max="2" width="4.42578125" customWidth="1"/>
    <col min="4" max="4" width="26.140625" customWidth="1"/>
    <col min="5" max="5" width="11" customWidth="1"/>
    <col min="6" max="6" width="12" customWidth="1"/>
    <col min="7" max="7" width="12.5703125" customWidth="1"/>
    <col min="9" max="9" width="11.85546875" customWidth="1"/>
    <col min="11" max="12" width="11.7109375" customWidth="1"/>
    <col min="13" max="13" width="12.5703125" bestFit="1" customWidth="1"/>
    <col min="14" max="14" width="18.85546875" customWidth="1"/>
  </cols>
  <sheetData>
    <row r="1" spans="2:14" ht="21">
      <c r="B1" s="674" t="s">
        <v>0</v>
      </c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  <c r="N1" s="674"/>
    </row>
    <row r="2" spans="2:14"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2:14">
      <c r="B3" s="185" t="s">
        <v>1</v>
      </c>
      <c r="C3" s="186"/>
      <c r="D3" s="185" t="s">
        <v>86</v>
      </c>
      <c r="E3" s="186"/>
      <c r="F3" s="186"/>
      <c r="G3" s="186"/>
      <c r="H3" s="185"/>
      <c r="I3" s="185"/>
      <c r="J3" s="185"/>
      <c r="K3" s="185"/>
      <c r="L3" s="185"/>
      <c r="M3" s="185"/>
      <c r="N3" s="185"/>
    </row>
    <row r="4" spans="2:14">
      <c r="B4" s="185" t="s">
        <v>3</v>
      </c>
      <c r="C4" s="186"/>
      <c r="D4" s="185" t="s">
        <v>87</v>
      </c>
      <c r="E4" s="186"/>
      <c r="F4" s="186"/>
      <c r="G4" s="186"/>
      <c r="H4" s="185"/>
      <c r="I4" s="185"/>
      <c r="J4" s="185"/>
      <c r="K4" s="185"/>
      <c r="L4" s="185"/>
      <c r="M4" s="185"/>
      <c r="N4" s="185"/>
    </row>
    <row r="5" spans="2:14">
      <c r="B5" s="185" t="s">
        <v>5</v>
      </c>
      <c r="C5" s="186"/>
      <c r="D5" s="3" t="s">
        <v>185</v>
      </c>
      <c r="E5" s="186"/>
      <c r="F5" s="186"/>
      <c r="G5" s="186"/>
      <c r="H5" s="185"/>
      <c r="I5" s="185"/>
      <c r="J5" s="185"/>
      <c r="K5" s="185"/>
      <c r="L5" s="185"/>
      <c r="M5" s="185"/>
      <c r="N5" s="185"/>
    </row>
    <row r="6" spans="2:14" ht="15.75" thickBot="1">
      <c r="B6" s="185"/>
      <c r="C6" s="186"/>
      <c r="D6" s="185"/>
      <c r="E6" s="186"/>
      <c r="F6" s="186"/>
      <c r="G6" s="186"/>
      <c r="H6" s="185"/>
      <c r="I6" s="185"/>
      <c r="J6" s="185"/>
      <c r="K6" s="185"/>
      <c r="L6" s="185"/>
      <c r="M6" s="185"/>
      <c r="N6" s="185"/>
    </row>
    <row r="7" spans="2:14" ht="39" thickBot="1">
      <c r="B7" s="267" t="s">
        <v>6</v>
      </c>
      <c r="C7" s="267" t="s">
        <v>7</v>
      </c>
      <c r="D7" s="267" t="s">
        <v>8</v>
      </c>
      <c r="E7" s="267" t="s">
        <v>9</v>
      </c>
      <c r="F7" s="267" t="s">
        <v>68</v>
      </c>
      <c r="G7" s="267" t="s">
        <v>69</v>
      </c>
      <c r="H7" s="268" t="s">
        <v>10</v>
      </c>
      <c r="I7" s="267" t="s">
        <v>47</v>
      </c>
      <c r="J7" s="268" t="s">
        <v>55</v>
      </c>
      <c r="K7" s="267" t="s">
        <v>56</v>
      </c>
      <c r="L7" s="267" t="s">
        <v>101</v>
      </c>
      <c r="M7" s="268" t="s">
        <v>14</v>
      </c>
      <c r="N7" s="267" t="s">
        <v>15</v>
      </c>
    </row>
    <row r="8" spans="2:14" ht="15.75" thickBot="1">
      <c r="B8" s="211">
        <v>1</v>
      </c>
      <c r="C8" s="211">
        <v>2</v>
      </c>
      <c r="D8" s="211">
        <v>3</v>
      </c>
      <c r="E8" s="211">
        <v>4</v>
      </c>
      <c r="F8" s="211">
        <v>5</v>
      </c>
      <c r="G8" s="211" t="s">
        <v>71</v>
      </c>
      <c r="H8" s="211">
        <v>7</v>
      </c>
      <c r="I8" s="211" t="s">
        <v>58</v>
      </c>
      <c r="J8" s="211">
        <v>9</v>
      </c>
      <c r="K8" s="211" t="s">
        <v>59</v>
      </c>
      <c r="L8" s="211"/>
      <c r="M8" s="211" t="s">
        <v>72</v>
      </c>
      <c r="N8" s="212">
        <v>12</v>
      </c>
    </row>
    <row r="9" spans="2:14" ht="15.75" thickBot="1">
      <c r="B9" s="269"/>
      <c r="C9" s="270"/>
      <c r="D9" s="270"/>
      <c r="E9" s="270"/>
      <c r="F9" s="455">
        <f t="shared" ref="F9:K9" si="0">SUM(F10:F41)</f>
        <v>229</v>
      </c>
      <c r="G9" s="455">
        <f t="shared" si="0"/>
        <v>1374000</v>
      </c>
      <c r="H9" s="455">
        <f t="shared" si="0"/>
        <v>129</v>
      </c>
      <c r="I9" s="455">
        <f t="shared" si="0"/>
        <v>1290000</v>
      </c>
      <c r="J9" s="455">
        <f t="shared" si="0"/>
        <v>13</v>
      </c>
      <c r="K9" s="455">
        <f t="shared" si="0"/>
        <v>195000</v>
      </c>
      <c r="L9" s="279"/>
      <c r="M9" s="279">
        <f t="shared" ref="M9" si="1">SUM(M10:M42)</f>
        <v>2894000</v>
      </c>
      <c r="N9" s="456"/>
    </row>
    <row r="10" spans="2:14">
      <c r="B10" s="6">
        <v>1</v>
      </c>
      <c r="C10" s="4">
        <v>41969</v>
      </c>
      <c r="D10" s="457" t="s">
        <v>243</v>
      </c>
      <c r="E10" s="300" t="s">
        <v>193</v>
      </c>
      <c r="F10" s="220"/>
      <c r="G10" s="273">
        <f t="shared" ref="G10:G24" si="2">F10*6000</f>
        <v>0</v>
      </c>
      <c r="H10" s="220"/>
      <c r="I10" s="273">
        <f t="shared" ref="I10:I24" si="3">H10*10000</f>
        <v>0</v>
      </c>
      <c r="J10" s="273"/>
      <c r="K10" s="273">
        <f t="shared" ref="K10:K24" si="4">J10*15000</f>
        <v>0</v>
      </c>
      <c r="L10" s="273"/>
      <c r="M10" s="263">
        <f t="shared" ref="M10:M38" si="5">G10+I10+K10+L10</f>
        <v>0</v>
      </c>
      <c r="N10" s="274"/>
    </row>
    <row r="11" spans="2:14">
      <c r="B11" s="1">
        <v>2</v>
      </c>
      <c r="C11" s="5">
        <v>41970</v>
      </c>
      <c r="D11" s="205" t="s">
        <v>243</v>
      </c>
      <c r="E11" s="246" t="s">
        <v>193</v>
      </c>
      <c r="F11" s="227"/>
      <c r="G11" s="263">
        <f t="shared" si="2"/>
        <v>0</v>
      </c>
      <c r="H11" s="227"/>
      <c r="I11" s="263">
        <f t="shared" si="3"/>
        <v>0</v>
      </c>
      <c r="J11" s="227"/>
      <c r="K11" s="263">
        <f t="shared" si="4"/>
        <v>0</v>
      </c>
      <c r="L11" s="263"/>
      <c r="M11" s="263">
        <f t="shared" si="5"/>
        <v>0</v>
      </c>
      <c r="N11" s="231"/>
    </row>
    <row r="12" spans="2:14">
      <c r="B12" s="1">
        <v>3</v>
      </c>
      <c r="C12" s="5">
        <v>41971</v>
      </c>
      <c r="D12" s="205" t="s">
        <v>244</v>
      </c>
      <c r="E12" s="246" t="s">
        <v>241</v>
      </c>
      <c r="F12" s="227"/>
      <c r="G12" s="263">
        <f t="shared" si="2"/>
        <v>0</v>
      </c>
      <c r="H12" s="227"/>
      <c r="I12" s="263">
        <f t="shared" si="3"/>
        <v>0</v>
      </c>
      <c r="J12" s="227"/>
      <c r="K12" s="263">
        <f t="shared" si="4"/>
        <v>0</v>
      </c>
      <c r="L12" s="263"/>
      <c r="M12" s="263">
        <f t="shared" si="5"/>
        <v>0</v>
      </c>
      <c r="N12" s="231"/>
    </row>
    <row r="13" spans="2:14">
      <c r="B13" s="1">
        <v>4</v>
      </c>
      <c r="C13" s="5">
        <v>41972</v>
      </c>
      <c r="D13" s="205" t="s">
        <v>245</v>
      </c>
      <c r="E13" s="246" t="s">
        <v>241</v>
      </c>
      <c r="F13" s="227">
        <v>7</v>
      </c>
      <c r="G13" s="263">
        <f t="shared" si="2"/>
        <v>42000</v>
      </c>
      <c r="H13" s="227">
        <v>1</v>
      </c>
      <c r="I13" s="263">
        <f t="shared" si="3"/>
        <v>10000</v>
      </c>
      <c r="J13" s="227"/>
      <c r="K13" s="263">
        <f t="shared" si="4"/>
        <v>0</v>
      </c>
      <c r="L13" s="263"/>
      <c r="M13" s="263">
        <f t="shared" si="5"/>
        <v>52000</v>
      </c>
      <c r="N13" s="231"/>
    </row>
    <row r="14" spans="2:14" s="264" customFormat="1">
      <c r="B14" s="1">
        <v>5</v>
      </c>
      <c r="C14" s="425">
        <v>41973</v>
      </c>
      <c r="D14" s="205" t="s">
        <v>246</v>
      </c>
      <c r="E14" s="246" t="s">
        <v>240</v>
      </c>
      <c r="F14" s="227">
        <v>11</v>
      </c>
      <c r="G14" s="263">
        <f t="shared" si="2"/>
        <v>66000</v>
      </c>
      <c r="H14" s="227">
        <v>7</v>
      </c>
      <c r="I14" s="263">
        <f t="shared" si="3"/>
        <v>70000</v>
      </c>
      <c r="J14" s="227"/>
      <c r="K14" s="263">
        <f t="shared" si="4"/>
        <v>0</v>
      </c>
      <c r="L14" s="263"/>
      <c r="M14" s="263">
        <f t="shared" si="5"/>
        <v>136000</v>
      </c>
      <c r="N14" s="231"/>
    </row>
    <row r="15" spans="2:14">
      <c r="B15" s="1">
        <v>6</v>
      </c>
      <c r="C15" s="5">
        <v>41974</v>
      </c>
      <c r="D15" s="205" t="s">
        <v>263</v>
      </c>
      <c r="E15" s="246" t="s">
        <v>240</v>
      </c>
      <c r="F15" s="227"/>
      <c r="G15" s="263">
        <f t="shared" si="2"/>
        <v>0</v>
      </c>
      <c r="H15" s="227"/>
      <c r="I15" s="263">
        <f t="shared" si="3"/>
        <v>0</v>
      </c>
      <c r="J15" s="227"/>
      <c r="K15" s="263">
        <f t="shared" si="4"/>
        <v>0</v>
      </c>
      <c r="L15" s="263"/>
      <c r="M15" s="263">
        <f t="shared" si="5"/>
        <v>0</v>
      </c>
      <c r="N15" s="231"/>
    </row>
    <row r="16" spans="2:14" s="264" customFormat="1">
      <c r="B16" s="1">
        <v>7</v>
      </c>
      <c r="C16" s="5">
        <v>41975</v>
      </c>
      <c r="D16" s="265" t="s">
        <v>250</v>
      </c>
      <c r="E16" s="246" t="s">
        <v>240</v>
      </c>
      <c r="F16" s="227">
        <v>8</v>
      </c>
      <c r="G16" s="263">
        <f t="shared" si="2"/>
        <v>48000</v>
      </c>
      <c r="H16" s="227"/>
      <c r="I16" s="263">
        <f t="shared" si="3"/>
        <v>0</v>
      </c>
      <c r="J16" s="227"/>
      <c r="K16" s="263">
        <f t="shared" si="4"/>
        <v>0</v>
      </c>
      <c r="L16" s="263"/>
      <c r="M16" s="263">
        <f t="shared" si="5"/>
        <v>48000</v>
      </c>
      <c r="N16" s="231"/>
    </row>
    <row r="17" spans="2:14">
      <c r="B17" s="1">
        <v>8</v>
      </c>
      <c r="C17" s="5">
        <v>41976</v>
      </c>
      <c r="D17" s="265" t="s">
        <v>250</v>
      </c>
      <c r="E17" s="246" t="s">
        <v>240</v>
      </c>
      <c r="F17" s="227">
        <v>12</v>
      </c>
      <c r="G17" s="263">
        <f t="shared" si="2"/>
        <v>72000</v>
      </c>
      <c r="H17" s="227">
        <v>7</v>
      </c>
      <c r="I17" s="263">
        <f t="shared" si="3"/>
        <v>70000</v>
      </c>
      <c r="J17" s="227"/>
      <c r="K17" s="263">
        <f t="shared" si="4"/>
        <v>0</v>
      </c>
      <c r="L17" s="263"/>
      <c r="M17" s="263">
        <f t="shared" si="5"/>
        <v>142000</v>
      </c>
      <c r="N17" s="231"/>
    </row>
    <row r="18" spans="2:14">
      <c r="B18" s="1">
        <v>9</v>
      </c>
      <c r="C18" s="5">
        <v>41977</v>
      </c>
      <c r="D18" s="265" t="s">
        <v>251</v>
      </c>
      <c r="E18" s="246" t="s">
        <v>241</v>
      </c>
      <c r="F18" s="227">
        <v>7</v>
      </c>
      <c r="G18" s="263">
        <f t="shared" si="2"/>
        <v>42000</v>
      </c>
      <c r="H18" s="227">
        <v>5</v>
      </c>
      <c r="I18" s="263">
        <f t="shared" si="3"/>
        <v>50000</v>
      </c>
      <c r="J18" s="227"/>
      <c r="K18" s="263">
        <f t="shared" si="4"/>
        <v>0</v>
      </c>
      <c r="L18" s="263"/>
      <c r="M18" s="263">
        <f t="shared" si="5"/>
        <v>92000</v>
      </c>
      <c r="N18" s="231"/>
    </row>
    <row r="19" spans="2:14">
      <c r="B19" s="1">
        <v>10</v>
      </c>
      <c r="C19" s="5">
        <v>41978</v>
      </c>
      <c r="D19" s="265" t="s">
        <v>252</v>
      </c>
      <c r="E19" s="246" t="s">
        <v>241</v>
      </c>
      <c r="F19" s="227">
        <v>16</v>
      </c>
      <c r="G19" s="263">
        <f t="shared" si="2"/>
        <v>96000</v>
      </c>
      <c r="H19" s="227">
        <v>7</v>
      </c>
      <c r="I19" s="263">
        <f t="shared" si="3"/>
        <v>70000</v>
      </c>
      <c r="J19" s="227">
        <v>3</v>
      </c>
      <c r="K19" s="263">
        <f t="shared" si="4"/>
        <v>45000</v>
      </c>
      <c r="L19" s="263"/>
      <c r="M19" s="263">
        <f t="shared" si="5"/>
        <v>211000</v>
      </c>
      <c r="N19" s="231"/>
    </row>
    <row r="20" spans="2:14">
      <c r="B20" s="1">
        <v>11</v>
      </c>
      <c r="C20" s="5">
        <v>41979</v>
      </c>
      <c r="D20" s="205" t="s">
        <v>258</v>
      </c>
      <c r="E20" s="246" t="s">
        <v>241</v>
      </c>
      <c r="F20" s="227">
        <v>4</v>
      </c>
      <c r="G20" s="263">
        <f t="shared" si="2"/>
        <v>24000</v>
      </c>
      <c r="H20" s="227">
        <v>3</v>
      </c>
      <c r="I20" s="263">
        <f t="shared" si="3"/>
        <v>30000</v>
      </c>
      <c r="J20" s="227"/>
      <c r="K20" s="263">
        <f t="shared" si="4"/>
        <v>0</v>
      </c>
      <c r="L20" s="263"/>
      <c r="M20" s="263">
        <f t="shared" si="5"/>
        <v>54000</v>
      </c>
      <c r="N20" s="231"/>
    </row>
    <row r="21" spans="2:14" s="264" customFormat="1">
      <c r="B21" s="1">
        <v>12</v>
      </c>
      <c r="C21" s="425">
        <v>41980</v>
      </c>
      <c r="D21" s="205" t="s">
        <v>259</v>
      </c>
      <c r="E21" s="246" t="s">
        <v>241</v>
      </c>
      <c r="F21" s="227">
        <v>10</v>
      </c>
      <c r="G21" s="263">
        <f t="shared" si="2"/>
        <v>60000</v>
      </c>
      <c r="H21" s="227">
        <v>7</v>
      </c>
      <c r="I21" s="263">
        <f t="shared" si="3"/>
        <v>70000</v>
      </c>
      <c r="J21" s="227"/>
      <c r="K21" s="263">
        <f t="shared" si="4"/>
        <v>0</v>
      </c>
      <c r="L21" s="263"/>
      <c r="M21" s="263">
        <f t="shared" si="5"/>
        <v>130000</v>
      </c>
      <c r="N21" s="231"/>
    </row>
    <row r="22" spans="2:14">
      <c r="B22" s="1">
        <v>13</v>
      </c>
      <c r="C22" s="5">
        <v>41981</v>
      </c>
      <c r="D22" s="205" t="s">
        <v>260</v>
      </c>
      <c r="E22" s="246" t="s">
        <v>242</v>
      </c>
      <c r="F22" s="227">
        <v>7</v>
      </c>
      <c r="G22" s="263">
        <f t="shared" si="2"/>
        <v>42000</v>
      </c>
      <c r="H22" s="227">
        <v>7</v>
      </c>
      <c r="I22" s="263">
        <f t="shared" si="3"/>
        <v>70000</v>
      </c>
      <c r="J22" s="227"/>
      <c r="K22" s="263">
        <f t="shared" si="4"/>
        <v>0</v>
      </c>
      <c r="L22" s="263"/>
      <c r="M22" s="263">
        <f t="shared" si="5"/>
        <v>112000</v>
      </c>
      <c r="N22" s="231"/>
    </row>
    <row r="23" spans="2:14">
      <c r="B23" s="1">
        <v>14</v>
      </c>
      <c r="C23" s="5">
        <v>41982</v>
      </c>
      <c r="D23" s="205" t="s">
        <v>264</v>
      </c>
      <c r="E23" s="246" t="s">
        <v>242</v>
      </c>
      <c r="F23" s="227">
        <v>9</v>
      </c>
      <c r="G23" s="263">
        <f t="shared" si="2"/>
        <v>54000</v>
      </c>
      <c r="H23" s="227">
        <v>2</v>
      </c>
      <c r="I23" s="263">
        <f t="shared" si="3"/>
        <v>20000</v>
      </c>
      <c r="J23" s="227"/>
      <c r="K23" s="263">
        <f t="shared" si="4"/>
        <v>0</v>
      </c>
      <c r="L23" s="263"/>
      <c r="M23" s="263">
        <f t="shared" si="5"/>
        <v>74000</v>
      </c>
      <c r="N23" s="231"/>
    </row>
    <row r="24" spans="2:14" s="264" customFormat="1">
      <c r="B24" s="1">
        <v>15</v>
      </c>
      <c r="C24" s="5">
        <v>41983</v>
      </c>
      <c r="D24" s="205" t="s">
        <v>262</v>
      </c>
      <c r="E24" s="246" t="s">
        <v>242</v>
      </c>
      <c r="F24" s="227">
        <v>13</v>
      </c>
      <c r="G24" s="263">
        <f t="shared" si="2"/>
        <v>78000</v>
      </c>
      <c r="H24" s="227">
        <v>6</v>
      </c>
      <c r="I24" s="263">
        <f t="shared" si="3"/>
        <v>60000</v>
      </c>
      <c r="J24" s="227"/>
      <c r="K24" s="263">
        <f t="shared" si="4"/>
        <v>0</v>
      </c>
      <c r="L24" s="263"/>
      <c r="M24" s="263">
        <f t="shared" si="5"/>
        <v>138000</v>
      </c>
      <c r="N24" s="231"/>
    </row>
    <row r="25" spans="2:14">
      <c r="B25" s="1">
        <v>16</v>
      </c>
      <c r="C25" s="5">
        <v>41984</v>
      </c>
      <c r="D25" s="205" t="s">
        <v>262</v>
      </c>
      <c r="E25" s="246" t="s">
        <v>242</v>
      </c>
      <c r="F25" s="227">
        <v>8</v>
      </c>
      <c r="G25" s="263">
        <f>F25*6000</f>
        <v>48000</v>
      </c>
      <c r="H25" s="227">
        <v>3</v>
      </c>
      <c r="I25" s="263">
        <f>H25*10000</f>
        <v>30000</v>
      </c>
      <c r="J25" s="227"/>
      <c r="K25" s="263">
        <f>J25*15000</f>
        <v>0</v>
      </c>
      <c r="L25" s="263"/>
      <c r="M25" s="263">
        <f t="shared" si="5"/>
        <v>78000</v>
      </c>
      <c r="N25" s="231"/>
    </row>
    <row r="26" spans="2:14" s="264" customFormat="1">
      <c r="B26" s="1">
        <v>17</v>
      </c>
      <c r="C26" s="5">
        <v>41985</v>
      </c>
      <c r="D26" s="205" t="s">
        <v>187</v>
      </c>
      <c r="E26" s="246" t="s">
        <v>193</v>
      </c>
      <c r="F26" s="227"/>
      <c r="G26" s="263">
        <f t="shared" ref="G26:G40" si="6">F26*6000</f>
        <v>0</v>
      </c>
      <c r="H26" s="227"/>
      <c r="I26" s="263">
        <f t="shared" ref="I26:I40" si="7">H26*10000</f>
        <v>0</v>
      </c>
      <c r="J26" s="227"/>
      <c r="K26" s="263">
        <f t="shared" ref="K26:K40" si="8">J26*15000</f>
        <v>0</v>
      </c>
      <c r="L26" s="263"/>
      <c r="M26" s="263">
        <f t="shared" si="5"/>
        <v>0</v>
      </c>
      <c r="N26" s="231"/>
    </row>
    <row r="27" spans="2:14">
      <c r="B27" s="1">
        <v>18</v>
      </c>
      <c r="C27" s="5">
        <v>41986</v>
      </c>
      <c r="D27" s="205" t="s">
        <v>262</v>
      </c>
      <c r="E27" s="246" t="s">
        <v>242</v>
      </c>
      <c r="F27" s="227">
        <v>14</v>
      </c>
      <c r="G27" s="263">
        <f t="shared" si="6"/>
        <v>84000</v>
      </c>
      <c r="H27" s="227">
        <v>7</v>
      </c>
      <c r="I27" s="263">
        <f t="shared" si="7"/>
        <v>70000</v>
      </c>
      <c r="J27" s="227"/>
      <c r="K27" s="263">
        <f t="shared" si="8"/>
        <v>0</v>
      </c>
      <c r="L27" s="263"/>
      <c r="M27" s="263">
        <f t="shared" si="5"/>
        <v>154000</v>
      </c>
      <c r="N27" s="231"/>
    </row>
    <row r="28" spans="2:14">
      <c r="B28" s="1">
        <v>19</v>
      </c>
      <c r="C28" s="425">
        <v>41987</v>
      </c>
      <c r="D28" s="205" t="s">
        <v>262</v>
      </c>
      <c r="E28" s="246" t="s">
        <v>242</v>
      </c>
      <c r="F28" s="227">
        <v>8</v>
      </c>
      <c r="G28" s="263">
        <f t="shared" si="6"/>
        <v>48000</v>
      </c>
      <c r="H28" s="227">
        <v>10</v>
      </c>
      <c r="I28" s="263">
        <f t="shared" si="7"/>
        <v>100000</v>
      </c>
      <c r="J28" s="227"/>
      <c r="K28" s="263">
        <f t="shared" si="8"/>
        <v>0</v>
      </c>
      <c r="L28" s="263"/>
      <c r="M28" s="263">
        <f t="shared" si="5"/>
        <v>148000</v>
      </c>
      <c r="N28" s="231"/>
    </row>
    <row r="29" spans="2:14">
      <c r="B29" s="1">
        <v>20</v>
      </c>
      <c r="C29" s="5">
        <v>41988</v>
      </c>
      <c r="D29" s="205" t="s">
        <v>262</v>
      </c>
      <c r="E29" s="246" t="s">
        <v>242</v>
      </c>
      <c r="F29" s="227">
        <v>13</v>
      </c>
      <c r="G29" s="263">
        <f t="shared" si="6"/>
        <v>78000</v>
      </c>
      <c r="H29" s="227">
        <v>6</v>
      </c>
      <c r="I29" s="263">
        <f t="shared" si="7"/>
        <v>60000</v>
      </c>
      <c r="J29" s="227"/>
      <c r="K29" s="263">
        <f t="shared" si="8"/>
        <v>0</v>
      </c>
      <c r="L29" s="263"/>
      <c r="M29" s="263">
        <f t="shared" si="5"/>
        <v>138000</v>
      </c>
      <c r="N29" s="231"/>
    </row>
    <row r="30" spans="2:14">
      <c r="B30" s="1">
        <v>21</v>
      </c>
      <c r="C30" s="5">
        <v>41989</v>
      </c>
      <c r="D30" s="205" t="s">
        <v>262</v>
      </c>
      <c r="E30" s="246" t="s">
        <v>242</v>
      </c>
      <c r="F30" s="227">
        <v>8</v>
      </c>
      <c r="G30" s="263">
        <f t="shared" si="6"/>
        <v>48000</v>
      </c>
      <c r="H30" s="227">
        <v>3</v>
      </c>
      <c r="I30" s="263">
        <f t="shared" si="7"/>
        <v>30000</v>
      </c>
      <c r="J30" s="227"/>
      <c r="K30" s="263">
        <f t="shared" si="8"/>
        <v>0</v>
      </c>
      <c r="L30" s="263"/>
      <c r="M30" s="263">
        <f>G30+I30+K30+L30</f>
        <v>78000</v>
      </c>
      <c r="N30" s="231"/>
    </row>
    <row r="31" spans="2:14">
      <c r="B31" s="1">
        <v>22</v>
      </c>
      <c r="C31" s="5">
        <v>41990</v>
      </c>
      <c r="D31" s="205" t="s">
        <v>187</v>
      </c>
      <c r="E31" s="246" t="s">
        <v>193</v>
      </c>
      <c r="F31" s="227"/>
      <c r="G31" s="263">
        <f t="shared" si="6"/>
        <v>0</v>
      </c>
      <c r="H31" s="227"/>
      <c r="I31" s="263">
        <f t="shared" si="7"/>
        <v>0</v>
      </c>
      <c r="J31" s="227"/>
      <c r="K31" s="263">
        <f t="shared" si="8"/>
        <v>0</v>
      </c>
      <c r="L31" s="263"/>
      <c r="M31" s="263">
        <f t="shared" si="5"/>
        <v>0</v>
      </c>
      <c r="N31" s="231"/>
    </row>
    <row r="32" spans="2:14">
      <c r="B32" s="1">
        <v>23</v>
      </c>
      <c r="C32" s="5">
        <v>41991</v>
      </c>
      <c r="D32" s="205" t="s">
        <v>262</v>
      </c>
      <c r="E32" s="246" t="s">
        <v>242</v>
      </c>
      <c r="F32" s="227">
        <v>12</v>
      </c>
      <c r="G32" s="263">
        <f t="shared" si="6"/>
        <v>72000</v>
      </c>
      <c r="H32" s="227">
        <v>5</v>
      </c>
      <c r="I32" s="263">
        <f t="shared" si="7"/>
        <v>50000</v>
      </c>
      <c r="J32" s="227"/>
      <c r="K32" s="263">
        <f t="shared" si="8"/>
        <v>0</v>
      </c>
      <c r="L32" s="263"/>
      <c r="M32" s="263">
        <f t="shared" si="5"/>
        <v>122000</v>
      </c>
      <c r="N32" s="231"/>
    </row>
    <row r="33" spans="2:14">
      <c r="B33" s="1">
        <v>24</v>
      </c>
      <c r="C33" s="5">
        <v>41992</v>
      </c>
      <c r="D33" s="205" t="s">
        <v>262</v>
      </c>
      <c r="E33" s="246" t="s">
        <v>242</v>
      </c>
      <c r="F33" s="227">
        <v>14</v>
      </c>
      <c r="G33" s="263">
        <f t="shared" si="6"/>
        <v>84000</v>
      </c>
      <c r="H33" s="227">
        <v>7</v>
      </c>
      <c r="I33" s="263">
        <f t="shared" si="7"/>
        <v>70000</v>
      </c>
      <c r="J33" s="227"/>
      <c r="K33" s="263">
        <f t="shared" si="8"/>
        <v>0</v>
      </c>
      <c r="L33" s="263"/>
      <c r="M33" s="263">
        <f t="shared" si="5"/>
        <v>154000</v>
      </c>
      <c r="N33" s="231"/>
    </row>
    <row r="34" spans="2:14">
      <c r="B34" s="1">
        <v>25</v>
      </c>
      <c r="C34" s="5">
        <v>41993</v>
      </c>
      <c r="D34" s="205" t="s">
        <v>262</v>
      </c>
      <c r="E34" s="246" t="s">
        <v>242</v>
      </c>
      <c r="F34" s="227">
        <v>11</v>
      </c>
      <c r="G34" s="263">
        <f t="shared" si="6"/>
        <v>66000</v>
      </c>
      <c r="H34" s="227">
        <v>4</v>
      </c>
      <c r="I34" s="263">
        <f t="shared" si="7"/>
        <v>40000</v>
      </c>
      <c r="J34" s="227"/>
      <c r="K34" s="263">
        <f t="shared" si="8"/>
        <v>0</v>
      </c>
      <c r="L34" s="263"/>
      <c r="M34" s="263">
        <f t="shared" si="5"/>
        <v>106000</v>
      </c>
      <c r="N34" s="231"/>
    </row>
    <row r="35" spans="2:14">
      <c r="B35" s="1">
        <v>26</v>
      </c>
      <c r="C35" s="425">
        <v>41994</v>
      </c>
      <c r="D35" s="205" t="s">
        <v>262</v>
      </c>
      <c r="E35" s="246" t="s">
        <v>242</v>
      </c>
      <c r="F35" s="227">
        <v>14</v>
      </c>
      <c r="G35" s="263">
        <f t="shared" si="6"/>
        <v>84000</v>
      </c>
      <c r="H35" s="227">
        <v>12</v>
      </c>
      <c r="I35" s="263">
        <f t="shared" si="7"/>
        <v>120000</v>
      </c>
      <c r="J35" s="432"/>
      <c r="K35" s="263">
        <f t="shared" si="8"/>
        <v>0</v>
      </c>
      <c r="L35" s="263"/>
      <c r="M35" s="263">
        <f t="shared" si="5"/>
        <v>204000</v>
      </c>
      <c r="N35" s="231"/>
    </row>
    <row r="36" spans="2:14">
      <c r="B36" s="1">
        <v>27</v>
      </c>
      <c r="C36" s="5">
        <v>41995</v>
      </c>
      <c r="D36" s="205" t="s">
        <v>445</v>
      </c>
      <c r="E36" s="246" t="s">
        <v>242</v>
      </c>
      <c r="F36" s="227"/>
      <c r="G36" s="263">
        <f t="shared" si="6"/>
        <v>0</v>
      </c>
      <c r="H36" s="227"/>
      <c r="I36" s="263">
        <f t="shared" si="7"/>
        <v>0</v>
      </c>
      <c r="J36" s="230"/>
      <c r="K36" s="263">
        <f t="shared" si="8"/>
        <v>0</v>
      </c>
      <c r="L36" s="263"/>
      <c r="M36" s="263">
        <f t="shared" si="5"/>
        <v>0</v>
      </c>
      <c r="N36" s="231"/>
    </row>
    <row r="37" spans="2:14">
      <c r="B37" s="1">
        <v>28</v>
      </c>
      <c r="C37" s="5">
        <v>41996</v>
      </c>
      <c r="D37" s="205" t="s">
        <v>262</v>
      </c>
      <c r="E37" s="246" t="s">
        <v>242</v>
      </c>
      <c r="F37" s="227">
        <v>15</v>
      </c>
      <c r="G37" s="263">
        <f t="shared" si="6"/>
        <v>90000</v>
      </c>
      <c r="H37" s="227">
        <v>11</v>
      </c>
      <c r="I37" s="263">
        <f t="shared" si="7"/>
        <v>110000</v>
      </c>
      <c r="J37" s="227">
        <v>5</v>
      </c>
      <c r="K37" s="263">
        <f t="shared" si="8"/>
        <v>75000</v>
      </c>
      <c r="L37" s="263"/>
      <c r="M37" s="263">
        <f t="shared" si="5"/>
        <v>275000</v>
      </c>
      <c r="N37" s="231"/>
    </row>
    <row r="38" spans="2:14">
      <c r="B38" s="1">
        <v>29</v>
      </c>
      <c r="C38" s="5">
        <v>41997</v>
      </c>
      <c r="D38" s="205" t="s">
        <v>443</v>
      </c>
      <c r="E38" s="227" t="s">
        <v>242</v>
      </c>
      <c r="F38" s="227">
        <v>8</v>
      </c>
      <c r="G38" s="263">
        <f t="shared" si="6"/>
        <v>48000</v>
      </c>
      <c r="H38" s="227">
        <v>9</v>
      </c>
      <c r="I38" s="263">
        <f t="shared" si="7"/>
        <v>90000</v>
      </c>
      <c r="J38" s="227">
        <v>5</v>
      </c>
      <c r="K38" s="263">
        <f t="shared" si="8"/>
        <v>75000</v>
      </c>
      <c r="L38" s="263"/>
      <c r="M38" s="263">
        <f t="shared" si="5"/>
        <v>213000</v>
      </c>
      <c r="N38" s="231"/>
    </row>
    <row r="39" spans="2:14">
      <c r="B39" s="1">
        <v>30</v>
      </c>
      <c r="C39" s="5">
        <v>41998</v>
      </c>
      <c r="D39" s="205" t="s">
        <v>444</v>
      </c>
      <c r="E39" s="246" t="s">
        <v>207</v>
      </c>
      <c r="F39" s="227"/>
      <c r="G39" s="263">
        <f t="shared" si="6"/>
        <v>0</v>
      </c>
      <c r="H39" s="227"/>
      <c r="I39" s="263">
        <f t="shared" si="7"/>
        <v>0</v>
      </c>
      <c r="J39" s="227"/>
      <c r="K39" s="263">
        <f t="shared" si="8"/>
        <v>0</v>
      </c>
      <c r="L39" s="263">
        <v>35000</v>
      </c>
      <c r="M39" s="263">
        <f>G39+I39+K39+L39</f>
        <v>35000</v>
      </c>
      <c r="N39" s="231"/>
    </row>
    <row r="40" spans="2:14" ht="15.75" thickBot="1">
      <c r="B40" s="2"/>
      <c r="C40" s="37"/>
      <c r="D40" s="487"/>
      <c r="E40" s="481"/>
      <c r="F40" s="7"/>
      <c r="G40" s="276">
        <f t="shared" si="6"/>
        <v>0</v>
      </c>
      <c r="H40" s="7"/>
      <c r="I40" s="276">
        <f t="shared" si="7"/>
        <v>0</v>
      </c>
      <c r="J40" s="7"/>
      <c r="K40" s="276">
        <f t="shared" si="8"/>
        <v>0</v>
      </c>
      <c r="L40" s="276"/>
      <c r="M40" s="276">
        <f>G40+I40+K40+L40</f>
        <v>0</v>
      </c>
      <c r="N40" s="434"/>
    </row>
  </sheetData>
  <mergeCells count="1">
    <mergeCell ref="B1:N1"/>
  </mergeCells>
  <printOptions horizontalCentered="1"/>
  <pageMargins left="0.2" right="0.2" top="0.25" bottom="0.25" header="0.3" footer="0.3"/>
  <pageSetup paperSize="9" scale="85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B1:N40"/>
  <sheetViews>
    <sheetView topLeftCell="A4" workbookViewId="0">
      <selection activeCell="G37" sqref="G37"/>
    </sheetView>
  </sheetViews>
  <sheetFormatPr defaultRowHeight="15"/>
  <cols>
    <col min="2" max="2" width="4.7109375" customWidth="1"/>
    <col min="3" max="3" width="10" customWidth="1"/>
    <col min="4" max="4" width="29.140625" customWidth="1"/>
    <col min="5" max="5" width="8.5703125" customWidth="1"/>
    <col min="6" max="6" width="12.140625" customWidth="1"/>
    <col min="7" max="7" width="13.7109375" customWidth="1"/>
    <col min="8" max="8" width="7.85546875" customWidth="1"/>
    <col min="9" max="9" width="12.42578125" customWidth="1"/>
    <col min="10" max="10" width="8" customWidth="1"/>
    <col min="11" max="12" width="13.140625" customWidth="1"/>
    <col min="13" max="13" width="12.85546875" customWidth="1"/>
    <col min="14" max="14" width="20.42578125" customWidth="1"/>
  </cols>
  <sheetData>
    <row r="1" spans="2:14" ht="21">
      <c r="B1" s="674" t="s">
        <v>0</v>
      </c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  <c r="N1" s="674"/>
    </row>
    <row r="2" spans="2:14"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2:14">
      <c r="B3" s="185" t="s">
        <v>1</v>
      </c>
      <c r="C3" s="186"/>
      <c r="D3" s="185" t="s">
        <v>74</v>
      </c>
      <c r="E3" s="186"/>
      <c r="F3" s="186"/>
      <c r="G3" s="186"/>
      <c r="H3" s="185"/>
      <c r="I3" s="185"/>
      <c r="J3" s="185"/>
      <c r="K3" s="185"/>
      <c r="L3" s="185"/>
      <c r="M3" s="185"/>
      <c r="N3" s="185"/>
    </row>
    <row r="4" spans="2:14">
      <c r="B4" s="185" t="s">
        <v>3</v>
      </c>
      <c r="C4" s="186"/>
      <c r="D4" s="185" t="s">
        <v>75</v>
      </c>
      <c r="E4" s="186"/>
      <c r="F4" s="186"/>
      <c r="G4" s="186"/>
      <c r="H4" s="185"/>
      <c r="I4" s="185"/>
      <c r="J4" s="185"/>
      <c r="K4" s="185"/>
      <c r="L4" s="185"/>
      <c r="M4" s="185"/>
      <c r="N4" s="185"/>
    </row>
    <row r="5" spans="2:14">
      <c r="B5" s="185" t="s">
        <v>5</v>
      </c>
      <c r="C5" s="186"/>
      <c r="D5" s="3" t="s">
        <v>185</v>
      </c>
      <c r="E5" s="186"/>
      <c r="F5" s="186"/>
      <c r="G5" s="186"/>
      <c r="H5" s="185"/>
      <c r="I5" s="185"/>
      <c r="J5" s="185"/>
      <c r="K5" s="185"/>
      <c r="L5" s="185"/>
      <c r="M5" s="185"/>
      <c r="N5" s="185"/>
    </row>
    <row r="6" spans="2:14" ht="15.75" thickBot="1">
      <c r="B6" s="185"/>
      <c r="C6" s="186"/>
      <c r="D6" s="185"/>
      <c r="E6" s="186"/>
      <c r="F6" s="186"/>
      <c r="G6" s="186"/>
      <c r="H6" s="185"/>
      <c r="I6" s="185"/>
      <c r="J6" s="185"/>
      <c r="K6" s="185"/>
      <c r="L6" s="185"/>
      <c r="M6" s="185"/>
      <c r="N6" s="185"/>
    </row>
    <row r="7" spans="2:14" ht="39" thickBot="1">
      <c r="B7" s="235" t="s">
        <v>6</v>
      </c>
      <c r="C7" s="235" t="s">
        <v>7</v>
      </c>
      <c r="D7" s="235" t="s">
        <v>8</v>
      </c>
      <c r="E7" s="235" t="s">
        <v>9</v>
      </c>
      <c r="F7" s="235" t="s">
        <v>68</v>
      </c>
      <c r="G7" s="235" t="s">
        <v>69</v>
      </c>
      <c r="H7" s="236" t="s">
        <v>10</v>
      </c>
      <c r="I7" s="235" t="s">
        <v>47</v>
      </c>
      <c r="J7" s="236" t="s">
        <v>55</v>
      </c>
      <c r="K7" s="235" t="s">
        <v>56</v>
      </c>
      <c r="L7" s="235" t="s">
        <v>101</v>
      </c>
      <c r="M7" s="236" t="s">
        <v>14</v>
      </c>
      <c r="N7" s="235" t="s">
        <v>15</v>
      </c>
    </row>
    <row r="8" spans="2:14" ht="15.75" thickBot="1">
      <c r="B8" s="237">
        <v>1</v>
      </c>
      <c r="C8" s="237">
        <v>2</v>
      </c>
      <c r="D8" s="237">
        <v>3</v>
      </c>
      <c r="E8" s="237">
        <v>4</v>
      </c>
      <c r="F8" s="237">
        <v>5</v>
      </c>
      <c r="G8" s="237" t="s">
        <v>71</v>
      </c>
      <c r="H8" s="237">
        <v>7</v>
      </c>
      <c r="I8" s="237" t="s">
        <v>58</v>
      </c>
      <c r="J8" s="237">
        <v>9</v>
      </c>
      <c r="K8" s="237" t="s">
        <v>59</v>
      </c>
      <c r="L8" s="237"/>
      <c r="M8" s="237" t="s">
        <v>72</v>
      </c>
      <c r="N8" s="238">
        <v>11</v>
      </c>
    </row>
    <row r="9" spans="2:14" ht="15.75" thickBot="1">
      <c r="B9" s="239"/>
      <c r="C9" s="240"/>
      <c r="D9" s="240"/>
      <c r="E9" s="240"/>
      <c r="F9" s="241">
        <f t="shared" ref="F9:M9" si="0">SUBTOTAL(9,F10:F965)</f>
        <v>0</v>
      </c>
      <c r="G9" s="242">
        <f t="shared" si="0"/>
        <v>0</v>
      </c>
      <c r="H9" s="241">
        <f t="shared" si="0"/>
        <v>0</v>
      </c>
      <c r="I9" s="242">
        <f t="shared" si="0"/>
        <v>0</v>
      </c>
      <c r="J9" s="241">
        <f t="shared" si="0"/>
        <v>0</v>
      </c>
      <c r="K9" s="243">
        <f t="shared" si="0"/>
        <v>0</v>
      </c>
      <c r="L9" s="243">
        <f t="shared" si="0"/>
        <v>0</v>
      </c>
      <c r="M9" s="242">
        <f t="shared" si="0"/>
        <v>0</v>
      </c>
      <c r="N9" s="244"/>
    </row>
    <row r="10" spans="2:14">
      <c r="B10" s="6">
        <v>1</v>
      </c>
      <c r="C10" s="4">
        <v>41969</v>
      </c>
      <c r="D10" s="668"/>
      <c r="E10" s="453"/>
      <c r="F10" s="405"/>
      <c r="G10" s="354">
        <f>F10*6000</f>
        <v>0</v>
      </c>
      <c r="H10" s="405"/>
      <c r="I10" s="355">
        <f>H10*10000</f>
        <v>0</v>
      </c>
      <c r="J10" s="318"/>
      <c r="K10" s="355">
        <f>J10*15000</f>
        <v>0</v>
      </c>
      <c r="L10" s="355"/>
      <c r="M10" s="258">
        <f>G10+I10+K10+L10</f>
        <v>0</v>
      </c>
      <c r="N10" s="454"/>
    </row>
    <row r="11" spans="2:14">
      <c r="B11" s="1">
        <v>2</v>
      </c>
      <c r="C11" s="5">
        <v>41970</v>
      </c>
      <c r="D11" s="669"/>
      <c r="E11" s="444"/>
      <c r="F11" s="245"/>
      <c r="G11" s="221">
        <f>F11*6000</f>
        <v>0</v>
      </c>
      <c r="H11" s="246"/>
      <c r="I11" s="222">
        <f>H11*10000</f>
        <v>0</v>
      </c>
      <c r="J11" s="228"/>
      <c r="K11" s="222">
        <f>J11*15000</f>
        <v>0</v>
      </c>
      <c r="L11" s="222"/>
      <c r="M11" s="224">
        <f>G11+I11+K11+L11</f>
        <v>0</v>
      </c>
      <c r="N11" s="229"/>
    </row>
    <row r="12" spans="2:14">
      <c r="B12" s="1">
        <v>3</v>
      </c>
      <c r="C12" s="5">
        <v>41971</v>
      </c>
      <c r="D12" s="669"/>
      <c r="E12" s="444"/>
      <c r="F12" s="245"/>
      <c r="G12" s="221">
        <f t="shared" ref="G12:G40" si="1">F12*6000</f>
        <v>0</v>
      </c>
      <c r="H12" s="246"/>
      <c r="I12" s="222">
        <f t="shared" ref="I12:I40" si="2">H12*10000</f>
        <v>0</v>
      </c>
      <c r="J12" s="228"/>
      <c r="K12" s="222">
        <f t="shared" ref="K12:K40" si="3">J12*15000</f>
        <v>0</v>
      </c>
      <c r="L12" s="222"/>
      <c r="M12" s="224">
        <f t="shared" ref="M12:M40" si="4">G12+I12+K12+L12</f>
        <v>0</v>
      </c>
      <c r="N12" s="229"/>
    </row>
    <row r="13" spans="2:14">
      <c r="B13" s="1">
        <v>4</v>
      </c>
      <c r="C13" s="5">
        <v>41972</v>
      </c>
      <c r="D13" s="669"/>
      <c r="E13" s="444"/>
      <c r="F13" s="245"/>
      <c r="G13" s="221">
        <f t="shared" si="1"/>
        <v>0</v>
      </c>
      <c r="H13" s="246"/>
      <c r="I13" s="222">
        <f t="shared" si="2"/>
        <v>0</v>
      </c>
      <c r="J13" s="228"/>
      <c r="K13" s="222">
        <f t="shared" si="3"/>
        <v>0</v>
      </c>
      <c r="L13" s="222"/>
      <c r="M13" s="224">
        <f>G13+I13+K13+L13</f>
        <v>0</v>
      </c>
      <c r="N13" s="229"/>
    </row>
    <row r="14" spans="2:14">
      <c r="B14" s="1">
        <v>5</v>
      </c>
      <c r="C14" s="425">
        <v>41973</v>
      </c>
      <c r="D14" s="669"/>
      <c r="E14" s="444"/>
      <c r="F14" s="245"/>
      <c r="G14" s="221">
        <f t="shared" si="1"/>
        <v>0</v>
      </c>
      <c r="H14" s="246"/>
      <c r="I14" s="222">
        <f t="shared" si="2"/>
        <v>0</v>
      </c>
      <c r="J14" s="228"/>
      <c r="K14" s="222">
        <f t="shared" si="3"/>
        <v>0</v>
      </c>
      <c r="L14" s="222"/>
      <c r="M14" s="224">
        <f t="shared" si="4"/>
        <v>0</v>
      </c>
      <c r="N14" s="229"/>
    </row>
    <row r="15" spans="2:14">
      <c r="B15" s="1">
        <v>6</v>
      </c>
      <c r="C15" s="5">
        <v>41974</v>
      </c>
      <c r="D15" s="669"/>
      <c r="E15" s="444"/>
      <c r="F15" s="245"/>
      <c r="G15" s="221">
        <f t="shared" si="1"/>
        <v>0</v>
      </c>
      <c r="H15" s="246"/>
      <c r="I15" s="222">
        <f t="shared" si="2"/>
        <v>0</v>
      </c>
      <c r="J15" s="228"/>
      <c r="K15" s="222">
        <f t="shared" si="3"/>
        <v>0</v>
      </c>
      <c r="L15" s="222"/>
      <c r="M15" s="224">
        <f t="shared" si="4"/>
        <v>0</v>
      </c>
      <c r="N15" s="229"/>
    </row>
    <row r="16" spans="2:14">
      <c r="B16" s="1">
        <v>7</v>
      </c>
      <c r="C16" s="5">
        <v>41975</v>
      </c>
      <c r="D16" s="669"/>
      <c r="E16" s="444"/>
      <c r="F16" s="245"/>
      <c r="G16" s="221">
        <f t="shared" si="1"/>
        <v>0</v>
      </c>
      <c r="H16" s="246"/>
      <c r="I16" s="222">
        <f t="shared" si="2"/>
        <v>0</v>
      </c>
      <c r="J16" s="228"/>
      <c r="K16" s="222">
        <f t="shared" si="3"/>
        <v>0</v>
      </c>
      <c r="L16" s="222"/>
      <c r="M16" s="224">
        <f t="shared" si="4"/>
        <v>0</v>
      </c>
      <c r="N16" s="229"/>
    </row>
    <row r="17" spans="2:14">
      <c r="B17" s="1">
        <v>8</v>
      </c>
      <c r="C17" s="5">
        <v>41976</v>
      </c>
      <c r="D17" s="669"/>
      <c r="E17" s="444"/>
      <c r="F17" s="245"/>
      <c r="G17" s="221">
        <f t="shared" si="1"/>
        <v>0</v>
      </c>
      <c r="H17" s="227"/>
      <c r="I17" s="222">
        <f t="shared" si="2"/>
        <v>0</v>
      </c>
      <c r="J17" s="228"/>
      <c r="K17" s="222">
        <f t="shared" si="3"/>
        <v>0</v>
      </c>
      <c r="L17" s="222"/>
      <c r="M17" s="224">
        <f t="shared" si="4"/>
        <v>0</v>
      </c>
      <c r="N17" s="229"/>
    </row>
    <row r="18" spans="2:14">
      <c r="B18" s="1">
        <v>9</v>
      </c>
      <c r="C18" s="5">
        <v>41977</v>
      </c>
      <c r="D18" s="669"/>
      <c r="E18" s="444"/>
      <c r="F18" s="227"/>
      <c r="G18" s="221">
        <f t="shared" si="1"/>
        <v>0</v>
      </c>
      <c r="H18" s="227"/>
      <c r="I18" s="222">
        <f t="shared" si="2"/>
        <v>0</v>
      </c>
      <c r="J18" s="228"/>
      <c r="K18" s="222">
        <f t="shared" si="3"/>
        <v>0</v>
      </c>
      <c r="L18" s="222"/>
      <c r="M18" s="224">
        <f t="shared" si="4"/>
        <v>0</v>
      </c>
      <c r="N18" s="229"/>
    </row>
    <row r="19" spans="2:14">
      <c r="B19" s="1">
        <v>10</v>
      </c>
      <c r="C19" s="5">
        <v>41978</v>
      </c>
      <c r="D19" s="669"/>
      <c r="E19" s="444"/>
      <c r="F19" s="227"/>
      <c r="G19" s="221">
        <f t="shared" si="1"/>
        <v>0</v>
      </c>
      <c r="H19" s="227"/>
      <c r="I19" s="222">
        <f t="shared" si="2"/>
        <v>0</v>
      </c>
      <c r="J19" s="228"/>
      <c r="K19" s="222">
        <f t="shared" si="3"/>
        <v>0</v>
      </c>
      <c r="L19" s="222"/>
      <c r="M19" s="224">
        <f t="shared" si="4"/>
        <v>0</v>
      </c>
      <c r="N19" s="229"/>
    </row>
    <row r="20" spans="2:14">
      <c r="B20" s="1">
        <v>11</v>
      </c>
      <c r="C20" s="5">
        <v>41979</v>
      </c>
      <c r="D20" s="669"/>
      <c r="E20" s="412"/>
      <c r="F20" s="227"/>
      <c r="G20" s="221">
        <f t="shared" si="1"/>
        <v>0</v>
      </c>
      <c r="H20" s="227"/>
      <c r="I20" s="222">
        <f t="shared" si="2"/>
        <v>0</v>
      </c>
      <c r="J20" s="228"/>
      <c r="K20" s="222">
        <f t="shared" si="3"/>
        <v>0</v>
      </c>
      <c r="L20" s="222"/>
      <c r="M20" s="224">
        <f t="shared" si="4"/>
        <v>0</v>
      </c>
      <c r="N20" s="229"/>
    </row>
    <row r="21" spans="2:14">
      <c r="B21" s="1">
        <v>12</v>
      </c>
      <c r="C21" s="425">
        <v>41980</v>
      </c>
      <c r="D21" s="669"/>
      <c r="E21" s="412"/>
      <c r="F21" s="227"/>
      <c r="G21" s="221">
        <f t="shared" si="1"/>
        <v>0</v>
      </c>
      <c r="H21" s="227"/>
      <c r="I21" s="222">
        <f t="shared" si="2"/>
        <v>0</v>
      </c>
      <c r="J21" s="228"/>
      <c r="K21" s="222">
        <f t="shared" si="3"/>
        <v>0</v>
      </c>
      <c r="L21" s="222"/>
      <c r="M21" s="224">
        <f t="shared" si="4"/>
        <v>0</v>
      </c>
      <c r="N21" s="229"/>
    </row>
    <row r="22" spans="2:14">
      <c r="B22" s="1">
        <v>13</v>
      </c>
      <c r="C22" s="5">
        <v>41981</v>
      </c>
      <c r="D22" s="669"/>
      <c r="E22" s="412"/>
      <c r="F22" s="227"/>
      <c r="G22" s="221">
        <f t="shared" si="1"/>
        <v>0</v>
      </c>
      <c r="H22" s="227"/>
      <c r="I22" s="222">
        <f t="shared" si="2"/>
        <v>0</v>
      </c>
      <c r="J22" s="228"/>
      <c r="K22" s="222">
        <f t="shared" si="3"/>
        <v>0</v>
      </c>
      <c r="L22" s="222"/>
      <c r="M22" s="224">
        <f t="shared" si="4"/>
        <v>0</v>
      </c>
      <c r="N22" s="229"/>
    </row>
    <row r="23" spans="2:14">
      <c r="B23" s="1">
        <v>14</v>
      </c>
      <c r="C23" s="5">
        <v>41982</v>
      </c>
      <c r="D23" s="669"/>
      <c r="E23" s="412"/>
      <c r="F23" s="227"/>
      <c r="G23" s="221">
        <f t="shared" si="1"/>
        <v>0</v>
      </c>
      <c r="H23" s="227"/>
      <c r="I23" s="222">
        <f t="shared" si="2"/>
        <v>0</v>
      </c>
      <c r="J23" s="228"/>
      <c r="K23" s="222">
        <f t="shared" si="3"/>
        <v>0</v>
      </c>
      <c r="L23" s="222"/>
      <c r="M23" s="224">
        <f t="shared" si="4"/>
        <v>0</v>
      </c>
      <c r="N23" s="229"/>
    </row>
    <row r="24" spans="2:14">
      <c r="B24" s="1">
        <v>15</v>
      </c>
      <c r="C24" s="5">
        <v>41983</v>
      </c>
      <c r="D24" s="669"/>
      <c r="E24" s="412"/>
      <c r="F24" s="227"/>
      <c r="G24" s="221">
        <f t="shared" si="1"/>
        <v>0</v>
      </c>
      <c r="H24" s="227"/>
      <c r="I24" s="222">
        <f t="shared" si="2"/>
        <v>0</v>
      </c>
      <c r="J24" s="228"/>
      <c r="K24" s="222">
        <f t="shared" si="3"/>
        <v>0</v>
      </c>
      <c r="L24" s="222"/>
      <c r="M24" s="224">
        <f t="shared" si="4"/>
        <v>0</v>
      </c>
      <c r="N24" s="229"/>
    </row>
    <row r="25" spans="2:14">
      <c r="B25" s="1">
        <v>16</v>
      </c>
      <c r="C25" s="5">
        <v>41984</v>
      </c>
      <c r="D25" s="669"/>
      <c r="E25" s="412"/>
      <c r="F25" s="227"/>
      <c r="G25" s="221">
        <f t="shared" si="1"/>
        <v>0</v>
      </c>
      <c r="H25" s="227"/>
      <c r="I25" s="222">
        <f t="shared" si="2"/>
        <v>0</v>
      </c>
      <c r="J25" s="228"/>
      <c r="K25" s="222">
        <f t="shared" si="3"/>
        <v>0</v>
      </c>
      <c r="L25" s="222"/>
      <c r="M25" s="224">
        <f t="shared" si="4"/>
        <v>0</v>
      </c>
      <c r="N25" s="229"/>
    </row>
    <row r="26" spans="2:14">
      <c r="B26" s="1">
        <v>17</v>
      </c>
      <c r="C26" s="5">
        <v>41985</v>
      </c>
      <c r="D26" s="669"/>
      <c r="E26" s="412"/>
      <c r="F26" s="227"/>
      <c r="G26" s="221">
        <f t="shared" si="1"/>
        <v>0</v>
      </c>
      <c r="H26" s="227"/>
      <c r="I26" s="222">
        <f t="shared" si="2"/>
        <v>0</v>
      </c>
      <c r="J26" s="228"/>
      <c r="K26" s="222">
        <f t="shared" si="3"/>
        <v>0</v>
      </c>
      <c r="L26" s="222"/>
      <c r="M26" s="224">
        <f t="shared" si="4"/>
        <v>0</v>
      </c>
      <c r="N26" s="229"/>
    </row>
    <row r="27" spans="2:14">
      <c r="B27" s="1">
        <v>18</v>
      </c>
      <c r="C27" s="5">
        <v>41986</v>
      </c>
      <c r="D27" s="669"/>
      <c r="E27" s="226"/>
      <c r="F27" s="227"/>
      <c r="G27" s="221">
        <f t="shared" si="1"/>
        <v>0</v>
      </c>
      <c r="H27" s="197"/>
      <c r="I27" s="222">
        <f t="shared" si="2"/>
        <v>0</v>
      </c>
      <c r="J27" s="197"/>
      <c r="K27" s="222">
        <f t="shared" si="3"/>
        <v>0</v>
      </c>
      <c r="L27" s="222"/>
      <c r="M27" s="224">
        <f t="shared" si="4"/>
        <v>0</v>
      </c>
      <c r="N27" s="229"/>
    </row>
    <row r="28" spans="2:14">
      <c r="B28" s="1">
        <v>19</v>
      </c>
      <c r="C28" s="425">
        <v>41987</v>
      </c>
      <c r="D28" s="669"/>
      <c r="E28" s="412"/>
      <c r="F28" s="227"/>
      <c r="G28" s="221">
        <f t="shared" si="1"/>
        <v>0</v>
      </c>
      <c r="H28" s="197"/>
      <c r="I28" s="222">
        <f t="shared" si="2"/>
        <v>0</v>
      </c>
      <c r="J28" s="197"/>
      <c r="K28" s="222">
        <f t="shared" si="3"/>
        <v>0</v>
      </c>
      <c r="L28" s="222"/>
      <c r="M28" s="224">
        <f t="shared" si="4"/>
        <v>0</v>
      </c>
      <c r="N28" s="229"/>
    </row>
    <row r="29" spans="2:14">
      <c r="B29" s="1">
        <v>20</v>
      </c>
      <c r="C29" s="5">
        <v>41988</v>
      </c>
      <c r="D29" s="669"/>
      <c r="E29" s="226"/>
      <c r="F29" s="227"/>
      <c r="G29" s="221">
        <f t="shared" si="1"/>
        <v>0</v>
      </c>
      <c r="H29" s="197"/>
      <c r="I29" s="222">
        <f t="shared" si="2"/>
        <v>0</v>
      </c>
      <c r="J29" s="197"/>
      <c r="K29" s="222">
        <f t="shared" si="3"/>
        <v>0</v>
      </c>
      <c r="L29" s="222"/>
      <c r="M29" s="224">
        <f>G29+I29+K29+L29</f>
        <v>0</v>
      </c>
      <c r="N29" s="229"/>
    </row>
    <row r="30" spans="2:14">
      <c r="B30" s="1">
        <v>21</v>
      </c>
      <c r="C30" s="5">
        <v>41989</v>
      </c>
      <c r="D30" s="669"/>
      <c r="E30" s="226"/>
      <c r="F30" s="227"/>
      <c r="G30" s="221">
        <f t="shared" si="1"/>
        <v>0</v>
      </c>
      <c r="H30" s="197"/>
      <c r="I30" s="222">
        <f t="shared" si="2"/>
        <v>0</v>
      </c>
      <c r="J30" s="197"/>
      <c r="K30" s="222">
        <f t="shared" si="3"/>
        <v>0</v>
      </c>
      <c r="L30" s="222"/>
      <c r="M30" s="224">
        <f t="shared" si="4"/>
        <v>0</v>
      </c>
      <c r="N30" s="247"/>
    </row>
    <row r="31" spans="2:14">
      <c r="B31" s="1">
        <v>22</v>
      </c>
      <c r="C31" s="5">
        <v>41990</v>
      </c>
      <c r="D31" s="669"/>
      <c r="E31" s="226"/>
      <c r="F31" s="227"/>
      <c r="G31" s="221">
        <f t="shared" si="1"/>
        <v>0</v>
      </c>
      <c r="H31" s="197"/>
      <c r="I31" s="222">
        <f t="shared" si="2"/>
        <v>0</v>
      </c>
      <c r="J31" s="197"/>
      <c r="K31" s="222">
        <f t="shared" si="3"/>
        <v>0</v>
      </c>
      <c r="L31" s="222"/>
      <c r="M31" s="224">
        <f t="shared" si="4"/>
        <v>0</v>
      </c>
      <c r="N31" s="229"/>
    </row>
    <row r="32" spans="2:14">
      <c r="B32" s="1">
        <v>23</v>
      </c>
      <c r="C32" s="5">
        <v>41991</v>
      </c>
      <c r="D32" s="669"/>
      <c r="E32" s="226"/>
      <c r="F32" s="227"/>
      <c r="G32" s="221">
        <f t="shared" si="1"/>
        <v>0</v>
      </c>
      <c r="H32" s="197"/>
      <c r="I32" s="222">
        <f t="shared" si="2"/>
        <v>0</v>
      </c>
      <c r="J32" s="197"/>
      <c r="K32" s="222">
        <f t="shared" si="3"/>
        <v>0</v>
      </c>
      <c r="L32" s="222"/>
      <c r="M32" s="224">
        <f t="shared" si="4"/>
        <v>0</v>
      </c>
      <c r="N32" s="229"/>
    </row>
    <row r="33" spans="2:14">
      <c r="B33" s="1">
        <v>24</v>
      </c>
      <c r="C33" s="5">
        <v>41992</v>
      </c>
      <c r="D33" s="669"/>
      <c r="E33" s="412"/>
      <c r="F33" s="227"/>
      <c r="G33" s="221">
        <f t="shared" si="1"/>
        <v>0</v>
      </c>
      <c r="H33" s="197"/>
      <c r="I33" s="222">
        <f t="shared" si="2"/>
        <v>0</v>
      </c>
      <c r="J33" s="197"/>
      <c r="K33" s="222">
        <f t="shared" si="3"/>
        <v>0</v>
      </c>
      <c r="L33" s="222"/>
      <c r="M33" s="224">
        <f t="shared" si="4"/>
        <v>0</v>
      </c>
      <c r="N33" s="229"/>
    </row>
    <row r="34" spans="2:14">
      <c r="B34" s="1">
        <v>25</v>
      </c>
      <c r="C34" s="5">
        <v>41993</v>
      </c>
      <c r="D34" s="669"/>
      <c r="E34" s="412"/>
      <c r="F34" s="227"/>
      <c r="G34" s="221">
        <f t="shared" si="1"/>
        <v>0</v>
      </c>
      <c r="H34" s="197"/>
      <c r="I34" s="222">
        <f t="shared" si="2"/>
        <v>0</v>
      </c>
      <c r="J34" s="197"/>
      <c r="K34" s="222">
        <f t="shared" si="3"/>
        <v>0</v>
      </c>
      <c r="L34" s="222"/>
      <c r="M34" s="224">
        <f t="shared" si="4"/>
        <v>0</v>
      </c>
      <c r="N34" s="229"/>
    </row>
    <row r="35" spans="2:14">
      <c r="B35" s="1">
        <v>26</v>
      </c>
      <c r="C35" s="425">
        <v>41994</v>
      </c>
      <c r="D35" s="669"/>
      <c r="E35" s="226"/>
      <c r="F35" s="227"/>
      <c r="G35" s="221">
        <f t="shared" si="1"/>
        <v>0</v>
      </c>
      <c r="H35" s="197"/>
      <c r="I35" s="222">
        <f t="shared" si="2"/>
        <v>0</v>
      </c>
      <c r="J35" s="197"/>
      <c r="K35" s="222">
        <f t="shared" si="3"/>
        <v>0</v>
      </c>
      <c r="L35" s="222"/>
      <c r="M35" s="224">
        <f t="shared" si="4"/>
        <v>0</v>
      </c>
      <c r="N35" s="229"/>
    </row>
    <row r="36" spans="2:14">
      <c r="B36" s="1">
        <v>27</v>
      </c>
      <c r="C36" s="5">
        <v>41995</v>
      </c>
      <c r="D36" s="669"/>
      <c r="E36" s="412"/>
      <c r="F36" s="227"/>
      <c r="G36" s="221">
        <f t="shared" si="1"/>
        <v>0</v>
      </c>
      <c r="H36" s="197"/>
      <c r="I36" s="222">
        <f t="shared" si="2"/>
        <v>0</v>
      </c>
      <c r="J36" s="197"/>
      <c r="K36" s="222">
        <f t="shared" si="3"/>
        <v>0</v>
      </c>
      <c r="L36" s="222"/>
      <c r="M36" s="224">
        <f t="shared" si="4"/>
        <v>0</v>
      </c>
      <c r="N36" s="229"/>
    </row>
    <row r="37" spans="2:14">
      <c r="B37" s="1">
        <v>28</v>
      </c>
      <c r="C37" s="5">
        <v>41996</v>
      </c>
      <c r="D37" s="669"/>
      <c r="E37" s="226"/>
      <c r="F37" s="227"/>
      <c r="G37" s="221">
        <f t="shared" si="1"/>
        <v>0</v>
      </c>
      <c r="H37" s="197"/>
      <c r="I37" s="222">
        <f t="shared" si="2"/>
        <v>0</v>
      </c>
      <c r="J37" s="197"/>
      <c r="K37" s="222">
        <f t="shared" si="3"/>
        <v>0</v>
      </c>
      <c r="L37" s="222"/>
      <c r="M37" s="224">
        <f t="shared" si="4"/>
        <v>0</v>
      </c>
      <c r="N37" s="229"/>
    </row>
    <row r="38" spans="2:14">
      <c r="B38" s="1">
        <v>29</v>
      </c>
      <c r="C38" s="5">
        <v>41997</v>
      </c>
      <c r="D38" s="669"/>
      <c r="E38" s="226"/>
      <c r="F38" s="227"/>
      <c r="G38" s="221">
        <f t="shared" si="1"/>
        <v>0</v>
      </c>
      <c r="H38" s="197"/>
      <c r="I38" s="222">
        <f t="shared" si="2"/>
        <v>0</v>
      </c>
      <c r="J38" s="197"/>
      <c r="K38" s="222">
        <f t="shared" si="3"/>
        <v>0</v>
      </c>
      <c r="L38" s="222"/>
      <c r="M38" s="224">
        <f t="shared" si="4"/>
        <v>0</v>
      </c>
      <c r="N38" s="229"/>
    </row>
    <row r="39" spans="2:14">
      <c r="B39" s="1">
        <v>30</v>
      </c>
      <c r="C39" s="5">
        <v>41998</v>
      </c>
      <c r="D39" s="669"/>
      <c r="E39" s="226"/>
      <c r="F39" s="227"/>
      <c r="G39" s="221">
        <f t="shared" si="1"/>
        <v>0</v>
      </c>
      <c r="H39" s="197"/>
      <c r="I39" s="222">
        <f t="shared" si="2"/>
        <v>0</v>
      </c>
      <c r="J39" s="197"/>
      <c r="K39" s="222">
        <f t="shared" si="3"/>
        <v>0</v>
      </c>
      <c r="L39" s="222"/>
      <c r="M39" s="224">
        <f t="shared" si="4"/>
        <v>0</v>
      </c>
      <c r="N39" s="229"/>
    </row>
    <row r="40" spans="2:14" ht="15.75" thickBot="1">
      <c r="B40" s="2"/>
      <c r="C40" s="37"/>
      <c r="D40" s="670"/>
      <c r="E40" s="7"/>
      <c r="F40" s="7"/>
      <c r="G40" s="232">
        <f t="shared" si="1"/>
        <v>0</v>
      </c>
      <c r="H40" s="7"/>
      <c r="I40" s="233">
        <f t="shared" si="2"/>
        <v>0</v>
      </c>
      <c r="J40" s="7"/>
      <c r="K40" s="233">
        <f t="shared" si="3"/>
        <v>0</v>
      </c>
      <c r="L40" s="7"/>
      <c r="M40" s="234">
        <f t="shared" si="4"/>
        <v>0</v>
      </c>
      <c r="N40" s="434"/>
    </row>
  </sheetData>
  <mergeCells count="2">
    <mergeCell ref="B1:N1"/>
    <mergeCell ref="D10:D40"/>
  </mergeCells>
  <printOptions horizontalCentered="1"/>
  <pageMargins left="0.25" right="0.2" top="0.25" bottom="0.25" header="0.3" footer="0.3"/>
  <pageSetup paperSize="9" scale="85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B1:S40"/>
  <sheetViews>
    <sheetView topLeftCell="A3" workbookViewId="0">
      <selection activeCell="B10" sqref="B10:C40"/>
    </sheetView>
  </sheetViews>
  <sheetFormatPr defaultRowHeight="15"/>
  <cols>
    <col min="2" max="2" width="4" customWidth="1"/>
    <col min="3" max="3" width="9.5703125" customWidth="1"/>
    <col min="4" max="4" width="27" customWidth="1"/>
    <col min="5" max="5" width="7.85546875" customWidth="1"/>
    <col min="6" max="6" width="12.140625" customWidth="1"/>
    <col min="7" max="7" width="14" customWidth="1"/>
    <col min="8" max="8" width="7.28515625" customWidth="1"/>
    <col min="9" max="9" width="12" customWidth="1"/>
    <col min="10" max="10" width="8.28515625" customWidth="1"/>
    <col min="11" max="11" width="10.85546875" customWidth="1"/>
    <col min="12" max="12" width="12.140625" customWidth="1"/>
    <col min="13" max="13" width="13.42578125" customWidth="1"/>
    <col min="14" max="14" width="15.140625" customWidth="1"/>
  </cols>
  <sheetData>
    <row r="1" spans="2:14" ht="21">
      <c r="B1" s="674" t="s">
        <v>0</v>
      </c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  <c r="N1" s="674"/>
    </row>
    <row r="3" spans="2:14">
      <c r="B3" s="185" t="s">
        <v>1</v>
      </c>
      <c r="C3" s="186"/>
      <c r="D3" s="185" t="s">
        <v>66</v>
      </c>
      <c r="E3" s="186"/>
      <c r="F3" s="186"/>
      <c r="G3" s="186"/>
      <c r="H3" s="185"/>
      <c r="I3" s="185"/>
      <c r="J3" s="185"/>
      <c r="K3" s="185"/>
      <c r="L3" s="185"/>
      <c r="M3" s="185"/>
      <c r="N3" s="185"/>
    </row>
    <row r="4" spans="2:14">
      <c r="B4" s="185" t="s">
        <v>3</v>
      </c>
      <c r="C4" s="186"/>
      <c r="D4" s="185" t="s">
        <v>67</v>
      </c>
      <c r="E4" s="186"/>
      <c r="F4" s="186"/>
      <c r="G4" s="186"/>
      <c r="H4" s="185"/>
      <c r="I4" s="185"/>
      <c r="J4" s="185"/>
      <c r="K4" s="185"/>
      <c r="L4" s="185"/>
      <c r="M4" s="185"/>
      <c r="N4" s="185"/>
    </row>
    <row r="5" spans="2:14">
      <c r="B5" s="185" t="s">
        <v>5</v>
      </c>
      <c r="C5" s="186"/>
      <c r="D5" s="3" t="s">
        <v>185</v>
      </c>
      <c r="E5" s="186"/>
      <c r="F5" s="186"/>
      <c r="G5" s="186"/>
      <c r="H5" s="185"/>
      <c r="I5" s="185"/>
      <c r="J5" s="185"/>
      <c r="K5" s="185"/>
      <c r="L5" s="185"/>
      <c r="M5" s="185"/>
      <c r="N5" s="185"/>
    </row>
    <row r="6" spans="2:14" ht="15.75" thickBot="1"/>
    <row r="7" spans="2:14" ht="39" thickBot="1">
      <c r="B7" s="210" t="s">
        <v>6</v>
      </c>
      <c r="C7" s="210" t="s">
        <v>7</v>
      </c>
      <c r="D7" s="210" t="s">
        <v>8</v>
      </c>
      <c r="E7" s="210" t="s">
        <v>9</v>
      </c>
      <c r="F7" s="210" t="s">
        <v>68</v>
      </c>
      <c r="G7" s="210" t="s">
        <v>69</v>
      </c>
      <c r="H7" s="210" t="s">
        <v>10</v>
      </c>
      <c r="I7" s="210" t="s">
        <v>11</v>
      </c>
      <c r="J7" s="210" t="s">
        <v>12</v>
      </c>
      <c r="K7" s="210" t="s">
        <v>70</v>
      </c>
      <c r="L7" s="210" t="s">
        <v>101</v>
      </c>
      <c r="M7" s="210" t="s">
        <v>14</v>
      </c>
      <c r="N7" s="210" t="s">
        <v>15</v>
      </c>
    </row>
    <row r="8" spans="2:14" ht="15.75" thickBot="1">
      <c r="B8" s="211">
        <v>1</v>
      </c>
      <c r="C8" s="211">
        <v>2</v>
      </c>
      <c r="D8" s="211">
        <v>3</v>
      </c>
      <c r="E8" s="211">
        <v>4</v>
      </c>
      <c r="F8" s="211">
        <v>5</v>
      </c>
      <c r="G8" s="211" t="s">
        <v>71</v>
      </c>
      <c r="H8" s="211">
        <v>7</v>
      </c>
      <c r="I8" s="211" t="s">
        <v>58</v>
      </c>
      <c r="J8" s="211">
        <v>9</v>
      </c>
      <c r="K8" s="211" t="s">
        <v>59</v>
      </c>
      <c r="L8" s="211"/>
      <c r="M8" s="211" t="s">
        <v>72</v>
      </c>
      <c r="N8" s="212">
        <v>12</v>
      </c>
    </row>
    <row r="9" spans="2:14" ht="15.75" thickBot="1">
      <c r="B9" s="213"/>
      <c r="C9" s="214"/>
      <c r="D9" s="214"/>
      <c r="E9" s="215"/>
      <c r="F9" s="216">
        <f t="shared" ref="F9:M9" si="0">SUM(F10:F40)</f>
        <v>0</v>
      </c>
      <c r="G9" s="217">
        <f t="shared" si="0"/>
        <v>0</v>
      </c>
      <c r="H9" s="216">
        <f t="shared" si="0"/>
        <v>0</v>
      </c>
      <c r="I9" s="217">
        <f t="shared" si="0"/>
        <v>0</v>
      </c>
      <c r="J9" s="254">
        <f t="shared" si="0"/>
        <v>0</v>
      </c>
      <c r="K9" s="217">
        <f t="shared" si="0"/>
        <v>0</v>
      </c>
      <c r="L9" s="217">
        <f t="shared" si="0"/>
        <v>0</v>
      </c>
      <c r="M9" s="217">
        <f t="shared" si="0"/>
        <v>0</v>
      </c>
      <c r="N9" s="218"/>
    </row>
    <row r="10" spans="2:14">
      <c r="B10" s="6">
        <v>1</v>
      </c>
      <c r="C10" s="4">
        <v>41969</v>
      </c>
      <c r="D10" s="668"/>
      <c r="E10" s="219"/>
      <c r="F10" s="220"/>
      <c r="G10" s="354">
        <f t="shared" ref="G10:G40" si="1">F10*6000</f>
        <v>0</v>
      </c>
      <c r="H10" s="220"/>
      <c r="I10" s="355">
        <f t="shared" ref="I10:I40" si="2">H10*10000</f>
        <v>0</v>
      </c>
      <c r="J10" s="223"/>
      <c r="K10" s="355">
        <f t="shared" ref="K10:K21" si="3">J10*15000</f>
        <v>0</v>
      </c>
      <c r="L10" s="355"/>
      <c r="M10" s="258">
        <f>G10+I10+K10+L10</f>
        <v>0</v>
      </c>
      <c r="N10" s="225"/>
    </row>
    <row r="11" spans="2:14">
      <c r="B11" s="1">
        <v>2</v>
      </c>
      <c r="C11" s="5">
        <v>41970</v>
      </c>
      <c r="D11" s="669"/>
      <c r="E11" s="226"/>
      <c r="F11" s="227"/>
      <c r="G11" s="221">
        <f t="shared" si="1"/>
        <v>0</v>
      </c>
      <c r="H11" s="227"/>
      <c r="I11" s="222">
        <f t="shared" si="2"/>
        <v>0</v>
      </c>
      <c r="J11" s="228"/>
      <c r="K11" s="222">
        <f t="shared" si="3"/>
        <v>0</v>
      </c>
      <c r="L11" s="222"/>
      <c r="M11" s="224">
        <f>G11+I11+K11+L11</f>
        <v>0</v>
      </c>
      <c r="N11" s="229"/>
    </row>
    <row r="12" spans="2:14">
      <c r="B12" s="1">
        <v>3</v>
      </c>
      <c r="C12" s="5">
        <v>41971</v>
      </c>
      <c r="D12" s="669"/>
      <c r="E12" s="226"/>
      <c r="F12" s="227"/>
      <c r="G12" s="221">
        <f t="shared" si="1"/>
        <v>0</v>
      </c>
      <c r="H12" s="227"/>
      <c r="I12" s="222">
        <f t="shared" si="2"/>
        <v>0</v>
      </c>
      <c r="J12" s="230"/>
      <c r="K12" s="222">
        <f t="shared" si="3"/>
        <v>0</v>
      </c>
      <c r="L12" s="222"/>
      <c r="M12" s="224">
        <f t="shared" ref="M12:M40" si="4">G12+I12+K12+L12</f>
        <v>0</v>
      </c>
      <c r="N12" s="231"/>
    </row>
    <row r="13" spans="2:14">
      <c r="B13" s="1">
        <v>4</v>
      </c>
      <c r="C13" s="5">
        <v>41972</v>
      </c>
      <c r="D13" s="669"/>
      <c r="E13" s="226"/>
      <c r="F13" s="227"/>
      <c r="G13" s="221">
        <f t="shared" si="1"/>
        <v>0</v>
      </c>
      <c r="H13" s="227"/>
      <c r="I13" s="222">
        <f t="shared" si="2"/>
        <v>0</v>
      </c>
      <c r="J13" s="230"/>
      <c r="K13" s="222">
        <f t="shared" si="3"/>
        <v>0</v>
      </c>
      <c r="L13" s="222"/>
      <c r="M13" s="224">
        <f t="shared" si="4"/>
        <v>0</v>
      </c>
      <c r="N13" s="231"/>
    </row>
    <row r="14" spans="2:14">
      <c r="B14" s="1">
        <v>5</v>
      </c>
      <c r="C14" s="425">
        <v>41973</v>
      </c>
      <c r="D14" s="669"/>
      <c r="E14" s="226"/>
      <c r="F14" s="227"/>
      <c r="G14" s="221">
        <f t="shared" si="1"/>
        <v>0</v>
      </c>
      <c r="H14" s="227"/>
      <c r="I14" s="222">
        <f t="shared" si="2"/>
        <v>0</v>
      </c>
      <c r="J14" s="230"/>
      <c r="K14" s="222">
        <f t="shared" si="3"/>
        <v>0</v>
      </c>
      <c r="L14" s="222"/>
      <c r="M14" s="224">
        <f>G14+I14+K14+L14</f>
        <v>0</v>
      </c>
      <c r="N14" s="231"/>
    </row>
    <row r="15" spans="2:14">
      <c r="B15" s="1">
        <v>6</v>
      </c>
      <c r="C15" s="5">
        <v>41974</v>
      </c>
      <c r="D15" s="669"/>
      <c r="E15" s="226"/>
      <c r="F15" s="227"/>
      <c r="G15" s="221">
        <f t="shared" si="1"/>
        <v>0</v>
      </c>
      <c r="H15" s="227"/>
      <c r="I15" s="222">
        <f t="shared" si="2"/>
        <v>0</v>
      </c>
      <c r="J15" s="230"/>
      <c r="K15" s="222">
        <f t="shared" si="3"/>
        <v>0</v>
      </c>
      <c r="L15" s="222"/>
      <c r="M15" s="224">
        <f t="shared" si="4"/>
        <v>0</v>
      </c>
      <c r="N15" s="231"/>
    </row>
    <row r="16" spans="2:14">
      <c r="B16" s="1">
        <v>7</v>
      </c>
      <c r="C16" s="5">
        <v>41975</v>
      </c>
      <c r="D16" s="669"/>
      <c r="E16" s="226"/>
      <c r="F16" s="227"/>
      <c r="G16" s="221">
        <f t="shared" si="1"/>
        <v>0</v>
      </c>
      <c r="H16" s="227"/>
      <c r="I16" s="222">
        <f t="shared" si="2"/>
        <v>0</v>
      </c>
      <c r="J16" s="230"/>
      <c r="K16" s="222">
        <f t="shared" si="3"/>
        <v>0</v>
      </c>
      <c r="L16" s="222"/>
      <c r="M16" s="224">
        <f t="shared" si="4"/>
        <v>0</v>
      </c>
      <c r="N16" s="231"/>
    </row>
    <row r="17" spans="2:19">
      <c r="B17" s="1">
        <v>8</v>
      </c>
      <c r="C17" s="5">
        <v>41976</v>
      </c>
      <c r="D17" s="669"/>
      <c r="E17" s="226"/>
      <c r="F17" s="227"/>
      <c r="G17" s="221">
        <f t="shared" si="1"/>
        <v>0</v>
      </c>
      <c r="H17" s="227"/>
      <c r="I17" s="222">
        <f t="shared" si="2"/>
        <v>0</v>
      </c>
      <c r="J17" s="230"/>
      <c r="K17" s="222">
        <f t="shared" si="3"/>
        <v>0</v>
      </c>
      <c r="L17" s="222"/>
      <c r="M17" s="224">
        <f t="shared" si="4"/>
        <v>0</v>
      </c>
      <c r="N17" s="231"/>
    </row>
    <row r="18" spans="2:19">
      <c r="B18" s="1">
        <v>9</v>
      </c>
      <c r="C18" s="5">
        <v>41977</v>
      </c>
      <c r="D18" s="669"/>
      <c r="E18" s="226"/>
      <c r="F18" s="227"/>
      <c r="G18" s="221">
        <f t="shared" si="1"/>
        <v>0</v>
      </c>
      <c r="H18" s="227"/>
      <c r="I18" s="222">
        <f t="shared" si="2"/>
        <v>0</v>
      </c>
      <c r="J18" s="230"/>
      <c r="K18" s="222">
        <f t="shared" si="3"/>
        <v>0</v>
      </c>
      <c r="L18" s="222"/>
      <c r="M18" s="224">
        <f t="shared" si="4"/>
        <v>0</v>
      </c>
      <c r="N18" s="231"/>
    </row>
    <row r="19" spans="2:19">
      <c r="B19" s="1">
        <v>10</v>
      </c>
      <c r="C19" s="5">
        <v>41978</v>
      </c>
      <c r="D19" s="669"/>
      <c r="E19" s="226"/>
      <c r="F19" s="227"/>
      <c r="G19" s="221">
        <f t="shared" si="1"/>
        <v>0</v>
      </c>
      <c r="H19" s="227"/>
      <c r="I19" s="222">
        <f t="shared" si="2"/>
        <v>0</v>
      </c>
      <c r="J19" s="230"/>
      <c r="K19" s="222">
        <f t="shared" si="3"/>
        <v>0</v>
      </c>
      <c r="L19" s="222"/>
      <c r="M19" s="224">
        <f t="shared" si="4"/>
        <v>0</v>
      </c>
      <c r="N19" s="231"/>
    </row>
    <row r="20" spans="2:19">
      <c r="B20" s="1">
        <v>11</v>
      </c>
      <c r="C20" s="5">
        <v>41979</v>
      </c>
      <c r="D20" s="669"/>
      <c r="E20" s="226"/>
      <c r="F20" s="227"/>
      <c r="G20" s="221">
        <f t="shared" si="1"/>
        <v>0</v>
      </c>
      <c r="H20" s="227"/>
      <c r="I20" s="222">
        <f t="shared" si="2"/>
        <v>0</v>
      </c>
      <c r="J20" s="230"/>
      <c r="K20" s="222">
        <f t="shared" si="3"/>
        <v>0</v>
      </c>
      <c r="L20" s="222"/>
      <c r="M20" s="224">
        <f t="shared" si="4"/>
        <v>0</v>
      </c>
      <c r="N20" s="231"/>
    </row>
    <row r="21" spans="2:19">
      <c r="B21" s="1">
        <v>12</v>
      </c>
      <c r="C21" s="425">
        <v>41980</v>
      </c>
      <c r="D21" s="669"/>
      <c r="E21" s="226"/>
      <c r="F21" s="227"/>
      <c r="G21" s="221">
        <f t="shared" si="1"/>
        <v>0</v>
      </c>
      <c r="H21" s="227"/>
      <c r="I21" s="222">
        <f t="shared" si="2"/>
        <v>0</v>
      </c>
      <c r="J21" s="230"/>
      <c r="K21" s="222">
        <f t="shared" si="3"/>
        <v>0</v>
      </c>
      <c r="L21" s="222"/>
      <c r="M21" s="224">
        <f t="shared" si="4"/>
        <v>0</v>
      </c>
      <c r="N21" s="231"/>
    </row>
    <row r="22" spans="2:19">
      <c r="B22" s="1">
        <v>13</v>
      </c>
      <c r="C22" s="5">
        <v>41981</v>
      </c>
      <c r="D22" s="669"/>
      <c r="E22" s="226"/>
      <c r="F22" s="227"/>
      <c r="G22" s="221">
        <f t="shared" si="1"/>
        <v>0</v>
      </c>
      <c r="H22" s="227"/>
      <c r="I22" s="222">
        <f t="shared" si="2"/>
        <v>0</v>
      </c>
      <c r="J22" s="230"/>
      <c r="K22" s="222">
        <f>J22*15000</f>
        <v>0</v>
      </c>
      <c r="L22" s="222"/>
      <c r="M22" s="224">
        <f t="shared" si="4"/>
        <v>0</v>
      </c>
      <c r="N22" s="231"/>
      <c r="S22" t="s">
        <v>73</v>
      </c>
    </row>
    <row r="23" spans="2:19">
      <c r="B23" s="1">
        <v>14</v>
      </c>
      <c r="C23" s="5">
        <v>41982</v>
      </c>
      <c r="D23" s="669"/>
      <c r="E23" s="226"/>
      <c r="F23" s="227"/>
      <c r="G23" s="221">
        <f t="shared" si="1"/>
        <v>0</v>
      </c>
      <c r="H23" s="227"/>
      <c r="I23" s="222">
        <f t="shared" si="2"/>
        <v>0</v>
      </c>
      <c r="J23" s="230"/>
      <c r="K23" s="222">
        <f t="shared" ref="K23:K40" si="5">J23*15000</f>
        <v>0</v>
      </c>
      <c r="L23" s="222"/>
      <c r="M23" s="224">
        <f t="shared" si="4"/>
        <v>0</v>
      </c>
      <c r="N23" s="231"/>
    </row>
    <row r="24" spans="2:19">
      <c r="B24" s="1">
        <v>15</v>
      </c>
      <c r="C24" s="5">
        <v>41983</v>
      </c>
      <c r="D24" s="669"/>
      <c r="E24" s="226"/>
      <c r="F24" s="227"/>
      <c r="G24" s="221">
        <f t="shared" si="1"/>
        <v>0</v>
      </c>
      <c r="H24" s="227"/>
      <c r="I24" s="222">
        <f t="shared" si="2"/>
        <v>0</v>
      </c>
      <c r="J24" s="230"/>
      <c r="K24" s="222">
        <f t="shared" si="5"/>
        <v>0</v>
      </c>
      <c r="L24" s="222"/>
      <c r="M24" s="224">
        <f t="shared" si="4"/>
        <v>0</v>
      </c>
      <c r="N24" s="231"/>
    </row>
    <row r="25" spans="2:19">
      <c r="B25" s="1">
        <v>16</v>
      </c>
      <c r="C25" s="5">
        <v>41984</v>
      </c>
      <c r="D25" s="669"/>
      <c r="E25" s="226"/>
      <c r="F25" s="227"/>
      <c r="G25" s="221">
        <f t="shared" si="1"/>
        <v>0</v>
      </c>
      <c r="H25" s="227"/>
      <c r="I25" s="222">
        <f t="shared" si="2"/>
        <v>0</v>
      </c>
      <c r="J25" s="230"/>
      <c r="K25" s="222">
        <f t="shared" si="5"/>
        <v>0</v>
      </c>
      <c r="L25" s="222"/>
      <c r="M25" s="224">
        <f t="shared" si="4"/>
        <v>0</v>
      </c>
      <c r="N25" s="231"/>
    </row>
    <row r="26" spans="2:19">
      <c r="B26" s="1">
        <v>17</v>
      </c>
      <c r="C26" s="5">
        <v>41985</v>
      </c>
      <c r="D26" s="669"/>
      <c r="E26" s="226"/>
      <c r="F26" s="227"/>
      <c r="G26" s="221">
        <f t="shared" si="1"/>
        <v>0</v>
      </c>
      <c r="H26" s="227"/>
      <c r="I26" s="222">
        <f t="shared" si="2"/>
        <v>0</v>
      </c>
      <c r="J26" s="230"/>
      <c r="K26" s="222">
        <f t="shared" si="5"/>
        <v>0</v>
      </c>
      <c r="L26" s="222"/>
      <c r="M26" s="224">
        <f t="shared" si="4"/>
        <v>0</v>
      </c>
      <c r="N26" s="231"/>
    </row>
    <row r="27" spans="2:19">
      <c r="B27" s="1">
        <v>18</v>
      </c>
      <c r="C27" s="5">
        <v>41986</v>
      </c>
      <c r="D27" s="669"/>
      <c r="E27" s="226"/>
      <c r="F27" s="227"/>
      <c r="G27" s="221">
        <f t="shared" si="1"/>
        <v>0</v>
      </c>
      <c r="H27" s="227"/>
      <c r="I27" s="222">
        <f t="shared" si="2"/>
        <v>0</v>
      </c>
      <c r="J27" s="230"/>
      <c r="K27" s="222">
        <f t="shared" si="5"/>
        <v>0</v>
      </c>
      <c r="L27" s="222"/>
      <c r="M27" s="224">
        <f t="shared" si="4"/>
        <v>0</v>
      </c>
      <c r="N27" s="231"/>
    </row>
    <row r="28" spans="2:19">
      <c r="B28" s="1">
        <v>19</v>
      </c>
      <c r="C28" s="425">
        <v>41987</v>
      </c>
      <c r="D28" s="669"/>
      <c r="E28" s="226"/>
      <c r="F28" s="227"/>
      <c r="G28" s="221">
        <f t="shared" si="1"/>
        <v>0</v>
      </c>
      <c r="H28" s="227"/>
      <c r="I28" s="222">
        <f t="shared" si="2"/>
        <v>0</v>
      </c>
      <c r="J28" s="230"/>
      <c r="K28" s="222">
        <f t="shared" si="5"/>
        <v>0</v>
      </c>
      <c r="L28" s="222"/>
      <c r="M28" s="224">
        <f t="shared" si="4"/>
        <v>0</v>
      </c>
      <c r="N28" s="231"/>
    </row>
    <row r="29" spans="2:19">
      <c r="B29" s="1">
        <v>20</v>
      </c>
      <c r="C29" s="5">
        <v>41988</v>
      </c>
      <c r="D29" s="669"/>
      <c r="E29" s="226"/>
      <c r="F29" s="227"/>
      <c r="G29" s="221">
        <f t="shared" si="1"/>
        <v>0</v>
      </c>
      <c r="H29" s="227"/>
      <c r="I29" s="222">
        <f t="shared" si="2"/>
        <v>0</v>
      </c>
      <c r="J29" s="230"/>
      <c r="K29" s="222">
        <f t="shared" si="5"/>
        <v>0</v>
      </c>
      <c r="L29" s="222"/>
      <c r="M29" s="224">
        <f>G29+I29+K29+L29</f>
        <v>0</v>
      </c>
      <c r="N29" s="231"/>
    </row>
    <row r="30" spans="2:19">
      <c r="B30" s="1">
        <v>21</v>
      </c>
      <c r="C30" s="5">
        <v>41989</v>
      </c>
      <c r="D30" s="669"/>
      <c r="E30" s="412"/>
      <c r="F30" s="227"/>
      <c r="G30" s="221">
        <f t="shared" si="1"/>
        <v>0</v>
      </c>
      <c r="H30" s="227"/>
      <c r="I30" s="222">
        <f t="shared" si="2"/>
        <v>0</v>
      </c>
      <c r="J30" s="230"/>
      <c r="K30" s="222">
        <f t="shared" si="5"/>
        <v>0</v>
      </c>
      <c r="L30" s="222"/>
      <c r="M30" s="224">
        <f t="shared" si="4"/>
        <v>0</v>
      </c>
      <c r="N30" s="231"/>
    </row>
    <row r="31" spans="2:19">
      <c r="B31" s="1">
        <v>22</v>
      </c>
      <c r="C31" s="5">
        <v>41990</v>
      </c>
      <c r="D31" s="669"/>
      <c r="E31" s="226"/>
      <c r="F31" s="227"/>
      <c r="G31" s="221">
        <f t="shared" si="1"/>
        <v>0</v>
      </c>
      <c r="H31" s="227"/>
      <c r="I31" s="222">
        <f t="shared" si="2"/>
        <v>0</v>
      </c>
      <c r="J31" s="230"/>
      <c r="K31" s="222">
        <f t="shared" si="5"/>
        <v>0</v>
      </c>
      <c r="L31" s="222"/>
      <c r="M31" s="224">
        <f t="shared" si="4"/>
        <v>0</v>
      </c>
      <c r="N31" s="231"/>
    </row>
    <row r="32" spans="2:19">
      <c r="B32" s="1">
        <v>23</v>
      </c>
      <c r="C32" s="5">
        <v>41991</v>
      </c>
      <c r="D32" s="669"/>
      <c r="E32" s="226"/>
      <c r="F32" s="227"/>
      <c r="G32" s="221">
        <f t="shared" si="1"/>
        <v>0</v>
      </c>
      <c r="H32" s="227"/>
      <c r="I32" s="222">
        <f t="shared" si="2"/>
        <v>0</v>
      </c>
      <c r="J32" s="230"/>
      <c r="K32" s="222">
        <f t="shared" si="5"/>
        <v>0</v>
      </c>
      <c r="L32" s="222"/>
      <c r="M32" s="224">
        <f t="shared" si="4"/>
        <v>0</v>
      </c>
      <c r="N32" s="231"/>
    </row>
    <row r="33" spans="2:14">
      <c r="B33" s="1">
        <v>24</v>
      </c>
      <c r="C33" s="5">
        <v>41992</v>
      </c>
      <c r="D33" s="669"/>
      <c r="E33" s="412"/>
      <c r="F33" s="227"/>
      <c r="G33" s="221">
        <f t="shared" si="1"/>
        <v>0</v>
      </c>
      <c r="H33" s="227"/>
      <c r="I33" s="222">
        <f t="shared" si="2"/>
        <v>0</v>
      </c>
      <c r="J33" s="230"/>
      <c r="K33" s="222">
        <f t="shared" si="5"/>
        <v>0</v>
      </c>
      <c r="L33" s="222"/>
      <c r="M33" s="224">
        <f t="shared" si="4"/>
        <v>0</v>
      </c>
      <c r="N33" s="231"/>
    </row>
    <row r="34" spans="2:14">
      <c r="B34" s="1">
        <v>25</v>
      </c>
      <c r="C34" s="5">
        <v>41993</v>
      </c>
      <c r="D34" s="669"/>
      <c r="E34" s="412"/>
      <c r="F34" s="227"/>
      <c r="G34" s="221">
        <f t="shared" si="1"/>
        <v>0</v>
      </c>
      <c r="H34" s="227"/>
      <c r="I34" s="222">
        <f t="shared" si="2"/>
        <v>0</v>
      </c>
      <c r="J34" s="230"/>
      <c r="K34" s="222">
        <f t="shared" si="5"/>
        <v>0</v>
      </c>
      <c r="L34" s="222"/>
      <c r="M34" s="224">
        <f t="shared" si="4"/>
        <v>0</v>
      </c>
      <c r="N34" s="231"/>
    </row>
    <row r="35" spans="2:14">
      <c r="B35" s="1">
        <v>26</v>
      </c>
      <c r="C35" s="425">
        <v>41994</v>
      </c>
      <c r="D35" s="669"/>
      <c r="E35" s="226"/>
      <c r="F35" s="227"/>
      <c r="G35" s="221">
        <f t="shared" si="1"/>
        <v>0</v>
      </c>
      <c r="H35" s="227"/>
      <c r="I35" s="222">
        <f t="shared" si="2"/>
        <v>0</v>
      </c>
      <c r="J35" s="230"/>
      <c r="K35" s="222">
        <f t="shared" si="5"/>
        <v>0</v>
      </c>
      <c r="L35" s="222"/>
      <c r="M35" s="224">
        <f t="shared" si="4"/>
        <v>0</v>
      </c>
      <c r="N35" s="231"/>
    </row>
    <row r="36" spans="2:14">
      <c r="B36" s="1">
        <v>27</v>
      </c>
      <c r="C36" s="5">
        <v>41995</v>
      </c>
      <c r="D36" s="669"/>
      <c r="E36" s="412"/>
      <c r="F36" s="227"/>
      <c r="G36" s="221">
        <f t="shared" si="1"/>
        <v>0</v>
      </c>
      <c r="H36" s="227"/>
      <c r="I36" s="222">
        <f t="shared" si="2"/>
        <v>0</v>
      </c>
      <c r="J36" s="230"/>
      <c r="K36" s="222">
        <f t="shared" si="5"/>
        <v>0</v>
      </c>
      <c r="L36" s="222"/>
      <c r="M36" s="224">
        <f>G36+I36+K36+L36</f>
        <v>0</v>
      </c>
      <c r="N36" s="231"/>
    </row>
    <row r="37" spans="2:14">
      <c r="B37" s="1">
        <v>28</v>
      </c>
      <c r="C37" s="5">
        <v>41996</v>
      </c>
      <c r="D37" s="669"/>
      <c r="E37" s="226"/>
      <c r="F37" s="227"/>
      <c r="G37" s="221">
        <f t="shared" si="1"/>
        <v>0</v>
      </c>
      <c r="H37" s="227"/>
      <c r="I37" s="222">
        <f t="shared" si="2"/>
        <v>0</v>
      </c>
      <c r="J37" s="230"/>
      <c r="K37" s="222">
        <f t="shared" si="5"/>
        <v>0</v>
      </c>
      <c r="L37" s="222"/>
      <c r="M37" s="224">
        <f t="shared" si="4"/>
        <v>0</v>
      </c>
      <c r="N37" s="231"/>
    </row>
    <row r="38" spans="2:14">
      <c r="B38" s="1">
        <v>29</v>
      </c>
      <c r="C38" s="5">
        <v>41997</v>
      </c>
      <c r="D38" s="669"/>
      <c r="E38" s="226"/>
      <c r="F38" s="227"/>
      <c r="G38" s="221">
        <f t="shared" si="1"/>
        <v>0</v>
      </c>
      <c r="H38" s="227"/>
      <c r="I38" s="222">
        <f t="shared" si="2"/>
        <v>0</v>
      </c>
      <c r="J38" s="230"/>
      <c r="K38" s="222">
        <f t="shared" si="5"/>
        <v>0</v>
      </c>
      <c r="L38" s="222"/>
      <c r="M38" s="224">
        <f t="shared" si="4"/>
        <v>0</v>
      </c>
      <c r="N38" s="231"/>
    </row>
    <row r="39" spans="2:14">
      <c r="B39" s="1">
        <v>30</v>
      </c>
      <c r="C39" s="5">
        <v>41998</v>
      </c>
      <c r="D39" s="669"/>
      <c r="E39" s="412"/>
      <c r="F39" s="227"/>
      <c r="G39" s="221">
        <f t="shared" si="1"/>
        <v>0</v>
      </c>
      <c r="H39" s="227"/>
      <c r="I39" s="222">
        <f t="shared" si="2"/>
        <v>0</v>
      </c>
      <c r="J39" s="230"/>
      <c r="K39" s="222">
        <f t="shared" si="5"/>
        <v>0</v>
      </c>
      <c r="L39" s="222"/>
      <c r="M39" s="224">
        <f t="shared" si="4"/>
        <v>0</v>
      </c>
      <c r="N39" s="231"/>
    </row>
    <row r="40" spans="2:14" ht="15.75" thickBot="1">
      <c r="B40" s="2"/>
      <c r="C40" s="37"/>
      <c r="D40" s="670"/>
      <c r="E40" s="7"/>
      <c r="F40" s="7"/>
      <c r="G40" s="232">
        <f t="shared" si="1"/>
        <v>0</v>
      </c>
      <c r="H40" s="7"/>
      <c r="I40" s="233">
        <f t="shared" si="2"/>
        <v>0</v>
      </c>
      <c r="J40" s="7"/>
      <c r="K40" s="233">
        <f t="shared" si="5"/>
        <v>0</v>
      </c>
      <c r="L40" s="7"/>
      <c r="M40" s="234">
        <f t="shared" si="4"/>
        <v>0</v>
      </c>
      <c r="N40" s="434"/>
    </row>
  </sheetData>
  <mergeCells count="2">
    <mergeCell ref="B1:N1"/>
    <mergeCell ref="D10:D40"/>
  </mergeCells>
  <printOptions horizontalCentered="1"/>
  <pageMargins left="0.2" right="0.2" top="0.25" bottom="0.25" header="0.3" footer="0.3"/>
  <pageSetup paperSize="9" scale="85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B1:N40"/>
  <sheetViews>
    <sheetView tabSelected="1" workbookViewId="0">
      <selection activeCell="I24" sqref="I24"/>
    </sheetView>
  </sheetViews>
  <sheetFormatPr defaultRowHeight="15"/>
  <cols>
    <col min="2" max="2" width="4.42578125" customWidth="1"/>
    <col min="4" max="4" width="31.5703125" customWidth="1"/>
    <col min="5" max="5" width="8" customWidth="1"/>
    <col min="6" max="6" width="12" customWidth="1"/>
    <col min="7" max="7" width="12.5703125" customWidth="1"/>
    <col min="9" max="9" width="14.140625" customWidth="1"/>
    <col min="11" max="12" width="11.7109375" customWidth="1"/>
    <col min="13" max="13" width="12.5703125" bestFit="1" customWidth="1"/>
    <col min="14" max="14" width="14" customWidth="1"/>
  </cols>
  <sheetData>
    <row r="1" spans="2:14" ht="21">
      <c r="B1" s="674" t="s">
        <v>0</v>
      </c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  <c r="N1" s="674"/>
    </row>
    <row r="2" spans="2:14"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2:14">
      <c r="B3" s="185" t="s">
        <v>1</v>
      </c>
      <c r="C3" s="186"/>
      <c r="D3" s="185" t="s">
        <v>88</v>
      </c>
      <c r="E3" s="186"/>
      <c r="F3" s="186"/>
      <c r="G3" s="186"/>
      <c r="H3" s="185"/>
      <c r="I3" s="185"/>
      <c r="J3" s="185"/>
      <c r="K3" s="185"/>
      <c r="L3" s="185"/>
      <c r="M3" s="185"/>
      <c r="N3" s="185"/>
    </row>
    <row r="4" spans="2:14">
      <c r="B4" s="185" t="s">
        <v>3</v>
      </c>
      <c r="C4" s="186"/>
      <c r="D4" s="185" t="s">
        <v>89</v>
      </c>
      <c r="E4" s="186"/>
      <c r="F4" s="186"/>
      <c r="G4" s="186"/>
      <c r="H4" s="185"/>
      <c r="I4" s="185"/>
      <c r="J4" s="185"/>
      <c r="K4" s="185"/>
      <c r="L4" s="185"/>
      <c r="M4" s="185"/>
      <c r="N4" s="185"/>
    </row>
    <row r="5" spans="2:14">
      <c r="B5" s="185" t="s">
        <v>5</v>
      </c>
      <c r="C5" s="186"/>
      <c r="D5" s="3" t="s">
        <v>185</v>
      </c>
      <c r="E5" s="186"/>
      <c r="F5" s="186"/>
      <c r="G5" s="186"/>
      <c r="H5" s="185"/>
      <c r="I5" s="185"/>
      <c r="J5" s="185"/>
      <c r="K5" s="185"/>
      <c r="L5" s="185"/>
      <c r="M5" s="185"/>
      <c r="N5" s="185"/>
    </row>
    <row r="6" spans="2:14" ht="15.75" thickBot="1">
      <c r="B6" s="185"/>
      <c r="C6" s="186"/>
      <c r="D6" s="185"/>
      <c r="E6" s="186"/>
      <c r="F6" s="186"/>
      <c r="G6" s="186"/>
      <c r="H6" s="185"/>
      <c r="I6" s="185"/>
      <c r="J6" s="185"/>
      <c r="K6" s="185"/>
      <c r="L6" s="185"/>
      <c r="M6" s="185"/>
      <c r="N6" s="185"/>
    </row>
    <row r="7" spans="2:14" ht="39" thickBot="1">
      <c r="B7" s="267" t="s">
        <v>6</v>
      </c>
      <c r="C7" s="267" t="s">
        <v>7</v>
      </c>
      <c r="D7" s="267" t="s">
        <v>8</v>
      </c>
      <c r="E7" s="267" t="s">
        <v>9</v>
      </c>
      <c r="F7" s="267" t="s">
        <v>68</v>
      </c>
      <c r="G7" s="267" t="s">
        <v>69</v>
      </c>
      <c r="H7" s="268" t="s">
        <v>10</v>
      </c>
      <c r="I7" s="267" t="s">
        <v>47</v>
      </c>
      <c r="J7" s="268" t="s">
        <v>55</v>
      </c>
      <c r="K7" s="267" t="s">
        <v>56</v>
      </c>
      <c r="L7" s="267" t="s">
        <v>101</v>
      </c>
      <c r="M7" s="268" t="s">
        <v>14</v>
      </c>
      <c r="N7" s="267" t="s">
        <v>15</v>
      </c>
    </row>
    <row r="8" spans="2:14" ht="15.75" thickBot="1">
      <c r="B8" s="211">
        <v>1</v>
      </c>
      <c r="C8" s="211">
        <v>2</v>
      </c>
      <c r="D8" s="211">
        <v>3</v>
      </c>
      <c r="E8" s="211">
        <v>4</v>
      </c>
      <c r="F8" s="211">
        <v>5</v>
      </c>
      <c r="G8" s="211" t="s">
        <v>71</v>
      </c>
      <c r="H8" s="211">
        <v>7</v>
      </c>
      <c r="I8" s="211" t="s">
        <v>58</v>
      </c>
      <c r="J8" s="211">
        <v>9</v>
      </c>
      <c r="K8" s="211" t="s">
        <v>59</v>
      </c>
      <c r="L8" s="211"/>
      <c r="M8" s="211" t="s">
        <v>72</v>
      </c>
      <c r="N8" s="212">
        <v>11</v>
      </c>
    </row>
    <row r="9" spans="2:14" ht="15.75" thickBot="1">
      <c r="B9" s="277"/>
      <c r="C9" s="252"/>
      <c r="D9" s="252"/>
      <c r="E9" s="252"/>
      <c r="F9" s="278">
        <f t="shared" ref="F9:M9" si="0">SUM(F10:F42)</f>
        <v>229</v>
      </c>
      <c r="G9" s="279">
        <f t="shared" si="0"/>
        <v>1374000</v>
      </c>
      <c r="H9" s="278">
        <f t="shared" si="0"/>
        <v>129</v>
      </c>
      <c r="I9" s="279">
        <f t="shared" si="0"/>
        <v>1290000</v>
      </c>
      <c r="J9" s="271">
        <f t="shared" si="0"/>
        <v>13</v>
      </c>
      <c r="K9" s="279">
        <f t="shared" si="0"/>
        <v>195000</v>
      </c>
      <c r="L9" s="279"/>
      <c r="M9" s="279">
        <f t="shared" si="0"/>
        <v>2894000</v>
      </c>
      <c r="N9" s="272"/>
    </row>
    <row r="10" spans="2:14" ht="16.5" customHeight="1">
      <c r="B10" s="6">
        <v>1</v>
      </c>
      <c r="C10" s="4">
        <v>41969</v>
      </c>
      <c r="D10" s="301" t="s">
        <v>187</v>
      </c>
      <c r="E10" s="300" t="s">
        <v>193</v>
      </c>
      <c r="F10" s="220"/>
      <c r="G10" s="273">
        <f t="shared" ref="G10:G24" si="1">F10*6000</f>
        <v>0</v>
      </c>
      <c r="H10" s="220"/>
      <c r="I10" s="273">
        <f t="shared" ref="I10:I11" si="2">H10*10000</f>
        <v>0</v>
      </c>
      <c r="J10" s="273"/>
      <c r="K10" s="273">
        <f t="shared" ref="K10:K11" si="3">J10*15000</f>
        <v>0</v>
      </c>
      <c r="L10" s="273"/>
      <c r="M10" s="263">
        <f t="shared" ref="M10:M38" si="4">G10+I10+K10+L10</f>
        <v>0</v>
      </c>
      <c r="N10" s="274"/>
    </row>
    <row r="11" spans="2:14" s="264" customFormat="1">
      <c r="B11" s="1">
        <v>2</v>
      </c>
      <c r="C11" s="5">
        <v>41970</v>
      </c>
      <c r="D11" s="265" t="s">
        <v>247</v>
      </c>
      <c r="E11" s="246" t="s">
        <v>241</v>
      </c>
      <c r="F11" s="227"/>
      <c r="G11" s="263">
        <f t="shared" si="1"/>
        <v>0</v>
      </c>
      <c r="H11" s="227"/>
      <c r="I11" s="263">
        <f t="shared" si="2"/>
        <v>0</v>
      </c>
      <c r="J11" s="227"/>
      <c r="K11" s="263">
        <f t="shared" si="3"/>
        <v>0</v>
      </c>
      <c r="L11" s="263"/>
      <c r="M11" s="263">
        <f t="shared" si="4"/>
        <v>0</v>
      </c>
      <c r="N11" s="231"/>
    </row>
    <row r="12" spans="2:14">
      <c r="B12" s="1">
        <v>3</v>
      </c>
      <c r="C12" s="5">
        <v>41971</v>
      </c>
      <c r="D12" s="265" t="s">
        <v>248</v>
      </c>
      <c r="E12" s="246" t="s">
        <v>241</v>
      </c>
      <c r="F12" s="227"/>
      <c r="G12" s="263">
        <f t="shared" si="1"/>
        <v>0</v>
      </c>
      <c r="H12" s="227"/>
      <c r="I12" s="263">
        <f>H12*10000</f>
        <v>0</v>
      </c>
      <c r="J12" s="323"/>
      <c r="K12" s="263">
        <f>J12*15000</f>
        <v>0</v>
      </c>
      <c r="L12" s="263"/>
      <c r="M12" s="263">
        <f t="shared" si="4"/>
        <v>0</v>
      </c>
      <c r="N12" s="231"/>
    </row>
    <row r="13" spans="2:14">
      <c r="B13" s="1">
        <v>4</v>
      </c>
      <c r="C13" s="5">
        <v>41972</v>
      </c>
      <c r="D13" s="265" t="s">
        <v>249</v>
      </c>
      <c r="E13" s="246" t="s">
        <v>240</v>
      </c>
      <c r="F13" s="227">
        <v>7</v>
      </c>
      <c r="G13" s="263">
        <f t="shared" si="1"/>
        <v>42000</v>
      </c>
      <c r="H13" s="227">
        <v>1</v>
      </c>
      <c r="I13" s="263">
        <f t="shared" ref="I13:I40" si="5">H13*10000</f>
        <v>10000</v>
      </c>
      <c r="J13" s="432"/>
      <c r="K13" s="263">
        <f t="shared" ref="K13:K40" si="6">J13*15000</f>
        <v>0</v>
      </c>
      <c r="L13" s="263"/>
      <c r="M13" s="263">
        <f t="shared" si="4"/>
        <v>52000</v>
      </c>
      <c r="N13" s="231"/>
    </row>
    <row r="14" spans="2:14" s="264" customFormat="1">
      <c r="B14" s="1">
        <v>5</v>
      </c>
      <c r="C14" s="425">
        <v>41973</v>
      </c>
      <c r="D14" s="265" t="s">
        <v>250</v>
      </c>
      <c r="E14" s="246" t="s">
        <v>240</v>
      </c>
      <c r="F14" s="227">
        <v>11</v>
      </c>
      <c r="G14" s="263">
        <f t="shared" si="1"/>
        <v>66000</v>
      </c>
      <c r="H14" s="227">
        <v>7</v>
      </c>
      <c r="I14" s="263">
        <f t="shared" si="5"/>
        <v>70000</v>
      </c>
      <c r="J14" s="432"/>
      <c r="K14" s="263">
        <f t="shared" si="6"/>
        <v>0</v>
      </c>
      <c r="L14" s="263"/>
      <c r="M14" s="263">
        <f t="shared" si="4"/>
        <v>136000</v>
      </c>
      <c r="N14" s="231"/>
    </row>
    <row r="15" spans="2:14">
      <c r="B15" s="1">
        <v>6</v>
      </c>
      <c r="C15" s="5">
        <v>41974</v>
      </c>
      <c r="D15" s="265" t="s">
        <v>247</v>
      </c>
      <c r="E15" s="246" t="s">
        <v>240</v>
      </c>
      <c r="F15" s="227"/>
      <c r="G15" s="263">
        <f t="shared" si="1"/>
        <v>0</v>
      </c>
      <c r="H15" s="227"/>
      <c r="I15" s="263">
        <f t="shared" si="5"/>
        <v>0</v>
      </c>
      <c r="J15" s="432"/>
      <c r="K15" s="263">
        <f t="shared" si="6"/>
        <v>0</v>
      </c>
      <c r="L15" s="263"/>
      <c r="M15" s="263">
        <f t="shared" si="4"/>
        <v>0</v>
      </c>
      <c r="N15" s="231"/>
    </row>
    <row r="16" spans="2:14" s="264" customFormat="1">
      <c r="B16" s="1">
        <v>7</v>
      </c>
      <c r="C16" s="5">
        <v>41975</v>
      </c>
      <c r="D16" s="265" t="s">
        <v>250</v>
      </c>
      <c r="E16" s="246" t="s">
        <v>240</v>
      </c>
      <c r="F16" s="227">
        <v>8</v>
      </c>
      <c r="G16" s="263">
        <f t="shared" si="1"/>
        <v>48000</v>
      </c>
      <c r="H16" s="227"/>
      <c r="I16" s="263">
        <f t="shared" si="5"/>
        <v>0</v>
      </c>
      <c r="J16" s="227"/>
      <c r="K16" s="263">
        <f t="shared" si="6"/>
        <v>0</v>
      </c>
      <c r="L16" s="263"/>
      <c r="M16" s="263">
        <f t="shared" si="4"/>
        <v>48000</v>
      </c>
      <c r="N16" s="231"/>
    </row>
    <row r="17" spans="2:14">
      <c r="B17" s="1">
        <v>8</v>
      </c>
      <c r="C17" s="5">
        <v>41976</v>
      </c>
      <c r="D17" s="265" t="s">
        <v>250</v>
      </c>
      <c r="E17" s="246" t="s">
        <v>240</v>
      </c>
      <c r="F17" s="227">
        <v>12</v>
      </c>
      <c r="G17" s="263">
        <f t="shared" si="1"/>
        <v>72000</v>
      </c>
      <c r="H17" s="227">
        <v>7</v>
      </c>
      <c r="I17" s="263">
        <f t="shared" si="5"/>
        <v>70000</v>
      </c>
      <c r="J17" s="227"/>
      <c r="K17" s="263">
        <f t="shared" si="6"/>
        <v>0</v>
      </c>
      <c r="L17" s="263"/>
      <c r="M17" s="263">
        <f t="shared" si="4"/>
        <v>142000</v>
      </c>
      <c r="N17" s="231"/>
    </row>
    <row r="18" spans="2:14">
      <c r="B18" s="1">
        <v>9</v>
      </c>
      <c r="C18" s="5">
        <v>41977</v>
      </c>
      <c r="D18" s="265" t="s">
        <v>251</v>
      </c>
      <c r="E18" s="246" t="s">
        <v>241</v>
      </c>
      <c r="F18" s="227">
        <v>7</v>
      </c>
      <c r="G18" s="263">
        <f t="shared" si="1"/>
        <v>42000</v>
      </c>
      <c r="H18" s="227">
        <v>5</v>
      </c>
      <c r="I18" s="263">
        <f t="shared" si="5"/>
        <v>50000</v>
      </c>
      <c r="J18" s="227"/>
      <c r="K18" s="263">
        <f t="shared" si="6"/>
        <v>0</v>
      </c>
      <c r="L18" s="263"/>
      <c r="M18" s="263">
        <f t="shared" si="4"/>
        <v>92000</v>
      </c>
      <c r="N18" s="231"/>
    </row>
    <row r="19" spans="2:14">
      <c r="B19" s="1">
        <v>10</v>
      </c>
      <c r="C19" s="5">
        <v>41978</v>
      </c>
      <c r="D19" s="265" t="s">
        <v>252</v>
      </c>
      <c r="E19" s="246" t="s">
        <v>241</v>
      </c>
      <c r="F19" s="227">
        <v>16</v>
      </c>
      <c r="G19" s="263">
        <f t="shared" si="1"/>
        <v>96000</v>
      </c>
      <c r="H19" s="227">
        <v>7</v>
      </c>
      <c r="I19" s="263">
        <f t="shared" si="5"/>
        <v>70000</v>
      </c>
      <c r="J19" s="227">
        <v>3</v>
      </c>
      <c r="K19" s="263">
        <f t="shared" si="6"/>
        <v>45000</v>
      </c>
      <c r="L19" s="263"/>
      <c r="M19" s="263">
        <f t="shared" si="4"/>
        <v>211000</v>
      </c>
      <c r="N19" s="231"/>
    </row>
    <row r="20" spans="2:14">
      <c r="B20" s="1">
        <v>11</v>
      </c>
      <c r="C20" s="5">
        <v>41979</v>
      </c>
      <c r="D20" s="205" t="s">
        <v>258</v>
      </c>
      <c r="E20" s="246" t="s">
        <v>241</v>
      </c>
      <c r="F20" s="227">
        <v>4</v>
      </c>
      <c r="G20" s="263">
        <f t="shared" si="1"/>
        <v>24000</v>
      </c>
      <c r="H20" s="227">
        <v>3</v>
      </c>
      <c r="I20" s="263">
        <f t="shared" si="5"/>
        <v>30000</v>
      </c>
      <c r="J20" s="227"/>
      <c r="K20" s="263">
        <f t="shared" si="6"/>
        <v>0</v>
      </c>
      <c r="L20" s="263"/>
      <c r="M20" s="263">
        <f t="shared" si="4"/>
        <v>54000</v>
      </c>
      <c r="N20" s="231"/>
    </row>
    <row r="21" spans="2:14" s="264" customFormat="1">
      <c r="B21" s="1">
        <v>12</v>
      </c>
      <c r="C21" s="425">
        <v>41980</v>
      </c>
      <c r="D21" s="205" t="s">
        <v>259</v>
      </c>
      <c r="E21" s="246" t="s">
        <v>241</v>
      </c>
      <c r="F21" s="227">
        <v>10</v>
      </c>
      <c r="G21" s="263">
        <f t="shared" si="1"/>
        <v>60000</v>
      </c>
      <c r="H21" s="227">
        <v>7</v>
      </c>
      <c r="I21" s="263">
        <f t="shared" si="5"/>
        <v>70000</v>
      </c>
      <c r="J21" s="227"/>
      <c r="K21" s="263">
        <f t="shared" si="6"/>
        <v>0</v>
      </c>
      <c r="L21" s="263"/>
      <c r="M21" s="263">
        <f t="shared" si="4"/>
        <v>130000</v>
      </c>
      <c r="N21" s="231"/>
    </row>
    <row r="22" spans="2:14">
      <c r="B22" s="1">
        <v>13</v>
      </c>
      <c r="C22" s="5">
        <v>41981</v>
      </c>
      <c r="D22" s="205" t="s">
        <v>260</v>
      </c>
      <c r="E22" s="246" t="s">
        <v>242</v>
      </c>
      <c r="F22" s="227">
        <v>7</v>
      </c>
      <c r="G22" s="263">
        <f t="shared" si="1"/>
        <v>42000</v>
      </c>
      <c r="H22" s="227">
        <v>7</v>
      </c>
      <c r="I22" s="263">
        <f t="shared" si="5"/>
        <v>70000</v>
      </c>
      <c r="J22" s="227"/>
      <c r="K22" s="263">
        <f t="shared" si="6"/>
        <v>0</v>
      </c>
      <c r="L22" s="263"/>
      <c r="M22" s="263">
        <f t="shared" si="4"/>
        <v>112000</v>
      </c>
      <c r="N22" s="231"/>
    </row>
    <row r="23" spans="2:14">
      <c r="B23" s="1">
        <v>14</v>
      </c>
      <c r="C23" s="5">
        <v>41982</v>
      </c>
      <c r="D23" s="205" t="s">
        <v>261</v>
      </c>
      <c r="E23" s="246" t="s">
        <v>242</v>
      </c>
      <c r="F23" s="227">
        <v>9</v>
      </c>
      <c r="G23" s="263">
        <f t="shared" si="1"/>
        <v>54000</v>
      </c>
      <c r="H23" s="227">
        <v>2</v>
      </c>
      <c r="I23" s="263">
        <f t="shared" si="5"/>
        <v>20000</v>
      </c>
      <c r="J23" s="227"/>
      <c r="K23" s="263">
        <f t="shared" si="6"/>
        <v>0</v>
      </c>
      <c r="L23" s="263"/>
      <c r="M23" s="263">
        <f t="shared" si="4"/>
        <v>74000</v>
      </c>
      <c r="N23" s="231"/>
    </row>
    <row r="24" spans="2:14" s="264" customFormat="1">
      <c r="B24" s="1">
        <v>15</v>
      </c>
      <c r="C24" s="5">
        <v>41983</v>
      </c>
      <c r="D24" s="205" t="s">
        <v>262</v>
      </c>
      <c r="E24" s="246" t="s">
        <v>242</v>
      </c>
      <c r="F24" s="227">
        <v>13</v>
      </c>
      <c r="G24" s="263">
        <f t="shared" si="1"/>
        <v>78000</v>
      </c>
      <c r="H24" s="227">
        <v>6</v>
      </c>
      <c r="I24" s="263">
        <f t="shared" si="5"/>
        <v>60000</v>
      </c>
      <c r="J24" s="227"/>
      <c r="K24" s="263">
        <f t="shared" si="6"/>
        <v>0</v>
      </c>
      <c r="L24" s="263"/>
      <c r="M24" s="263">
        <f t="shared" si="4"/>
        <v>138000</v>
      </c>
      <c r="N24" s="231"/>
    </row>
    <row r="25" spans="2:14">
      <c r="B25" s="1">
        <v>16</v>
      </c>
      <c r="C25" s="5">
        <v>41984</v>
      </c>
      <c r="D25" s="205" t="s">
        <v>262</v>
      </c>
      <c r="E25" s="246" t="s">
        <v>242</v>
      </c>
      <c r="F25" s="227">
        <v>8</v>
      </c>
      <c r="G25" s="263">
        <f>F25*6000</f>
        <v>48000</v>
      </c>
      <c r="H25" s="227">
        <v>3</v>
      </c>
      <c r="I25" s="263">
        <f t="shared" si="5"/>
        <v>30000</v>
      </c>
      <c r="J25" s="227"/>
      <c r="K25" s="263">
        <f t="shared" si="6"/>
        <v>0</v>
      </c>
      <c r="L25" s="263"/>
      <c r="M25" s="263">
        <f t="shared" si="4"/>
        <v>78000</v>
      </c>
      <c r="N25" s="231"/>
    </row>
    <row r="26" spans="2:14" s="264" customFormat="1">
      <c r="B26" s="1">
        <v>17</v>
      </c>
      <c r="C26" s="5">
        <v>41985</v>
      </c>
      <c r="D26" s="205" t="s">
        <v>187</v>
      </c>
      <c r="E26" s="246" t="s">
        <v>193</v>
      </c>
      <c r="F26" s="227"/>
      <c r="G26" s="263">
        <f t="shared" ref="G26" si="7">F26*6000</f>
        <v>0</v>
      </c>
      <c r="H26" s="227"/>
      <c r="I26" s="263">
        <f t="shared" si="5"/>
        <v>0</v>
      </c>
      <c r="J26" s="227"/>
      <c r="K26" s="263">
        <f t="shared" si="6"/>
        <v>0</v>
      </c>
      <c r="L26" s="263"/>
      <c r="M26" s="263">
        <f t="shared" si="4"/>
        <v>0</v>
      </c>
      <c r="N26" s="231"/>
    </row>
    <row r="27" spans="2:14">
      <c r="B27" s="1">
        <v>18</v>
      </c>
      <c r="C27" s="5">
        <v>41986</v>
      </c>
      <c r="D27" s="275" t="s">
        <v>262</v>
      </c>
      <c r="E27" s="227" t="s">
        <v>242</v>
      </c>
      <c r="F27" s="227">
        <v>14</v>
      </c>
      <c r="G27" s="263">
        <f t="shared" ref="G27:G40" si="8">F27*6000</f>
        <v>84000</v>
      </c>
      <c r="H27" s="227">
        <v>7</v>
      </c>
      <c r="I27" s="263">
        <f t="shared" si="5"/>
        <v>70000</v>
      </c>
      <c r="J27" s="227"/>
      <c r="K27" s="263">
        <f t="shared" si="6"/>
        <v>0</v>
      </c>
      <c r="L27" s="263"/>
      <c r="M27" s="263">
        <f t="shared" si="4"/>
        <v>154000</v>
      </c>
      <c r="N27" s="231"/>
    </row>
    <row r="28" spans="2:14" s="264" customFormat="1">
      <c r="B28" s="1">
        <v>19</v>
      </c>
      <c r="C28" s="425">
        <v>41987</v>
      </c>
      <c r="D28" s="275" t="s">
        <v>262</v>
      </c>
      <c r="E28" s="227" t="s">
        <v>242</v>
      </c>
      <c r="F28" s="227">
        <v>8</v>
      </c>
      <c r="G28" s="263">
        <f t="shared" si="8"/>
        <v>48000</v>
      </c>
      <c r="H28" s="227">
        <v>10</v>
      </c>
      <c r="I28" s="263">
        <f t="shared" si="5"/>
        <v>100000</v>
      </c>
      <c r="J28" s="227"/>
      <c r="K28" s="263">
        <f t="shared" si="6"/>
        <v>0</v>
      </c>
      <c r="L28" s="263"/>
      <c r="M28" s="263">
        <f t="shared" si="4"/>
        <v>148000</v>
      </c>
      <c r="N28" s="231"/>
    </row>
    <row r="29" spans="2:14">
      <c r="B29" s="1">
        <v>20</v>
      </c>
      <c r="C29" s="5">
        <v>41988</v>
      </c>
      <c r="D29" s="275" t="s">
        <v>262</v>
      </c>
      <c r="E29" s="227" t="s">
        <v>242</v>
      </c>
      <c r="F29" s="227">
        <v>13</v>
      </c>
      <c r="G29" s="263">
        <f t="shared" si="8"/>
        <v>78000</v>
      </c>
      <c r="H29" s="227">
        <v>6</v>
      </c>
      <c r="I29" s="263">
        <f t="shared" si="5"/>
        <v>60000</v>
      </c>
      <c r="J29" s="227"/>
      <c r="K29" s="263">
        <f t="shared" si="6"/>
        <v>0</v>
      </c>
      <c r="L29" s="263"/>
      <c r="M29" s="263">
        <f t="shared" si="4"/>
        <v>138000</v>
      </c>
      <c r="N29" s="231"/>
    </row>
    <row r="30" spans="2:14">
      <c r="B30" s="1">
        <v>21</v>
      </c>
      <c r="C30" s="5">
        <v>41989</v>
      </c>
      <c r="D30" s="275" t="s">
        <v>262</v>
      </c>
      <c r="E30" s="227" t="s">
        <v>242</v>
      </c>
      <c r="F30" s="227">
        <v>8</v>
      </c>
      <c r="G30" s="263">
        <f t="shared" si="8"/>
        <v>48000</v>
      </c>
      <c r="H30" s="227">
        <v>3</v>
      </c>
      <c r="I30" s="263">
        <f t="shared" si="5"/>
        <v>30000</v>
      </c>
      <c r="J30" s="227"/>
      <c r="K30" s="263">
        <f t="shared" si="6"/>
        <v>0</v>
      </c>
      <c r="L30" s="263"/>
      <c r="M30" s="263">
        <f>G30+I30+K30+L30</f>
        <v>78000</v>
      </c>
      <c r="N30" s="231"/>
    </row>
    <row r="31" spans="2:14">
      <c r="B31" s="1">
        <v>22</v>
      </c>
      <c r="C31" s="5">
        <v>41990</v>
      </c>
      <c r="D31" s="205" t="s">
        <v>187</v>
      </c>
      <c r="E31" s="246" t="s">
        <v>193</v>
      </c>
      <c r="F31" s="227"/>
      <c r="G31" s="263">
        <f t="shared" si="8"/>
        <v>0</v>
      </c>
      <c r="H31" s="227"/>
      <c r="I31" s="263">
        <f t="shared" si="5"/>
        <v>0</v>
      </c>
      <c r="J31" s="227"/>
      <c r="K31" s="263">
        <f t="shared" si="6"/>
        <v>0</v>
      </c>
      <c r="L31" s="263"/>
      <c r="M31" s="263">
        <f t="shared" si="4"/>
        <v>0</v>
      </c>
      <c r="N31" s="231"/>
    </row>
    <row r="32" spans="2:14">
      <c r="B32" s="1">
        <v>23</v>
      </c>
      <c r="C32" s="5">
        <v>41991</v>
      </c>
      <c r="D32" s="275" t="s">
        <v>262</v>
      </c>
      <c r="E32" s="227" t="s">
        <v>242</v>
      </c>
      <c r="F32" s="227">
        <v>12</v>
      </c>
      <c r="G32" s="263">
        <f t="shared" si="8"/>
        <v>72000</v>
      </c>
      <c r="H32" s="227">
        <v>5</v>
      </c>
      <c r="I32" s="263">
        <f t="shared" si="5"/>
        <v>50000</v>
      </c>
      <c r="J32" s="227"/>
      <c r="K32" s="263">
        <f t="shared" si="6"/>
        <v>0</v>
      </c>
      <c r="L32" s="263"/>
      <c r="M32" s="263">
        <f t="shared" si="4"/>
        <v>122000</v>
      </c>
      <c r="N32" s="231"/>
    </row>
    <row r="33" spans="2:14">
      <c r="B33" s="1">
        <v>24</v>
      </c>
      <c r="C33" s="5">
        <v>41992</v>
      </c>
      <c r="D33" s="275" t="s">
        <v>262</v>
      </c>
      <c r="E33" s="227" t="s">
        <v>242</v>
      </c>
      <c r="F33" s="227">
        <v>14</v>
      </c>
      <c r="G33" s="263">
        <f t="shared" si="8"/>
        <v>84000</v>
      </c>
      <c r="H33" s="227">
        <v>7</v>
      </c>
      <c r="I33" s="263">
        <f t="shared" si="5"/>
        <v>70000</v>
      </c>
      <c r="J33" s="227"/>
      <c r="K33" s="263">
        <f t="shared" si="6"/>
        <v>0</v>
      </c>
      <c r="L33" s="263"/>
      <c r="M33" s="263">
        <f t="shared" si="4"/>
        <v>154000</v>
      </c>
      <c r="N33" s="231"/>
    </row>
    <row r="34" spans="2:14">
      <c r="B34" s="1">
        <v>25</v>
      </c>
      <c r="C34" s="5">
        <v>41993</v>
      </c>
      <c r="D34" s="275" t="s">
        <v>262</v>
      </c>
      <c r="E34" s="227" t="s">
        <v>242</v>
      </c>
      <c r="F34" s="227">
        <v>11</v>
      </c>
      <c r="G34" s="263">
        <f t="shared" si="8"/>
        <v>66000</v>
      </c>
      <c r="H34" s="227">
        <v>4</v>
      </c>
      <c r="I34" s="263">
        <f t="shared" si="5"/>
        <v>40000</v>
      </c>
      <c r="J34" s="227"/>
      <c r="K34" s="263">
        <f t="shared" si="6"/>
        <v>0</v>
      </c>
      <c r="L34" s="263"/>
      <c r="M34" s="263">
        <f t="shared" si="4"/>
        <v>106000</v>
      </c>
      <c r="N34" s="231"/>
    </row>
    <row r="35" spans="2:14">
      <c r="B35" s="1">
        <v>26</v>
      </c>
      <c r="C35" s="425">
        <v>41994</v>
      </c>
      <c r="D35" s="275" t="s">
        <v>262</v>
      </c>
      <c r="E35" s="227" t="s">
        <v>242</v>
      </c>
      <c r="F35" s="227">
        <v>14</v>
      </c>
      <c r="G35" s="263">
        <f t="shared" si="8"/>
        <v>84000</v>
      </c>
      <c r="H35" s="227">
        <v>12</v>
      </c>
      <c r="I35" s="263">
        <f t="shared" si="5"/>
        <v>120000</v>
      </c>
      <c r="J35" s="227"/>
      <c r="K35" s="263">
        <f t="shared" si="6"/>
        <v>0</v>
      </c>
      <c r="L35" s="263"/>
      <c r="M35" s="263">
        <f t="shared" si="4"/>
        <v>204000</v>
      </c>
      <c r="N35" s="231"/>
    </row>
    <row r="36" spans="2:14">
      <c r="B36" s="1">
        <v>27</v>
      </c>
      <c r="C36" s="5">
        <v>41995</v>
      </c>
      <c r="D36" s="205" t="s">
        <v>442</v>
      </c>
      <c r="E36" s="227" t="s">
        <v>242</v>
      </c>
      <c r="F36" s="227"/>
      <c r="G36" s="263">
        <f t="shared" si="8"/>
        <v>0</v>
      </c>
      <c r="H36" s="227"/>
      <c r="I36" s="263">
        <f t="shared" si="5"/>
        <v>0</v>
      </c>
      <c r="J36" s="227"/>
      <c r="K36" s="263">
        <f t="shared" si="6"/>
        <v>0</v>
      </c>
      <c r="L36" s="263"/>
      <c r="M36" s="263">
        <f t="shared" si="4"/>
        <v>0</v>
      </c>
      <c r="N36" s="231"/>
    </row>
    <row r="37" spans="2:14" s="264" customFormat="1">
      <c r="B37" s="1">
        <v>28</v>
      </c>
      <c r="C37" s="5">
        <v>41996</v>
      </c>
      <c r="D37" s="275" t="s">
        <v>262</v>
      </c>
      <c r="E37" s="227" t="s">
        <v>242</v>
      </c>
      <c r="F37" s="227">
        <v>15</v>
      </c>
      <c r="G37" s="263">
        <f t="shared" si="8"/>
        <v>90000</v>
      </c>
      <c r="H37" s="227">
        <v>11</v>
      </c>
      <c r="I37" s="263">
        <f t="shared" si="5"/>
        <v>110000</v>
      </c>
      <c r="J37" s="227">
        <v>5</v>
      </c>
      <c r="K37" s="263">
        <f t="shared" si="6"/>
        <v>75000</v>
      </c>
      <c r="L37" s="263"/>
      <c r="M37" s="263">
        <f t="shared" si="4"/>
        <v>275000</v>
      </c>
      <c r="N37" s="231"/>
    </row>
    <row r="38" spans="2:14">
      <c r="B38" s="1">
        <v>29</v>
      </c>
      <c r="C38" s="5">
        <v>41997</v>
      </c>
      <c r="D38" s="205" t="s">
        <v>443</v>
      </c>
      <c r="E38" s="227" t="s">
        <v>242</v>
      </c>
      <c r="F38" s="227">
        <v>8</v>
      </c>
      <c r="G38" s="263">
        <f t="shared" si="8"/>
        <v>48000</v>
      </c>
      <c r="H38" s="227">
        <v>9</v>
      </c>
      <c r="I38" s="263">
        <f t="shared" si="5"/>
        <v>90000</v>
      </c>
      <c r="J38" s="227">
        <v>5</v>
      </c>
      <c r="K38" s="263">
        <f t="shared" si="6"/>
        <v>75000</v>
      </c>
      <c r="L38" s="263"/>
      <c r="M38" s="263">
        <f t="shared" si="4"/>
        <v>213000</v>
      </c>
      <c r="N38" s="231"/>
    </row>
    <row r="39" spans="2:14">
      <c r="B39" s="1">
        <v>30</v>
      </c>
      <c r="C39" s="5">
        <v>41998</v>
      </c>
      <c r="D39" s="205" t="s">
        <v>444</v>
      </c>
      <c r="E39" s="246" t="s">
        <v>207</v>
      </c>
      <c r="F39" s="227"/>
      <c r="G39" s="263">
        <f t="shared" si="8"/>
        <v>0</v>
      </c>
      <c r="H39" s="227"/>
      <c r="I39" s="263">
        <f t="shared" si="5"/>
        <v>0</v>
      </c>
      <c r="J39" s="227"/>
      <c r="K39" s="263">
        <f t="shared" si="6"/>
        <v>0</v>
      </c>
      <c r="L39" s="263">
        <v>35000</v>
      </c>
      <c r="M39" s="263">
        <f>G39+I39+K39+L39</f>
        <v>35000</v>
      </c>
      <c r="N39" s="231"/>
    </row>
    <row r="40" spans="2:14" ht="15.75" thickBot="1">
      <c r="B40" s="2"/>
      <c r="C40" s="37"/>
      <c r="D40" s="487"/>
      <c r="E40" s="481"/>
      <c r="F40" s="7"/>
      <c r="G40" s="276">
        <f t="shared" si="8"/>
        <v>0</v>
      </c>
      <c r="H40" s="7"/>
      <c r="I40" s="276">
        <f t="shared" si="5"/>
        <v>0</v>
      </c>
      <c r="J40" s="7"/>
      <c r="K40" s="276">
        <f t="shared" si="6"/>
        <v>0</v>
      </c>
      <c r="L40" s="276"/>
      <c r="M40" s="276">
        <f>G40+I40+K40+L40</f>
        <v>0</v>
      </c>
      <c r="N40" s="434"/>
    </row>
  </sheetData>
  <mergeCells count="1">
    <mergeCell ref="B1:N1"/>
  </mergeCells>
  <printOptions horizontalCentered="1"/>
  <pageMargins left="0.2" right="0.2" top="0.25" bottom="0.25" header="0.3" footer="0.3"/>
  <pageSetup paperSize="9" scale="8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26</vt:i4>
      </vt:variant>
    </vt:vector>
  </HeadingPairs>
  <TitlesOfParts>
    <vt:vector size="53" baseType="lpstr">
      <vt:lpstr>Syarbaini</vt:lpstr>
      <vt:lpstr>AWy</vt:lpstr>
      <vt:lpstr>LuPus</vt:lpstr>
      <vt:lpstr>Erwin</vt:lpstr>
      <vt:lpstr>Jailani</vt:lpstr>
      <vt:lpstr>Setu</vt:lpstr>
      <vt:lpstr>Indra(F)</vt:lpstr>
      <vt:lpstr>M.Arif</vt:lpstr>
      <vt:lpstr>Okta V</vt:lpstr>
      <vt:lpstr>Muslim</vt:lpstr>
      <vt:lpstr>Men Petrizal</vt:lpstr>
      <vt:lpstr>Dansek</vt:lpstr>
      <vt:lpstr>ARI</vt:lpstr>
      <vt:lpstr>BoY</vt:lpstr>
      <vt:lpstr>Pendi</vt:lpstr>
      <vt:lpstr>SEM</vt:lpstr>
      <vt:lpstr>CuExx</vt:lpstr>
      <vt:lpstr>Syafrial(PUA)</vt:lpstr>
      <vt:lpstr>KhAdri</vt:lpstr>
      <vt:lpstr>SyamSul</vt:lpstr>
      <vt:lpstr>CuN</vt:lpstr>
      <vt:lpstr>HendriZal</vt:lpstr>
      <vt:lpstr>RiZON</vt:lpstr>
      <vt:lpstr>Adrial(OV)</vt:lpstr>
      <vt:lpstr>ANtO</vt:lpstr>
      <vt:lpstr>UjanG</vt:lpstr>
      <vt:lpstr>LUBIZZ</vt:lpstr>
      <vt:lpstr>'Adrial(OV)'!Print_Area</vt:lpstr>
      <vt:lpstr>ANtO!Print_Area</vt:lpstr>
      <vt:lpstr>ARI!Print_Area</vt:lpstr>
      <vt:lpstr>AWy!Print_Area</vt:lpstr>
      <vt:lpstr>BoY!Print_Area</vt:lpstr>
      <vt:lpstr>CuExx!Print_Area</vt:lpstr>
      <vt:lpstr>CuN!Print_Area</vt:lpstr>
      <vt:lpstr>Dansek!Print_Area</vt:lpstr>
      <vt:lpstr>HendriZal!Print_Area</vt:lpstr>
      <vt:lpstr>'Indra(F)'!Print_Area</vt:lpstr>
      <vt:lpstr>Jailani!Print_Area</vt:lpstr>
      <vt:lpstr>KhAdri!Print_Area</vt:lpstr>
      <vt:lpstr>LUBIZZ!Print_Area</vt:lpstr>
      <vt:lpstr>LuPus!Print_Area</vt:lpstr>
      <vt:lpstr>M.Arif!Print_Area</vt:lpstr>
      <vt:lpstr>'Men Petrizal'!Print_Area</vt:lpstr>
      <vt:lpstr>Muslim!Print_Area</vt:lpstr>
      <vt:lpstr>'Okta V'!Print_Area</vt:lpstr>
      <vt:lpstr>Pendi!Print_Area</vt:lpstr>
      <vt:lpstr>RiZON!Print_Area</vt:lpstr>
      <vt:lpstr>SEM!Print_Area</vt:lpstr>
      <vt:lpstr>Setu!Print_Area</vt:lpstr>
      <vt:lpstr>'Syafrial(PUA)'!Print_Area</vt:lpstr>
      <vt:lpstr>SyamSul!Print_Area</vt:lpstr>
      <vt:lpstr>Syarbaini!Print_Area</vt:lpstr>
      <vt:lpstr>UjanG!Print_Area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ezra</cp:lastModifiedBy>
  <cp:lastPrinted>2015-01-06T07:22:49Z</cp:lastPrinted>
  <dcterms:created xsi:type="dcterms:W3CDTF">2014-09-04T03:01:51Z</dcterms:created>
  <dcterms:modified xsi:type="dcterms:W3CDTF">2016-02-10T08:12:10Z</dcterms:modified>
</cp:coreProperties>
</file>