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urtC06868/Desktop/TerraNova_Manuscript_v02/"/>
    </mc:Choice>
  </mc:AlternateContent>
  <xr:revisionPtr revIDLastSave="0" documentId="13_ncr:1_{AC307161-93A6-4D4A-8989-AB5861C9BEDA}" xr6:coauthVersionLast="47" xr6:coauthVersionMax="47" xr10:uidLastSave="{00000000-0000-0000-0000-000000000000}"/>
  <bookViews>
    <workbookView xWindow="960" yWindow="500" windowWidth="35840" windowHeight="21100" xr2:uid="{7087876C-E40F-EF4E-9AD8-9EB999A3B4A9}"/>
  </bookViews>
  <sheets>
    <sheet name="New_Data" sheetId="1" r:id="rId1"/>
    <sheet name="Tang_Data" sheetId="5" r:id="rId2"/>
    <sheet name="GSAT_Data" sheetId="4" r:id="rId3"/>
    <sheet name="Plot_CT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105" i="1" l="1"/>
  <c r="AF82" i="1"/>
  <c r="AF12" i="1"/>
  <c r="AF4" i="1"/>
  <c r="AF68" i="1"/>
  <c r="AF8" i="1"/>
  <c r="AF100" i="1"/>
  <c r="AF50" i="1"/>
  <c r="AF3" i="1"/>
  <c r="AF67" i="1"/>
  <c r="AF70" i="1"/>
  <c r="AF59" i="1"/>
  <c r="AF16" i="1"/>
  <c r="AF5" i="1"/>
  <c r="AF87" i="1"/>
  <c r="AF48" i="1"/>
  <c r="AF102" i="1"/>
  <c r="AF19" i="1"/>
  <c r="AF62" i="1"/>
  <c r="AF26" i="1"/>
  <c r="AF105" i="1"/>
  <c r="AF86" i="1"/>
  <c r="AF39" i="1"/>
  <c r="AF46" i="1"/>
  <c r="AF41" i="1"/>
  <c r="AF78" i="1"/>
  <c r="AF13" i="1"/>
  <c r="AF28" i="1"/>
  <c r="AF2" i="1"/>
  <c r="AF38" i="1"/>
  <c r="AF34" i="1"/>
  <c r="AE66" i="1"/>
  <c r="AE86" i="1"/>
  <c r="AE39" i="1"/>
  <c r="AE46" i="1"/>
  <c r="AE41" i="1"/>
  <c r="AE78" i="1"/>
  <c r="AE13" i="1"/>
  <c r="AE28" i="1"/>
  <c r="AE2" i="1"/>
  <c r="AE38" i="1"/>
  <c r="AE34" i="1"/>
  <c r="AE10" i="1"/>
  <c r="AE82" i="1"/>
  <c r="AE12" i="1"/>
  <c r="AE4" i="1"/>
  <c r="AE68" i="1"/>
  <c r="AE8" i="1"/>
  <c r="AE100" i="1"/>
  <c r="AE50" i="1"/>
  <c r="AE3" i="1"/>
  <c r="AE67" i="1"/>
  <c r="AE70" i="1"/>
  <c r="AE72" i="1"/>
  <c r="AE15" i="1"/>
  <c r="AE75" i="1"/>
  <c r="AE59" i="1"/>
  <c r="AE16" i="1"/>
  <c r="AE5" i="1"/>
  <c r="AE87" i="1"/>
  <c r="AE48" i="1"/>
  <c r="AE6" i="1"/>
  <c r="AE80" i="1"/>
  <c r="AE44" i="1"/>
  <c r="AE19" i="1"/>
  <c r="AE62" i="1"/>
  <c r="AE26" i="1"/>
  <c r="AE103" i="1"/>
  <c r="AF103" i="1"/>
  <c r="AF6" i="1"/>
  <c r="AF80" i="1"/>
  <c r="AF44" i="1"/>
  <c r="AE93" i="1"/>
  <c r="AF93" i="1"/>
  <c r="AE56" i="1"/>
  <c r="AF56" i="1"/>
  <c r="AE89" i="1"/>
  <c r="AF89" i="1"/>
  <c r="AE63" i="1"/>
  <c r="AF63" i="1"/>
  <c r="AE14" i="1"/>
  <c r="AF14" i="1"/>
  <c r="AE84" i="1"/>
  <c r="AF84" i="1"/>
  <c r="AE69" i="1"/>
  <c r="AF69" i="1"/>
  <c r="AE88" i="1"/>
  <c r="AF88" i="1"/>
  <c r="AE98" i="1"/>
  <c r="AF98" i="1"/>
  <c r="AE57" i="1"/>
  <c r="AF57" i="1"/>
  <c r="AE99" i="1"/>
  <c r="AF99" i="1"/>
  <c r="AE40" i="1"/>
  <c r="AF40" i="1"/>
  <c r="AE101" i="1"/>
  <c r="AF101" i="1"/>
  <c r="AE81" i="1"/>
  <c r="AF81" i="1"/>
  <c r="AE53" i="1"/>
  <c r="AF53" i="1"/>
  <c r="AE76" i="1"/>
  <c r="AF76" i="1"/>
  <c r="AE32" i="1"/>
  <c r="AF32" i="1"/>
  <c r="AE95" i="1"/>
  <c r="AF95" i="1"/>
  <c r="AE45" i="1"/>
  <c r="AF45" i="1"/>
  <c r="AE92" i="1"/>
  <c r="AF92" i="1"/>
  <c r="AE55" i="1"/>
  <c r="AF55" i="1"/>
  <c r="AE58" i="1"/>
  <c r="AF58" i="1"/>
  <c r="AE91" i="1"/>
  <c r="AF91" i="1"/>
  <c r="AE85" i="1"/>
  <c r="AF85" i="1"/>
  <c r="AE11" i="1"/>
  <c r="AF11" i="1"/>
  <c r="AE90" i="1"/>
  <c r="AF90" i="1"/>
  <c r="AE22" i="1"/>
  <c r="AF22" i="1"/>
  <c r="AE17" i="1"/>
  <c r="AF17" i="1"/>
  <c r="AF72" i="1"/>
  <c r="AF15" i="1"/>
  <c r="AF75" i="1"/>
  <c r="AE102" i="1"/>
  <c r="AE61" i="1"/>
  <c r="AF61" i="1"/>
  <c r="AE25" i="1"/>
  <c r="AF25" i="1"/>
  <c r="AE31" i="1"/>
  <c r="AF31" i="1"/>
  <c r="AE54" i="1"/>
  <c r="AF54" i="1"/>
  <c r="AE83" i="1"/>
  <c r="AF83" i="1"/>
  <c r="AE20" i="1"/>
  <c r="AF20" i="1"/>
  <c r="AE77" i="1"/>
  <c r="AF77" i="1"/>
  <c r="AE37" i="1"/>
  <c r="AF37" i="1"/>
  <c r="AE21" i="1"/>
  <c r="AF21" i="1"/>
  <c r="AE79" i="1"/>
  <c r="AF79" i="1"/>
  <c r="AE49" i="1"/>
  <c r="AF49" i="1"/>
  <c r="AE108" i="1"/>
  <c r="AF108" i="1"/>
  <c r="AE60" i="1"/>
  <c r="AF60" i="1"/>
  <c r="AE35" i="1"/>
  <c r="AF35" i="1"/>
  <c r="AE97" i="1"/>
  <c r="AF97" i="1"/>
  <c r="AE107" i="1"/>
  <c r="AF107" i="1"/>
  <c r="AE29" i="1"/>
  <c r="AF29" i="1"/>
  <c r="AE64" i="1"/>
  <c r="AF64" i="1"/>
  <c r="AE24" i="1"/>
  <c r="AF24" i="1"/>
  <c r="AE94" i="1"/>
  <c r="AF94" i="1"/>
  <c r="AE30" i="1"/>
  <c r="AF30" i="1"/>
  <c r="AE110" i="1"/>
  <c r="AF110" i="1"/>
  <c r="AE18" i="1"/>
  <c r="AF18" i="1"/>
  <c r="AE23" i="1"/>
  <c r="AF23" i="1"/>
  <c r="AE74" i="1"/>
  <c r="AF74" i="1"/>
  <c r="AE71" i="1"/>
  <c r="AF71" i="1"/>
  <c r="AE27" i="1"/>
  <c r="AF27" i="1"/>
  <c r="AE104" i="1"/>
  <c r="AF104" i="1"/>
  <c r="AE43" i="1"/>
  <c r="AF43" i="1"/>
  <c r="AE106" i="1"/>
  <c r="AF106" i="1"/>
  <c r="AE96" i="1"/>
  <c r="AF96" i="1"/>
  <c r="AE73" i="1"/>
  <c r="AF73" i="1"/>
  <c r="AE65" i="1"/>
  <c r="AF65" i="1"/>
  <c r="AE52" i="1"/>
  <c r="AF52" i="1"/>
  <c r="AE36" i="1"/>
  <c r="AF36" i="1"/>
  <c r="AE47" i="1"/>
  <c r="AF47" i="1"/>
  <c r="AE109" i="1"/>
  <c r="AF109" i="1"/>
  <c r="AE51" i="1"/>
  <c r="AF51" i="1"/>
  <c r="AE7" i="1"/>
  <c r="AF7" i="1"/>
  <c r="AE33" i="1"/>
  <c r="AF33" i="1"/>
  <c r="AE42" i="1"/>
  <c r="AF42" i="1"/>
  <c r="AE9" i="1"/>
  <c r="AF9" i="1"/>
  <c r="AF66" i="1"/>
  <c r="AF10" i="1"/>
  <c r="AD105" i="1"/>
  <c r="AD103" i="1"/>
  <c r="AK10" i="1" l="1"/>
  <c r="AK34" i="1"/>
  <c r="AK38" i="1"/>
  <c r="AK2" i="1"/>
  <c r="AK28" i="1"/>
  <c r="AK13" i="1"/>
  <c r="AK78" i="1"/>
  <c r="AK41" i="1"/>
  <c r="AK46" i="1"/>
  <c r="AK39" i="1"/>
  <c r="AK86" i="1"/>
  <c r="AK66" i="1"/>
  <c r="AK9" i="1"/>
  <c r="AK42" i="1"/>
  <c r="AK33" i="1"/>
  <c r="AK7" i="1"/>
  <c r="AK51" i="1"/>
  <c r="AK109" i="1"/>
  <c r="AK47" i="1"/>
  <c r="AK36" i="1"/>
  <c r="AK52" i="1"/>
  <c r="AK65" i="1"/>
  <c r="AK73" i="1"/>
  <c r="AK96" i="1"/>
  <c r="AK106" i="1"/>
  <c r="AK43" i="1"/>
  <c r="AK104" i="1"/>
  <c r="AK27" i="1"/>
  <c r="AK71" i="1"/>
  <c r="AK74" i="1"/>
  <c r="AK23" i="1"/>
  <c r="AK18" i="1"/>
  <c r="AK110" i="1"/>
  <c r="AK30" i="1"/>
  <c r="AK94" i="1"/>
  <c r="AK70" i="1"/>
  <c r="AK67" i="1"/>
  <c r="AK3" i="1"/>
  <c r="AK50" i="1"/>
  <c r="AK100" i="1"/>
  <c r="AK8" i="1"/>
  <c r="AK68" i="1"/>
  <c r="AK4" i="1"/>
  <c r="AK12" i="1"/>
  <c r="AK82" i="1"/>
  <c r="AK24" i="1"/>
  <c r="AK64" i="1"/>
  <c r="AK29" i="1"/>
  <c r="AK107" i="1"/>
  <c r="AK97" i="1"/>
  <c r="AK35" i="1"/>
  <c r="AK60" i="1"/>
  <c r="AK108" i="1"/>
  <c r="AK49" i="1"/>
  <c r="AK79" i="1"/>
  <c r="AK21" i="1"/>
  <c r="AK37" i="1"/>
  <c r="AK77" i="1"/>
  <c r="AK20" i="1"/>
  <c r="AK83" i="1"/>
  <c r="AK54" i="1"/>
  <c r="AK31" i="1"/>
  <c r="AK25" i="1"/>
  <c r="AK61" i="1"/>
  <c r="AK102" i="1"/>
  <c r="AK48" i="1"/>
  <c r="AK87" i="1"/>
  <c r="AK5" i="1"/>
  <c r="AK16" i="1"/>
  <c r="AK59" i="1"/>
  <c r="AK75" i="1"/>
  <c r="AK15" i="1"/>
  <c r="AK72" i="1"/>
  <c r="AK17" i="1"/>
  <c r="AK22" i="1"/>
  <c r="AK90" i="1"/>
  <c r="AK11" i="1"/>
  <c r="AK85" i="1"/>
  <c r="AK91" i="1"/>
  <c r="AK58" i="1"/>
  <c r="AK55" i="1"/>
  <c r="AK92" i="1"/>
  <c r="AK45" i="1"/>
  <c r="AK95" i="1"/>
  <c r="AK32" i="1"/>
  <c r="AK76" i="1"/>
  <c r="AK53" i="1"/>
  <c r="AK81" i="1"/>
  <c r="AK101" i="1"/>
  <c r="AK40" i="1"/>
  <c r="AK99" i="1"/>
  <c r="AK57" i="1"/>
  <c r="AK98" i="1"/>
  <c r="AK88" i="1"/>
  <c r="AK69" i="1"/>
  <c r="AK84" i="1"/>
  <c r="AK14" i="1"/>
  <c r="AK63" i="1"/>
  <c r="AK89" i="1"/>
  <c r="AK56" i="1"/>
  <c r="AK93" i="1"/>
  <c r="AK26" i="1"/>
  <c r="AK62" i="1"/>
  <c r="AK19" i="1"/>
  <c r="AK44" i="1"/>
  <c r="AK80" i="1"/>
  <c r="AK6" i="1"/>
  <c r="AK103" i="1"/>
  <c r="AK105" i="1"/>
  <c r="AJ10" i="1"/>
  <c r="AJ34" i="1"/>
  <c r="AJ38" i="1"/>
  <c r="AJ2" i="1"/>
  <c r="AJ28" i="1"/>
  <c r="AJ13" i="1"/>
  <c r="AJ78" i="1"/>
  <c r="AJ41" i="1"/>
  <c r="AJ46" i="1"/>
  <c r="AJ39" i="1"/>
  <c r="AJ86" i="1"/>
  <c r="AJ66" i="1"/>
  <c r="AJ9" i="1"/>
  <c r="AJ42" i="1"/>
  <c r="AJ33" i="1"/>
  <c r="AJ7" i="1"/>
  <c r="AJ51" i="1"/>
  <c r="AJ109" i="1"/>
  <c r="AJ47" i="1"/>
  <c r="AJ36" i="1"/>
  <c r="AJ52" i="1"/>
  <c r="AJ65" i="1"/>
  <c r="AJ73" i="1"/>
  <c r="AJ96" i="1"/>
  <c r="AJ106" i="1"/>
  <c r="AJ43" i="1"/>
  <c r="AJ104" i="1"/>
  <c r="AJ27" i="1"/>
  <c r="AJ71" i="1"/>
  <c r="AJ74" i="1"/>
  <c r="AJ23" i="1"/>
  <c r="AJ18" i="1"/>
  <c r="AJ110" i="1"/>
  <c r="AJ30" i="1"/>
  <c r="AJ94" i="1"/>
  <c r="AJ70" i="1"/>
  <c r="AJ67" i="1"/>
  <c r="AJ3" i="1"/>
  <c r="AJ50" i="1"/>
  <c r="AJ100" i="1"/>
  <c r="AJ8" i="1"/>
  <c r="AJ68" i="1"/>
  <c r="AJ4" i="1"/>
  <c r="AJ12" i="1"/>
  <c r="AJ82" i="1"/>
  <c r="AJ24" i="1"/>
  <c r="AJ64" i="1"/>
  <c r="AJ29" i="1"/>
  <c r="AJ107" i="1"/>
  <c r="AJ97" i="1"/>
  <c r="AJ35" i="1"/>
  <c r="AJ60" i="1"/>
  <c r="AJ108" i="1"/>
  <c r="AJ49" i="1"/>
  <c r="AJ79" i="1"/>
  <c r="AJ21" i="1"/>
  <c r="AJ37" i="1"/>
  <c r="AJ77" i="1"/>
  <c r="AJ20" i="1"/>
  <c r="AJ83" i="1"/>
  <c r="AJ54" i="1"/>
  <c r="AJ31" i="1"/>
  <c r="AJ25" i="1"/>
  <c r="AJ61" i="1"/>
  <c r="AJ102" i="1"/>
  <c r="AJ48" i="1"/>
  <c r="AJ87" i="1"/>
  <c r="AJ5" i="1"/>
  <c r="AJ16" i="1"/>
  <c r="AJ59" i="1"/>
  <c r="AJ75" i="1"/>
  <c r="AJ15" i="1"/>
  <c r="AJ72" i="1"/>
  <c r="AJ17" i="1"/>
  <c r="AJ22" i="1"/>
  <c r="AJ90" i="1"/>
  <c r="AJ11" i="1"/>
  <c r="AJ85" i="1"/>
  <c r="AJ91" i="1"/>
  <c r="AJ58" i="1"/>
  <c r="AJ55" i="1"/>
  <c r="AJ92" i="1"/>
  <c r="AJ45" i="1"/>
  <c r="AJ95" i="1"/>
  <c r="AJ32" i="1"/>
  <c r="AJ76" i="1"/>
  <c r="AJ53" i="1"/>
  <c r="AJ81" i="1"/>
  <c r="AJ101" i="1"/>
  <c r="AJ40" i="1"/>
  <c r="AJ99" i="1"/>
  <c r="AJ57" i="1"/>
  <c r="AJ98" i="1"/>
  <c r="AJ88" i="1"/>
  <c r="AJ69" i="1"/>
  <c r="AJ84" i="1"/>
  <c r="AJ14" i="1"/>
  <c r="AJ63" i="1"/>
  <c r="AJ89" i="1"/>
  <c r="AJ56" i="1"/>
  <c r="AJ93" i="1"/>
  <c r="AJ26" i="1"/>
  <c r="AJ62" i="1"/>
  <c r="AJ19" i="1"/>
  <c r="AJ44" i="1"/>
  <c r="AJ80" i="1"/>
  <c r="AJ6" i="1"/>
  <c r="AJ103" i="1"/>
  <c r="AJ105" i="1"/>
  <c r="AH3" i="1"/>
  <c r="AI3" i="1" s="1"/>
  <c r="AH4" i="1"/>
  <c r="AI4" i="1" s="1"/>
  <c r="AH5" i="1"/>
  <c r="AI5" i="1" s="1"/>
  <c r="AH6" i="1"/>
  <c r="AI6" i="1" s="1"/>
  <c r="AH7" i="1"/>
  <c r="AI7" i="1" s="1"/>
  <c r="AH8" i="1"/>
  <c r="AI8" i="1" s="1"/>
  <c r="AH9" i="1"/>
  <c r="AI9" i="1" s="1"/>
  <c r="AH10" i="1"/>
  <c r="AI10" i="1" s="1"/>
  <c r="AH11" i="1"/>
  <c r="AI11" i="1" s="1"/>
  <c r="AH13" i="1"/>
  <c r="AI13" i="1" s="1"/>
  <c r="AH14" i="1"/>
  <c r="AI14" i="1" s="1"/>
  <c r="AH15" i="1"/>
  <c r="AI15" i="1" s="1"/>
  <c r="AH16" i="1"/>
  <c r="AI16" i="1" s="1"/>
  <c r="AH17" i="1"/>
  <c r="AI17" i="1" s="1"/>
  <c r="AH18" i="1"/>
  <c r="AI18" i="1" s="1"/>
  <c r="AH20" i="1"/>
  <c r="AI20" i="1" s="1"/>
  <c r="AH21" i="1"/>
  <c r="AI21" i="1" s="1"/>
  <c r="AH22" i="1"/>
  <c r="AI22" i="1" s="1"/>
  <c r="AH23" i="1"/>
  <c r="AI23" i="1" s="1"/>
  <c r="AH24" i="1"/>
  <c r="AI24" i="1" s="1"/>
  <c r="AH25" i="1"/>
  <c r="AI25" i="1" s="1"/>
  <c r="AH12" i="1"/>
  <c r="AI12" i="1" s="1"/>
  <c r="AH19" i="1"/>
  <c r="AI19" i="1" s="1"/>
  <c r="AH38" i="1"/>
  <c r="AI38" i="1" s="1"/>
  <c r="AH50" i="1"/>
  <c r="AI50" i="1" s="1"/>
  <c r="AH26" i="1"/>
  <c r="AI26" i="1" s="1"/>
  <c r="AH27" i="1"/>
  <c r="AI27" i="1" s="1"/>
  <c r="AH28" i="1"/>
  <c r="AI28" i="1" s="1"/>
  <c r="AH29" i="1"/>
  <c r="AI29" i="1" s="1"/>
  <c r="AH30" i="1"/>
  <c r="AI30" i="1" s="1"/>
  <c r="AH31" i="1"/>
  <c r="AI31" i="1" s="1"/>
  <c r="AH32" i="1"/>
  <c r="AI32" i="1" s="1"/>
  <c r="AH33" i="1"/>
  <c r="AI33" i="1" s="1"/>
  <c r="AH34" i="1"/>
  <c r="AI34" i="1" s="1"/>
  <c r="AH35" i="1"/>
  <c r="AI35" i="1" s="1"/>
  <c r="AH36" i="1"/>
  <c r="AI36" i="1" s="1"/>
  <c r="AH37" i="1"/>
  <c r="AI37" i="1" s="1"/>
  <c r="AH39" i="1"/>
  <c r="AI39" i="1" s="1"/>
  <c r="AH40" i="1"/>
  <c r="AI40" i="1" s="1"/>
  <c r="AH41" i="1"/>
  <c r="AI41" i="1" s="1"/>
  <c r="AH42" i="1"/>
  <c r="AI42" i="1" s="1"/>
  <c r="AH43" i="1"/>
  <c r="AI43" i="1" s="1"/>
  <c r="AH44" i="1"/>
  <c r="AI44" i="1" s="1"/>
  <c r="AH45" i="1"/>
  <c r="AI45" i="1" s="1"/>
  <c r="AH46" i="1"/>
  <c r="AI46" i="1" s="1"/>
  <c r="AH47" i="1"/>
  <c r="AI47" i="1" s="1"/>
  <c r="AH48" i="1"/>
  <c r="AI48" i="1" s="1"/>
  <c r="AH49" i="1"/>
  <c r="AI49" i="1" s="1"/>
  <c r="AH51" i="1"/>
  <c r="AI51" i="1" s="1"/>
  <c r="AH52" i="1"/>
  <c r="AI52" i="1" s="1"/>
  <c r="AH53" i="1"/>
  <c r="AI53" i="1" s="1"/>
  <c r="AH54" i="1"/>
  <c r="AI54" i="1" s="1"/>
  <c r="AH55" i="1"/>
  <c r="AI55" i="1" s="1"/>
  <c r="AH56" i="1"/>
  <c r="AI56" i="1" s="1"/>
  <c r="AH57" i="1"/>
  <c r="AI57" i="1" s="1"/>
  <c r="AH58" i="1"/>
  <c r="AI58" i="1" s="1"/>
  <c r="AH59" i="1"/>
  <c r="AI59" i="1" s="1"/>
  <c r="AH60" i="1"/>
  <c r="AI60" i="1" s="1"/>
  <c r="AH61" i="1"/>
  <c r="AI61" i="1" s="1"/>
  <c r="AH62" i="1"/>
  <c r="AI62" i="1" s="1"/>
  <c r="AH63" i="1"/>
  <c r="AI63" i="1" s="1"/>
  <c r="AH64" i="1"/>
  <c r="AI64" i="1" s="1"/>
  <c r="AH65" i="1"/>
  <c r="AI65" i="1" s="1"/>
  <c r="AH66" i="1"/>
  <c r="AI66" i="1" s="1"/>
  <c r="AH67" i="1"/>
  <c r="AI67" i="1" s="1"/>
  <c r="AH68" i="1"/>
  <c r="AI68" i="1" s="1"/>
  <c r="AH69" i="1"/>
  <c r="AI69" i="1" s="1"/>
  <c r="AH70" i="1"/>
  <c r="AI70" i="1" s="1"/>
  <c r="AH71" i="1"/>
  <c r="AI71" i="1" s="1"/>
  <c r="AH72" i="1"/>
  <c r="AI72" i="1" s="1"/>
  <c r="AH73" i="1"/>
  <c r="AI73" i="1" s="1"/>
  <c r="AH74" i="1"/>
  <c r="AI74" i="1" s="1"/>
  <c r="AH75" i="1"/>
  <c r="AI75" i="1" s="1"/>
  <c r="AH76" i="1"/>
  <c r="AI76" i="1" s="1"/>
  <c r="AH77" i="1"/>
  <c r="AI77" i="1" s="1"/>
  <c r="AH78" i="1"/>
  <c r="AI78" i="1" s="1"/>
  <c r="AH79" i="1"/>
  <c r="AI79" i="1" s="1"/>
  <c r="AH80" i="1"/>
  <c r="AI80" i="1" s="1"/>
  <c r="AH81" i="1"/>
  <c r="AI81" i="1" s="1"/>
  <c r="AH82" i="1"/>
  <c r="AI82" i="1" s="1"/>
  <c r="AH83" i="1"/>
  <c r="AI83" i="1" s="1"/>
  <c r="AH84" i="1"/>
  <c r="AI84" i="1" s="1"/>
  <c r="AH85" i="1"/>
  <c r="AI85" i="1" s="1"/>
  <c r="AH88" i="1"/>
  <c r="AI88" i="1" s="1"/>
  <c r="AH86" i="1"/>
  <c r="AI86" i="1" s="1"/>
  <c r="AH87" i="1"/>
  <c r="AI87" i="1" s="1"/>
  <c r="AH105" i="1"/>
  <c r="AI105" i="1" s="1"/>
  <c r="AH89" i="1"/>
  <c r="AI89" i="1" s="1"/>
  <c r="AH90" i="1"/>
  <c r="AI90" i="1" s="1"/>
  <c r="AH91" i="1"/>
  <c r="AI91" i="1" s="1"/>
  <c r="AH92" i="1"/>
  <c r="AI92" i="1" s="1"/>
  <c r="AH93" i="1"/>
  <c r="AI93" i="1" s="1"/>
  <c r="AH94" i="1"/>
  <c r="AI94" i="1" s="1"/>
  <c r="AH95" i="1"/>
  <c r="AI95" i="1" s="1"/>
  <c r="AH96" i="1"/>
  <c r="AI96" i="1" s="1"/>
  <c r="AH97" i="1"/>
  <c r="AI97" i="1" s="1"/>
  <c r="AH98" i="1"/>
  <c r="AI98" i="1" s="1"/>
  <c r="AH99" i="1"/>
  <c r="AI99" i="1" s="1"/>
  <c r="AH100" i="1"/>
  <c r="AI100" i="1" s="1"/>
  <c r="AH101" i="1"/>
  <c r="AI101" i="1" s="1"/>
  <c r="AH102" i="1"/>
  <c r="AI102" i="1" s="1"/>
  <c r="AH103" i="1"/>
  <c r="AI103" i="1" s="1"/>
  <c r="AH104" i="1"/>
  <c r="AI104" i="1" s="1"/>
  <c r="AH106" i="1"/>
  <c r="AI106" i="1" s="1"/>
  <c r="AH107" i="1"/>
  <c r="AI107" i="1" s="1"/>
  <c r="AH108" i="1"/>
  <c r="AI108" i="1" s="1"/>
  <c r="AH109" i="1"/>
  <c r="AI109" i="1" s="1"/>
  <c r="AH110" i="1"/>
  <c r="AI110" i="1" s="1"/>
  <c r="AH2" i="1"/>
  <c r="AI2" i="1" s="1"/>
  <c r="AG3" i="1"/>
  <c r="AG4" i="1"/>
  <c r="AG5" i="1"/>
  <c r="AG6" i="1"/>
  <c r="AG7" i="1"/>
  <c r="AG8" i="1"/>
  <c r="AG9" i="1"/>
  <c r="AG10" i="1"/>
  <c r="AG11" i="1"/>
  <c r="AG13" i="1"/>
  <c r="AG14" i="1"/>
  <c r="AG15" i="1"/>
  <c r="AG16" i="1"/>
  <c r="AG17" i="1"/>
  <c r="AG18" i="1"/>
  <c r="AG20" i="1"/>
  <c r="AG21" i="1"/>
  <c r="AG22" i="1"/>
  <c r="AG23" i="1"/>
  <c r="AG24" i="1"/>
  <c r="AG25" i="1"/>
  <c r="AG12" i="1"/>
  <c r="AG19" i="1"/>
  <c r="AG38" i="1"/>
  <c r="AG50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9" i="1"/>
  <c r="AG40" i="1"/>
  <c r="AG41" i="1"/>
  <c r="AG42" i="1"/>
  <c r="AG43" i="1"/>
  <c r="AG44" i="1"/>
  <c r="AG45" i="1"/>
  <c r="AG46" i="1"/>
  <c r="AG47" i="1"/>
  <c r="AG48" i="1"/>
  <c r="AG49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8" i="1"/>
  <c r="AG86" i="1"/>
  <c r="AG87" i="1"/>
  <c r="AG105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6" i="1"/>
  <c r="AG107" i="1"/>
  <c r="AG108" i="1"/>
  <c r="AG109" i="1"/>
  <c r="AG110" i="1"/>
  <c r="AG2" i="1"/>
  <c r="AB12" i="1"/>
  <c r="AC12" i="1" s="1"/>
  <c r="AD12" i="1"/>
  <c r="C1529" i="5"/>
  <c r="C1528" i="5"/>
  <c r="C1527" i="5"/>
  <c r="C1526" i="5"/>
  <c r="C1525" i="5"/>
  <c r="C1524" i="5"/>
  <c r="C1523" i="5"/>
  <c r="C1522" i="5"/>
  <c r="C1521" i="5"/>
  <c r="C1520" i="5"/>
  <c r="C1519" i="5"/>
  <c r="C1518" i="5"/>
  <c r="C1517" i="5"/>
  <c r="C1516" i="5"/>
  <c r="C1515" i="5"/>
  <c r="C1514" i="5"/>
  <c r="C1513" i="5"/>
  <c r="C1512" i="5"/>
  <c r="C1511" i="5"/>
  <c r="C1510" i="5"/>
  <c r="C1509" i="5"/>
  <c r="C1508" i="5"/>
  <c r="C1507" i="5"/>
  <c r="C1506" i="5"/>
  <c r="C1505" i="5"/>
  <c r="C1504" i="5"/>
  <c r="C1503" i="5"/>
  <c r="C1502" i="5"/>
  <c r="C1501" i="5"/>
  <c r="C1500" i="5"/>
  <c r="C1499" i="5"/>
  <c r="C1498" i="5"/>
  <c r="C1497" i="5"/>
  <c r="C1496" i="5"/>
  <c r="C1495" i="5"/>
  <c r="C1494" i="5"/>
  <c r="C1493" i="5"/>
  <c r="C1492" i="5"/>
  <c r="C1491" i="5"/>
  <c r="C1490" i="5"/>
  <c r="C1489" i="5"/>
  <c r="C1488" i="5"/>
  <c r="C1487" i="5"/>
  <c r="C1486" i="5"/>
  <c r="C1485" i="5"/>
  <c r="C1484" i="5"/>
  <c r="C1483" i="5"/>
  <c r="C1482" i="5"/>
  <c r="C1481" i="5"/>
  <c r="C1480" i="5"/>
  <c r="C1479" i="5"/>
  <c r="C1478" i="5"/>
  <c r="C1477" i="5"/>
  <c r="C1476" i="5"/>
  <c r="C1475" i="5"/>
  <c r="C1474" i="5"/>
  <c r="C1473" i="5"/>
  <c r="C1472" i="5"/>
  <c r="C1471" i="5"/>
  <c r="C1470" i="5"/>
  <c r="C1469" i="5"/>
  <c r="C1468" i="5"/>
  <c r="C1467" i="5"/>
  <c r="C1466" i="5"/>
  <c r="C1465" i="5"/>
  <c r="C1464" i="5"/>
  <c r="C1463" i="5"/>
  <c r="C1462" i="5"/>
  <c r="C1461" i="5"/>
  <c r="C1460" i="5"/>
  <c r="C1459" i="5"/>
  <c r="C1458" i="5"/>
  <c r="C1457" i="5"/>
  <c r="C1456" i="5"/>
  <c r="C1455" i="5"/>
  <c r="C1454" i="5"/>
  <c r="C1453" i="5"/>
  <c r="C1452" i="5"/>
  <c r="C1451" i="5"/>
  <c r="C1450" i="5"/>
  <c r="C1449" i="5"/>
  <c r="C1448" i="5"/>
  <c r="C1447" i="5"/>
  <c r="C1446" i="5"/>
  <c r="C1445" i="5"/>
  <c r="C1444" i="5"/>
  <c r="C1443" i="5"/>
  <c r="C1442" i="5"/>
  <c r="C1441" i="5"/>
  <c r="C1440" i="5"/>
  <c r="C1439" i="5"/>
  <c r="C1438" i="5"/>
  <c r="C1437" i="5"/>
  <c r="C1436" i="5"/>
  <c r="C1435" i="5"/>
  <c r="C1434" i="5"/>
  <c r="C1433" i="5"/>
  <c r="C1432" i="5"/>
  <c r="C1431" i="5"/>
  <c r="C1430" i="5"/>
  <c r="C1429" i="5"/>
  <c r="C1428" i="5"/>
  <c r="C1427" i="5"/>
  <c r="C1426" i="5"/>
  <c r="C1425" i="5"/>
  <c r="C1424" i="5"/>
  <c r="C1423" i="5"/>
  <c r="C1422" i="5"/>
  <c r="C1421" i="5"/>
  <c r="C1420" i="5"/>
  <c r="C1419" i="5"/>
  <c r="C1418" i="5"/>
  <c r="C1417" i="5"/>
  <c r="C1416" i="5"/>
  <c r="C1415" i="5"/>
  <c r="C1414" i="5"/>
  <c r="C1413" i="5"/>
  <c r="C1412" i="5"/>
  <c r="C1411" i="5"/>
  <c r="C1410" i="5"/>
  <c r="C1409" i="5"/>
  <c r="C1408" i="5"/>
  <c r="C1407" i="5"/>
  <c r="C1406" i="5"/>
  <c r="C1405" i="5"/>
  <c r="C1404" i="5"/>
  <c r="C1403" i="5"/>
  <c r="C1402" i="5"/>
  <c r="C1401" i="5"/>
  <c r="C1400" i="5"/>
  <c r="C1399" i="5"/>
  <c r="C1398" i="5"/>
  <c r="C1397" i="5"/>
  <c r="C1396" i="5"/>
  <c r="C1395" i="5"/>
  <c r="C1394" i="5"/>
  <c r="C1393" i="5"/>
  <c r="C1392" i="5"/>
  <c r="C1391" i="5"/>
  <c r="C1390" i="5"/>
  <c r="C1389" i="5"/>
  <c r="C1388" i="5"/>
  <c r="C1387" i="5"/>
  <c r="C1386" i="5"/>
  <c r="C1385" i="5"/>
  <c r="C1384" i="5"/>
  <c r="C1383" i="5"/>
  <c r="C1382" i="5"/>
  <c r="C1381" i="5"/>
  <c r="C1380" i="5"/>
  <c r="C1379" i="5"/>
  <c r="C1378" i="5"/>
  <c r="C1377" i="5"/>
  <c r="C1376" i="5"/>
  <c r="C1375" i="5"/>
  <c r="C1374" i="5"/>
  <c r="C1373" i="5"/>
  <c r="C1372" i="5"/>
  <c r="C1371" i="5"/>
  <c r="C1370" i="5"/>
  <c r="C1369" i="5"/>
  <c r="C1368" i="5"/>
  <c r="C1367" i="5"/>
  <c r="C1366" i="5"/>
  <c r="C1365" i="5"/>
  <c r="C1364" i="5"/>
  <c r="C1363" i="5"/>
  <c r="C1362" i="5"/>
  <c r="C1361" i="5"/>
  <c r="C1360" i="5"/>
  <c r="C1359" i="5"/>
  <c r="C1358" i="5"/>
  <c r="C1357" i="5"/>
  <c r="C1356" i="5"/>
  <c r="C1355" i="5"/>
  <c r="C1354" i="5"/>
  <c r="C1353" i="5"/>
  <c r="C1352" i="5"/>
  <c r="C1351" i="5"/>
  <c r="C1350" i="5"/>
  <c r="C1349" i="5"/>
  <c r="C1348" i="5"/>
  <c r="C1347" i="5"/>
  <c r="C1346" i="5"/>
  <c r="C1345" i="5"/>
  <c r="C1344" i="5"/>
  <c r="C1343" i="5"/>
  <c r="C1342" i="5"/>
  <c r="C1341" i="5"/>
  <c r="C1340" i="5"/>
  <c r="C1339" i="5"/>
  <c r="C1338" i="5"/>
  <c r="C1337" i="5"/>
  <c r="C1336" i="5"/>
  <c r="C1335" i="5"/>
  <c r="C1334" i="5"/>
  <c r="C1333" i="5"/>
  <c r="C1332" i="5"/>
  <c r="C1331" i="5"/>
  <c r="C1330" i="5"/>
  <c r="C1329" i="5"/>
  <c r="C1328" i="5"/>
  <c r="C1327" i="5"/>
  <c r="C1326" i="5"/>
  <c r="C1325" i="5"/>
  <c r="C1324" i="5"/>
  <c r="C1323" i="5"/>
  <c r="C1322" i="5"/>
  <c r="C1321" i="5"/>
  <c r="C1320" i="5"/>
  <c r="C1319" i="5"/>
  <c r="C1318" i="5"/>
  <c r="C1317" i="5"/>
  <c r="C1316" i="5"/>
  <c r="C1315" i="5"/>
  <c r="C1314" i="5"/>
  <c r="C1313" i="5"/>
  <c r="C1312" i="5"/>
  <c r="C1311" i="5"/>
  <c r="C1310" i="5"/>
  <c r="C1309" i="5"/>
  <c r="C1308" i="5"/>
  <c r="C1307" i="5"/>
  <c r="C1306" i="5"/>
  <c r="C1305" i="5"/>
  <c r="C1304" i="5"/>
  <c r="C1303" i="5"/>
  <c r="C1302" i="5"/>
  <c r="C1301" i="5"/>
  <c r="C1300" i="5"/>
  <c r="C1299" i="5"/>
  <c r="C1298" i="5"/>
  <c r="C1297" i="5"/>
  <c r="C1296" i="5"/>
  <c r="C1295" i="5"/>
  <c r="C1294" i="5"/>
  <c r="C1293" i="5"/>
  <c r="C1292" i="5"/>
  <c r="C1291" i="5"/>
  <c r="C1290" i="5"/>
  <c r="C1289" i="5"/>
  <c r="C1288" i="5"/>
  <c r="C1287" i="5"/>
  <c r="C1286" i="5"/>
  <c r="C1285" i="5"/>
  <c r="C1284" i="5"/>
  <c r="C1283" i="5"/>
  <c r="C1282" i="5"/>
  <c r="C1281" i="5"/>
  <c r="C1280" i="5"/>
  <c r="C1279" i="5"/>
  <c r="C1278" i="5"/>
  <c r="C1277" i="5"/>
  <c r="C1276" i="5"/>
  <c r="C1275" i="5"/>
  <c r="C1274" i="5"/>
  <c r="C1273" i="5"/>
  <c r="C1272" i="5"/>
  <c r="C1271" i="5"/>
  <c r="C1270" i="5"/>
  <c r="C1269" i="5"/>
  <c r="C1268" i="5"/>
  <c r="C1267" i="5"/>
  <c r="C1266" i="5"/>
  <c r="C1265" i="5"/>
  <c r="C1264" i="5"/>
  <c r="C1263" i="5"/>
  <c r="C1262" i="5"/>
  <c r="C1261" i="5"/>
  <c r="C1260" i="5"/>
  <c r="C1259" i="5"/>
  <c r="C1258" i="5"/>
  <c r="C1257" i="5"/>
  <c r="C1256" i="5"/>
  <c r="C1255" i="5"/>
  <c r="C1254" i="5"/>
  <c r="C1253" i="5"/>
  <c r="C1252" i="5"/>
  <c r="C1251" i="5"/>
  <c r="C1250" i="5"/>
  <c r="C1249" i="5"/>
  <c r="C1248" i="5"/>
  <c r="C1247" i="5"/>
  <c r="C1246" i="5"/>
  <c r="C1245" i="5"/>
  <c r="C1244" i="5"/>
  <c r="C1243" i="5"/>
  <c r="C1242" i="5"/>
  <c r="C1241" i="5"/>
  <c r="C1240" i="5"/>
  <c r="C1239" i="5"/>
  <c r="C1238" i="5"/>
  <c r="C1237" i="5"/>
  <c r="C1236" i="5"/>
  <c r="C1235" i="5"/>
  <c r="C1234" i="5"/>
  <c r="C1233" i="5"/>
  <c r="C1232" i="5"/>
  <c r="C1231" i="5"/>
  <c r="C1230" i="5"/>
  <c r="C1229" i="5"/>
  <c r="C1228" i="5"/>
  <c r="C1227" i="5"/>
  <c r="C1226" i="5"/>
  <c r="C1225" i="5"/>
  <c r="C1224" i="5"/>
  <c r="C1223" i="5"/>
  <c r="C1222" i="5"/>
  <c r="C1221" i="5"/>
  <c r="C1220" i="5"/>
  <c r="C1219" i="5"/>
  <c r="C1218" i="5"/>
  <c r="C1217" i="5"/>
  <c r="C1216" i="5"/>
  <c r="C1215" i="5"/>
  <c r="C1214" i="5"/>
  <c r="C1213" i="5"/>
  <c r="C1212" i="5"/>
  <c r="C1211" i="5"/>
  <c r="C1210" i="5"/>
  <c r="C1209" i="5"/>
  <c r="C1208" i="5"/>
  <c r="C1207" i="5"/>
  <c r="C1206" i="5"/>
  <c r="C1205" i="5"/>
  <c r="C1204" i="5"/>
  <c r="C1203" i="5"/>
  <c r="C1202" i="5"/>
  <c r="C1201" i="5"/>
  <c r="C1200" i="5"/>
  <c r="C1199" i="5"/>
  <c r="C1198" i="5"/>
  <c r="C1197" i="5"/>
  <c r="C1196" i="5"/>
  <c r="C1195" i="5"/>
  <c r="C1194" i="5"/>
  <c r="C1193" i="5"/>
  <c r="C1192" i="5"/>
  <c r="C1191" i="5"/>
  <c r="C1190" i="5"/>
  <c r="C1189" i="5"/>
  <c r="C1188" i="5"/>
  <c r="C1187" i="5"/>
  <c r="C1186" i="5"/>
  <c r="C1185" i="5"/>
  <c r="C1184" i="5"/>
  <c r="C1183" i="5"/>
  <c r="C1182" i="5"/>
  <c r="C1181" i="5"/>
  <c r="C1180" i="5"/>
  <c r="C1179" i="5"/>
  <c r="C1178" i="5"/>
  <c r="C1177" i="5"/>
  <c r="C1176" i="5"/>
  <c r="C1175" i="5"/>
  <c r="C1174" i="5"/>
  <c r="C1173" i="5"/>
  <c r="C1172" i="5"/>
  <c r="C1171" i="5"/>
  <c r="C1170" i="5"/>
  <c r="C1169" i="5"/>
  <c r="C1168" i="5"/>
  <c r="C1167" i="5"/>
  <c r="C1166" i="5"/>
  <c r="C1165" i="5"/>
  <c r="C1164" i="5"/>
  <c r="C1163" i="5"/>
  <c r="C1162" i="5"/>
  <c r="C1161" i="5"/>
  <c r="C1160" i="5"/>
  <c r="C1159" i="5"/>
  <c r="C1158" i="5"/>
  <c r="C1157" i="5"/>
  <c r="C1156" i="5"/>
  <c r="C1155" i="5"/>
  <c r="C1154" i="5"/>
  <c r="C1153" i="5"/>
  <c r="C1152" i="5"/>
  <c r="C1151" i="5"/>
  <c r="C1150" i="5"/>
  <c r="C1149" i="5"/>
  <c r="C1148" i="5"/>
  <c r="C1147" i="5"/>
  <c r="C1146" i="5"/>
  <c r="C1145" i="5"/>
  <c r="C1144" i="5"/>
  <c r="C1143" i="5"/>
  <c r="C1142" i="5"/>
  <c r="C1141" i="5"/>
  <c r="C1140" i="5"/>
  <c r="C1139" i="5"/>
  <c r="C1138" i="5"/>
  <c r="C1137" i="5"/>
  <c r="C1136" i="5"/>
  <c r="C1135" i="5"/>
  <c r="C1134" i="5"/>
  <c r="C1133" i="5"/>
  <c r="C1132" i="5"/>
  <c r="C1131" i="5"/>
  <c r="C1130" i="5"/>
  <c r="C1129" i="5"/>
  <c r="C1128" i="5"/>
  <c r="C1127" i="5"/>
  <c r="C1126" i="5"/>
  <c r="C1125" i="5"/>
  <c r="C1124" i="5"/>
  <c r="C1123" i="5"/>
  <c r="C1122" i="5"/>
  <c r="C1121" i="5"/>
  <c r="C1120" i="5"/>
  <c r="C1119" i="5"/>
  <c r="C1118" i="5"/>
  <c r="C1117" i="5"/>
  <c r="C1116" i="5"/>
  <c r="C1115" i="5"/>
  <c r="C1114" i="5"/>
  <c r="C1113" i="5"/>
  <c r="C1112" i="5"/>
  <c r="C1111" i="5"/>
  <c r="C1110" i="5"/>
  <c r="C1109" i="5"/>
  <c r="C1108" i="5"/>
  <c r="C1107" i="5"/>
  <c r="C1106" i="5"/>
  <c r="C1105" i="5"/>
  <c r="C1104" i="5"/>
  <c r="C1103" i="5"/>
  <c r="C1102" i="5"/>
  <c r="C1101" i="5"/>
  <c r="C1100" i="5"/>
  <c r="C1099" i="5"/>
  <c r="C1098" i="5"/>
  <c r="C1097" i="5"/>
  <c r="C1096" i="5"/>
  <c r="C1095" i="5"/>
  <c r="C1094" i="5"/>
  <c r="C1093" i="5"/>
  <c r="C1092" i="5"/>
  <c r="C1091" i="5"/>
  <c r="C1090" i="5"/>
  <c r="C1089" i="5"/>
  <c r="C1088" i="5"/>
  <c r="C1087" i="5"/>
  <c r="C1086" i="5"/>
  <c r="C1085" i="5"/>
  <c r="C1084" i="5"/>
  <c r="C1083" i="5"/>
  <c r="C1082" i="5"/>
  <c r="C1081" i="5"/>
  <c r="C1080" i="5"/>
  <c r="C1079" i="5"/>
  <c r="C1078" i="5"/>
  <c r="C1077" i="5"/>
  <c r="C1076" i="5"/>
  <c r="C1075" i="5"/>
  <c r="C1074" i="5"/>
  <c r="C1073" i="5"/>
  <c r="C1072" i="5"/>
  <c r="C1071" i="5"/>
  <c r="C1070" i="5"/>
  <c r="C1069" i="5"/>
  <c r="C1068" i="5"/>
  <c r="C1067" i="5"/>
  <c r="C1066" i="5"/>
  <c r="C1065" i="5"/>
  <c r="C1064" i="5"/>
  <c r="C1063" i="5"/>
  <c r="C1062" i="5"/>
  <c r="C1061" i="5"/>
  <c r="C1060" i="5"/>
  <c r="C1059" i="5"/>
  <c r="C1058" i="5"/>
  <c r="C1057" i="5"/>
  <c r="C1056" i="5"/>
  <c r="C1055" i="5"/>
  <c r="C1054" i="5"/>
  <c r="C1053" i="5"/>
  <c r="C1052" i="5"/>
  <c r="C1051" i="5"/>
  <c r="C1050" i="5"/>
  <c r="C1049" i="5"/>
  <c r="C1048" i="5"/>
  <c r="C1047" i="5"/>
  <c r="C1046" i="5"/>
  <c r="C1045" i="5"/>
  <c r="C1044" i="5"/>
  <c r="C1043" i="5"/>
  <c r="C1042" i="5"/>
  <c r="C1041" i="5"/>
  <c r="C1040" i="5"/>
  <c r="C1039" i="5"/>
  <c r="C1038" i="5"/>
  <c r="C1037" i="5"/>
  <c r="C1036" i="5"/>
  <c r="C1035" i="5"/>
  <c r="C1034" i="5"/>
  <c r="C1033" i="5"/>
  <c r="C1032" i="5"/>
  <c r="C1031" i="5"/>
  <c r="C1030" i="5"/>
  <c r="C1029" i="5"/>
  <c r="C1028" i="5"/>
  <c r="C1027" i="5"/>
  <c r="C1026" i="5"/>
  <c r="C1025" i="5"/>
  <c r="C1024" i="5"/>
  <c r="C1023" i="5"/>
  <c r="C1022" i="5"/>
  <c r="C1021" i="5"/>
  <c r="C1020" i="5"/>
  <c r="C1019" i="5"/>
  <c r="C1018" i="5"/>
  <c r="C1017" i="5"/>
  <c r="C1016" i="5"/>
  <c r="C1015" i="5"/>
  <c r="C1014" i="5"/>
  <c r="C1013" i="5"/>
  <c r="C1012" i="5"/>
  <c r="C1011" i="5"/>
  <c r="C1010" i="5"/>
  <c r="C1009" i="5"/>
  <c r="C1008" i="5"/>
  <c r="C1007" i="5"/>
  <c r="C1006" i="5"/>
  <c r="C1005" i="5"/>
  <c r="C1004" i="5"/>
  <c r="C1003" i="5"/>
  <c r="C1002" i="5"/>
  <c r="C1001" i="5"/>
  <c r="C1000" i="5"/>
  <c r="C999" i="5"/>
  <c r="C998" i="5"/>
  <c r="C997" i="5"/>
  <c r="C996" i="5"/>
  <c r="C995" i="5"/>
  <c r="C994" i="5"/>
  <c r="C993" i="5"/>
  <c r="C992" i="5"/>
  <c r="C991" i="5"/>
  <c r="C990" i="5"/>
  <c r="C989" i="5"/>
  <c r="C988" i="5"/>
  <c r="C987" i="5"/>
  <c r="C986" i="5"/>
  <c r="C985" i="5"/>
  <c r="C984" i="5"/>
  <c r="C983" i="5"/>
  <c r="C982" i="5"/>
  <c r="C981" i="5"/>
  <c r="C980" i="5"/>
  <c r="C979" i="5"/>
  <c r="C978" i="5"/>
  <c r="C977" i="5"/>
  <c r="C976" i="5"/>
  <c r="C975" i="5"/>
  <c r="C974" i="5"/>
  <c r="C973" i="5"/>
  <c r="C972" i="5"/>
  <c r="C971" i="5"/>
  <c r="C970" i="5"/>
  <c r="C969" i="5"/>
  <c r="C968" i="5"/>
  <c r="C967" i="5"/>
  <c r="C966" i="5"/>
  <c r="C965" i="5"/>
  <c r="C964" i="5"/>
  <c r="C963" i="5"/>
  <c r="C962" i="5"/>
  <c r="C961" i="5"/>
  <c r="C960" i="5"/>
  <c r="C959" i="5"/>
  <c r="C958" i="5"/>
  <c r="C957" i="5"/>
  <c r="C956" i="5"/>
  <c r="C955" i="5"/>
  <c r="C954" i="5"/>
  <c r="C953" i="5"/>
  <c r="C952" i="5"/>
  <c r="C951" i="5"/>
  <c r="C950" i="5"/>
  <c r="C949" i="5"/>
  <c r="C948" i="5"/>
  <c r="C947" i="5"/>
  <c r="C946" i="5"/>
  <c r="C945" i="5"/>
  <c r="C944" i="5"/>
  <c r="C943" i="5"/>
  <c r="C942" i="5"/>
  <c r="C941" i="5"/>
  <c r="C940" i="5"/>
  <c r="C939" i="5"/>
  <c r="C938" i="5"/>
  <c r="C937" i="5"/>
  <c r="C936" i="5"/>
  <c r="C935" i="5"/>
  <c r="C934" i="5"/>
  <c r="C933" i="5"/>
  <c r="C932" i="5"/>
  <c r="C931" i="5"/>
  <c r="C930" i="5"/>
  <c r="C929" i="5"/>
  <c r="C928" i="5"/>
  <c r="C927" i="5"/>
  <c r="C926" i="5"/>
  <c r="C925" i="5"/>
  <c r="C924" i="5"/>
  <c r="C923" i="5"/>
  <c r="C922" i="5"/>
  <c r="C921" i="5"/>
  <c r="C920" i="5"/>
  <c r="C919" i="5"/>
  <c r="C918" i="5"/>
  <c r="C917" i="5"/>
  <c r="C916" i="5"/>
  <c r="C915" i="5"/>
  <c r="C914" i="5"/>
  <c r="C913" i="5"/>
  <c r="C912" i="5"/>
  <c r="C911" i="5"/>
  <c r="C910" i="5"/>
  <c r="C909" i="5"/>
  <c r="C908" i="5"/>
  <c r="C907" i="5"/>
  <c r="C906" i="5"/>
  <c r="C905" i="5"/>
  <c r="C904" i="5"/>
  <c r="C903" i="5"/>
  <c r="C902" i="5"/>
  <c r="C901" i="5"/>
  <c r="C900" i="5"/>
  <c r="C899" i="5"/>
  <c r="C898" i="5"/>
  <c r="C897" i="5"/>
  <c r="C896" i="5"/>
  <c r="C895" i="5"/>
  <c r="C894" i="5"/>
  <c r="C893" i="5"/>
  <c r="C892" i="5"/>
  <c r="C891" i="5"/>
  <c r="C890" i="5"/>
  <c r="C889" i="5"/>
  <c r="C888" i="5"/>
  <c r="C887" i="5"/>
  <c r="C886" i="5"/>
  <c r="C885" i="5"/>
  <c r="C884" i="5"/>
  <c r="C883" i="5"/>
  <c r="C882" i="5"/>
  <c r="C881" i="5"/>
  <c r="C880" i="5"/>
  <c r="C879" i="5"/>
  <c r="C878" i="5"/>
  <c r="C877" i="5"/>
  <c r="C876" i="5"/>
  <c r="C875" i="5"/>
  <c r="C874" i="5"/>
  <c r="C873" i="5"/>
  <c r="C872" i="5"/>
  <c r="C871" i="5"/>
  <c r="C870" i="5"/>
  <c r="C869" i="5"/>
  <c r="C868" i="5"/>
  <c r="C867" i="5"/>
  <c r="C866" i="5"/>
  <c r="C865" i="5"/>
  <c r="C864" i="5"/>
  <c r="C863" i="5"/>
  <c r="C862" i="5"/>
  <c r="C861" i="5"/>
  <c r="C860" i="5"/>
  <c r="C859" i="5"/>
  <c r="C858" i="5"/>
  <c r="C857" i="5"/>
  <c r="C856" i="5"/>
  <c r="C855" i="5"/>
  <c r="C854" i="5"/>
  <c r="C853" i="5"/>
  <c r="C852" i="5"/>
  <c r="C851" i="5"/>
  <c r="C850" i="5"/>
  <c r="C849" i="5"/>
  <c r="C848" i="5"/>
  <c r="C847" i="5"/>
  <c r="C846" i="5"/>
  <c r="C845" i="5"/>
  <c r="C844" i="5"/>
  <c r="C843" i="5"/>
  <c r="C842" i="5"/>
  <c r="C841" i="5"/>
  <c r="C840" i="5"/>
  <c r="C839" i="5"/>
  <c r="C838" i="5"/>
  <c r="C837" i="5"/>
  <c r="C836" i="5"/>
  <c r="C835" i="5"/>
  <c r="C834" i="5"/>
  <c r="C833" i="5"/>
  <c r="C832" i="5"/>
  <c r="C831" i="5"/>
  <c r="C830" i="5"/>
  <c r="C829" i="5"/>
  <c r="C828" i="5"/>
  <c r="C827" i="5"/>
  <c r="C826" i="5"/>
  <c r="C825" i="5"/>
  <c r="C824" i="5"/>
  <c r="C823" i="5"/>
  <c r="C822" i="5"/>
  <c r="C821" i="5"/>
  <c r="C820" i="5"/>
  <c r="C819" i="5"/>
  <c r="C818" i="5"/>
  <c r="C817" i="5"/>
  <c r="C816" i="5"/>
  <c r="C815" i="5"/>
  <c r="C814" i="5"/>
  <c r="C813" i="5"/>
  <c r="C812" i="5"/>
  <c r="C811" i="5"/>
  <c r="C810" i="5"/>
  <c r="C809" i="5"/>
  <c r="C808" i="5"/>
  <c r="C807" i="5"/>
  <c r="C806" i="5"/>
  <c r="C805" i="5"/>
  <c r="C804" i="5"/>
  <c r="C803" i="5"/>
  <c r="C802" i="5"/>
  <c r="C801" i="5"/>
  <c r="C800" i="5"/>
  <c r="C799" i="5"/>
  <c r="C798" i="5"/>
  <c r="C797" i="5"/>
  <c r="C796" i="5"/>
  <c r="C795" i="5"/>
  <c r="C794" i="5"/>
  <c r="C793" i="5"/>
  <c r="C792" i="5"/>
  <c r="C791" i="5"/>
  <c r="C790" i="5"/>
  <c r="C789" i="5"/>
  <c r="C788" i="5"/>
  <c r="C787" i="5"/>
  <c r="C786" i="5"/>
  <c r="C785" i="5"/>
  <c r="C784" i="5"/>
  <c r="C783" i="5"/>
  <c r="C782" i="5"/>
  <c r="C781" i="5"/>
  <c r="C780" i="5"/>
  <c r="C779" i="5"/>
  <c r="C778" i="5"/>
  <c r="C777" i="5"/>
  <c r="C776" i="5"/>
  <c r="C775" i="5"/>
  <c r="C774" i="5"/>
  <c r="C773" i="5"/>
  <c r="C772" i="5"/>
  <c r="C771" i="5"/>
  <c r="C770" i="5"/>
  <c r="C769" i="5"/>
  <c r="C768" i="5"/>
  <c r="C767" i="5"/>
  <c r="C766" i="5"/>
  <c r="C765" i="5"/>
  <c r="C764" i="5"/>
  <c r="C763" i="5"/>
  <c r="C762" i="5"/>
  <c r="C761" i="5"/>
  <c r="C760" i="5"/>
  <c r="C759" i="5"/>
  <c r="C758" i="5"/>
  <c r="C757" i="5"/>
  <c r="C756" i="5"/>
  <c r="C755" i="5"/>
  <c r="C754" i="5"/>
  <c r="C753" i="5"/>
  <c r="C752" i="5"/>
  <c r="C751" i="5"/>
  <c r="C750" i="5"/>
  <c r="C749" i="5"/>
  <c r="C748" i="5"/>
  <c r="C747" i="5"/>
  <c r="C746" i="5"/>
  <c r="C745" i="5"/>
  <c r="C744" i="5"/>
  <c r="C743" i="5"/>
  <c r="C742" i="5"/>
  <c r="C741" i="5"/>
  <c r="C740" i="5"/>
  <c r="C739" i="5"/>
  <c r="C738" i="5"/>
  <c r="C737" i="5"/>
  <c r="C736" i="5"/>
  <c r="C735" i="5"/>
  <c r="C734" i="5"/>
  <c r="C733" i="5"/>
  <c r="C732" i="5"/>
  <c r="C731" i="5"/>
  <c r="C730" i="5"/>
  <c r="C729" i="5"/>
  <c r="C728" i="5"/>
  <c r="C727" i="5"/>
  <c r="C726" i="5"/>
  <c r="C725" i="5"/>
  <c r="C724" i="5"/>
  <c r="C723" i="5"/>
  <c r="C722" i="5"/>
  <c r="C721" i="5"/>
  <c r="C720" i="5"/>
  <c r="C719" i="5"/>
  <c r="C718" i="5"/>
  <c r="C717" i="5"/>
  <c r="C716" i="5"/>
  <c r="C715" i="5"/>
  <c r="C714" i="5"/>
  <c r="C713" i="5"/>
  <c r="C712" i="5"/>
  <c r="C711" i="5"/>
  <c r="C710" i="5"/>
  <c r="C709" i="5"/>
  <c r="C708" i="5"/>
  <c r="C707" i="5"/>
  <c r="C706" i="5"/>
  <c r="C705" i="5"/>
  <c r="C704" i="5"/>
  <c r="C703" i="5"/>
  <c r="C702" i="5"/>
  <c r="C701" i="5"/>
  <c r="C700" i="5"/>
  <c r="C699" i="5"/>
  <c r="C698" i="5"/>
  <c r="C697" i="5"/>
  <c r="C696" i="5"/>
  <c r="C695" i="5"/>
  <c r="C694" i="5"/>
  <c r="C693" i="5"/>
  <c r="C692" i="5"/>
  <c r="C691" i="5"/>
  <c r="C690" i="5"/>
  <c r="C689" i="5"/>
  <c r="C688" i="5"/>
  <c r="C687" i="5"/>
  <c r="C686" i="5"/>
  <c r="C685" i="5"/>
  <c r="C684" i="5"/>
  <c r="C683" i="5"/>
  <c r="C682" i="5"/>
  <c r="C681" i="5"/>
  <c r="C680" i="5"/>
  <c r="C679" i="5"/>
  <c r="C678" i="5"/>
  <c r="C677" i="5"/>
  <c r="C676" i="5"/>
  <c r="C675" i="5"/>
  <c r="C674" i="5"/>
  <c r="C673" i="5"/>
  <c r="C672" i="5"/>
  <c r="C671" i="5"/>
  <c r="C670" i="5"/>
  <c r="C669" i="5"/>
  <c r="C668" i="5"/>
  <c r="C667" i="5"/>
  <c r="C666" i="5"/>
  <c r="C665" i="5"/>
  <c r="C664" i="5"/>
  <c r="C663" i="5"/>
  <c r="C662" i="5"/>
  <c r="C661" i="5"/>
  <c r="C660" i="5"/>
  <c r="C659" i="5"/>
  <c r="C658" i="5"/>
  <c r="C657" i="5"/>
  <c r="C656" i="5"/>
  <c r="C655" i="5"/>
  <c r="C654" i="5"/>
  <c r="C653" i="5"/>
  <c r="C652" i="5"/>
  <c r="C651" i="5"/>
  <c r="C650" i="5"/>
  <c r="C649" i="5"/>
  <c r="C648" i="5"/>
  <c r="C647" i="5"/>
  <c r="C646" i="5"/>
  <c r="C645" i="5"/>
  <c r="C644" i="5"/>
  <c r="C643" i="5"/>
  <c r="C642" i="5"/>
  <c r="C641" i="5"/>
  <c r="C640" i="5"/>
  <c r="C639" i="5"/>
  <c r="C638" i="5"/>
  <c r="C637" i="5"/>
  <c r="C636" i="5"/>
  <c r="C635" i="5"/>
  <c r="C634" i="5"/>
  <c r="C633" i="5"/>
  <c r="C632" i="5"/>
  <c r="C631" i="5"/>
  <c r="C630" i="5"/>
  <c r="C629" i="5"/>
  <c r="C628" i="5"/>
  <c r="C627" i="5"/>
  <c r="C626" i="5"/>
  <c r="C625" i="5"/>
  <c r="C624" i="5"/>
  <c r="C623" i="5"/>
  <c r="C622" i="5"/>
  <c r="C621" i="5"/>
  <c r="C620" i="5"/>
  <c r="C619" i="5"/>
  <c r="C618" i="5"/>
  <c r="C617" i="5"/>
  <c r="C616" i="5"/>
  <c r="C615" i="5"/>
  <c r="C614" i="5"/>
  <c r="C613" i="5"/>
  <c r="C612" i="5"/>
  <c r="C611" i="5"/>
  <c r="C610" i="5"/>
  <c r="C609" i="5"/>
  <c r="C608" i="5"/>
  <c r="C607" i="5"/>
  <c r="C606" i="5"/>
  <c r="C605" i="5"/>
  <c r="C604" i="5"/>
  <c r="C603" i="5"/>
  <c r="C602" i="5"/>
  <c r="C601" i="5"/>
  <c r="C600" i="5"/>
  <c r="C599" i="5"/>
  <c r="C598" i="5"/>
  <c r="C597" i="5"/>
  <c r="C596" i="5"/>
  <c r="C595" i="5"/>
  <c r="C594" i="5"/>
  <c r="C593" i="5"/>
  <c r="C592" i="5"/>
  <c r="C591" i="5"/>
  <c r="C590" i="5"/>
  <c r="C589" i="5"/>
  <c r="C588" i="5"/>
  <c r="C587" i="5"/>
  <c r="C586" i="5"/>
  <c r="C585" i="5"/>
  <c r="C584" i="5"/>
  <c r="C583" i="5"/>
  <c r="C582" i="5"/>
  <c r="C581" i="5"/>
  <c r="C580" i="5"/>
  <c r="C579" i="5"/>
  <c r="C578" i="5"/>
  <c r="C577" i="5"/>
  <c r="C576" i="5"/>
  <c r="C575" i="5"/>
  <c r="C574" i="5"/>
  <c r="C573" i="5"/>
  <c r="C572" i="5"/>
  <c r="C571" i="5"/>
  <c r="C570" i="5"/>
  <c r="C569" i="5"/>
  <c r="C568" i="5"/>
  <c r="C567" i="5"/>
  <c r="C566" i="5"/>
  <c r="C565" i="5"/>
  <c r="C564" i="5"/>
  <c r="C563" i="5"/>
  <c r="C562" i="5"/>
  <c r="C561" i="5"/>
  <c r="C560" i="5"/>
  <c r="C559" i="5"/>
  <c r="C558" i="5"/>
  <c r="C557" i="5"/>
  <c r="C556" i="5"/>
  <c r="C555" i="5"/>
  <c r="C554" i="5"/>
  <c r="C553" i="5"/>
  <c r="C552" i="5"/>
  <c r="C551" i="5"/>
  <c r="C550" i="5"/>
  <c r="C549" i="5"/>
  <c r="C548" i="5"/>
  <c r="C547" i="5"/>
  <c r="C546" i="5"/>
  <c r="C545" i="5"/>
  <c r="C544" i="5"/>
  <c r="C543" i="5"/>
  <c r="C542" i="5"/>
  <c r="C541" i="5"/>
  <c r="C540" i="5"/>
  <c r="C539" i="5"/>
  <c r="C538" i="5"/>
  <c r="C537" i="5"/>
  <c r="C536" i="5"/>
  <c r="C535" i="5"/>
  <c r="C534" i="5"/>
  <c r="C533" i="5"/>
  <c r="C532" i="5"/>
  <c r="C531" i="5"/>
  <c r="C530" i="5"/>
  <c r="C529" i="5"/>
  <c r="C528" i="5"/>
  <c r="C527" i="5"/>
  <c r="C526" i="5"/>
  <c r="C525" i="5"/>
  <c r="C524" i="5"/>
  <c r="C523" i="5"/>
  <c r="C522" i="5"/>
  <c r="C521" i="5"/>
  <c r="C520" i="5"/>
  <c r="C519" i="5"/>
  <c r="C518" i="5"/>
  <c r="C517" i="5"/>
  <c r="C516" i="5"/>
  <c r="C515" i="5"/>
  <c r="C514" i="5"/>
  <c r="C513" i="5"/>
  <c r="C512" i="5"/>
  <c r="C511" i="5"/>
  <c r="C510" i="5"/>
  <c r="C509" i="5"/>
  <c r="C508" i="5"/>
  <c r="C507" i="5"/>
  <c r="C506" i="5"/>
  <c r="C505" i="5"/>
  <c r="C504" i="5"/>
  <c r="C503" i="5"/>
  <c r="C502" i="5"/>
  <c r="C501" i="5"/>
  <c r="C500" i="5"/>
  <c r="C499" i="5"/>
  <c r="C498" i="5"/>
  <c r="C497" i="5"/>
  <c r="C496" i="5"/>
  <c r="C495" i="5"/>
  <c r="C494" i="5"/>
  <c r="C493" i="5"/>
  <c r="C492" i="5"/>
  <c r="C491" i="5"/>
  <c r="C490" i="5"/>
  <c r="C489" i="5"/>
  <c r="C488" i="5"/>
  <c r="C487" i="5"/>
  <c r="C486" i="5"/>
  <c r="C485" i="5"/>
  <c r="C484" i="5"/>
  <c r="C483" i="5"/>
  <c r="C482" i="5"/>
  <c r="C481" i="5"/>
  <c r="C480" i="5"/>
  <c r="C479" i="5"/>
  <c r="C478" i="5"/>
  <c r="C477" i="5"/>
  <c r="C476" i="5"/>
  <c r="C475" i="5"/>
  <c r="C474" i="5"/>
  <c r="C473" i="5"/>
  <c r="C472" i="5"/>
  <c r="C471" i="5"/>
  <c r="C470" i="5"/>
  <c r="C469" i="5"/>
  <c r="C468" i="5"/>
  <c r="C467" i="5"/>
  <c r="C466" i="5"/>
  <c r="C465" i="5"/>
  <c r="C464" i="5"/>
  <c r="C463" i="5"/>
  <c r="C462" i="5"/>
  <c r="C461" i="5"/>
  <c r="C460" i="5"/>
  <c r="C459" i="5"/>
  <c r="C458" i="5"/>
  <c r="C457" i="5"/>
  <c r="C456" i="5"/>
  <c r="C455" i="5"/>
  <c r="C454" i="5"/>
  <c r="C453" i="5"/>
  <c r="C452" i="5"/>
  <c r="C451" i="5"/>
  <c r="C450" i="5"/>
  <c r="C449" i="5"/>
  <c r="C448" i="5"/>
  <c r="C447" i="5"/>
  <c r="C446" i="5"/>
  <c r="C445" i="5"/>
  <c r="C444" i="5"/>
  <c r="C443" i="5"/>
  <c r="C442" i="5"/>
  <c r="C441" i="5"/>
  <c r="C440" i="5"/>
  <c r="C439" i="5"/>
  <c r="C438" i="5"/>
  <c r="C437" i="5"/>
  <c r="C436" i="5"/>
  <c r="C435" i="5"/>
  <c r="C434" i="5"/>
  <c r="C433" i="5"/>
  <c r="C432" i="5"/>
  <c r="C431" i="5"/>
  <c r="C430" i="5"/>
  <c r="C429" i="5"/>
  <c r="C428" i="5"/>
  <c r="C427" i="5"/>
  <c r="C426" i="5"/>
  <c r="C425" i="5"/>
  <c r="C424" i="5"/>
  <c r="C423" i="5"/>
  <c r="C422" i="5"/>
  <c r="C421" i="5"/>
  <c r="C420" i="5"/>
  <c r="C419" i="5"/>
  <c r="C418" i="5"/>
  <c r="C417" i="5"/>
  <c r="C416" i="5"/>
  <c r="C415" i="5"/>
  <c r="C414" i="5"/>
  <c r="C413" i="5"/>
  <c r="C412" i="5"/>
  <c r="C411" i="5"/>
  <c r="C410" i="5"/>
  <c r="C409" i="5"/>
  <c r="C408" i="5"/>
  <c r="C407" i="5"/>
  <c r="C406" i="5"/>
  <c r="C405" i="5"/>
  <c r="C404" i="5"/>
  <c r="C403" i="5"/>
  <c r="C402" i="5"/>
  <c r="C401" i="5"/>
  <c r="C400" i="5"/>
  <c r="C399" i="5"/>
  <c r="C398" i="5"/>
  <c r="C397" i="5"/>
  <c r="C396" i="5"/>
  <c r="C395" i="5"/>
  <c r="C394" i="5"/>
  <c r="C393" i="5"/>
  <c r="C392" i="5"/>
  <c r="C391" i="5"/>
  <c r="C390" i="5"/>
  <c r="C389" i="5"/>
  <c r="C388" i="5"/>
  <c r="C387" i="5"/>
  <c r="C386" i="5"/>
  <c r="C385" i="5"/>
  <c r="C384" i="5"/>
  <c r="C383" i="5"/>
  <c r="C382" i="5"/>
  <c r="C381" i="5"/>
  <c r="C380" i="5"/>
  <c r="C379" i="5"/>
  <c r="C378" i="5"/>
  <c r="C377" i="5"/>
  <c r="C376" i="5"/>
  <c r="C375" i="5"/>
  <c r="C374" i="5"/>
  <c r="C373" i="5"/>
  <c r="C372" i="5"/>
  <c r="C371" i="5"/>
  <c r="C370" i="5"/>
  <c r="C369" i="5"/>
  <c r="C368" i="5"/>
  <c r="C367" i="5"/>
  <c r="C366" i="5"/>
  <c r="C365" i="5"/>
  <c r="C364" i="5"/>
  <c r="C363" i="5"/>
  <c r="C362" i="5"/>
  <c r="C361" i="5"/>
  <c r="C360" i="5"/>
  <c r="C359" i="5"/>
  <c r="C358" i="5"/>
  <c r="C357" i="5"/>
  <c r="C356" i="5"/>
  <c r="C355" i="5"/>
  <c r="C354" i="5"/>
  <c r="C353" i="5"/>
  <c r="C352" i="5"/>
  <c r="C351" i="5"/>
  <c r="C350" i="5"/>
  <c r="C349" i="5"/>
  <c r="C348" i="5"/>
  <c r="C347" i="5"/>
  <c r="C346" i="5"/>
  <c r="C345" i="5"/>
  <c r="C344" i="5"/>
  <c r="C343" i="5"/>
  <c r="C342" i="5"/>
  <c r="C341" i="5"/>
  <c r="C340" i="5"/>
  <c r="C339" i="5"/>
  <c r="C338" i="5"/>
  <c r="C337" i="5"/>
  <c r="C336" i="5"/>
  <c r="C335" i="5"/>
  <c r="C334" i="5"/>
  <c r="C333" i="5"/>
  <c r="C332" i="5"/>
  <c r="C331" i="5"/>
  <c r="C330" i="5"/>
  <c r="C329" i="5"/>
  <c r="C328" i="5"/>
  <c r="C327" i="5"/>
  <c r="C326" i="5"/>
  <c r="C325" i="5"/>
  <c r="C324" i="5"/>
  <c r="C323" i="5"/>
  <c r="C322" i="5"/>
  <c r="C321" i="5"/>
  <c r="C320" i="5"/>
  <c r="C319" i="5"/>
  <c r="C318" i="5"/>
  <c r="C317" i="5"/>
  <c r="C316" i="5"/>
  <c r="C315" i="5"/>
  <c r="C314" i="5"/>
  <c r="C313" i="5"/>
  <c r="C312" i="5"/>
  <c r="C311" i="5"/>
  <c r="C310" i="5"/>
  <c r="C309" i="5"/>
  <c r="C308" i="5"/>
  <c r="C307" i="5"/>
  <c r="C306" i="5"/>
  <c r="C305" i="5"/>
  <c r="C304" i="5"/>
  <c r="C303" i="5"/>
  <c r="C302" i="5"/>
  <c r="C301" i="5"/>
  <c r="C300" i="5"/>
  <c r="C299" i="5"/>
  <c r="C298" i="5"/>
  <c r="C297" i="5"/>
  <c r="C296" i="5"/>
  <c r="C295" i="5"/>
  <c r="C294" i="5"/>
  <c r="C293" i="5"/>
  <c r="C292" i="5"/>
  <c r="C291" i="5"/>
  <c r="C290" i="5"/>
  <c r="C289" i="5"/>
  <c r="C288" i="5"/>
  <c r="C287" i="5"/>
  <c r="C286" i="5"/>
  <c r="C285" i="5"/>
  <c r="C284" i="5"/>
  <c r="C283" i="5"/>
  <c r="C282" i="5"/>
  <c r="C281" i="5"/>
  <c r="C280" i="5"/>
  <c r="C279" i="5"/>
  <c r="C278" i="5"/>
  <c r="C277" i="5"/>
  <c r="C276" i="5"/>
  <c r="C275" i="5"/>
  <c r="C274" i="5"/>
  <c r="C273" i="5"/>
  <c r="C272" i="5"/>
  <c r="C271" i="5"/>
  <c r="C270" i="5"/>
  <c r="C269" i="5"/>
  <c r="C268" i="5"/>
  <c r="C267" i="5"/>
  <c r="C266" i="5"/>
  <c r="C265" i="5"/>
  <c r="C264" i="5"/>
  <c r="C263" i="5"/>
  <c r="C262" i="5"/>
  <c r="C261" i="5"/>
  <c r="C260" i="5"/>
  <c r="C259" i="5"/>
  <c r="C258" i="5"/>
  <c r="C257" i="5"/>
  <c r="C256" i="5"/>
  <c r="C255" i="5"/>
  <c r="C254" i="5"/>
  <c r="C253" i="5"/>
  <c r="C252" i="5"/>
  <c r="C251" i="5"/>
  <c r="C250" i="5"/>
  <c r="C249" i="5"/>
  <c r="C248" i="5"/>
  <c r="C247" i="5"/>
  <c r="C246" i="5"/>
  <c r="C245" i="5"/>
  <c r="C244" i="5"/>
  <c r="C243" i="5"/>
  <c r="C242" i="5"/>
  <c r="C241" i="5"/>
  <c r="C240" i="5"/>
  <c r="C239" i="5"/>
  <c r="C238" i="5"/>
  <c r="C237" i="5"/>
  <c r="C236" i="5"/>
  <c r="C235" i="5"/>
  <c r="C234" i="5"/>
  <c r="C233" i="5"/>
  <c r="C232" i="5"/>
  <c r="C231" i="5"/>
  <c r="C230" i="5"/>
  <c r="C229" i="5"/>
  <c r="C228" i="5"/>
  <c r="C227" i="5"/>
  <c r="C226" i="5"/>
  <c r="C225" i="5"/>
  <c r="C224" i="5"/>
  <c r="C223" i="5"/>
  <c r="C222" i="5"/>
  <c r="C221" i="5"/>
  <c r="C220" i="5"/>
  <c r="C219" i="5"/>
  <c r="C218" i="5"/>
  <c r="C217" i="5"/>
  <c r="C216" i="5"/>
  <c r="C215" i="5"/>
  <c r="C214" i="5"/>
  <c r="C213" i="5"/>
  <c r="C212" i="5"/>
  <c r="C211" i="5"/>
  <c r="C210" i="5"/>
  <c r="C209" i="5"/>
  <c r="C208" i="5"/>
  <c r="C207" i="5"/>
  <c r="C206" i="5"/>
  <c r="C205" i="5"/>
  <c r="C204" i="5"/>
  <c r="C203" i="5"/>
  <c r="C202" i="5"/>
  <c r="C201" i="5"/>
  <c r="C200" i="5"/>
  <c r="C199" i="5"/>
  <c r="C198" i="5"/>
  <c r="C197" i="5"/>
  <c r="C196" i="5"/>
  <c r="C195" i="5"/>
  <c r="C194" i="5"/>
  <c r="C193" i="5"/>
  <c r="C192" i="5"/>
  <c r="C191" i="5"/>
  <c r="C190" i="5"/>
  <c r="C189" i="5"/>
  <c r="C188" i="5"/>
  <c r="C187" i="5"/>
  <c r="C186" i="5"/>
  <c r="C185" i="5"/>
  <c r="C184" i="5"/>
  <c r="C183" i="5"/>
  <c r="C182" i="5"/>
  <c r="C181" i="5"/>
  <c r="C180" i="5"/>
  <c r="C179" i="5"/>
  <c r="C178" i="5"/>
  <c r="C177" i="5"/>
  <c r="C176" i="5"/>
  <c r="C175" i="5"/>
  <c r="C174" i="5"/>
  <c r="C173" i="5"/>
  <c r="C172" i="5"/>
  <c r="C171" i="5"/>
  <c r="C170" i="5"/>
  <c r="C169" i="5"/>
  <c r="C168" i="5"/>
  <c r="C167" i="5"/>
  <c r="C166" i="5"/>
  <c r="C165" i="5"/>
  <c r="C164" i="5"/>
  <c r="C163" i="5"/>
  <c r="C162" i="5"/>
  <c r="C161" i="5"/>
  <c r="C160" i="5"/>
  <c r="C159" i="5"/>
  <c r="C158" i="5"/>
  <c r="C157" i="5"/>
  <c r="C156" i="5"/>
  <c r="C155" i="5"/>
  <c r="C154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  <c r="AD2" i="1"/>
  <c r="AD3" i="1"/>
  <c r="AD4" i="1"/>
  <c r="AD5" i="1"/>
  <c r="AD6" i="1"/>
  <c r="AD7" i="1"/>
  <c r="AD8" i="1"/>
  <c r="AD9" i="1"/>
  <c r="AD10" i="1"/>
  <c r="AD11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4" i="1"/>
  <c r="AD106" i="1"/>
  <c r="AD107" i="1"/>
  <c r="AD108" i="1"/>
  <c r="AD109" i="1"/>
  <c r="AD110" i="1"/>
  <c r="AB2" i="1" l="1"/>
  <c r="AC2" i="1" s="1"/>
  <c r="AB3" i="1"/>
  <c r="AC3" i="1" s="1"/>
  <c r="AB4" i="1"/>
  <c r="AC4" i="1" s="1"/>
  <c r="AB5" i="1"/>
  <c r="AC5" i="1" s="1"/>
  <c r="AB6" i="1"/>
  <c r="AC6" i="1" s="1"/>
  <c r="AB7" i="1"/>
  <c r="AC7" i="1" s="1"/>
  <c r="AB8" i="1"/>
  <c r="AC8" i="1" s="1"/>
  <c r="AB9" i="1"/>
  <c r="AC9" i="1" s="1"/>
  <c r="AB10" i="1"/>
  <c r="AC10" i="1" s="1"/>
  <c r="AB11" i="1"/>
  <c r="AC11" i="1" s="1"/>
  <c r="AB13" i="1"/>
  <c r="AC13" i="1" s="1"/>
  <c r="AB14" i="1"/>
  <c r="AC14" i="1" s="1"/>
  <c r="AB15" i="1"/>
  <c r="AC15" i="1" s="1"/>
  <c r="AB16" i="1"/>
  <c r="AC16" i="1" s="1"/>
  <c r="AB17" i="1"/>
  <c r="AC17" i="1" s="1"/>
  <c r="AB18" i="1"/>
  <c r="AC18" i="1" s="1"/>
  <c r="AB19" i="1"/>
  <c r="AC19" i="1" s="1"/>
  <c r="AB20" i="1"/>
  <c r="AC20" i="1" s="1"/>
  <c r="AB21" i="1"/>
  <c r="AC21" i="1" s="1"/>
  <c r="AB22" i="1"/>
  <c r="AC22" i="1" s="1"/>
  <c r="AB23" i="1"/>
  <c r="AC23" i="1" s="1"/>
  <c r="AB24" i="1"/>
  <c r="AC24" i="1" s="1"/>
  <c r="AB25" i="1"/>
  <c r="AC25" i="1" s="1"/>
  <c r="AB26" i="1"/>
  <c r="AC26" i="1" s="1"/>
  <c r="AB27" i="1"/>
  <c r="AC27" i="1" s="1"/>
  <c r="AB28" i="1"/>
  <c r="AC28" i="1" s="1"/>
  <c r="AB29" i="1"/>
  <c r="AC29" i="1" s="1"/>
  <c r="AB30" i="1"/>
  <c r="AC30" i="1" s="1"/>
  <c r="AB31" i="1"/>
  <c r="AC31" i="1" s="1"/>
  <c r="AB32" i="1"/>
  <c r="AC32" i="1" s="1"/>
  <c r="AB33" i="1"/>
  <c r="AC33" i="1" s="1"/>
  <c r="AB34" i="1"/>
  <c r="AC34" i="1" s="1"/>
  <c r="AB35" i="1"/>
  <c r="AC35" i="1" s="1"/>
  <c r="AB36" i="1"/>
  <c r="AC36" i="1" s="1"/>
  <c r="AB37" i="1"/>
  <c r="AC37" i="1" s="1"/>
  <c r="AB38" i="1"/>
  <c r="AC38" i="1" s="1"/>
  <c r="AB39" i="1"/>
  <c r="AC39" i="1" s="1"/>
  <c r="AB40" i="1"/>
  <c r="AC40" i="1" s="1"/>
  <c r="AB41" i="1"/>
  <c r="AC41" i="1" s="1"/>
  <c r="AB42" i="1"/>
  <c r="AC42" i="1" s="1"/>
  <c r="AB43" i="1"/>
  <c r="AC43" i="1" s="1"/>
  <c r="AB44" i="1"/>
  <c r="AC44" i="1" s="1"/>
  <c r="AB45" i="1"/>
  <c r="AC45" i="1" s="1"/>
  <c r="AB46" i="1"/>
  <c r="AC46" i="1" s="1"/>
  <c r="AB47" i="1"/>
  <c r="AC47" i="1" s="1"/>
  <c r="AB48" i="1"/>
  <c r="AC48" i="1" s="1"/>
  <c r="AB49" i="1"/>
  <c r="AC49" i="1" s="1"/>
  <c r="AB50" i="1"/>
  <c r="AC50" i="1" s="1"/>
  <c r="AB51" i="1"/>
  <c r="AC51" i="1" s="1"/>
  <c r="AB52" i="1"/>
  <c r="AC52" i="1" s="1"/>
  <c r="AB53" i="1"/>
  <c r="AC53" i="1" s="1"/>
  <c r="AB54" i="1"/>
  <c r="AC54" i="1" s="1"/>
  <c r="AB55" i="1"/>
  <c r="AC55" i="1" s="1"/>
  <c r="AB56" i="1"/>
  <c r="AC56" i="1" s="1"/>
  <c r="AB57" i="1"/>
  <c r="AC57" i="1" s="1"/>
  <c r="AB58" i="1"/>
  <c r="AC58" i="1" s="1"/>
  <c r="AB59" i="1"/>
  <c r="AC59" i="1" s="1"/>
  <c r="AB60" i="1"/>
  <c r="AC60" i="1" s="1"/>
  <c r="AB61" i="1"/>
  <c r="AC61" i="1" s="1"/>
  <c r="AB62" i="1"/>
  <c r="AC62" i="1" s="1"/>
  <c r="AB63" i="1"/>
  <c r="AC63" i="1" s="1"/>
  <c r="AB64" i="1"/>
  <c r="AC64" i="1" s="1"/>
  <c r="AB65" i="1"/>
  <c r="AC65" i="1" s="1"/>
  <c r="AB66" i="1"/>
  <c r="AC66" i="1" s="1"/>
  <c r="AB67" i="1"/>
  <c r="AC67" i="1" s="1"/>
  <c r="AB68" i="1"/>
  <c r="AC68" i="1" s="1"/>
  <c r="AB69" i="1"/>
  <c r="AC69" i="1" s="1"/>
  <c r="AB70" i="1"/>
  <c r="AC70" i="1" s="1"/>
  <c r="AB71" i="1"/>
  <c r="AC71" i="1" s="1"/>
  <c r="AB72" i="1"/>
  <c r="AC72" i="1" s="1"/>
  <c r="AB73" i="1"/>
  <c r="AC73" i="1" s="1"/>
  <c r="AB74" i="1"/>
  <c r="AC74" i="1" s="1"/>
  <c r="AB75" i="1"/>
  <c r="AC75" i="1" s="1"/>
  <c r="AB76" i="1"/>
  <c r="AC76" i="1" s="1"/>
  <c r="AB77" i="1"/>
  <c r="AC77" i="1" s="1"/>
  <c r="AB78" i="1"/>
  <c r="AC78" i="1" s="1"/>
  <c r="AB79" i="1"/>
  <c r="AC79" i="1" s="1"/>
  <c r="AB80" i="1"/>
  <c r="AC80" i="1" s="1"/>
  <c r="AB81" i="1"/>
  <c r="AC81" i="1" s="1"/>
  <c r="AB82" i="1"/>
  <c r="AC82" i="1" s="1"/>
  <c r="AB83" i="1"/>
  <c r="AC83" i="1" s="1"/>
  <c r="AB84" i="1"/>
  <c r="AC84" i="1" s="1"/>
  <c r="AB85" i="1"/>
  <c r="AC85" i="1" s="1"/>
  <c r="AB86" i="1"/>
  <c r="AC86" i="1" s="1"/>
  <c r="AB87" i="1"/>
  <c r="AC87" i="1" s="1"/>
  <c r="AB88" i="1"/>
  <c r="AC88" i="1" s="1"/>
  <c r="AB89" i="1"/>
  <c r="AC89" i="1" s="1"/>
  <c r="AB90" i="1"/>
  <c r="AC90" i="1" s="1"/>
  <c r="AB91" i="1"/>
  <c r="AC91" i="1" s="1"/>
  <c r="AB92" i="1"/>
  <c r="AC92" i="1" s="1"/>
  <c r="AB93" i="1"/>
  <c r="AC93" i="1" s="1"/>
  <c r="AB94" i="1"/>
  <c r="AC94" i="1" s="1"/>
  <c r="AB95" i="1"/>
  <c r="AC95" i="1" s="1"/>
  <c r="AB96" i="1"/>
  <c r="AC96" i="1" s="1"/>
  <c r="AB97" i="1"/>
  <c r="AC97" i="1" s="1"/>
  <c r="AB98" i="1"/>
  <c r="AC98" i="1" s="1"/>
  <c r="AB99" i="1"/>
  <c r="AC99" i="1" s="1"/>
  <c r="AB100" i="1"/>
  <c r="AC100" i="1" s="1"/>
  <c r="AB101" i="1"/>
  <c r="AC101" i="1" s="1"/>
  <c r="AB102" i="1"/>
  <c r="AC102" i="1" s="1"/>
  <c r="AB103" i="1"/>
  <c r="AC103" i="1" s="1"/>
  <c r="AB104" i="1"/>
  <c r="AC104" i="1" s="1"/>
  <c r="AB105" i="1"/>
  <c r="AC105" i="1" s="1"/>
  <c r="AB106" i="1"/>
  <c r="AC106" i="1" s="1"/>
  <c r="AB107" i="1"/>
  <c r="AC107" i="1" s="1"/>
  <c r="AB108" i="1"/>
  <c r="AC108" i="1" s="1"/>
  <c r="AB109" i="1"/>
  <c r="AC109" i="1" s="1"/>
  <c r="AB110" i="1"/>
  <c r="AC110" i="1" s="1"/>
</calcChain>
</file>

<file path=xl/sharedStrings.xml><?xml version="1.0" encoding="utf-8"?>
<sst xmlns="http://schemas.openxmlformats.org/spreadsheetml/2006/main" count="151" uniqueCount="147">
  <si>
    <t>Name</t>
  </si>
  <si>
    <t>Age</t>
  </si>
  <si>
    <t>Al</t>
  </si>
  <si>
    <t>P</t>
  </si>
  <si>
    <t>Sc</t>
  </si>
  <si>
    <t>Ti</t>
  </si>
  <si>
    <t>Y</t>
  </si>
  <si>
    <t>Nb</t>
  </si>
  <si>
    <t>La</t>
  </si>
  <si>
    <t>Ce</t>
  </si>
  <si>
    <t>Pr</t>
  </si>
  <si>
    <t>Nd</t>
  </si>
  <si>
    <t>Sm</t>
  </si>
  <si>
    <t>Eu</t>
  </si>
  <si>
    <t>Gd</t>
  </si>
  <si>
    <t>Tb</t>
  </si>
  <si>
    <t>Dy</t>
  </si>
  <si>
    <t>Ho</t>
  </si>
  <si>
    <t>Er</t>
  </si>
  <si>
    <t>Tm</t>
  </si>
  <si>
    <t>Yb</t>
  </si>
  <si>
    <t>Lu</t>
  </si>
  <si>
    <t>Hf</t>
  </si>
  <si>
    <t>Ta</t>
  </si>
  <si>
    <t>Th</t>
  </si>
  <si>
    <t>U</t>
  </si>
  <si>
    <t>19KS14 10</t>
  </si>
  <si>
    <t>19KS14 105</t>
  </si>
  <si>
    <t>19KS14 109</t>
  </si>
  <si>
    <t>19KS14 110</t>
  </si>
  <si>
    <t>19KS14 117</t>
  </si>
  <si>
    <t>19KS14 118</t>
  </si>
  <si>
    <t>19KS14 123</t>
  </si>
  <si>
    <t>19KS14 124</t>
  </si>
  <si>
    <t>19KS14 135</t>
  </si>
  <si>
    <t>19KS14 138</t>
  </si>
  <si>
    <t>19KS14 148</t>
  </si>
  <si>
    <t>19KS14 15</t>
  </si>
  <si>
    <t>19KS14 154</t>
  </si>
  <si>
    <t>19KS14 157</t>
  </si>
  <si>
    <t>19KS14 158</t>
  </si>
  <si>
    <t>19KS14 160</t>
  </si>
  <si>
    <t>19KS14 168</t>
  </si>
  <si>
    <t>19KS14 17</t>
  </si>
  <si>
    <t>19KS14 171</t>
  </si>
  <si>
    <t>19KS14 175</t>
  </si>
  <si>
    <t>19KS14 184</t>
  </si>
  <si>
    <t>19KS14 190</t>
  </si>
  <si>
    <t>19KS14 192</t>
  </si>
  <si>
    <t>19KS14 193</t>
  </si>
  <si>
    <t>19KS14 205</t>
  </si>
  <si>
    <t>19KS14 214</t>
  </si>
  <si>
    <t>19KS14 218</t>
  </si>
  <si>
    <t>19KS14 219</t>
  </si>
  <si>
    <t>19KS14 22</t>
  </si>
  <si>
    <t>19KS14 229</t>
  </si>
  <si>
    <t>19KS14 23</t>
  </si>
  <si>
    <t>19KS14 230</t>
  </si>
  <si>
    <t>19KS14 231</t>
  </si>
  <si>
    <t>19KS14 232</t>
  </si>
  <si>
    <t>19KS14 240</t>
  </si>
  <si>
    <t>19KS14 242</t>
  </si>
  <si>
    <t>19KS14 25</t>
  </si>
  <si>
    <t>19KS14 256</t>
  </si>
  <si>
    <t>19KS14 266</t>
  </si>
  <si>
    <t>19KS14 27</t>
  </si>
  <si>
    <t>19KS14 273</t>
  </si>
  <si>
    <t>19KS14 286</t>
  </si>
  <si>
    <t>19KS14 29</t>
  </si>
  <si>
    <t>19KS14 31</t>
  </si>
  <si>
    <t>19KS14 33</t>
  </si>
  <si>
    <t>19KS14 38</t>
  </si>
  <si>
    <t>19KS14 39</t>
  </si>
  <si>
    <t>19KS14 42</t>
  </si>
  <si>
    <t>19KS14 43</t>
  </si>
  <si>
    <t>19KS14 45</t>
  </si>
  <si>
    <t>19KS14 50</t>
  </si>
  <si>
    <t>19KS14 56</t>
  </si>
  <si>
    <t>19KS14 59</t>
  </si>
  <si>
    <t>19KS14 60</t>
  </si>
  <si>
    <t>19KS14 75</t>
  </si>
  <si>
    <t>19KS14 81</t>
  </si>
  <si>
    <t>19KS14 89</t>
  </si>
  <si>
    <t>19KS15 1</t>
  </si>
  <si>
    <t>19KS15 100</t>
  </si>
  <si>
    <t>19KS15 102</t>
  </si>
  <si>
    <t>19KS15 104</t>
  </si>
  <si>
    <t>19KS15 107</t>
  </si>
  <si>
    <t>19KS15 108</t>
  </si>
  <si>
    <t>19KS15 11</t>
  </si>
  <si>
    <t>19KS15 138</t>
  </si>
  <si>
    <t>19KS15 143</t>
  </si>
  <si>
    <t>19KS15 15</t>
  </si>
  <si>
    <t>19KS15 167</t>
  </si>
  <si>
    <t>19KS15 176</t>
  </si>
  <si>
    <t>19KS15 185</t>
  </si>
  <si>
    <t>19KS15 193</t>
  </si>
  <si>
    <t>19KS15 196</t>
  </si>
  <si>
    <t>19KS15 197</t>
  </si>
  <si>
    <t>19KS15 203</t>
  </si>
  <si>
    <t>19KS15 204</t>
  </si>
  <si>
    <t>19KS15 215</t>
  </si>
  <si>
    <t>19KS15 22</t>
  </si>
  <si>
    <t>19KS15 224</t>
  </si>
  <si>
    <t>19KS15 227</t>
  </si>
  <si>
    <t>19KS15 234</t>
  </si>
  <si>
    <t>19KS15 238</t>
  </si>
  <si>
    <t>19KS15 245</t>
  </si>
  <si>
    <t>19KS15 246</t>
  </si>
  <si>
    <t>19KS15 248</t>
  </si>
  <si>
    <t>19KS15 262</t>
  </si>
  <si>
    <t>19KS15 263</t>
  </si>
  <si>
    <t>19KS15 267</t>
  </si>
  <si>
    <t>19KS15 268</t>
  </si>
  <si>
    <t>19KS15 269</t>
  </si>
  <si>
    <t>19KS15 273</t>
  </si>
  <si>
    <t>19KS15 276</t>
  </si>
  <si>
    <t>19KS15 284</t>
  </si>
  <si>
    <t>19KS15 285</t>
  </si>
  <si>
    <t>19KS15 294</t>
  </si>
  <si>
    <t>19KS15 300</t>
  </si>
  <si>
    <t>19KS15 31</t>
  </si>
  <si>
    <t>19KS15 38</t>
  </si>
  <si>
    <t>19KS15 40</t>
  </si>
  <si>
    <t>19KS15 43</t>
  </si>
  <si>
    <t>19KS15 45</t>
  </si>
  <si>
    <t>19KS15 50</t>
  </si>
  <si>
    <t>19KS15 52</t>
  </si>
  <si>
    <t>19KS15 64</t>
  </si>
  <si>
    <t>19KS15 7</t>
  </si>
  <si>
    <t>19KS15 77</t>
  </si>
  <si>
    <t>19KS15 78</t>
  </si>
  <si>
    <t>19KS15 79</t>
  </si>
  <si>
    <t>19KS15 88</t>
  </si>
  <si>
    <t>19KS15 95</t>
  </si>
  <si>
    <t>1s</t>
  </si>
  <si>
    <t>Eu/Eu*</t>
  </si>
  <si>
    <t>CT Eu/Eu*</t>
  </si>
  <si>
    <t>Crustal Thickness</t>
  </si>
  <si>
    <t>log10(Th/U)</t>
  </si>
  <si>
    <t>Th/U</t>
  </si>
  <si>
    <t>Yb/Gd</t>
  </si>
  <si>
    <t>3+/P Molar</t>
  </si>
  <si>
    <t>Y+REE</t>
  </si>
  <si>
    <t>Ti-in-Zn (C)</t>
  </si>
  <si>
    <t>log10Sm/Yb</t>
  </si>
  <si>
    <t>Ce/Ce*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</si>
</sst>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ADD00"/>
        <bgColor indexed="64"/>
      </patternFill>
    </fill>
    <fill>
      <patternFill patternType="solid">
        <fgColor rgb="FFE4AA72"/>
        <bgColor indexed="64"/>
      </patternFill>
    </fill>
    <fill>
      <patternFill patternType="solid">
        <fgColor rgb="FFD5E09C"/>
        <bgColor indexed="64"/>
      </patternFill>
    </fill>
    <fill>
      <patternFill patternType="solid">
        <fgColor rgb="FFAAC872"/>
        <bgColor indexed="64"/>
      </patternFill>
    </fill>
    <fill>
      <patternFill patternType="solid">
        <fgColor rgb="FF0432FF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1" fillId="3" borderId="0" xfId="0" applyFont="1" applyFill="1"/>
    <xf numFmtId="0" fontId="1" fillId="2" borderId="0" xfId="0" applyFont="1" applyFill="1"/>
    <xf numFmtId="0" fontId="1" fillId="4" borderId="0" xfId="0" applyFont="1" applyFill="1"/>
    <xf numFmtId="0" fontId="0" fillId="2" borderId="0" xfId="0" applyFont="1" applyFill="1"/>
    <xf numFmtId="0" fontId="0" fillId="3" borderId="0" xfId="0" applyFont="1" applyFill="1"/>
    <xf numFmtId="0" fontId="0" fillId="4" borderId="0" xfId="0" applyFont="1" applyFill="1"/>
    <xf numFmtId="0" fontId="0" fillId="5" borderId="0" xfId="0" applyFont="1" applyFill="1"/>
    <xf numFmtId="0" fontId="1" fillId="5" borderId="0" xfId="0" applyFont="1" applyFill="1"/>
    <xf numFmtId="0" fontId="0" fillId="5" borderId="2" xfId="0" applyFill="1" applyBorder="1"/>
    <xf numFmtId="0" fontId="0" fillId="5" borderId="0" xfId="0" applyFont="1" applyFill="1" applyBorder="1"/>
    <xf numFmtId="0" fontId="1" fillId="5" borderId="0" xfId="0" applyFont="1" applyFill="1" applyBorder="1"/>
    <xf numFmtId="0" fontId="0" fillId="5" borderId="0" xfId="0" applyFill="1" applyBorder="1"/>
    <xf numFmtId="0" fontId="0" fillId="5" borderId="5" xfId="0" applyFill="1" applyBorder="1"/>
    <xf numFmtId="0" fontId="0" fillId="3" borderId="1" xfId="0" applyFill="1" applyBorder="1"/>
    <xf numFmtId="0" fontId="0" fillId="3" borderId="3" xfId="0" applyFill="1" applyBorder="1"/>
    <xf numFmtId="0" fontId="0" fillId="3" borderId="4" xfId="0" applyFill="1" applyBorder="1"/>
    <xf numFmtId="0" fontId="0" fillId="4" borderId="3" xfId="0" applyFill="1" applyBorder="1"/>
    <xf numFmtId="0" fontId="0" fillId="2" borderId="3" xfId="0" applyFill="1" applyBorder="1"/>
    <xf numFmtId="0" fontId="0" fillId="3" borderId="2" xfId="0" applyFill="1" applyBorder="1"/>
    <xf numFmtId="0" fontId="0" fillId="3" borderId="5" xfId="0" applyFill="1" applyBorder="1"/>
    <xf numFmtId="0" fontId="1" fillId="3" borderId="5" xfId="0" applyFont="1" applyFill="1" applyBorder="1"/>
    <xf numFmtId="0" fontId="0" fillId="3" borderId="0" xfId="0" applyFill="1" applyBorder="1"/>
    <xf numFmtId="0" fontId="0" fillId="4" borderId="0" xfId="0" applyFill="1" applyBorder="1"/>
    <xf numFmtId="0" fontId="0" fillId="3" borderId="0" xfId="0" applyFont="1" applyFill="1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432FF"/>
      <color rgb="FFAAC872"/>
      <color rgb="FFD5E09C"/>
      <color rgb="FFE4AA72"/>
      <color rgb="FFFADD00"/>
      <color rgb="FFFFED00"/>
      <color rgb="FF00FD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New_Data!$B$194:$B$237</c:f>
              <c:numCache>
                <c:formatCode>General</c:formatCode>
                <c:ptCount val="44"/>
              </c:numCache>
            </c:numRef>
          </c:xVal>
          <c:yVal>
            <c:numRef>
              <c:f>New_Data!$AC$194:$AC$237</c:f>
              <c:numCache>
                <c:formatCode>General</c:formatCode>
                <c:ptCount val="4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59-114F-8959-0B3B9B1934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2456768"/>
        <c:axId val="1652230416"/>
      </c:scatterChart>
      <c:valAx>
        <c:axId val="1652456768"/>
        <c:scaling>
          <c:orientation val="minMax"/>
          <c:max val="14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2230416"/>
        <c:crosses val="autoZero"/>
        <c:crossBetween val="midCat"/>
      </c:valAx>
      <c:valAx>
        <c:axId val="1652230416"/>
        <c:scaling>
          <c:orientation val="minMax"/>
          <c:max val="9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2456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7743058433485293E-2"/>
          <c:y val="3.5774387349190501E-2"/>
          <c:w val="0.86142154993783671"/>
          <c:h val="0.81424280125067527"/>
        </c:manualLayout>
      </c:layout>
      <c:scatterChart>
        <c:scatterStyle val="lineMarker"/>
        <c:varyColors val="0"/>
        <c:ser>
          <c:idx val="1"/>
          <c:order val="0"/>
          <c:tx>
            <c:v>Whole Rock (Sundell et al., 2021)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2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GSAT_Data!$A$2:$A$191</c:f>
              <c:numCache>
                <c:formatCode>General</c:formatCode>
                <c:ptCount val="190"/>
                <c:pt idx="0">
                  <c:v>10.6</c:v>
                </c:pt>
                <c:pt idx="1">
                  <c:v>13</c:v>
                </c:pt>
                <c:pt idx="2">
                  <c:v>13.2</c:v>
                </c:pt>
                <c:pt idx="3">
                  <c:v>14.3</c:v>
                </c:pt>
                <c:pt idx="4">
                  <c:v>16.399999999999999</c:v>
                </c:pt>
                <c:pt idx="5">
                  <c:v>16.600000000000001</c:v>
                </c:pt>
                <c:pt idx="6">
                  <c:v>16.7</c:v>
                </c:pt>
                <c:pt idx="7">
                  <c:v>17</c:v>
                </c:pt>
                <c:pt idx="8">
                  <c:v>17</c:v>
                </c:pt>
                <c:pt idx="9">
                  <c:v>17</c:v>
                </c:pt>
                <c:pt idx="10">
                  <c:v>17</c:v>
                </c:pt>
                <c:pt idx="11">
                  <c:v>17</c:v>
                </c:pt>
                <c:pt idx="12">
                  <c:v>17</c:v>
                </c:pt>
                <c:pt idx="13">
                  <c:v>18</c:v>
                </c:pt>
                <c:pt idx="14">
                  <c:v>18</c:v>
                </c:pt>
                <c:pt idx="15">
                  <c:v>18</c:v>
                </c:pt>
                <c:pt idx="16">
                  <c:v>18</c:v>
                </c:pt>
                <c:pt idx="17">
                  <c:v>19</c:v>
                </c:pt>
                <c:pt idx="18">
                  <c:v>29</c:v>
                </c:pt>
                <c:pt idx="19">
                  <c:v>29</c:v>
                </c:pt>
                <c:pt idx="20">
                  <c:v>29</c:v>
                </c:pt>
                <c:pt idx="21">
                  <c:v>29</c:v>
                </c:pt>
                <c:pt idx="22">
                  <c:v>29</c:v>
                </c:pt>
                <c:pt idx="23">
                  <c:v>29</c:v>
                </c:pt>
                <c:pt idx="24">
                  <c:v>29</c:v>
                </c:pt>
                <c:pt idx="25">
                  <c:v>29</c:v>
                </c:pt>
                <c:pt idx="26">
                  <c:v>29</c:v>
                </c:pt>
                <c:pt idx="27">
                  <c:v>29.6</c:v>
                </c:pt>
                <c:pt idx="28">
                  <c:v>29.8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30.2</c:v>
                </c:pt>
                <c:pt idx="39">
                  <c:v>31</c:v>
                </c:pt>
                <c:pt idx="40">
                  <c:v>31</c:v>
                </c:pt>
                <c:pt idx="41">
                  <c:v>31</c:v>
                </c:pt>
                <c:pt idx="42">
                  <c:v>31</c:v>
                </c:pt>
                <c:pt idx="43">
                  <c:v>41</c:v>
                </c:pt>
                <c:pt idx="44">
                  <c:v>41</c:v>
                </c:pt>
                <c:pt idx="45">
                  <c:v>41</c:v>
                </c:pt>
                <c:pt idx="46">
                  <c:v>41</c:v>
                </c:pt>
                <c:pt idx="47">
                  <c:v>41</c:v>
                </c:pt>
                <c:pt idx="48">
                  <c:v>41.2</c:v>
                </c:pt>
                <c:pt idx="49">
                  <c:v>41.2</c:v>
                </c:pt>
                <c:pt idx="50">
                  <c:v>42.67</c:v>
                </c:pt>
                <c:pt idx="51">
                  <c:v>44</c:v>
                </c:pt>
                <c:pt idx="52">
                  <c:v>44</c:v>
                </c:pt>
                <c:pt idx="53">
                  <c:v>44</c:v>
                </c:pt>
                <c:pt idx="54">
                  <c:v>44</c:v>
                </c:pt>
                <c:pt idx="55">
                  <c:v>44</c:v>
                </c:pt>
                <c:pt idx="56">
                  <c:v>44</c:v>
                </c:pt>
                <c:pt idx="57">
                  <c:v>44</c:v>
                </c:pt>
                <c:pt idx="58">
                  <c:v>47.8</c:v>
                </c:pt>
                <c:pt idx="59">
                  <c:v>47.8</c:v>
                </c:pt>
                <c:pt idx="60">
                  <c:v>47.8</c:v>
                </c:pt>
                <c:pt idx="61">
                  <c:v>48</c:v>
                </c:pt>
                <c:pt idx="62">
                  <c:v>48</c:v>
                </c:pt>
                <c:pt idx="63">
                  <c:v>48</c:v>
                </c:pt>
                <c:pt idx="64">
                  <c:v>48</c:v>
                </c:pt>
                <c:pt idx="65">
                  <c:v>48.2</c:v>
                </c:pt>
                <c:pt idx="66">
                  <c:v>48.6</c:v>
                </c:pt>
                <c:pt idx="67">
                  <c:v>48.9</c:v>
                </c:pt>
                <c:pt idx="68">
                  <c:v>49</c:v>
                </c:pt>
                <c:pt idx="69">
                  <c:v>49</c:v>
                </c:pt>
                <c:pt idx="70">
                  <c:v>49</c:v>
                </c:pt>
                <c:pt idx="71">
                  <c:v>49</c:v>
                </c:pt>
                <c:pt idx="72">
                  <c:v>49</c:v>
                </c:pt>
                <c:pt idx="73">
                  <c:v>49</c:v>
                </c:pt>
                <c:pt idx="74">
                  <c:v>49</c:v>
                </c:pt>
                <c:pt idx="75">
                  <c:v>49</c:v>
                </c:pt>
                <c:pt idx="76">
                  <c:v>49</c:v>
                </c:pt>
                <c:pt idx="77">
                  <c:v>49.1</c:v>
                </c:pt>
                <c:pt idx="78">
                  <c:v>49.68</c:v>
                </c:pt>
                <c:pt idx="79">
                  <c:v>49.7</c:v>
                </c:pt>
                <c:pt idx="80">
                  <c:v>49.93</c:v>
                </c:pt>
                <c:pt idx="81">
                  <c:v>50</c:v>
                </c:pt>
                <c:pt idx="82">
                  <c:v>50</c:v>
                </c:pt>
                <c:pt idx="83">
                  <c:v>50.2</c:v>
                </c:pt>
                <c:pt idx="84">
                  <c:v>50.6</c:v>
                </c:pt>
                <c:pt idx="85">
                  <c:v>50.9</c:v>
                </c:pt>
                <c:pt idx="86">
                  <c:v>51.1</c:v>
                </c:pt>
                <c:pt idx="87">
                  <c:v>51.42</c:v>
                </c:pt>
                <c:pt idx="88">
                  <c:v>51.5</c:v>
                </c:pt>
                <c:pt idx="89">
                  <c:v>52</c:v>
                </c:pt>
                <c:pt idx="90">
                  <c:v>52</c:v>
                </c:pt>
                <c:pt idx="91">
                  <c:v>52</c:v>
                </c:pt>
                <c:pt idx="92">
                  <c:v>52</c:v>
                </c:pt>
                <c:pt idx="93">
                  <c:v>52</c:v>
                </c:pt>
                <c:pt idx="94">
                  <c:v>52</c:v>
                </c:pt>
                <c:pt idx="95">
                  <c:v>52.9</c:v>
                </c:pt>
                <c:pt idx="96">
                  <c:v>53.4</c:v>
                </c:pt>
                <c:pt idx="97">
                  <c:v>53.9</c:v>
                </c:pt>
                <c:pt idx="98">
                  <c:v>54</c:v>
                </c:pt>
                <c:pt idx="99">
                  <c:v>54</c:v>
                </c:pt>
                <c:pt idx="100">
                  <c:v>55.3</c:v>
                </c:pt>
                <c:pt idx="101">
                  <c:v>55.42</c:v>
                </c:pt>
                <c:pt idx="102">
                  <c:v>55.5</c:v>
                </c:pt>
                <c:pt idx="103">
                  <c:v>56.3</c:v>
                </c:pt>
                <c:pt idx="104">
                  <c:v>60</c:v>
                </c:pt>
                <c:pt idx="105">
                  <c:v>60.6</c:v>
                </c:pt>
                <c:pt idx="106">
                  <c:v>60.6</c:v>
                </c:pt>
                <c:pt idx="107">
                  <c:v>60.6</c:v>
                </c:pt>
                <c:pt idx="108">
                  <c:v>60.7</c:v>
                </c:pt>
                <c:pt idx="109">
                  <c:v>60.7</c:v>
                </c:pt>
                <c:pt idx="110">
                  <c:v>60.7</c:v>
                </c:pt>
                <c:pt idx="111">
                  <c:v>60.8</c:v>
                </c:pt>
                <c:pt idx="112">
                  <c:v>61</c:v>
                </c:pt>
                <c:pt idx="113">
                  <c:v>61.3</c:v>
                </c:pt>
                <c:pt idx="114">
                  <c:v>61.3</c:v>
                </c:pt>
                <c:pt idx="115">
                  <c:v>61.3</c:v>
                </c:pt>
                <c:pt idx="116">
                  <c:v>61.5</c:v>
                </c:pt>
                <c:pt idx="117">
                  <c:v>61.5</c:v>
                </c:pt>
                <c:pt idx="118">
                  <c:v>61.5</c:v>
                </c:pt>
                <c:pt idx="119">
                  <c:v>61.5</c:v>
                </c:pt>
                <c:pt idx="120">
                  <c:v>61.5</c:v>
                </c:pt>
                <c:pt idx="121">
                  <c:v>61.5</c:v>
                </c:pt>
                <c:pt idx="122">
                  <c:v>61.7</c:v>
                </c:pt>
                <c:pt idx="123">
                  <c:v>62</c:v>
                </c:pt>
                <c:pt idx="124">
                  <c:v>62</c:v>
                </c:pt>
                <c:pt idx="125">
                  <c:v>62</c:v>
                </c:pt>
                <c:pt idx="126">
                  <c:v>62</c:v>
                </c:pt>
                <c:pt idx="127">
                  <c:v>62</c:v>
                </c:pt>
                <c:pt idx="128">
                  <c:v>62</c:v>
                </c:pt>
                <c:pt idx="129">
                  <c:v>62</c:v>
                </c:pt>
                <c:pt idx="130">
                  <c:v>62</c:v>
                </c:pt>
                <c:pt idx="131">
                  <c:v>62</c:v>
                </c:pt>
                <c:pt idx="132">
                  <c:v>62.5</c:v>
                </c:pt>
                <c:pt idx="133">
                  <c:v>62.5</c:v>
                </c:pt>
                <c:pt idx="134">
                  <c:v>62.5</c:v>
                </c:pt>
                <c:pt idx="135">
                  <c:v>64.77</c:v>
                </c:pt>
                <c:pt idx="136">
                  <c:v>67.45</c:v>
                </c:pt>
                <c:pt idx="137">
                  <c:v>76.5</c:v>
                </c:pt>
                <c:pt idx="138">
                  <c:v>76.5</c:v>
                </c:pt>
                <c:pt idx="139">
                  <c:v>76.5</c:v>
                </c:pt>
                <c:pt idx="140">
                  <c:v>76.5</c:v>
                </c:pt>
                <c:pt idx="141">
                  <c:v>76.5</c:v>
                </c:pt>
                <c:pt idx="142">
                  <c:v>76.5</c:v>
                </c:pt>
                <c:pt idx="143">
                  <c:v>87</c:v>
                </c:pt>
                <c:pt idx="144">
                  <c:v>87</c:v>
                </c:pt>
                <c:pt idx="145">
                  <c:v>87</c:v>
                </c:pt>
                <c:pt idx="146">
                  <c:v>88</c:v>
                </c:pt>
                <c:pt idx="147">
                  <c:v>88</c:v>
                </c:pt>
                <c:pt idx="148">
                  <c:v>88.4</c:v>
                </c:pt>
                <c:pt idx="149">
                  <c:v>91.1</c:v>
                </c:pt>
                <c:pt idx="150">
                  <c:v>91.1</c:v>
                </c:pt>
                <c:pt idx="151">
                  <c:v>91.1</c:v>
                </c:pt>
                <c:pt idx="152">
                  <c:v>91.1</c:v>
                </c:pt>
                <c:pt idx="153">
                  <c:v>91.1</c:v>
                </c:pt>
                <c:pt idx="154">
                  <c:v>91.3</c:v>
                </c:pt>
                <c:pt idx="155">
                  <c:v>91.8</c:v>
                </c:pt>
                <c:pt idx="156">
                  <c:v>91.8</c:v>
                </c:pt>
                <c:pt idx="157">
                  <c:v>92</c:v>
                </c:pt>
                <c:pt idx="158">
                  <c:v>92</c:v>
                </c:pt>
                <c:pt idx="159">
                  <c:v>92</c:v>
                </c:pt>
                <c:pt idx="160">
                  <c:v>93.3</c:v>
                </c:pt>
                <c:pt idx="161">
                  <c:v>94</c:v>
                </c:pt>
                <c:pt idx="162">
                  <c:v>95</c:v>
                </c:pt>
                <c:pt idx="163">
                  <c:v>95</c:v>
                </c:pt>
                <c:pt idx="164">
                  <c:v>95</c:v>
                </c:pt>
                <c:pt idx="165">
                  <c:v>95</c:v>
                </c:pt>
                <c:pt idx="166">
                  <c:v>95.4</c:v>
                </c:pt>
                <c:pt idx="167">
                  <c:v>95.4</c:v>
                </c:pt>
                <c:pt idx="168">
                  <c:v>95.4</c:v>
                </c:pt>
                <c:pt idx="169">
                  <c:v>95.4</c:v>
                </c:pt>
                <c:pt idx="170">
                  <c:v>95.4</c:v>
                </c:pt>
                <c:pt idx="171">
                  <c:v>95.4</c:v>
                </c:pt>
                <c:pt idx="172">
                  <c:v>96</c:v>
                </c:pt>
                <c:pt idx="173">
                  <c:v>96</c:v>
                </c:pt>
                <c:pt idx="174">
                  <c:v>96</c:v>
                </c:pt>
                <c:pt idx="175">
                  <c:v>96</c:v>
                </c:pt>
                <c:pt idx="176">
                  <c:v>96</c:v>
                </c:pt>
                <c:pt idx="177">
                  <c:v>136.5</c:v>
                </c:pt>
                <c:pt idx="178">
                  <c:v>168</c:v>
                </c:pt>
                <c:pt idx="179">
                  <c:v>168</c:v>
                </c:pt>
                <c:pt idx="180">
                  <c:v>170</c:v>
                </c:pt>
                <c:pt idx="181">
                  <c:v>174</c:v>
                </c:pt>
                <c:pt idx="182">
                  <c:v>174</c:v>
                </c:pt>
                <c:pt idx="183">
                  <c:v>174</c:v>
                </c:pt>
                <c:pt idx="184">
                  <c:v>176</c:v>
                </c:pt>
                <c:pt idx="185">
                  <c:v>176</c:v>
                </c:pt>
                <c:pt idx="186">
                  <c:v>176</c:v>
                </c:pt>
                <c:pt idx="187">
                  <c:v>176</c:v>
                </c:pt>
                <c:pt idx="188">
                  <c:v>176.2</c:v>
                </c:pt>
                <c:pt idx="189">
                  <c:v>178</c:v>
                </c:pt>
              </c:numCache>
            </c:numRef>
          </c:xVal>
          <c:yVal>
            <c:numRef>
              <c:f>GSAT_Data!$B$2:$B$191</c:f>
              <c:numCache>
                <c:formatCode>General</c:formatCode>
                <c:ptCount val="190"/>
                <c:pt idx="0">
                  <c:v>68.17533632611547</c:v>
                </c:pt>
                <c:pt idx="1">
                  <c:v>71.877165367308493</c:v>
                </c:pt>
                <c:pt idx="2">
                  <c:v>65.22203340217709</c:v>
                </c:pt>
                <c:pt idx="3">
                  <c:v>67.884478283869399</c:v>
                </c:pt>
                <c:pt idx="4">
                  <c:v>75.146076163090285</c:v>
                </c:pt>
                <c:pt idx="5">
                  <c:v>70.881495290984489</c:v>
                </c:pt>
                <c:pt idx="6">
                  <c:v>60.683140644775314</c:v>
                </c:pt>
                <c:pt idx="7">
                  <c:v>68.594616221868122</c:v>
                </c:pt>
                <c:pt idx="8">
                  <c:v>67.441364703928244</c:v>
                </c:pt>
                <c:pt idx="9">
                  <c:v>66.83158564337802</c:v>
                </c:pt>
                <c:pt idx="10">
                  <c:v>66.627917997143413</c:v>
                </c:pt>
                <c:pt idx="11">
                  <c:v>62.360469547212169</c:v>
                </c:pt>
                <c:pt idx="12">
                  <c:v>66.902030738012456</c:v>
                </c:pt>
                <c:pt idx="13">
                  <c:v>66.585455476352678</c:v>
                </c:pt>
                <c:pt idx="14">
                  <c:v>68.142686547918245</c:v>
                </c:pt>
                <c:pt idx="15">
                  <c:v>65.414425549579533</c:v>
                </c:pt>
                <c:pt idx="16">
                  <c:v>66.79793264237756</c:v>
                </c:pt>
                <c:pt idx="17">
                  <c:v>67.698347388731605</c:v>
                </c:pt>
                <c:pt idx="18">
                  <c:v>67.903138981070938</c:v>
                </c:pt>
                <c:pt idx="19">
                  <c:v>67.649827742649222</c:v>
                </c:pt>
                <c:pt idx="20">
                  <c:v>67.89378852801255</c:v>
                </c:pt>
                <c:pt idx="21">
                  <c:v>67.455085771316035</c:v>
                </c:pt>
                <c:pt idx="22">
                  <c:v>67.162023066809823</c:v>
                </c:pt>
                <c:pt idx="23">
                  <c:v>65.596359293941802</c:v>
                </c:pt>
                <c:pt idx="24">
                  <c:v>67.417833106551143</c:v>
                </c:pt>
                <c:pt idx="25">
                  <c:v>65.987291427998628</c:v>
                </c:pt>
                <c:pt idx="26">
                  <c:v>66.40833013961128</c:v>
                </c:pt>
                <c:pt idx="27">
                  <c:v>66.844329440042969</c:v>
                </c:pt>
                <c:pt idx="28">
                  <c:v>69.260271093897202</c:v>
                </c:pt>
                <c:pt idx="29">
                  <c:v>67.903138981070938</c:v>
                </c:pt>
                <c:pt idx="30">
                  <c:v>67.649827742649222</c:v>
                </c:pt>
                <c:pt idx="31">
                  <c:v>67.89378852801255</c:v>
                </c:pt>
                <c:pt idx="32">
                  <c:v>67.455085771316035</c:v>
                </c:pt>
                <c:pt idx="33">
                  <c:v>67.162023066809823</c:v>
                </c:pt>
                <c:pt idx="34">
                  <c:v>65.596359293941802</c:v>
                </c:pt>
                <c:pt idx="35">
                  <c:v>67.417833106551143</c:v>
                </c:pt>
                <c:pt idx="36">
                  <c:v>66.000799355705823</c:v>
                </c:pt>
                <c:pt idx="37">
                  <c:v>66.40833013961128</c:v>
                </c:pt>
                <c:pt idx="38">
                  <c:v>66.844344429987615</c:v>
                </c:pt>
                <c:pt idx="39">
                  <c:v>67.283951314758554</c:v>
                </c:pt>
                <c:pt idx="40">
                  <c:v>68.213139223492021</c:v>
                </c:pt>
                <c:pt idx="41">
                  <c:v>66.066821424551065</c:v>
                </c:pt>
                <c:pt idx="42">
                  <c:v>67.870731263913456</c:v>
                </c:pt>
                <c:pt idx="43">
                  <c:v>71.421547487897428</c:v>
                </c:pt>
                <c:pt idx="44">
                  <c:v>69.90381430971604</c:v>
                </c:pt>
                <c:pt idx="45">
                  <c:v>64.59463583979371</c:v>
                </c:pt>
                <c:pt idx="46">
                  <c:v>65.35303207746567</c:v>
                </c:pt>
                <c:pt idx="47">
                  <c:v>64.359732118704727</c:v>
                </c:pt>
                <c:pt idx="48">
                  <c:v>72.108950261878448</c:v>
                </c:pt>
                <c:pt idx="49">
                  <c:v>71.344131733211128</c:v>
                </c:pt>
                <c:pt idx="50">
                  <c:v>62.39018448015436</c:v>
                </c:pt>
                <c:pt idx="51">
                  <c:v>26.187518421729717</c:v>
                </c:pt>
                <c:pt idx="52">
                  <c:v>34.089873016953021</c:v>
                </c:pt>
                <c:pt idx="53">
                  <c:v>36.304308421627901</c:v>
                </c:pt>
                <c:pt idx="54">
                  <c:v>50.778942976982847</c:v>
                </c:pt>
                <c:pt idx="55">
                  <c:v>50.119721965378019</c:v>
                </c:pt>
                <c:pt idx="56">
                  <c:v>29.441752713914092</c:v>
                </c:pt>
                <c:pt idx="57">
                  <c:v>41.873313168087492</c:v>
                </c:pt>
                <c:pt idx="58">
                  <c:v>45.303006071789042</c:v>
                </c:pt>
                <c:pt idx="59">
                  <c:v>44.18154332997895</c:v>
                </c:pt>
                <c:pt idx="60">
                  <c:v>41.298891290100471</c:v>
                </c:pt>
                <c:pt idx="61">
                  <c:v>39.654778908400033</c:v>
                </c:pt>
                <c:pt idx="62">
                  <c:v>43.344259106502165</c:v>
                </c:pt>
                <c:pt idx="63">
                  <c:v>39.448067517196279</c:v>
                </c:pt>
                <c:pt idx="64">
                  <c:v>36.115073800265932</c:v>
                </c:pt>
                <c:pt idx="65">
                  <c:v>51.746924512174061</c:v>
                </c:pt>
                <c:pt idx="66">
                  <c:v>46.653974361868514</c:v>
                </c:pt>
                <c:pt idx="67">
                  <c:v>46.787612796374063</c:v>
                </c:pt>
                <c:pt idx="68">
                  <c:v>44.12068020150528</c:v>
                </c:pt>
                <c:pt idx="69">
                  <c:v>46.649074603002106</c:v>
                </c:pt>
                <c:pt idx="70">
                  <c:v>47.563987466000022</c:v>
                </c:pt>
                <c:pt idx="71">
                  <c:v>46.614485061241709</c:v>
                </c:pt>
                <c:pt idx="72">
                  <c:v>47.181907955853504</c:v>
                </c:pt>
                <c:pt idx="73">
                  <c:v>47.009575019803911</c:v>
                </c:pt>
                <c:pt idx="74">
                  <c:v>44.81336114305374</c:v>
                </c:pt>
                <c:pt idx="75">
                  <c:v>41.665406373113015</c:v>
                </c:pt>
                <c:pt idx="76">
                  <c:v>39.113255058277673</c:v>
                </c:pt>
                <c:pt idx="77">
                  <c:v>45.134616347772294</c:v>
                </c:pt>
                <c:pt idx="78">
                  <c:v>40.467061612762606</c:v>
                </c:pt>
                <c:pt idx="79">
                  <c:v>38.839308264323883</c:v>
                </c:pt>
                <c:pt idx="80">
                  <c:v>41.602929041694125</c:v>
                </c:pt>
                <c:pt idx="81">
                  <c:v>45.353904067141741</c:v>
                </c:pt>
                <c:pt idx="82">
                  <c:v>47.962958194892934</c:v>
                </c:pt>
                <c:pt idx="83">
                  <c:v>34.554938374108694</c:v>
                </c:pt>
                <c:pt idx="84">
                  <c:v>44.139731392827883</c:v>
                </c:pt>
                <c:pt idx="85">
                  <c:v>33.419496932506284</c:v>
                </c:pt>
                <c:pt idx="86">
                  <c:v>45.860207357009223</c:v>
                </c:pt>
                <c:pt idx="87">
                  <c:v>41.32711873594355</c:v>
                </c:pt>
                <c:pt idx="88">
                  <c:v>41.038516062605979</c:v>
                </c:pt>
                <c:pt idx="89">
                  <c:v>41.038862506024358</c:v>
                </c:pt>
                <c:pt idx="90">
                  <c:v>36.829049297839056</c:v>
                </c:pt>
                <c:pt idx="91">
                  <c:v>41.481832477520285</c:v>
                </c:pt>
                <c:pt idx="92">
                  <c:v>40.155785474756939</c:v>
                </c:pt>
                <c:pt idx="93">
                  <c:v>41.06264739245465</c:v>
                </c:pt>
                <c:pt idx="94">
                  <c:v>62.261486436437053</c:v>
                </c:pt>
                <c:pt idx="95">
                  <c:v>49.23977691595789</c:v>
                </c:pt>
                <c:pt idx="96">
                  <c:v>29.970761614605735</c:v>
                </c:pt>
                <c:pt idx="97">
                  <c:v>44.670087353340911</c:v>
                </c:pt>
                <c:pt idx="98">
                  <c:v>40.838018936719415</c:v>
                </c:pt>
                <c:pt idx="99">
                  <c:v>44.266988593084285</c:v>
                </c:pt>
                <c:pt idx="100">
                  <c:v>44.720548927034415</c:v>
                </c:pt>
                <c:pt idx="101">
                  <c:v>28.294599639648325</c:v>
                </c:pt>
                <c:pt idx="102">
                  <c:v>39.675969368239052</c:v>
                </c:pt>
                <c:pt idx="103">
                  <c:v>44.375443347469805</c:v>
                </c:pt>
                <c:pt idx="104">
                  <c:v>42.139726737467967</c:v>
                </c:pt>
                <c:pt idx="105">
                  <c:v>49.738630657865656</c:v>
                </c:pt>
                <c:pt idx="106">
                  <c:v>43.904693497755616</c:v>
                </c:pt>
                <c:pt idx="107">
                  <c:v>43.807848305038434</c:v>
                </c:pt>
                <c:pt idx="108">
                  <c:v>36.373153144617099</c:v>
                </c:pt>
                <c:pt idx="109">
                  <c:v>37.172486282482964</c:v>
                </c:pt>
                <c:pt idx="110">
                  <c:v>36.121030196308766</c:v>
                </c:pt>
                <c:pt idx="111">
                  <c:v>25.425371409754156</c:v>
                </c:pt>
                <c:pt idx="112">
                  <c:v>33.26305102051581</c:v>
                </c:pt>
                <c:pt idx="113">
                  <c:v>35.085940967745366</c:v>
                </c:pt>
                <c:pt idx="114">
                  <c:v>46.64047423877993</c:v>
                </c:pt>
                <c:pt idx="115">
                  <c:v>42.055648184227252</c:v>
                </c:pt>
                <c:pt idx="116">
                  <c:v>41.904799933230201</c:v>
                </c:pt>
                <c:pt idx="117">
                  <c:v>42.665091076878113</c:v>
                </c:pt>
                <c:pt idx="118">
                  <c:v>34.278197376829809</c:v>
                </c:pt>
                <c:pt idx="119">
                  <c:v>42.214689262492413</c:v>
                </c:pt>
                <c:pt idx="120">
                  <c:v>43.971995947371695</c:v>
                </c:pt>
                <c:pt idx="121">
                  <c:v>43.391057943770221</c:v>
                </c:pt>
                <c:pt idx="122">
                  <c:v>34.040173611139529</c:v>
                </c:pt>
                <c:pt idx="123">
                  <c:v>36.899497766687873</c:v>
                </c:pt>
                <c:pt idx="124">
                  <c:v>38.095807236052032</c:v>
                </c:pt>
                <c:pt idx="125">
                  <c:v>36.369638998239168</c:v>
                </c:pt>
                <c:pt idx="126">
                  <c:v>39.430910911652262</c:v>
                </c:pt>
                <c:pt idx="127">
                  <c:v>35.693508857667041</c:v>
                </c:pt>
                <c:pt idx="128">
                  <c:v>49.388926348810223</c:v>
                </c:pt>
                <c:pt idx="129">
                  <c:v>36.106986964884463</c:v>
                </c:pt>
                <c:pt idx="130">
                  <c:v>41.92430220154111</c:v>
                </c:pt>
                <c:pt idx="131">
                  <c:v>41.922897617129351</c:v>
                </c:pt>
                <c:pt idx="132">
                  <c:v>39.163313596776391</c:v>
                </c:pt>
                <c:pt idx="133">
                  <c:v>39.682549319601733</c:v>
                </c:pt>
                <c:pt idx="134">
                  <c:v>29.531889325796328</c:v>
                </c:pt>
                <c:pt idx="135">
                  <c:v>47.428512680667552</c:v>
                </c:pt>
                <c:pt idx="136">
                  <c:v>40.077804522142429</c:v>
                </c:pt>
                <c:pt idx="137">
                  <c:v>38.706276163051164</c:v>
                </c:pt>
                <c:pt idx="138">
                  <c:v>37.380198537403238</c:v>
                </c:pt>
                <c:pt idx="139">
                  <c:v>41.01963966516864</c:v>
                </c:pt>
                <c:pt idx="140">
                  <c:v>37.253145174020815</c:v>
                </c:pt>
                <c:pt idx="141">
                  <c:v>34.941323617325438</c:v>
                </c:pt>
                <c:pt idx="142">
                  <c:v>39.595553018104368</c:v>
                </c:pt>
                <c:pt idx="143">
                  <c:v>66.335486735999382</c:v>
                </c:pt>
                <c:pt idx="144">
                  <c:v>56.081525663949733</c:v>
                </c:pt>
                <c:pt idx="145">
                  <c:v>55.386970826748389</c:v>
                </c:pt>
                <c:pt idx="146">
                  <c:v>51.051154415589153</c:v>
                </c:pt>
                <c:pt idx="147">
                  <c:v>47.746242723905354</c:v>
                </c:pt>
                <c:pt idx="148">
                  <c:v>48.682270580440786</c:v>
                </c:pt>
                <c:pt idx="149">
                  <c:v>68.84121159763049</c:v>
                </c:pt>
                <c:pt idx="150">
                  <c:v>61.536531430503871</c:v>
                </c:pt>
                <c:pt idx="151">
                  <c:v>34.472360587229218</c:v>
                </c:pt>
                <c:pt idx="152">
                  <c:v>36.153932227651218</c:v>
                </c:pt>
                <c:pt idx="153">
                  <c:v>57.305263886967936</c:v>
                </c:pt>
                <c:pt idx="154">
                  <c:v>51.478457599632691</c:v>
                </c:pt>
                <c:pt idx="155">
                  <c:v>53.643258265003794</c:v>
                </c:pt>
                <c:pt idx="156">
                  <c:v>55.191958236693921</c:v>
                </c:pt>
                <c:pt idx="157">
                  <c:v>67.86281437685426</c:v>
                </c:pt>
                <c:pt idx="158">
                  <c:v>52.058491555644395</c:v>
                </c:pt>
                <c:pt idx="159">
                  <c:v>50.201178079524404</c:v>
                </c:pt>
                <c:pt idx="160">
                  <c:v>51.50328494905294</c:v>
                </c:pt>
                <c:pt idx="161">
                  <c:v>45.375001549747473</c:v>
                </c:pt>
                <c:pt idx="162">
                  <c:v>42.328015137511343</c:v>
                </c:pt>
                <c:pt idx="163">
                  <c:v>45.576164079277021</c:v>
                </c:pt>
                <c:pt idx="164">
                  <c:v>55.992633591617334</c:v>
                </c:pt>
                <c:pt idx="165">
                  <c:v>57.458325183716084</c:v>
                </c:pt>
                <c:pt idx="166">
                  <c:v>55.737124267645001</c:v>
                </c:pt>
                <c:pt idx="167">
                  <c:v>57.939386250337563</c:v>
                </c:pt>
                <c:pt idx="168">
                  <c:v>56.241018327704587</c:v>
                </c:pt>
                <c:pt idx="169">
                  <c:v>57.107738708064616</c:v>
                </c:pt>
                <c:pt idx="170">
                  <c:v>55.296488335162792</c:v>
                </c:pt>
                <c:pt idx="171">
                  <c:v>56.021303435454243</c:v>
                </c:pt>
                <c:pt idx="172">
                  <c:v>57.871598833621874</c:v>
                </c:pt>
                <c:pt idx="173">
                  <c:v>61.525155921391431</c:v>
                </c:pt>
                <c:pt idx="174">
                  <c:v>58.8723594330597</c:v>
                </c:pt>
                <c:pt idx="175">
                  <c:v>55.25339516706056</c:v>
                </c:pt>
                <c:pt idx="176">
                  <c:v>52.688427239409137</c:v>
                </c:pt>
                <c:pt idx="177">
                  <c:v>55.611385910676788</c:v>
                </c:pt>
                <c:pt idx="178">
                  <c:v>27.717428514846262</c:v>
                </c:pt>
                <c:pt idx="179">
                  <c:v>29.302630251128551</c:v>
                </c:pt>
                <c:pt idx="180">
                  <c:v>33.245916609065262</c:v>
                </c:pt>
                <c:pt idx="181">
                  <c:v>32.509089785382713</c:v>
                </c:pt>
                <c:pt idx="182">
                  <c:v>36.679279489709984</c:v>
                </c:pt>
                <c:pt idx="183">
                  <c:v>35.817954939709615</c:v>
                </c:pt>
                <c:pt idx="184">
                  <c:v>37.659425740365407</c:v>
                </c:pt>
                <c:pt idx="185">
                  <c:v>37.75985410357751</c:v>
                </c:pt>
                <c:pt idx="186">
                  <c:v>34.600838025873948</c:v>
                </c:pt>
                <c:pt idx="187">
                  <c:v>31.358601925909952</c:v>
                </c:pt>
                <c:pt idx="188">
                  <c:v>38.512793167694497</c:v>
                </c:pt>
                <c:pt idx="189">
                  <c:v>32.132169955519153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00F-3549-80B7-DB7B1B2AAADD}"/>
            </c:ext>
          </c:extLst>
        </c:ser>
        <c:ser>
          <c:idx val="0"/>
          <c:order val="1"/>
          <c:tx>
            <c:v>19KS14: Modern River Detrital Zircon CT using Eu/Eu* (Tang et al., 2020)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rgbClr val="0432FF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New_Data!$B$2:$B$58</c:f>
              <c:numCache>
                <c:formatCode>General</c:formatCode>
                <c:ptCount val="57"/>
                <c:pt idx="0">
                  <c:v>128.29751612702614</c:v>
                </c:pt>
                <c:pt idx="1">
                  <c:v>81.037112444945848</c:v>
                </c:pt>
                <c:pt idx="2">
                  <c:v>78.737837526369887</c:v>
                </c:pt>
                <c:pt idx="3">
                  <c:v>53.122753571080402</c:v>
                </c:pt>
                <c:pt idx="4">
                  <c:v>13.447199992292333</c:v>
                </c:pt>
                <c:pt idx="5">
                  <c:v>120.53979964186379</c:v>
                </c:pt>
                <c:pt idx="6">
                  <c:v>79.956362292539964</c:v>
                </c:pt>
                <c:pt idx="7">
                  <c:v>123.04762259062694</c:v>
                </c:pt>
                <c:pt idx="8">
                  <c:v>132.12524430336975</c:v>
                </c:pt>
                <c:pt idx="9">
                  <c:v>48.518995458829892</c:v>
                </c:pt>
                <c:pt idx="10">
                  <c:v>76.060084293712336</c:v>
                </c:pt>
                <c:pt idx="11">
                  <c:v>126.62547836267997</c:v>
                </c:pt>
                <c:pt idx="12">
                  <c:v>36.79348398989638</c:v>
                </c:pt>
                <c:pt idx="13">
                  <c:v>51.180815196978401</c:v>
                </c:pt>
                <c:pt idx="14">
                  <c:v>52.720929219342622</c:v>
                </c:pt>
                <c:pt idx="15">
                  <c:v>50.624806539636005</c:v>
                </c:pt>
                <c:pt idx="16">
                  <c:v>84.803191567238741</c:v>
                </c:pt>
                <c:pt idx="17">
                  <c:v>15.103281700220096</c:v>
                </c:pt>
                <c:pt idx="18">
                  <c:v>58.064457193628122</c:v>
                </c:pt>
                <c:pt idx="19">
                  <c:v>60.182636558594744</c:v>
                </c:pt>
                <c:pt idx="20">
                  <c:v>49.756463194285715</c:v>
                </c:pt>
                <c:pt idx="21">
                  <c:v>85.549806033336068</c:v>
                </c:pt>
                <c:pt idx="22">
                  <c:v>67.575373909504023</c:v>
                </c:pt>
                <c:pt idx="23">
                  <c:v>55.548600171679347</c:v>
                </c:pt>
                <c:pt idx="24">
                  <c:v>15.835303011747309</c:v>
                </c:pt>
                <c:pt idx="25">
                  <c:v>87.125834157232532</c:v>
                </c:pt>
                <c:pt idx="26">
                  <c:v>127.73955345425267</c:v>
                </c:pt>
                <c:pt idx="27">
                  <c:v>65.080465597334026</c:v>
                </c:pt>
                <c:pt idx="28">
                  <c:v>83.296196769503737</c:v>
                </c:pt>
                <c:pt idx="29">
                  <c:v>56.092514627100293</c:v>
                </c:pt>
                <c:pt idx="30">
                  <c:v>44.649872534703313</c:v>
                </c:pt>
                <c:pt idx="31">
                  <c:v>121.25198503407231</c:v>
                </c:pt>
                <c:pt idx="32">
                  <c:v>131.84885969131926</c:v>
                </c:pt>
                <c:pt idx="33">
                  <c:v>63.504619144326313</c:v>
                </c:pt>
                <c:pt idx="34">
                  <c:v>115.45099193324418</c:v>
                </c:pt>
                <c:pt idx="35">
                  <c:v>59.538195380970045</c:v>
                </c:pt>
                <c:pt idx="36">
                  <c:v>130.33299495546211</c:v>
                </c:pt>
                <c:pt idx="37">
                  <c:v>124.55485334029012</c:v>
                </c:pt>
                <c:pt idx="38">
                  <c:v>42.551113832423148</c:v>
                </c:pt>
                <c:pt idx="39">
                  <c:v>125.02154291427244</c:v>
                </c:pt>
                <c:pt idx="40">
                  <c:v>122.45195526211313</c:v>
                </c:pt>
                <c:pt idx="41">
                  <c:v>89.063215732325929</c:v>
                </c:pt>
                <c:pt idx="42">
                  <c:v>14.627658067454973</c:v>
                </c:pt>
                <c:pt idx="43">
                  <c:v>45.203713488919838</c:v>
                </c:pt>
                <c:pt idx="44">
                  <c:v>124.58205318179841</c:v>
                </c:pt>
                <c:pt idx="45">
                  <c:v>116.17830636992417</c:v>
                </c:pt>
                <c:pt idx="46">
                  <c:v>54.314077532831384</c:v>
                </c:pt>
                <c:pt idx="47">
                  <c:v>61.344476740410748</c:v>
                </c:pt>
                <c:pt idx="48">
                  <c:v>80.543510462722693</c:v>
                </c:pt>
                <c:pt idx="49">
                  <c:v>118.2587442002383</c:v>
                </c:pt>
                <c:pt idx="50">
                  <c:v>112.01436671060964</c:v>
                </c:pt>
                <c:pt idx="51">
                  <c:v>43.851921130204133</c:v>
                </c:pt>
                <c:pt idx="52">
                  <c:v>57.162239919133938</c:v>
                </c:pt>
                <c:pt idx="53">
                  <c:v>46.273451875850739</c:v>
                </c:pt>
                <c:pt idx="54">
                  <c:v>22.624923895511525</c:v>
                </c:pt>
                <c:pt idx="55">
                  <c:v>40.788366911984674</c:v>
                </c:pt>
                <c:pt idx="56">
                  <c:v>47.208616542002467</c:v>
                </c:pt>
              </c:numCache>
            </c:numRef>
          </c:xVal>
          <c:yVal>
            <c:numRef>
              <c:f>New_Data!$AC$2:$AC$58</c:f>
              <c:numCache>
                <c:formatCode>General</c:formatCode>
                <c:ptCount val="57"/>
                <c:pt idx="0">
                  <c:v>32.830075596802104</c:v>
                </c:pt>
                <c:pt idx="1">
                  <c:v>61.063931233808994</c:v>
                </c:pt>
                <c:pt idx="2">
                  <c:v>64.14626420131313</c:v>
                </c:pt>
                <c:pt idx="3">
                  <c:v>34.696923202073606</c:v>
                </c:pt>
                <c:pt idx="4">
                  <c:v>54.257486568043319</c:v>
                </c:pt>
                <c:pt idx="5">
                  <c:v>40.318128701094643</c:v>
                </c:pt>
                <c:pt idx="6">
                  <c:v>57.962387354469755</c:v>
                </c:pt>
                <c:pt idx="7">
                  <c:v>38.770890983626231</c:v>
                </c:pt>
                <c:pt idx="8">
                  <c:v>30.300799855207519</c:v>
                </c:pt>
                <c:pt idx="9">
                  <c:v>55.519078464177298</c:v>
                </c:pt>
                <c:pt idx="10">
                  <c:v>67.043547403117003</c:v>
                </c:pt>
                <c:pt idx="11">
                  <c:v>39.278460085858164</c:v>
                </c:pt>
                <c:pt idx="12">
                  <c:v>38.118394775403331</c:v>
                </c:pt>
                <c:pt idx="13">
                  <c:v>45.294904409788074</c:v>
                </c:pt>
                <c:pt idx="14">
                  <c:v>43.199981585661334</c:v>
                </c:pt>
                <c:pt idx="15">
                  <c:v>58.99972371745384</c:v>
                </c:pt>
                <c:pt idx="16">
                  <c:v>49.722704887215698</c:v>
                </c:pt>
                <c:pt idx="17">
                  <c:v>57.411295210857091</c:v>
                </c:pt>
                <c:pt idx="18">
                  <c:v>46.587529085079574</c:v>
                </c:pt>
                <c:pt idx="19">
                  <c:v>29.663211165406882</c:v>
                </c:pt>
                <c:pt idx="20">
                  <c:v>47.431353893034114</c:v>
                </c:pt>
                <c:pt idx="21">
                  <c:v>43.0689350661414</c:v>
                </c:pt>
                <c:pt idx="22">
                  <c:v>36.277361375745514</c:v>
                </c:pt>
                <c:pt idx="23">
                  <c:v>44.49788996069973</c:v>
                </c:pt>
                <c:pt idx="24">
                  <c:v>58.814437963095536</c:v>
                </c:pt>
                <c:pt idx="25">
                  <c:v>53.875568348024188</c:v>
                </c:pt>
                <c:pt idx="26">
                  <c:v>41.826899908127245</c:v>
                </c:pt>
                <c:pt idx="27">
                  <c:v>50.977908197074825</c:v>
                </c:pt>
                <c:pt idx="28">
                  <c:v>44.515574367334878</c:v>
                </c:pt>
                <c:pt idx="29">
                  <c:v>24.633990842368107</c:v>
                </c:pt>
                <c:pt idx="30">
                  <c:v>62.777826044952562</c:v>
                </c:pt>
                <c:pt idx="31">
                  <c:v>41.774428315553635</c:v>
                </c:pt>
                <c:pt idx="32">
                  <c:v>54.479845398730532</c:v>
                </c:pt>
                <c:pt idx="33">
                  <c:v>33.412414477775997</c:v>
                </c:pt>
                <c:pt idx="34">
                  <c:v>48.32367589614956</c:v>
                </c:pt>
                <c:pt idx="35">
                  <c:v>35.877219828891313</c:v>
                </c:pt>
                <c:pt idx="36">
                  <c:v>42.07612349460284</c:v>
                </c:pt>
                <c:pt idx="37">
                  <c:v>47.757126873443028</c:v>
                </c:pt>
                <c:pt idx="38">
                  <c:v>41.498288411894748</c:v>
                </c:pt>
                <c:pt idx="39">
                  <c:v>45.327614771804136</c:v>
                </c:pt>
                <c:pt idx="40">
                  <c:v>42.625482965895714</c:v>
                </c:pt>
                <c:pt idx="41">
                  <c:v>56.745047108610343</c:v>
                </c:pt>
                <c:pt idx="42">
                  <c:v>59.489610012973102</c:v>
                </c:pt>
                <c:pt idx="43">
                  <c:v>53.088010301814172</c:v>
                </c:pt>
                <c:pt idx="44">
                  <c:v>50.084714282404335</c:v>
                </c:pt>
                <c:pt idx="45">
                  <c:v>55.550941251874079</c:v>
                </c:pt>
                <c:pt idx="46">
                  <c:v>43.452806227012061</c:v>
                </c:pt>
                <c:pt idx="47">
                  <c:v>36.771965747244067</c:v>
                </c:pt>
                <c:pt idx="48">
                  <c:v>37.957579271292772</c:v>
                </c:pt>
                <c:pt idx="49">
                  <c:v>45.682601419272771</c:v>
                </c:pt>
                <c:pt idx="50">
                  <c:v>49.504799350456295</c:v>
                </c:pt>
                <c:pt idx="51">
                  <c:v>41.104631500093035</c:v>
                </c:pt>
                <c:pt idx="52">
                  <c:v>33.269537977187454</c:v>
                </c:pt>
                <c:pt idx="53">
                  <c:v>56.26334034621879</c:v>
                </c:pt>
                <c:pt idx="54">
                  <c:v>75.792831989434859</c:v>
                </c:pt>
                <c:pt idx="55">
                  <c:v>39.965388651087572</c:v>
                </c:pt>
                <c:pt idx="56">
                  <c:v>43.678221822454063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0F-3549-80B7-DB7B1B2AAADD}"/>
            </c:ext>
          </c:extLst>
        </c:ser>
        <c:ser>
          <c:idx val="2"/>
          <c:order val="2"/>
          <c:tx>
            <c:v>19KS15: Modern River Detrital Zircon CT using Eu/Eu* (Tang et al., 2020)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2"/>
            <c:spPr>
              <a:solidFill>
                <a:srgbClr val="00FDFF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New_Data!$B$59:$B$110</c:f>
              <c:numCache>
                <c:formatCode>General</c:formatCode>
                <c:ptCount val="52"/>
                <c:pt idx="0">
                  <c:v>52.176535584706897</c:v>
                </c:pt>
                <c:pt idx="1">
                  <c:v>62.103018274946081</c:v>
                </c:pt>
                <c:pt idx="2">
                  <c:v>55.025571282441426</c:v>
                </c:pt>
                <c:pt idx="3">
                  <c:v>15.124898896311928</c:v>
                </c:pt>
                <c:pt idx="4">
                  <c:v>36.654754840119608</c:v>
                </c:pt>
                <c:pt idx="5">
                  <c:v>67.425666947155207</c:v>
                </c:pt>
                <c:pt idx="6">
                  <c:v>100.2175274396143</c:v>
                </c:pt>
                <c:pt idx="7">
                  <c:v>123.09392265999801</c:v>
                </c:pt>
                <c:pt idx="8">
                  <c:v>81.848315984169361</c:v>
                </c:pt>
                <c:pt idx="9">
                  <c:v>79.41631824092272</c:v>
                </c:pt>
                <c:pt idx="10">
                  <c:v>38.648696354909816</c:v>
                </c:pt>
                <c:pt idx="11">
                  <c:v>82.404802550601616</c:v>
                </c:pt>
                <c:pt idx="12">
                  <c:v>86.879117907646091</c:v>
                </c:pt>
                <c:pt idx="13">
                  <c:v>50.832118539452033</c:v>
                </c:pt>
                <c:pt idx="14">
                  <c:v>98.522647461552225</c:v>
                </c:pt>
                <c:pt idx="15">
                  <c:v>85.9606624170315</c:v>
                </c:pt>
                <c:pt idx="16">
                  <c:v>51.490307533802877</c:v>
                </c:pt>
                <c:pt idx="17">
                  <c:v>44.164739079312199</c:v>
                </c:pt>
                <c:pt idx="18">
                  <c:v>59.265665807608926</c:v>
                </c:pt>
                <c:pt idx="19">
                  <c:v>125.93032463067193</c:v>
                </c:pt>
                <c:pt idx="20">
                  <c:v>60.517885647102347</c:v>
                </c:pt>
                <c:pt idx="21">
                  <c:v>14.418240895539149</c:v>
                </c:pt>
                <c:pt idx="22">
                  <c:v>43.033961216993902</c:v>
                </c:pt>
                <c:pt idx="23">
                  <c:v>68.647201875252847</c:v>
                </c:pt>
                <c:pt idx="24">
                  <c:v>57.419348026001238</c:v>
                </c:pt>
                <c:pt idx="25">
                  <c:v>37.990751396526313</c:v>
                </c:pt>
                <c:pt idx="26">
                  <c:v>48.375866713285689</c:v>
                </c:pt>
                <c:pt idx="27">
                  <c:v>124.33358634262689</c:v>
                </c:pt>
                <c:pt idx="28">
                  <c:v>53.380321519600272</c:v>
                </c:pt>
                <c:pt idx="29">
                  <c:v>39.092804043604552</c:v>
                </c:pt>
                <c:pt idx="30">
                  <c:v>35.675459859442498</c:v>
                </c:pt>
                <c:pt idx="31">
                  <c:v>49.046820562472099</c:v>
                </c:pt>
                <c:pt idx="32">
                  <c:v>47.576222067198344</c:v>
                </c:pt>
                <c:pt idx="33">
                  <c:v>46.231341001160942</c:v>
                </c:pt>
                <c:pt idx="34">
                  <c:v>21.135198451427438</c:v>
                </c:pt>
                <c:pt idx="35">
                  <c:v>83.092647479721236</c:v>
                </c:pt>
                <c:pt idx="36">
                  <c:v>45.080129742280896</c:v>
                </c:pt>
                <c:pt idx="37">
                  <c:v>96.989598825797728</c:v>
                </c:pt>
                <c:pt idx="38">
                  <c:v>63.797727126489846</c:v>
                </c:pt>
                <c:pt idx="39">
                  <c:v>40.310188975383213</c:v>
                </c:pt>
                <c:pt idx="40">
                  <c:v>41.913812515158376</c:v>
                </c:pt>
                <c:pt idx="41">
                  <c:v>80.482693953503329</c:v>
                </c:pt>
                <c:pt idx="42">
                  <c:v>42.864152602645589</c:v>
                </c:pt>
                <c:pt idx="43">
                  <c:v>54.424118196618927</c:v>
                </c:pt>
                <c:pt idx="44">
                  <c:v>10.850698985061632</c:v>
                </c:pt>
                <c:pt idx="45">
                  <c:v>88.050534353752639</c:v>
                </c:pt>
                <c:pt idx="46">
                  <c:v>9.8165722035761327</c:v>
                </c:pt>
                <c:pt idx="47">
                  <c:v>91.322933943534593</c:v>
                </c:pt>
                <c:pt idx="48">
                  <c:v>64.704241162220569</c:v>
                </c:pt>
                <c:pt idx="49">
                  <c:v>61.708459698083388</c:v>
                </c:pt>
                <c:pt idx="50">
                  <c:v>117.59959363569349</c:v>
                </c:pt>
                <c:pt idx="51">
                  <c:v>84.023883329632071</c:v>
                </c:pt>
              </c:numCache>
            </c:numRef>
          </c:xVal>
          <c:yVal>
            <c:numRef>
              <c:f>New_Data!$AC$59:$AC$110</c:f>
              <c:numCache>
                <c:formatCode>General</c:formatCode>
                <c:ptCount val="52"/>
                <c:pt idx="0">
                  <c:v>44.498816246651344</c:v>
                </c:pt>
                <c:pt idx="1">
                  <c:v>50.280593180652978</c:v>
                </c:pt>
                <c:pt idx="2">
                  <c:v>45.516363430849239</c:v>
                </c:pt>
                <c:pt idx="3">
                  <c:v>63.9193367254801</c:v>
                </c:pt>
                <c:pt idx="4">
                  <c:v>35.594613238994462</c:v>
                </c:pt>
                <c:pt idx="5">
                  <c:v>38.745006382843499</c:v>
                </c:pt>
                <c:pt idx="6">
                  <c:v>63.362349150297497</c:v>
                </c:pt>
                <c:pt idx="7">
                  <c:v>39.221730613768976</c:v>
                </c:pt>
                <c:pt idx="8">
                  <c:v>41.089395036811283</c:v>
                </c:pt>
                <c:pt idx="9">
                  <c:v>40.030299742442153</c:v>
                </c:pt>
                <c:pt idx="10">
                  <c:v>37.347541126454644</c:v>
                </c:pt>
                <c:pt idx="11">
                  <c:v>46.686697258009758</c:v>
                </c:pt>
                <c:pt idx="12">
                  <c:v>50.856881445544587</c:v>
                </c:pt>
                <c:pt idx="13">
                  <c:v>43.851203443703483</c:v>
                </c:pt>
                <c:pt idx="14">
                  <c:v>51.789878123334866</c:v>
                </c:pt>
                <c:pt idx="15">
                  <c:v>51.121579025371709</c:v>
                </c:pt>
                <c:pt idx="16">
                  <c:v>53.922239625380897</c:v>
                </c:pt>
                <c:pt idx="17">
                  <c:v>52.888943297402406</c:v>
                </c:pt>
                <c:pt idx="18">
                  <c:v>39.555747367188417</c:v>
                </c:pt>
                <c:pt idx="19">
                  <c:v>43.224545577473712</c:v>
                </c:pt>
                <c:pt idx="20">
                  <c:v>33.947895966332531</c:v>
                </c:pt>
                <c:pt idx="21">
                  <c:v>53.275114168029482</c:v>
                </c:pt>
                <c:pt idx="22">
                  <c:v>51.603478058161073</c:v>
                </c:pt>
                <c:pt idx="23">
                  <c:v>25.214865379128113</c:v>
                </c:pt>
                <c:pt idx="24">
                  <c:v>35.978658925168965</c:v>
                </c:pt>
                <c:pt idx="25">
                  <c:v>70.074512711346628</c:v>
                </c:pt>
                <c:pt idx="26">
                  <c:v>43.710870863870539</c:v>
                </c:pt>
                <c:pt idx="27">
                  <c:v>30.736569258568935</c:v>
                </c:pt>
                <c:pt idx="28">
                  <c:v>35.184764314397057</c:v>
                </c:pt>
                <c:pt idx="29">
                  <c:v>64.718074036581015</c:v>
                </c:pt>
                <c:pt idx="30">
                  <c:v>48.475013951231162</c:v>
                </c:pt>
                <c:pt idx="31">
                  <c:v>58.398308634351082</c:v>
                </c:pt>
                <c:pt idx="32">
                  <c:v>48.184033435969148</c:v>
                </c:pt>
                <c:pt idx="33">
                  <c:v>40.908610775993083</c:v>
                </c:pt>
                <c:pt idx="34">
                  <c:v>80.53787568582392</c:v>
                </c:pt>
                <c:pt idx="35">
                  <c:v>61.4050566469977</c:v>
                </c:pt>
                <c:pt idx="36">
                  <c:v>52.094887228563209</c:v>
                </c:pt>
                <c:pt idx="37">
                  <c:v>56.591127737804712</c:v>
                </c:pt>
                <c:pt idx="38">
                  <c:v>39.669522104310637</c:v>
                </c:pt>
                <c:pt idx="39">
                  <c:v>42.474148507527254</c:v>
                </c:pt>
                <c:pt idx="40">
                  <c:v>55.26012166298046</c:v>
                </c:pt>
                <c:pt idx="41">
                  <c:v>44.854485125615085</c:v>
                </c:pt>
                <c:pt idx="42">
                  <c:v>57.778961975154978</c:v>
                </c:pt>
                <c:pt idx="43">
                  <c:v>41.596108785512307</c:v>
                </c:pt>
                <c:pt idx="44">
                  <c:v>54.26208337106776</c:v>
                </c:pt>
                <c:pt idx="45">
                  <c:v>36.829200131258489</c:v>
                </c:pt>
                <c:pt idx="46">
                  <c:v>51.512095540296656</c:v>
                </c:pt>
                <c:pt idx="47">
                  <c:v>62.506540943513862</c:v>
                </c:pt>
                <c:pt idx="48">
                  <c:v>39.987114602550676</c:v>
                </c:pt>
                <c:pt idx="49">
                  <c:v>41.690806946128319</c:v>
                </c:pt>
                <c:pt idx="50">
                  <c:v>49.79241065334277</c:v>
                </c:pt>
                <c:pt idx="51">
                  <c:v>39.884935821223422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A8B-3C4B-A32E-B7FC52803E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2456768"/>
        <c:axId val="1652230416"/>
      </c:scatterChart>
      <c:valAx>
        <c:axId val="1652456768"/>
        <c:scaling>
          <c:orientation val="minMax"/>
          <c:max val="14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Helvetica" pitchFamily="2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2000">
                    <a:solidFill>
                      <a:schemeClr val="tx1"/>
                    </a:solidFill>
                    <a:latin typeface="Helvetica" pitchFamily="2" charset="0"/>
                    <a:cs typeface="Arial" panose="020B0604020202020204" pitchFamily="34" charset="0"/>
                  </a:rPr>
                  <a:t>Age (Ma)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Helvetica" pitchFamily="2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Helvetica" pitchFamily="2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52230416"/>
        <c:crosses val="autoZero"/>
        <c:crossBetween val="midCat"/>
        <c:majorUnit val="10"/>
      </c:valAx>
      <c:valAx>
        <c:axId val="1652230416"/>
        <c:scaling>
          <c:orientation val="minMax"/>
          <c:max val="90"/>
          <c:min val="2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Helvetica" pitchFamily="2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2000">
                    <a:solidFill>
                      <a:schemeClr val="tx1"/>
                    </a:solidFill>
                    <a:latin typeface="Helvetica" pitchFamily="2" charset="0"/>
                    <a:cs typeface="Arial" panose="020B0604020202020204" pitchFamily="34" charset="0"/>
                  </a:rPr>
                  <a:t>Crustal Thickness (km)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Helvetica" pitchFamily="2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Helvetica" pitchFamily="2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52456768"/>
        <c:crosses val="autoZero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34885147119767934"/>
          <c:y val="4.9888683353250279E-2"/>
          <c:w val="0.58081384169084127"/>
          <c:h val="0.12510877928200761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Helvetica" pitchFamily="2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38</xdr:col>
      <xdr:colOff>101600</xdr:colOff>
      <xdr:row>2</xdr:row>
      <xdr:rowOff>88900</xdr:rowOff>
    </xdr:from>
    <xdr:to>
      <xdr:col>46</xdr:col>
      <xdr:colOff>254000</xdr:colOff>
      <xdr:row>25</xdr:row>
      <xdr:rowOff>114021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5620EBA-B9FC-6D48-60E1-304971C77F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470600" y="495300"/>
          <a:ext cx="6756400" cy="469872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290</xdr:row>
      <xdr:rowOff>114300</xdr:rowOff>
    </xdr:from>
    <xdr:to>
      <xdr:col>0</xdr:col>
      <xdr:colOff>203200</xdr:colOff>
      <xdr:row>308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E27C5B-3E7D-4445-B2C5-28F853AB92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8</xdr:row>
      <xdr:rowOff>0</xdr:rowOff>
    </xdr:from>
    <xdr:to>
      <xdr:col>19</xdr:col>
      <xdr:colOff>508000</xdr:colOff>
      <xdr:row>38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2D4CC0-BF27-B548-AA9D-B41B6FA6AB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EE718-8125-924F-BBAD-F6D0C77ED212}">
  <dimension ref="A1:AK201"/>
  <sheetViews>
    <sheetView tabSelected="1" workbookViewId="0">
      <pane xSplit="2" ySplit="1" topLeftCell="AF2" activePane="bottomRight" state="frozen"/>
      <selection pane="topRight" activeCell="C1" sqref="C1"/>
      <selection pane="bottomLeft" activeCell="A2" sqref="A2"/>
      <selection pane="bottomRight" activeCell="Z37" sqref="Z37"/>
    </sheetView>
  </sheetViews>
  <sheetFormatPr baseColWidth="10" defaultRowHeight="16" x14ac:dyDescent="0.2"/>
  <cols>
    <col min="1" max="16384" width="10.83203125" style="1"/>
  </cols>
  <sheetData>
    <row r="1" spans="1:37" x14ac:dyDescent="0.2">
      <c r="A1" s="1" t="s">
        <v>0</v>
      </c>
      <c r="B1" s="1" t="s">
        <v>1</v>
      </c>
      <c r="C1" s="1" t="s">
        <v>135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  <c r="O1" s="7" t="s">
        <v>13</v>
      </c>
      <c r="P1" s="7" t="s">
        <v>14</v>
      </c>
      <c r="Q1" s="7" t="s">
        <v>15</v>
      </c>
      <c r="R1" s="7" t="s">
        <v>16</v>
      </c>
      <c r="S1" s="7" t="s">
        <v>17</v>
      </c>
      <c r="T1" s="7" t="s">
        <v>18</v>
      </c>
      <c r="U1" s="7" t="s">
        <v>19</v>
      </c>
      <c r="V1" s="7" t="s">
        <v>20</v>
      </c>
      <c r="W1" s="7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136</v>
      </c>
      <c r="AC1" s="1" t="s">
        <v>137</v>
      </c>
      <c r="AD1" s="1" t="s">
        <v>144</v>
      </c>
      <c r="AE1" s="1" t="s">
        <v>145</v>
      </c>
      <c r="AF1" s="1" t="s">
        <v>146</v>
      </c>
      <c r="AG1" s="1" t="s">
        <v>143</v>
      </c>
      <c r="AH1" s="1" t="s">
        <v>140</v>
      </c>
      <c r="AI1" s="1" t="s">
        <v>139</v>
      </c>
      <c r="AJ1" s="1" t="s">
        <v>141</v>
      </c>
      <c r="AK1" s="1" t="s">
        <v>142</v>
      </c>
    </row>
    <row r="2" spans="1:37" s="2" customFormat="1" x14ac:dyDescent="0.2">
      <c r="A2" s="14" t="s">
        <v>26</v>
      </c>
      <c r="B2" s="14">
        <v>128.29751612702614</v>
      </c>
      <c r="C2" s="14">
        <v>2.1981654346475992</v>
      </c>
      <c r="D2" s="14">
        <v>0.20812278115550098</v>
      </c>
      <c r="E2" s="14">
        <v>346.16731027662053</v>
      </c>
      <c r="F2" s="14">
        <v>3.5617968100668032</v>
      </c>
      <c r="G2" s="14">
        <v>7.8332119139908398</v>
      </c>
      <c r="H2" s="14">
        <v>1192.7686315933854</v>
      </c>
      <c r="I2" s="14">
        <v>12.273107632364217</v>
      </c>
      <c r="J2" s="14">
        <v>1.6019329210742084</v>
      </c>
      <c r="K2" s="14">
        <v>39.367309344414863</v>
      </c>
      <c r="L2" s="14">
        <v>1.302516194925156</v>
      </c>
      <c r="M2" s="14">
        <v>6.8828459938817064</v>
      </c>
      <c r="N2" s="14">
        <v>3.5971197219842388</v>
      </c>
      <c r="O2" s="14">
        <v>0.25263838662867</v>
      </c>
      <c r="P2" s="14">
        <v>16.943728943149637</v>
      </c>
      <c r="Q2" s="14">
        <v>7.2606456595455588</v>
      </c>
      <c r="R2" s="14">
        <v>83.907601520606235</v>
      </c>
      <c r="S2" s="14">
        <v>32.809217628831213</v>
      </c>
      <c r="T2" s="14">
        <v>148.13143480457222</v>
      </c>
      <c r="U2" s="14">
        <v>30.239576247297787</v>
      </c>
      <c r="V2" s="14">
        <v>233.44185400867923</v>
      </c>
      <c r="W2" s="14">
        <v>59.933052289728863</v>
      </c>
      <c r="X2" s="14">
        <v>10582.858761162624</v>
      </c>
      <c r="Y2" s="14">
        <v>2.4747826138132329</v>
      </c>
      <c r="Z2" s="14">
        <v>329.27999094284058</v>
      </c>
      <c r="AA2" s="14">
        <v>467.90137468108276</v>
      </c>
      <c r="AB2" s="14">
        <f t="shared" ref="AB2:AB33" si="0">IF(O2&gt;0,O2/SQRT(N2*P2)/0.3271,"")</f>
        <v>9.8932014213801753E-2</v>
      </c>
      <c r="AC2" s="14">
        <f t="shared" ref="AC2:AC33" si="1" xml:space="preserve"> 84.2*AB2+24.5</f>
        <v>32.830075596802104</v>
      </c>
      <c r="AD2" s="14">
        <f t="shared" ref="AD2:AD33" si="2">-5080/(LOG(G2)-6.01)-273.15</f>
        <v>719.80158318365773</v>
      </c>
      <c r="AE2" s="14">
        <f t="shared" ref="AE2:AE33" si="3">LOG10(N2/V2)</f>
        <v>-1.812223831187491</v>
      </c>
      <c r="AF2" s="5">
        <f t="shared" ref="AF2:AF33" si="4">K2/SQRT(J2+L2)</f>
        <v>23.099567402649011</v>
      </c>
      <c r="AG2" s="14">
        <f t="shared" ref="AG2:AG33" si="5">H2+SUM(J2:W2)</f>
        <v>1858.440105258705</v>
      </c>
      <c r="AH2" s="14">
        <f t="shared" ref="AH2:AH33" si="6">Z2/AA2</f>
        <v>0.70373802848361955</v>
      </c>
      <c r="AI2" s="14">
        <f t="shared" ref="AI2:AI33" si="7">LOG10(AH2)</f>
        <v>-0.15258898000237514</v>
      </c>
      <c r="AJ2" s="14">
        <f t="shared" ref="AJ2:AJ33" si="8">V2/P2</f>
        <v>13.777478074155569</v>
      </c>
      <c r="AK2" s="14">
        <f t="shared" ref="AK2:AK33" si="9">(F2+H2+SUM(J2:W2))/E2</f>
        <v>5.3789073860869641</v>
      </c>
    </row>
    <row r="3" spans="1:37" s="2" customFormat="1" x14ac:dyDescent="0.2">
      <c r="A3" s="13" t="s">
        <v>27</v>
      </c>
      <c r="B3" s="13">
        <v>81.037112444945848</v>
      </c>
      <c r="C3" s="13">
        <v>2.8229823123399171</v>
      </c>
      <c r="D3" s="13">
        <v>6.2586315047318744</v>
      </c>
      <c r="E3" s="13">
        <v>299.35410761190633</v>
      </c>
      <c r="F3" s="13">
        <v>3.2063570942776427</v>
      </c>
      <c r="G3" s="13">
        <v>7.5946291568848325</v>
      </c>
      <c r="H3" s="13">
        <v>1038.3002040224171</v>
      </c>
      <c r="I3" s="13">
        <v>3.8139575609333014</v>
      </c>
      <c r="J3" s="13">
        <v>0.12435154051334041</v>
      </c>
      <c r="K3" s="13">
        <v>33.706405003691586</v>
      </c>
      <c r="L3" s="13">
        <v>0.36994560752384981</v>
      </c>
      <c r="M3" s="13">
        <v>2.8361307340600774</v>
      </c>
      <c r="N3" s="13">
        <v>4.1954896774283803</v>
      </c>
      <c r="O3" s="13">
        <v>1.1966093512049407</v>
      </c>
      <c r="P3" s="13">
        <v>16.915290307080841</v>
      </c>
      <c r="Q3" s="13">
        <v>6.5171565527761635</v>
      </c>
      <c r="R3" s="13">
        <v>67.204715093057587</v>
      </c>
      <c r="S3" s="13">
        <v>26.841245492415869</v>
      </c>
      <c r="T3" s="13">
        <v>134.25432845154887</v>
      </c>
      <c r="U3" s="13">
        <v>30.463124870081252</v>
      </c>
      <c r="V3" s="13">
        <v>257.75243903820007</v>
      </c>
      <c r="W3" s="13">
        <v>70.480631798586884</v>
      </c>
      <c r="X3" s="13">
        <v>9716.5845925017566</v>
      </c>
      <c r="Y3" s="13">
        <v>0.79071415743683615</v>
      </c>
      <c r="Z3" s="13">
        <v>251.00065561125612</v>
      </c>
      <c r="AA3" s="13">
        <v>253.97067727997859</v>
      </c>
      <c r="AB3" s="13">
        <f t="shared" si="0"/>
        <v>0.43425096477207831</v>
      </c>
      <c r="AC3" s="13">
        <f t="shared" si="1"/>
        <v>61.063931233808994</v>
      </c>
      <c r="AD3" s="13">
        <f t="shared" si="2"/>
        <v>717.20120554688219</v>
      </c>
      <c r="AE3" s="13">
        <f t="shared" si="3"/>
        <v>-1.7884201266889235</v>
      </c>
      <c r="AF3" s="13">
        <f t="shared" si="4"/>
        <v>47.942246710063515</v>
      </c>
      <c r="AG3" s="13">
        <f t="shared" si="5"/>
        <v>1691.1580675405867</v>
      </c>
      <c r="AH3" s="13">
        <f t="shared" si="6"/>
        <v>0.98830565126442416</v>
      </c>
      <c r="AI3" s="13">
        <f t="shared" si="7"/>
        <v>-5.108721273824438E-3</v>
      </c>
      <c r="AJ3" s="13">
        <f t="shared" si="8"/>
        <v>15.237837149641077</v>
      </c>
      <c r="AK3" s="13">
        <f t="shared" si="9"/>
        <v>5.6600673969421553</v>
      </c>
    </row>
    <row r="4" spans="1:37" s="2" customFormat="1" x14ac:dyDescent="0.2">
      <c r="A4" s="13" t="s">
        <v>28</v>
      </c>
      <c r="B4" s="13">
        <v>78.737837526369887</v>
      </c>
      <c r="C4" s="13">
        <v>1.3391800037130324</v>
      </c>
      <c r="D4" s="13">
        <v>0.21026187016289863</v>
      </c>
      <c r="E4" s="13">
        <v>71.06049955121928</v>
      </c>
      <c r="F4" s="13">
        <v>2.8837989047223807</v>
      </c>
      <c r="G4" s="13">
        <v>2.8560071542041485</v>
      </c>
      <c r="H4" s="13">
        <v>765.18975801661134</v>
      </c>
      <c r="I4" s="13">
        <v>5.2922224902865365</v>
      </c>
      <c r="J4" s="13">
        <v>3.8310149165794935E-3</v>
      </c>
      <c r="K4" s="13">
        <v>28.504944232544549</v>
      </c>
      <c r="L4" s="13">
        <v>5.7200443960069937E-2</v>
      </c>
      <c r="M4" s="13">
        <v>0.70359056750002025</v>
      </c>
      <c r="N4" s="13">
        <v>1.130478303051109</v>
      </c>
      <c r="O4" s="13">
        <v>0.44385274468560554</v>
      </c>
      <c r="P4" s="13">
        <v>7.3463927270207918</v>
      </c>
      <c r="Q4" s="13">
        <v>3.3211888945468808</v>
      </c>
      <c r="R4" s="13">
        <v>42.311935634282953</v>
      </c>
      <c r="S4" s="13">
        <v>19.007803800361682</v>
      </c>
      <c r="T4" s="13">
        <v>98.062363283363709</v>
      </c>
      <c r="U4" s="13">
        <v>24.959245261322629</v>
      </c>
      <c r="V4" s="13">
        <v>225.06108272974649</v>
      </c>
      <c r="W4" s="13">
        <v>70.213786022306309</v>
      </c>
      <c r="X4" s="13">
        <v>10056.132604339951</v>
      </c>
      <c r="Y4" s="13">
        <v>0.76857695006145077</v>
      </c>
      <c r="Z4" s="13">
        <v>360.54445248985195</v>
      </c>
      <c r="AA4" s="13">
        <v>492.18685676971165</v>
      </c>
      <c r="AB4" s="13">
        <f t="shared" si="0"/>
        <v>0.47085824467117721</v>
      </c>
      <c r="AC4" s="13">
        <f t="shared" si="1"/>
        <v>64.14626420131313</v>
      </c>
      <c r="AD4" s="13">
        <f t="shared" si="2"/>
        <v>641.46646445525153</v>
      </c>
      <c r="AE4" s="13">
        <f t="shared" si="3"/>
        <v>-2.2990381723838889</v>
      </c>
      <c r="AF4" s="13">
        <f t="shared" si="4"/>
        <v>115.38339677625395</v>
      </c>
      <c r="AG4" s="10">
        <f t="shared" si="5"/>
        <v>1286.3174536762208</v>
      </c>
      <c r="AH4" s="13">
        <f t="shared" si="6"/>
        <v>0.73253571795101058</v>
      </c>
      <c r="AI4" s="13">
        <f t="shared" si="7"/>
        <v>-0.13517119454949442</v>
      </c>
      <c r="AJ4" s="13">
        <f t="shared" si="8"/>
        <v>30.63559097541145</v>
      </c>
      <c r="AK4" s="13">
        <f t="shared" si="9"/>
        <v>18.142304947514582</v>
      </c>
    </row>
    <row r="5" spans="1:37" s="2" customFormat="1" x14ac:dyDescent="0.2">
      <c r="A5" s="12" t="s">
        <v>29</v>
      </c>
      <c r="B5" s="12">
        <v>53.122753571080402</v>
      </c>
      <c r="C5" s="12">
        <v>0.8824517610692979</v>
      </c>
      <c r="D5" s="12">
        <v>1.523228877850578</v>
      </c>
      <c r="E5" s="12">
        <v>801.31865007644558</v>
      </c>
      <c r="F5" s="12">
        <v>2.6972197051834068</v>
      </c>
      <c r="G5" s="12">
        <v>2.3657735848292232</v>
      </c>
      <c r="H5" s="12">
        <v>973.40577405072383</v>
      </c>
      <c r="I5" s="12">
        <v>7.4449796358377078</v>
      </c>
      <c r="J5" s="12">
        <v>3.5744328480470595</v>
      </c>
      <c r="K5" s="12">
        <v>37.296194364921107</v>
      </c>
      <c r="L5" s="12">
        <v>3.0257275590669956</v>
      </c>
      <c r="M5" s="12">
        <v>11.471972139886722</v>
      </c>
      <c r="N5" s="12">
        <v>3.3449756808320195</v>
      </c>
      <c r="O5" s="12">
        <v>0.24630698699446812</v>
      </c>
      <c r="P5" s="12">
        <v>11.558069365477325</v>
      </c>
      <c r="Q5" s="12">
        <v>4.8683278998547115</v>
      </c>
      <c r="R5" s="12">
        <v>60.742400741763696</v>
      </c>
      <c r="S5" s="12">
        <v>25.435179039265094</v>
      </c>
      <c r="T5" s="12">
        <v>131.05776949865222</v>
      </c>
      <c r="U5" s="12">
        <v>31.063249910392216</v>
      </c>
      <c r="V5" s="12">
        <v>269.32451356109192</v>
      </c>
      <c r="W5" s="12">
        <v>75.507171479064993</v>
      </c>
      <c r="X5" s="12">
        <v>9543.9362508690829</v>
      </c>
      <c r="Y5" s="12">
        <v>2.1523570169555133</v>
      </c>
      <c r="Z5" s="12">
        <v>292.45582674231002</v>
      </c>
      <c r="AA5" s="12">
        <v>555.27683151467397</v>
      </c>
      <c r="AB5" s="12">
        <f t="shared" si="0"/>
        <v>0.1211036009747459</v>
      </c>
      <c r="AC5" s="12">
        <f t="shared" si="1"/>
        <v>34.696923202073606</v>
      </c>
      <c r="AD5" s="12">
        <f t="shared" si="2"/>
        <v>628.19418460929194</v>
      </c>
      <c r="AE5" s="12">
        <f t="shared" si="3"/>
        <v>-1.9058829194807099</v>
      </c>
      <c r="AF5" s="3">
        <f t="shared" si="4"/>
        <v>14.517347552646127</v>
      </c>
      <c r="AG5" s="12">
        <f t="shared" si="5"/>
        <v>1641.9220651260343</v>
      </c>
      <c r="AH5" s="12">
        <f t="shared" si="6"/>
        <v>0.52668472758813722</v>
      </c>
      <c r="AI5" s="12">
        <f t="shared" si="7"/>
        <v>-0.27844927480819565</v>
      </c>
      <c r="AJ5" s="12">
        <f t="shared" si="8"/>
        <v>23.301859942589932</v>
      </c>
      <c r="AK5" s="12">
        <f t="shared" si="9"/>
        <v>2.0523911238984907</v>
      </c>
    </row>
    <row r="6" spans="1:37" s="2" customFormat="1" x14ac:dyDescent="0.2">
      <c r="A6" s="11" t="s">
        <v>30</v>
      </c>
      <c r="B6" s="11">
        <v>13.447199992292333</v>
      </c>
      <c r="C6" s="11">
        <v>1.2914629649237082</v>
      </c>
      <c r="D6" s="11">
        <v>3.3621431816794982</v>
      </c>
      <c r="E6" s="11">
        <v>167.49023867687373</v>
      </c>
      <c r="F6" s="11">
        <v>3.6338848595978921</v>
      </c>
      <c r="G6" s="11">
        <v>6.0050908221224288</v>
      </c>
      <c r="H6" s="11">
        <v>784.64645205259706</v>
      </c>
      <c r="I6" s="11">
        <v>9.4573381539962931</v>
      </c>
      <c r="J6" s="11">
        <v>0.12469377256083304</v>
      </c>
      <c r="K6" s="11">
        <v>70.814640869840488</v>
      </c>
      <c r="L6" s="11">
        <v>0.27730592002330173</v>
      </c>
      <c r="M6" s="11">
        <v>3.2250833499908351</v>
      </c>
      <c r="N6" s="11">
        <v>5.2579470253102958</v>
      </c>
      <c r="O6" s="11">
        <v>1.1950578982390767</v>
      </c>
      <c r="P6" s="11">
        <v>20.32508119092714</v>
      </c>
      <c r="Q6" s="11">
        <v>6.2755562881540961</v>
      </c>
      <c r="R6" s="11">
        <v>60.599200596581156</v>
      </c>
      <c r="S6" s="11">
        <v>21.512492632511716</v>
      </c>
      <c r="T6" s="11">
        <v>91.736931362340741</v>
      </c>
      <c r="U6" s="11">
        <v>20.058164336352981</v>
      </c>
      <c r="V6" s="11">
        <v>164.26561224655015</v>
      </c>
      <c r="W6" s="11">
        <v>44.005206470050375</v>
      </c>
      <c r="X6" s="11">
        <v>11161.566136077148</v>
      </c>
      <c r="Y6" s="11">
        <v>2.1659585009794586</v>
      </c>
      <c r="Z6" s="11">
        <v>1922.909794586116</v>
      </c>
      <c r="AA6" s="11">
        <v>536.8338870504391</v>
      </c>
      <c r="AB6" s="11">
        <f t="shared" si="0"/>
        <v>0.3534143297867377</v>
      </c>
      <c r="AC6" s="11">
        <f t="shared" si="1"/>
        <v>54.257486568043319</v>
      </c>
      <c r="AD6" s="11">
        <f t="shared" si="2"/>
        <v>697.89444484108878</v>
      </c>
      <c r="AE6" s="2">
        <f t="shared" si="3"/>
        <v>-1.4947304505082795</v>
      </c>
      <c r="AF6" s="11">
        <f t="shared" si="4"/>
        <v>111.68894702013311</v>
      </c>
      <c r="AG6" s="9">
        <f t="shared" si="5"/>
        <v>1294.3194260120304</v>
      </c>
      <c r="AH6" s="11">
        <f t="shared" si="6"/>
        <v>3.5819456278203354</v>
      </c>
      <c r="AI6" s="11">
        <f t="shared" si="7"/>
        <v>0.55411898918559299</v>
      </c>
      <c r="AJ6" s="11">
        <f t="shared" si="8"/>
        <v>8.0819166577241646</v>
      </c>
      <c r="AK6" s="11">
        <f t="shared" si="9"/>
        <v>7.7494266001714376</v>
      </c>
    </row>
    <row r="7" spans="1:37" s="2" customFormat="1" x14ac:dyDescent="0.2">
      <c r="A7" s="17" t="s">
        <v>31</v>
      </c>
      <c r="B7" s="17">
        <v>120.53979964186379</v>
      </c>
      <c r="C7" s="17">
        <v>1.7186364263712477</v>
      </c>
      <c r="D7" s="17">
        <v>4.8071253133729313</v>
      </c>
      <c r="E7" s="17">
        <v>739.40397462687713</v>
      </c>
      <c r="F7" s="17">
        <v>3.8476148383723427</v>
      </c>
      <c r="G7" s="17">
        <v>12.351764237712951</v>
      </c>
      <c r="H7" s="17">
        <v>2058.2508649760957</v>
      </c>
      <c r="I7" s="17">
        <v>21.798524512043727</v>
      </c>
      <c r="J7" s="17">
        <v>0.25419240491633116</v>
      </c>
      <c r="K7" s="17">
        <v>71.091872618121258</v>
      </c>
      <c r="L7" s="17">
        <v>0.29812580574840786</v>
      </c>
      <c r="M7" s="17">
        <v>2.4703225255669743</v>
      </c>
      <c r="N7" s="17">
        <v>4.6378801860002223</v>
      </c>
      <c r="O7" s="17">
        <v>0.66547710314949071</v>
      </c>
      <c r="P7" s="17">
        <v>25.287133136172805</v>
      </c>
      <c r="Q7" s="17">
        <v>11.47908849262039</v>
      </c>
      <c r="R7" s="17">
        <v>145.5445595133906</v>
      </c>
      <c r="S7" s="17">
        <v>57.412717290448875</v>
      </c>
      <c r="T7" s="17">
        <v>279.69001907238663</v>
      </c>
      <c r="U7" s="17">
        <v>60.086266055590819</v>
      </c>
      <c r="V7" s="17">
        <v>433.06449936742837</v>
      </c>
      <c r="W7" s="17">
        <v>121.56564171197047</v>
      </c>
      <c r="X7" s="17">
        <v>11899.543545069351</v>
      </c>
      <c r="Y7" s="17">
        <v>4.2507813494588929</v>
      </c>
      <c r="Z7" s="17">
        <v>641.78128362828363</v>
      </c>
      <c r="AA7" s="17">
        <v>398.00206755520765</v>
      </c>
      <c r="AB7" s="17">
        <f t="shared" si="0"/>
        <v>0.18786376129566082</v>
      </c>
      <c r="AC7" s="17">
        <f t="shared" si="1"/>
        <v>40.318128701094643</v>
      </c>
      <c r="AD7" s="17">
        <f t="shared" si="2"/>
        <v>759.73330255355597</v>
      </c>
      <c r="AE7" s="17">
        <f t="shared" si="3"/>
        <v>-1.9702330587515149</v>
      </c>
      <c r="AF7" s="17">
        <f t="shared" si="4"/>
        <v>95.658875806136265</v>
      </c>
      <c r="AG7" s="17">
        <f t="shared" si="5"/>
        <v>3271.7986602596075</v>
      </c>
      <c r="AH7" s="17">
        <f t="shared" si="6"/>
        <v>1.6125074112567541</v>
      </c>
      <c r="AI7" s="17">
        <f t="shared" si="7"/>
        <v>0.20750171937584219</v>
      </c>
      <c r="AJ7" s="17">
        <f t="shared" si="8"/>
        <v>17.125883627667427</v>
      </c>
      <c r="AK7" s="17">
        <f t="shared" si="9"/>
        <v>4.4301172126522017</v>
      </c>
    </row>
    <row r="8" spans="1:37" s="2" customFormat="1" x14ac:dyDescent="0.2">
      <c r="A8" s="13" t="s">
        <v>32</v>
      </c>
      <c r="B8" s="13">
        <v>79.956362292539964</v>
      </c>
      <c r="C8" s="13">
        <v>1.140522282565307</v>
      </c>
      <c r="D8" s="13">
        <v>0.61678910193045977</v>
      </c>
      <c r="E8" s="13">
        <v>101.10284562476481</v>
      </c>
      <c r="F8" s="13">
        <v>3.6148857512110077</v>
      </c>
      <c r="G8" s="13">
        <v>2.8113579657309051</v>
      </c>
      <c r="H8" s="13">
        <v>1037.1521522242267</v>
      </c>
      <c r="I8" s="13">
        <v>8.8393409723393166</v>
      </c>
      <c r="J8" s="13">
        <v>5.1965623327121221E-2</v>
      </c>
      <c r="K8" s="13">
        <v>27.529801133680277</v>
      </c>
      <c r="L8" s="13">
        <v>0.10072244479925357</v>
      </c>
      <c r="M8" s="13">
        <v>1.2544274645161781</v>
      </c>
      <c r="N8" s="13">
        <v>2.3155370044626897</v>
      </c>
      <c r="O8" s="13">
        <v>0.72820375466469522</v>
      </c>
      <c r="P8" s="13">
        <v>13.551998727290346</v>
      </c>
      <c r="Q8" s="13">
        <v>5.4459887125095614</v>
      </c>
      <c r="R8" s="13">
        <v>62.15498899781511</v>
      </c>
      <c r="S8" s="13">
        <v>25.617754938214368</v>
      </c>
      <c r="T8" s="13">
        <v>133.17793380849474</v>
      </c>
      <c r="U8" s="13">
        <v>32.183941691009906</v>
      </c>
      <c r="V8" s="13">
        <v>285.58673723593324</v>
      </c>
      <c r="W8" s="13">
        <v>87.25885580024206</v>
      </c>
      <c r="X8" s="13">
        <v>12244.787177201282</v>
      </c>
      <c r="Y8" s="13">
        <v>1.6928595561069777</v>
      </c>
      <c r="Z8" s="13">
        <v>430.31294333361564</v>
      </c>
      <c r="AA8" s="13">
        <v>678.58304921464241</v>
      </c>
      <c r="AB8" s="13">
        <f t="shared" si="0"/>
        <v>0.39741552677517522</v>
      </c>
      <c r="AC8" s="13">
        <f t="shared" si="1"/>
        <v>57.962387354469755</v>
      </c>
      <c r="AD8" s="13">
        <f t="shared" si="2"/>
        <v>640.340991041081</v>
      </c>
      <c r="AE8" s="13">
        <f t="shared" si="3"/>
        <v>-2.0910863089400009</v>
      </c>
      <c r="AF8" s="13">
        <f t="shared" si="4"/>
        <v>70.453167624739791</v>
      </c>
      <c r="AG8" s="13">
        <f t="shared" si="5"/>
        <v>1714.1110095611862</v>
      </c>
      <c r="AH8" s="13">
        <f t="shared" si="6"/>
        <v>0.63413453052155955</v>
      </c>
      <c r="AI8" s="13">
        <f t="shared" si="7"/>
        <v>-0.19781859753585299</v>
      </c>
      <c r="AJ8" s="13">
        <f t="shared" si="8"/>
        <v>21.073403487031971</v>
      </c>
      <c r="AK8" s="13">
        <f t="shared" si="9"/>
        <v>16.989886730662366</v>
      </c>
    </row>
    <row r="9" spans="1:37" s="2" customFormat="1" x14ac:dyDescent="0.2">
      <c r="A9" s="14" t="s">
        <v>33</v>
      </c>
      <c r="B9" s="14">
        <v>123.04762259062694</v>
      </c>
      <c r="C9" s="14">
        <v>2.7603674720260898</v>
      </c>
      <c r="D9" s="14">
        <v>4.6594051985155929</v>
      </c>
      <c r="E9" s="14">
        <v>164.52897362937014</v>
      </c>
      <c r="F9" s="14">
        <v>3.184070357554261</v>
      </c>
      <c r="G9" s="14">
        <v>7.1526747913061763</v>
      </c>
      <c r="H9" s="14">
        <v>746.01202306763923</v>
      </c>
      <c r="I9" s="14">
        <v>4.8556367141626682</v>
      </c>
      <c r="J9" s="14">
        <v>9.5590141217261719E-3</v>
      </c>
      <c r="K9" s="14">
        <v>15.121502064994205</v>
      </c>
      <c r="L9" s="14">
        <v>0.18932080365044882</v>
      </c>
      <c r="M9" s="14">
        <v>1.7065148897983466</v>
      </c>
      <c r="N9" s="14">
        <v>2.8449204324011466</v>
      </c>
      <c r="O9" s="14">
        <v>0.32767771393020262</v>
      </c>
      <c r="P9" s="14">
        <v>12.279610835585249</v>
      </c>
      <c r="Q9" s="14">
        <v>5.4423071646891499</v>
      </c>
      <c r="R9" s="14">
        <v>60.053412683280428</v>
      </c>
      <c r="S9" s="14">
        <v>24.101181596855675</v>
      </c>
      <c r="T9" s="14">
        <v>100.99761632784184</v>
      </c>
      <c r="U9" s="14">
        <v>22.509737006248265</v>
      </c>
      <c r="V9" s="14">
        <v>177.19995732845456</v>
      </c>
      <c r="W9" s="14">
        <v>43.724735136797662</v>
      </c>
      <c r="X9" s="14">
        <v>11222.932677353881</v>
      </c>
      <c r="Y9" s="14">
        <v>1.2737111548160365</v>
      </c>
      <c r="Z9" s="14">
        <v>170.22222708384237</v>
      </c>
      <c r="AA9" s="14">
        <v>347.11056474757208</v>
      </c>
      <c r="AB9" s="14">
        <f t="shared" si="0"/>
        <v>0.16948801643261555</v>
      </c>
      <c r="AC9" s="14">
        <f t="shared" si="1"/>
        <v>38.770890983626231</v>
      </c>
      <c r="AD9" s="14">
        <f t="shared" si="2"/>
        <v>712.19942126634965</v>
      </c>
      <c r="AE9" s="14">
        <f t="shared" si="3"/>
        <v>-1.7943934885475825</v>
      </c>
      <c r="AF9" s="14">
        <f t="shared" si="4"/>
        <v>33.907797154105523</v>
      </c>
      <c r="AG9" s="15">
        <f t="shared" si="5"/>
        <v>1212.5200760662881</v>
      </c>
      <c r="AH9" s="14">
        <f t="shared" si="6"/>
        <v>0.49039771292363987</v>
      </c>
      <c r="AI9" s="14">
        <f t="shared" si="7"/>
        <v>-0.30945156391166229</v>
      </c>
      <c r="AJ9" s="14">
        <f t="shared" si="8"/>
        <v>14.430421265057067</v>
      </c>
      <c r="AK9" s="14">
        <f t="shared" si="9"/>
        <v>7.3889973273790996</v>
      </c>
    </row>
    <row r="10" spans="1:37" s="2" customFormat="1" x14ac:dyDescent="0.2">
      <c r="A10" s="14" t="s">
        <v>34</v>
      </c>
      <c r="B10" s="14">
        <v>132.12524430336975</v>
      </c>
      <c r="C10" s="14">
        <v>5.2801349685326286</v>
      </c>
      <c r="D10" s="14">
        <v>17.671975523905694</v>
      </c>
      <c r="E10" s="14">
        <v>197.64007175043272</v>
      </c>
      <c r="F10" s="14">
        <v>3.1663978115119553</v>
      </c>
      <c r="G10" s="14">
        <v>10.812546990366027</v>
      </c>
      <c r="H10" s="14">
        <v>1139.081515546404</v>
      </c>
      <c r="I10" s="14">
        <v>6.2543236922735419</v>
      </c>
      <c r="J10" s="14">
        <v>1.0728306950658833E-2</v>
      </c>
      <c r="K10" s="14">
        <v>10.913518884206017</v>
      </c>
      <c r="L10" s="14">
        <v>8.922020172032645E-2</v>
      </c>
      <c r="M10" s="14">
        <v>1.2575133855078648</v>
      </c>
      <c r="N10" s="14">
        <v>2.4651463412220092</v>
      </c>
      <c r="O10" s="14">
        <v>0.14025255457239805</v>
      </c>
      <c r="P10" s="14">
        <v>15.713256028396415</v>
      </c>
      <c r="Q10" s="14">
        <v>7.0324277163632916</v>
      </c>
      <c r="R10" s="14">
        <v>83.420390948923796</v>
      </c>
      <c r="S10" s="14">
        <v>33.922051251527854</v>
      </c>
      <c r="T10" s="14">
        <v>151.32074943123004</v>
      </c>
      <c r="U10" s="14">
        <v>31.410879263440858</v>
      </c>
      <c r="V10" s="14">
        <v>225.17527839592924</v>
      </c>
      <c r="W10" s="14">
        <v>55.35102847710224</v>
      </c>
      <c r="X10" s="14">
        <v>11087.176354666084</v>
      </c>
      <c r="Y10" s="14">
        <v>1.9693880015082508</v>
      </c>
      <c r="Z10" s="14">
        <v>263.72573129199765</v>
      </c>
      <c r="AA10" s="14">
        <v>515.5525901341706</v>
      </c>
      <c r="AB10" s="14">
        <f t="shared" si="0"/>
        <v>6.8893109919329204E-2</v>
      </c>
      <c r="AC10" s="14">
        <f t="shared" si="1"/>
        <v>30.300799855207519</v>
      </c>
      <c r="AD10" s="14">
        <f t="shared" si="2"/>
        <v>747.73555150462573</v>
      </c>
      <c r="AE10" s="14">
        <f t="shared" si="3"/>
        <v>-1.9606780024724935</v>
      </c>
      <c r="AF10" s="14">
        <f t="shared" si="4"/>
        <v>34.520465628988248</v>
      </c>
      <c r="AG10" s="14">
        <f t="shared" si="5"/>
        <v>1757.303956733497</v>
      </c>
      <c r="AH10" s="14">
        <f t="shared" si="6"/>
        <v>0.51153992112301094</v>
      </c>
      <c r="AI10" s="14">
        <f t="shared" si="7"/>
        <v>-0.29112046782298823</v>
      </c>
      <c r="AJ10" s="14">
        <f t="shared" si="8"/>
        <v>14.330274895858681</v>
      </c>
      <c r="AK10" s="14">
        <f t="shared" si="9"/>
        <v>8.907456564618224</v>
      </c>
    </row>
    <row r="11" spans="1:37" s="2" customFormat="1" x14ac:dyDescent="0.2">
      <c r="A11" s="12" t="s">
        <v>35</v>
      </c>
      <c r="B11" s="12">
        <v>48.518995458829892</v>
      </c>
      <c r="C11" s="12">
        <v>2.219020614055335</v>
      </c>
      <c r="D11" s="12">
        <v>85.330131094438755</v>
      </c>
      <c r="E11" s="12">
        <v>249.40225570090732</v>
      </c>
      <c r="F11" s="12">
        <v>3.2129786047053202</v>
      </c>
      <c r="G11" s="12">
        <v>7.7559379628018794</v>
      </c>
      <c r="H11" s="12">
        <v>1093.9383233103279</v>
      </c>
      <c r="I11" s="12">
        <v>3.4279286832266274</v>
      </c>
      <c r="J11" s="12">
        <v>0.48917967832103565</v>
      </c>
      <c r="K11" s="12">
        <v>16.80752739563447</v>
      </c>
      <c r="L11" s="12">
        <v>0.7690644562352148</v>
      </c>
      <c r="M11" s="12">
        <v>3.6558827421819102</v>
      </c>
      <c r="N11" s="12">
        <v>3.3914887165889827</v>
      </c>
      <c r="O11" s="12">
        <v>0.86124687216343232</v>
      </c>
      <c r="P11" s="12">
        <v>15.061570218537529</v>
      </c>
      <c r="Q11" s="12">
        <v>7.162511694869603</v>
      </c>
      <c r="R11" s="12">
        <v>79.648673375326894</v>
      </c>
      <c r="S11" s="12">
        <v>31.131958633811259</v>
      </c>
      <c r="T11" s="12">
        <v>133.83216789079847</v>
      </c>
      <c r="U11" s="12">
        <v>30.082907005837601</v>
      </c>
      <c r="V11" s="12">
        <v>245.30711225684104</v>
      </c>
      <c r="W11" s="12">
        <v>63.863774479087496</v>
      </c>
      <c r="X11" s="12">
        <v>8827.6765352303064</v>
      </c>
      <c r="Y11" s="12">
        <v>0.72483104718636204</v>
      </c>
      <c r="Z11" s="12">
        <v>118.33052529274308</v>
      </c>
      <c r="AA11" s="12">
        <v>166.63461425018971</v>
      </c>
      <c r="AB11" s="12">
        <f t="shared" si="0"/>
        <v>0.36839760646291331</v>
      </c>
      <c r="AC11" s="12">
        <f t="shared" si="1"/>
        <v>55.519078464177298</v>
      </c>
      <c r="AD11" s="12">
        <f t="shared" si="2"/>
        <v>718.9666424561708</v>
      </c>
      <c r="AE11" s="12">
        <f t="shared" si="3"/>
        <v>-1.859319763493843</v>
      </c>
      <c r="AF11" s="12">
        <f t="shared" si="4"/>
        <v>14.983779401861463</v>
      </c>
      <c r="AG11" s="12">
        <f t="shared" si="5"/>
        <v>1726.0033887265627</v>
      </c>
      <c r="AH11" s="12">
        <f t="shared" si="6"/>
        <v>0.71011971807417174</v>
      </c>
      <c r="AI11" s="12">
        <f t="shared" si="7"/>
        <v>-0.14866842801888799</v>
      </c>
      <c r="AJ11" s="12">
        <f t="shared" si="8"/>
        <v>16.286954726335317</v>
      </c>
      <c r="AK11" s="12">
        <f t="shared" si="9"/>
        <v>6.9334431738460705</v>
      </c>
    </row>
    <row r="12" spans="1:37" s="3" customFormat="1" x14ac:dyDescent="0.2">
      <c r="A12" s="13" t="s">
        <v>36</v>
      </c>
      <c r="B12" s="13">
        <v>76.060084293712336</v>
      </c>
      <c r="C12" s="13">
        <v>3.4856325209847228</v>
      </c>
      <c r="D12" s="13">
        <v>27.010442039591858</v>
      </c>
      <c r="E12" s="13">
        <v>267.04332069808942</v>
      </c>
      <c r="F12" s="13">
        <v>2.9793066166960389</v>
      </c>
      <c r="G12" s="13">
        <v>7.866154303047316</v>
      </c>
      <c r="H12" s="13">
        <v>1636.1127536803708</v>
      </c>
      <c r="I12" s="13">
        <v>5.9437280006729472</v>
      </c>
      <c r="J12" s="13">
        <v>1.9971314476926252E-2</v>
      </c>
      <c r="K12" s="13">
        <v>40.488418783784773</v>
      </c>
      <c r="L12" s="13">
        <v>0.30714107735081025</v>
      </c>
      <c r="M12" s="13">
        <v>3.9567841476291568</v>
      </c>
      <c r="N12" s="13">
        <v>6.030931807690262</v>
      </c>
      <c r="O12" s="13">
        <v>2.2089584169799186</v>
      </c>
      <c r="P12" s="13">
        <v>29.620088938564738</v>
      </c>
      <c r="Q12" s="13">
        <v>10.488968459196547</v>
      </c>
      <c r="R12" s="13">
        <v>113.26427608668605</v>
      </c>
      <c r="S12" s="13">
        <v>42.728279903982589</v>
      </c>
      <c r="T12" s="13">
        <v>191.14389486435709</v>
      </c>
      <c r="U12" s="13">
        <v>41.769531456616193</v>
      </c>
      <c r="V12" s="13">
        <v>312.64224223370724</v>
      </c>
      <c r="W12" s="13">
        <v>89.147931704241856</v>
      </c>
      <c r="X12" s="13">
        <v>7509.1590004365589</v>
      </c>
      <c r="Y12" s="13">
        <v>0.94206353884597471</v>
      </c>
      <c r="Z12" s="13">
        <v>354.35464838688392</v>
      </c>
      <c r="AA12" s="13">
        <v>246.30240878460361</v>
      </c>
      <c r="AB12" s="13">
        <f t="shared" si="0"/>
        <v>0.50526778388499993</v>
      </c>
      <c r="AC12" s="13">
        <f t="shared" si="1"/>
        <v>67.043547403117003</v>
      </c>
      <c r="AD12" s="13">
        <f t="shared" si="2"/>
        <v>720.15544613308009</v>
      </c>
      <c r="AE12" s="13">
        <f t="shared" si="3"/>
        <v>-1.7146632388688248</v>
      </c>
      <c r="AF12" s="13">
        <f t="shared" si="4"/>
        <v>70.79169615571162</v>
      </c>
      <c r="AG12" s="13">
        <f t="shared" si="5"/>
        <v>2519.930172875635</v>
      </c>
      <c r="AH12" s="13">
        <f t="shared" si="6"/>
        <v>1.438697453814892</v>
      </c>
      <c r="AI12" s="13">
        <f t="shared" si="7"/>
        <v>0.15796947499755326</v>
      </c>
      <c r="AJ12" s="13">
        <f t="shared" si="8"/>
        <v>10.555074391645515</v>
      </c>
      <c r="AK12" s="13">
        <f t="shared" si="9"/>
        <v>9.4475663083318651</v>
      </c>
    </row>
    <row r="13" spans="1:37" s="3" customFormat="1" x14ac:dyDescent="0.2">
      <c r="A13" s="14" t="s">
        <v>37</v>
      </c>
      <c r="B13" s="14">
        <v>126.62547836267997</v>
      </c>
      <c r="C13" s="14">
        <v>1.3702468643670755</v>
      </c>
      <c r="D13" s="14">
        <v>1.0853855124603411</v>
      </c>
      <c r="E13" s="14">
        <v>316.99034092240544</v>
      </c>
      <c r="F13" s="14">
        <v>3.3612571904421276</v>
      </c>
      <c r="G13" s="14">
        <v>7.3726083446901383</v>
      </c>
      <c r="H13" s="14">
        <v>1897.13752807067</v>
      </c>
      <c r="I13" s="14">
        <v>31.989193514056513</v>
      </c>
      <c r="J13" s="14">
        <v>6.6656921173565559E-2</v>
      </c>
      <c r="K13" s="14">
        <v>51.749666650715909</v>
      </c>
      <c r="L13" s="14">
        <v>0.30030190579036714</v>
      </c>
      <c r="M13" s="14">
        <v>2.0861675524279835</v>
      </c>
      <c r="N13" s="14">
        <v>4.3639943332533147</v>
      </c>
      <c r="O13" s="14">
        <v>0.60239652246218822</v>
      </c>
      <c r="P13" s="14">
        <v>25.228153396777209</v>
      </c>
      <c r="Q13" s="14">
        <v>12.150361311819927</v>
      </c>
      <c r="R13" s="14">
        <v>133.44316084939615</v>
      </c>
      <c r="S13" s="14">
        <v>53.217244131796186</v>
      </c>
      <c r="T13" s="14">
        <v>239.76245585947532</v>
      </c>
      <c r="U13" s="14">
        <v>49.687067084305419</v>
      </c>
      <c r="V13" s="14">
        <v>375.18611925985965</v>
      </c>
      <c r="W13" s="14">
        <v>91.513830388808614</v>
      </c>
      <c r="X13" s="14">
        <v>10736.143527489281</v>
      </c>
      <c r="Y13" s="14">
        <v>6.4278372170198725</v>
      </c>
      <c r="Z13" s="14">
        <v>770.24232138638968</v>
      </c>
      <c r="AA13" s="14">
        <v>616.26414167961752</v>
      </c>
      <c r="AB13" s="14">
        <f t="shared" si="0"/>
        <v>0.17551615303869553</v>
      </c>
      <c r="AC13" s="14">
        <f t="shared" si="1"/>
        <v>39.278460085858164</v>
      </c>
      <c r="AD13" s="14">
        <f t="shared" si="2"/>
        <v>714.71965361618561</v>
      </c>
      <c r="AE13" s="14">
        <f t="shared" si="3"/>
        <v>-1.9343625844599457</v>
      </c>
      <c r="AF13" s="5">
        <f t="shared" si="4"/>
        <v>85.427734092786025</v>
      </c>
      <c r="AG13" s="14">
        <f t="shared" si="5"/>
        <v>2936.495104238732</v>
      </c>
      <c r="AH13" s="14">
        <f t="shared" si="6"/>
        <v>1.249857438219766</v>
      </c>
      <c r="AI13" s="14">
        <f t="shared" si="7"/>
        <v>9.6860479147759859E-2</v>
      </c>
      <c r="AJ13" s="14">
        <f t="shared" si="8"/>
        <v>14.871723401990575</v>
      </c>
      <c r="AK13" s="14">
        <f t="shared" si="9"/>
        <v>9.2742774208025711</v>
      </c>
    </row>
    <row r="14" spans="1:37" s="3" customFormat="1" x14ac:dyDescent="0.2">
      <c r="A14" s="12" t="s">
        <v>38</v>
      </c>
      <c r="B14" s="12">
        <v>36.79348398989638</v>
      </c>
      <c r="C14" s="12">
        <v>4.2744100702998438</v>
      </c>
      <c r="D14" s="12">
        <v>0.32650080822149696</v>
      </c>
      <c r="E14" s="12">
        <v>145.807702142284</v>
      </c>
      <c r="F14" s="12">
        <v>3.1891955531925951</v>
      </c>
      <c r="G14" s="12">
        <v>18.152800975060835</v>
      </c>
      <c r="H14" s="12">
        <v>465.45596899555539</v>
      </c>
      <c r="I14" s="12">
        <v>2.0257704162086716</v>
      </c>
      <c r="J14" s="12">
        <v>4.2297371898600052E-3</v>
      </c>
      <c r="K14" s="12">
        <v>9.517974387941317</v>
      </c>
      <c r="L14" s="12">
        <v>5.875480113289791E-2</v>
      </c>
      <c r="M14" s="12">
        <v>0.76685194782960708</v>
      </c>
      <c r="N14" s="12">
        <v>1.53061107360393</v>
      </c>
      <c r="O14" s="12">
        <v>0.176050143487955</v>
      </c>
      <c r="P14" s="12">
        <v>7.2346774179056217</v>
      </c>
      <c r="Q14" s="12">
        <v>3.0031834017259595</v>
      </c>
      <c r="R14" s="12">
        <v>32.190851816399224</v>
      </c>
      <c r="S14" s="12">
        <v>13.053044851784501</v>
      </c>
      <c r="T14" s="12">
        <v>61.558911218050795</v>
      </c>
      <c r="U14" s="12">
        <v>13.904900939376793</v>
      </c>
      <c r="V14" s="12">
        <v>116.34977272010246</v>
      </c>
      <c r="W14" s="12">
        <v>28.153036276660544</v>
      </c>
      <c r="X14" s="12">
        <v>9689.2479189821552</v>
      </c>
      <c r="Y14" s="12">
        <v>0.49886015043657533</v>
      </c>
      <c r="Z14" s="12">
        <v>84.026512736322303</v>
      </c>
      <c r="AA14" s="12">
        <v>114.06270112513494</v>
      </c>
      <c r="AB14" s="12">
        <f t="shared" si="0"/>
        <v>0.16173865528982578</v>
      </c>
      <c r="AC14" s="12">
        <f t="shared" si="1"/>
        <v>38.118394775403331</v>
      </c>
      <c r="AD14" s="12">
        <f t="shared" si="2"/>
        <v>796.08589653115416</v>
      </c>
      <c r="AE14" s="12">
        <f t="shared" si="3"/>
        <v>-1.8809006882431416</v>
      </c>
      <c r="AF14" s="12">
        <f t="shared" si="4"/>
        <v>37.925171786726814</v>
      </c>
      <c r="AG14" s="8">
        <f t="shared" si="5"/>
        <v>752.9588197287469</v>
      </c>
      <c r="AH14" s="12">
        <f t="shared" si="6"/>
        <v>0.7366694976313003</v>
      </c>
      <c r="AI14" s="12">
        <f t="shared" si="7"/>
        <v>-0.13272731207080993</v>
      </c>
      <c r="AJ14" s="12">
        <f t="shared" si="8"/>
        <v>16.082233664232227</v>
      </c>
      <c r="AK14" s="12">
        <f t="shared" si="9"/>
        <v>5.1859264234482287</v>
      </c>
    </row>
    <row r="15" spans="1:37" s="3" customFormat="1" x14ac:dyDescent="0.2">
      <c r="A15" s="12" t="s">
        <v>39</v>
      </c>
      <c r="B15" s="12">
        <v>51.180815196978401</v>
      </c>
      <c r="C15" s="12">
        <v>1.0359278898315445</v>
      </c>
      <c r="D15" s="12">
        <v>0.37323068003212917</v>
      </c>
      <c r="E15" s="12">
        <v>236.6063628405293</v>
      </c>
      <c r="F15" s="12">
        <v>3.7393423716968934</v>
      </c>
      <c r="G15" s="12">
        <v>4.2389522418947196</v>
      </c>
      <c r="H15" s="12">
        <v>1579.3326496961815</v>
      </c>
      <c r="I15" s="12">
        <v>7.0278553985199386</v>
      </c>
      <c r="J15" s="12">
        <v>9.1723577219149487E-3</v>
      </c>
      <c r="K15" s="12">
        <v>21.743828483855154</v>
      </c>
      <c r="L15" s="12">
        <v>0.10911597353252461</v>
      </c>
      <c r="M15" s="12">
        <v>2.7157798153842805</v>
      </c>
      <c r="N15" s="12">
        <v>4.4971954216460457</v>
      </c>
      <c r="O15" s="12">
        <v>0.80415898469832403</v>
      </c>
      <c r="P15" s="12">
        <v>22.033897022925355</v>
      </c>
      <c r="Q15" s="12">
        <v>9.0506724223385771</v>
      </c>
      <c r="R15" s="12">
        <v>100.63880557536362</v>
      </c>
      <c r="S15" s="12">
        <v>43.185638666549629</v>
      </c>
      <c r="T15" s="12">
        <v>196.72421977270321</v>
      </c>
      <c r="U15" s="12">
        <v>45.982131779462144</v>
      </c>
      <c r="V15" s="12">
        <v>363.13122654721906</v>
      </c>
      <c r="W15" s="12">
        <v>103.98752580259331</v>
      </c>
      <c r="X15" s="12">
        <v>10562.08967362082</v>
      </c>
      <c r="Y15" s="12">
        <v>1.3497219380240741</v>
      </c>
      <c r="Z15" s="12">
        <v>547.77673184125717</v>
      </c>
      <c r="AA15" s="12">
        <v>702.17514995915985</v>
      </c>
      <c r="AB15" s="12">
        <f t="shared" si="0"/>
        <v>0.24697036116137852</v>
      </c>
      <c r="AC15" s="12">
        <f t="shared" si="1"/>
        <v>45.294904409788074</v>
      </c>
      <c r="AD15" s="12">
        <f t="shared" si="2"/>
        <v>670.60700974931876</v>
      </c>
      <c r="AE15" s="12">
        <f t="shared" si="3"/>
        <v>-1.9071218367090328</v>
      </c>
      <c r="AF15" s="12">
        <f t="shared" si="4"/>
        <v>63.221538635286358</v>
      </c>
      <c r="AG15" s="12">
        <f t="shared" si="5"/>
        <v>2493.9460183221745</v>
      </c>
      <c r="AH15" s="12">
        <f t="shared" si="6"/>
        <v>0.78011409528394327</v>
      </c>
      <c r="AI15" s="12">
        <f t="shared" si="7"/>
        <v>-0.10784187509346389</v>
      </c>
      <c r="AJ15" s="12">
        <f t="shared" si="8"/>
        <v>16.480572009998781</v>
      </c>
      <c r="AK15" s="12">
        <f t="shared" si="9"/>
        <v>10.556289909994055</v>
      </c>
    </row>
    <row r="16" spans="1:37" s="3" customFormat="1" x14ac:dyDescent="0.2">
      <c r="A16" s="12" t="s">
        <v>40</v>
      </c>
      <c r="B16" s="12">
        <v>52.720929219342622</v>
      </c>
      <c r="C16" s="12">
        <v>2.5802840903032731</v>
      </c>
      <c r="D16" s="12">
        <v>5.6408716605892888</v>
      </c>
      <c r="E16" s="12">
        <v>265.53837649712904</v>
      </c>
      <c r="F16" s="12">
        <v>3.4242883586787918</v>
      </c>
      <c r="G16" s="12">
        <v>20.055065129902093</v>
      </c>
      <c r="H16" s="12">
        <v>1635.4983843071827</v>
      </c>
      <c r="I16" s="12">
        <v>2.3133139785926242</v>
      </c>
      <c r="J16" s="12">
        <v>2.9007008359039573E-2</v>
      </c>
      <c r="K16" s="12">
        <v>17.806747045069347</v>
      </c>
      <c r="L16" s="12">
        <v>0.53565708292889103</v>
      </c>
      <c r="M16" s="12">
        <v>5.7797799190894699</v>
      </c>
      <c r="N16" s="12">
        <v>7.3718319636643903</v>
      </c>
      <c r="O16" s="12">
        <v>1.081628038553281</v>
      </c>
      <c r="P16" s="12">
        <v>30.071921798729495</v>
      </c>
      <c r="Q16" s="12">
        <v>12.754369839930268</v>
      </c>
      <c r="R16" s="12">
        <v>125.71107457553369</v>
      </c>
      <c r="S16" s="12">
        <v>47.803606955983881</v>
      </c>
      <c r="T16" s="12">
        <v>201.88901624995432</v>
      </c>
      <c r="U16" s="12">
        <v>39.869799844976633</v>
      </c>
      <c r="V16" s="12">
        <v>291.59634901060008</v>
      </c>
      <c r="W16" s="12">
        <v>74.7309450123998</v>
      </c>
      <c r="X16" s="12">
        <v>9699.7404695838632</v>
      </c>
      <c r="Y16" s="12">
        <v>0.50827972010438871</v>
      </c>
      <c r="Z16" s="12">
        <v>248.53177039640806</v>
      </c>
      <c r="AA16" s="12">
        <v>168.43026614291131</v>
      </c>
      <c r="AB16" s="12">
        <f t="shared" si="0"/>
        <v>0.22209004258505149</v>
      </c>
      <c r="AC16" s="12">
        <f t="shared" si="1"/>
        <v>43.199981585661334</v>
      </c>
      <c r="AD16" s="12">
        <f t="shared" si="2"/>
        <v>805.91580151225037</v>
      </c>
      <c r="AE16" s="12">
        <f t="shared" si="3"/>
        <v>-1.5972066548239463</v>
      </c>
      <c r="AF16" s="3">
        <f t="shared" si="4"/>
        <v>23.696789139559357</v>
      </c>
      <c r="AG16" s="12">
        <f t="shared" si="5"/>
        <v>2492.530118652955</v>
      </c>
      <c r="AH16" s="12">
        <f t="shared" si="6"/>
        <v>1.4755766649773709</v>
      </c>
      <c r="AI16" s="12">
        <f t="shared" si="7"/>
        <v>0.16896177860159761</v>
      </c>
      <c r="AJ16" s="12">
        <f t="shared" si="8"/>
        <v>9.6966316606649237</v>
      </c>
      <c r="AK16" s="12">
        <f t="shared" si="9"/>
        <v>9.3995995604749059</v>
      </c>
    </row>
    <row r="17" spans="1:37" s="3" customFormat="1" x14ac:dyDescent="0.2">
      <c r="A17" s="12" t="s">
        <v>41</v>
      </c>
      <c r="B17" s="12">
        <v>50.624806539636005</v>
      </c>
      <c r="C17" s="12">
        <v>2.3395186267846846</v>
      </c>
      <c r="D17" s="12">
        <v>1.3335101288963975</v>
      </c>
      <c r="E17" s="12">
        <v>210.63956251271489</v>
      </c>
      <c r="F17" s="12">
        <v>3.471429206780849</v>
      </c>
      <c r="G17" s="12">
        <v>10.12860672831602</v>
      </c>
      <c r="H17" s="12">
        <v>892.2684374395011</v>
      </c>
      <c r="I17" s="12">
        <v>4.9497155707286167</v>
      </c>
      <c r="J17" s="12">
        <v>6.7032412510637102E-3</v>
      </c>
      <c r="K17" s="12">
        <v>34.623954056107586</v>
      </c>
      <c r="L17" s="12">
        <v>0.13056610251755091</v>
      </c>
      <c r="M17" s="12">
        <v>1.2312830570785243</v>
      </c>
      <c r="N17" s="12">
        <v>2.1265164222134256</v>
      </c>
      <c r="O17" s="12">
        <v>0.72430799664493273</v>
      </c>
      <c r="P17" s="12">
        <v>13.734399617940602</v>
      </c>
      <c r="Q17" s="12">
        <v>5.1278822655639358</v>
      </c>
      <c r="R17" s="12">
        <v>60.70659878640955</v>
      </c>
      <c r="S17" s="12">
        <v>26.361500805811946</v>
      </c>
      <c r="T17" s="12">
        <v>120.64434387448807</v>
      </c>
      <c r="U17" s="12">
        <v>27.668575613424263</v>
      </c>
      <c r="V17" s="12">
        <v>213.61333154405955</v>
      </c>
      <c r="W17" s="12">
        <v>59.472308690866996</v>
      </c>
      <c r="X17" s="12">
        <v>10238.341969384916</v>
      </c>
      <c r="Y17" s="12">
        <v>1.3086647751767311</v>
      </c>
      <c r="Z17" s="12">
        <v>233.53180137868341</v>
      </c>
      <c r="AA17" s="12">
        <v>232.40227571458669</v>
      </c>
      <c r="AB17" s="12">
        <f t="shared" si="0"/>
        <v>0.4097354360742736</v>
      </c>
      <c r="AC17" s="12">
        <f t="shared" si="1"/>
        <v>58.99972371745384</v>
      </c>
      <c r="AD17" s="12">
        <f t="shared" si="2"/>
        <v>741.94650498204396</v>
      </c>
      <c r="AE17" s="12">
        <f t="shared" si="3"/>
        <v>-2.0019596124499062</v>
      </c>
      <c r="AF17" s="12">
        <f t="shared" si="4"/>
        <v>93.452276240122174</v>
      </c>
      <c r="AG17" s="12">
        <f t="shared" si="5"/>
        <v>1458.440709513879</v>
      </c>
      <c r="AH17" s="12">
        <f t="shared" si="6"/>
        <v>1.0048602177436674</v>
      </c>
      <c r="AI17" s="12">
        <f t="shared" si="7"/>
        <v>2.1056529159772025E-3</v>
      </c>
      <c r="AJ17" s="12">
        <f t="shared" si="8"/>
        <v>15.553161221916572</v>
      </c>
      <c r="AK17" s="12">
        <f t="shared" si="9"/>
        <v>6.9403492927992296</v>
      </c>
    </row>
    <row r="18" spans="1:37" s="3" customFormat="1" x14ac:dyDescent="0.2">
      <c r="A18" s="13" t="s">
        <v>42</v>
      </c>
      <c r="B18" s="13">
        <v>84.803191567238741</v>
      </c>
      <c r="C18" s="13">
        <v>0.84886489951875888</v>
      </c>
      <c r="D18" s="13">
        <v>6.0139630865710192</v>
      </c>
      <c r="E18" s="13">
        <v>238.58528108213957</v>
      </c>
      <c r="F18" s="13">
        <v>3.6665404764355025</v>
      </c>
      <c r="G18" s="13">
        <v>43.487222416771317</v>
      </c>
      <c r="H18" s="13">
        <v>862.13528605303839</v>
      </c>
      <c r="I18" s="13">
        <v>11.84959114352244</v>
      </c>
      <c r="J18" s="13">
        <v>0.33129607862904142</v>
      </c>
      <c r="K18" s="13">
        <v>50.47160008769719</v>
      </c>
      <c r="L18" s="13">
        <v>0.19647084664545744</v>
      </c>
      <c r="M18" s="13">
        <v>1.1912082745126487</v>
      </c>
      <c r="N18" s="13">
        <v>1.7475863305102171</v>
      </c>
      <c r="O18" s="13">
        <v>0.34669982122630721</v>
      </c>
      <c r="P18" s="13">
        <v>7.1638811801990627</v>
      </c>
      <c r="Q18" s="13">
        <v>3.542627178263567</v>
      </c>
      <c r="R18" s="13">
        <v>47.830698817224025</v>
      </c>
      <c r="S18" s="13">
        <v>20.412377858576669</v>
      </c>
      <c r="T18" s="13">
        <v>107.46463146290988</v>
      </c>
      <c r="U18" s="13">
        <v>27.709132835454163</v>
      </c>
      <c r="V18" s="13">
        <v>264.87812015949726</v>
      </c>
      <c r="W18" s="13">
        <v>79.852648451309591</v>
      </c>
      <c r="X18" s="13">
        <v>11681.820270669325</v>
      </c>
      <c r="Y18" s="13">
        <v>2.3973646035964014</v>
      </c>
      <c r="Z18" s="13">
        <v>710.2863820769669</v>
      </c>
      <c r="AA18" s="13">
        <v>658.12613123231256</v>
      </c>
      <c r="AB18" s="13">
        <f t="shared" si="0"/>
        <v>0.29955706516883257</v>
      </c>
      <c r="AC18" s="13">
        <f t="shared" si="1"/>
        <v>49.722704887215698</v>
      </c>
      <c r="AD18" s="13">
        <f t="shared" si="2"/>
        <v>888.88574405900533</v>
      </c>
      <c r="AE18" s="13">
        <f t="shared" si="3"/>
        <v>-2.1806074465344092</v>
      </c>
      <c r="AF18" s="13">
        <f t="shared" si="4"/>
        <v>69.474589336523451</v>
      </c>
      <c r="AG18" s="13">
        <f t="shared" si="5"/>
        <v>1475.2742654356935</v>
      </c>
      <c r="AH18" s="13">
        <f t="shared" si="6"/>
        <v>1.0792557055088916</v>
      </c>
      <c r="AI18" s="13">
        <f t="shared" si="7"/>
        <v>3.3124353241650993E-2</v>
      </c>
      <c r="AJ18" s="13">
        <f t="shared" si="8"/>
        <v>36.974108516989261</v>
      </c>
      <c r="AK18" s="13">
        <f t="shared" si="9"/>
        <v>6.1987931493685178</v>
      </c>
    </row>
    <row r="19" spans="1:37" s="3" customFormat="1" x14ac:dyDescent="0.2">
      <c r="A19" s="11" t="s">
        <v>43</v>
      </c>
      <c r="B19" s="11">
        <v>15.103281700220096</v>
      </c>
      <c r="C19" s="11">
        <v>1.0016708680682935</v>
      </c>
      <c r="D19" s="11">
        <v>5.8313476664689343</v>
      </c>
      <c r="E19" s="11">
        <v>807.21527295591738</v>
      </c>
      <c r="F19" s="11">
        <v>3.0393756222478472</v>
      </c>
      <c r="G19" s="11">
        <v>3.7809350585116692</v>
      </c>
      <c r="H19" s="11">
        <v>457.26536333202199</v>
      </c>
      <c r="I19" s="11">
        <v>2.618394861984962</v>
      </c>
      <c r="J19" s="11">
        <v>4.8063470118365235</v>
      </c>
      <c r="K19" s="11">
        <v>48.877515282411473</v>
      </c>
      <c r="L19" s="11">
        <v>2.6411395212384901</v>
      </c>
      <c r="M19" s="11">
        <v>7.4733659061503408</v>
      </c>
      <c r="N19" s="11">
        <v>2.4454519504092254</v>
      </c>
      <c r="O19" s="11">
        <v>0.6196629380945512</v>
      </c>
      <c r="P19" s="11">
        <v>9.6056123559302833</v>
      </c>
      <c r="Q19" s="11">
        <v>2.9654252479937413</v>
      </c>
      <c r="R19" s="11">
        <v>30.860809942616392</v>
      </c>
      <c r="S19" s="11">
        <v>12.336316155345017</v>
      </c>
      <c r="T19" s="11">
        <v>60.315457055208427</v>
      </c>
      <c r="U19" s="11">
        <v>13.752444078917138</v>
      </c>
      <c r="V19" s="11">
        <v>124.35584487285581</v>
      </c>
      <c r="W19" s="11">
        <v>34.174151974282246</v>
      </c>
      <c r="X19" s="11">
        <v>10947.39782143857</v>
      </c>
      <c r="Y19" s="11">
        <v>0.48944058076876196</v>
      </c>
      <c r="Z19" s="11">
        <v>477.78996242767113</v>
      </c>
      <c r="AA19" s="11">
        <v>528.45905843068556</v>
      </c>
      <c r="AB19" s="11">
        <f t="shared" si="0"/>
        <v>0.39087048944010794</v>
      </c>
      <c r="AC19" s="11">
        <f t="shared" si="1"/>
        <v>57.411295210857091</v>
      </c>
      <c r="AD19" s="11">
        <f t="shared" si="2"/>
        <v>661.9798263563398</v>
      </c>
      <c r="AE19" s="2">
        <f t="shared" si="3"/>
        <v>-1.7063070684604515</v>
      </c>
      <c r="AF19" s="11">
        <f t="shared" si="4"/>
        <v>17.910357591217746</v>
      </c>
      <c r="AG19" s="9">
        <f t="shared" si="5"/>
        <v>812.49490762531173</v>
      </c>
      <c r="AH19" s="11">
        <f t="shared" si="6"/>
        <v>0.90411916458867858</v>
      </c>
      <c r="AI19" s="11">
        <f t="shared" si="7"/>
        <v>-4.3774324931039256E-2</v>
      </c>
      <c r="AJ19" s="11">
        <f t="shared" si="8"/>
        <v>12.946165248494687</v>
      </c>
      <c r="AK19" s="11">
        <f t="shared" si="9"/>
        <v>1.0103058137901417</v>
      </c>
    </row>
    <row r="20" spans="1:37" s="3" customFormat="1" x14ac:dyDescent="0.2">
      <c r="A20" s="12" t="s">
        <v>44</v>
      </c>
      <c r="B20" s="12">
        <v>58.064457193628122</v>
      </c>
      <c r="C20" s="12">
        <v>2.4483425319743084</v>
      </c>
      <c r="D20" s="12">
        <v>28.362165068387846</v>
      </c>
      <c r="E20" s="12">
        <v>393.5400150477455</v>
      </c>
      <c r="F20" s="12">
        <v>3.6833670564507561</v>
      </c>
      <c r="G20" s="12">
        <v>4.9114125804856466</v>
      </c>
      <c r="H20" s="12">
        <v>1594.0765569611219</v>
      </c>
      <c r="I20" s="12">
        <v>9.6445799394564791</v>
      </c>
      <c r="J20" s="12">
        <v>0.49591846865363209</v>
      </c>
      <c r="K20" s="12">
        <v>28.93763282540602</v>
      </c>
      <c r="L20" s="12">
        <v>0.70369280804392642</v>
      </c>
      <c r="M20" s="12">
        <v>3.2411036195140861</v>
      </c>
      <c r="N20" s="12">
        <v>3.8198457281713658</v>
      </c>
      <c r="O20" s="12">
        <v>0.80651597538563102</v>
      </c>
      <c r="P20" s="12">
        <v>23.128579007255578</v>
      </c>
      <c r="Q20" s="12">
        <v>9.8653656532457266</v>
      </c>
      <c r="R20" s="12">
        <v>112.02430330448722</v>
      </c>
      <c r="S20" s="12">
        <v>46.69146460419109</v>
      </c>
      <c r="T20" s="12">
        <v>207.76676666514945</v>
      </c>
      <c r="U20" s="12">
        <v>45.877285268228277</v>
      </c>
      <c r="V20" s="12">
        <v>349.74523674100419</v>
      </c>
      <c r="W20" s="12">
        <v>99.804910092894573</v>
      </c>
      <c r="X20" s="12">
        <v>8839.9459064909352</v>
      </c>
      <c r="Y20" s="12">
        <v>1.4458982714402051</v>
      </c>
      <c r="Z20" s="12">
        <v>549.86714590977124</v>
      </c>
      <c r="AA20" s="12">
        <v>446.09602232565607</v>
      </c>
      <c r="AB20" s="12">
        <f t="shared" si="0"/>
        <v>0.26232219816008995</v>
      </c>
      <c r="AC20" s="12">
        <f t="shared" si="1"/>
        <v>46.587529085079574</v>
      </c>
      <c r="AD20" s="12">
        <f t="shared" si="2"/>
        <v>681.95380728212001</v>
      </c>
      <c r="AE20" s="12">
        <f t="shared" si="3"/>
        <v>-1.9617059850033989</v>
      </c>
      <c r="AF20" s="12">
        <f t="shared" si="4"/>
        <v>26.420603405492034</v>
      </c>
      <c r="AG20" s="12">
        <f t="shared" si="5"/>
        <v>2526.9851777227527</v>
      </c>
      <c r="AH20" s="12">
        <f t="shared" si="6"/>
        <v>1.2326205982360472</v>
      </c>
      <c r="AI20" s="12">
        <f t="shared" si="7"/>
        <v>9.0829420919811804E-2</v>
      </c>
      <c r="AJ20" s="12">
        <f t="shared" si="8"/>
        <v>15.121777980017145</v>
      </c>
      <c r="AK20" s="12">
        <f t="shared" si="9"/>
        <v>6.4305240839922586</v>
      </c>
    </row>
    <row r="21" spans="1:37" s="3" customFormat="1" x14ac:dyDescent="0.2">
      <c r="A21" s="12" t="s">
        <v>45</v>
      </c>
      <c r="B21" s="12">
        <v>60.182636558594744</v>
      </c>
      <c r="C21" s="12">
        <v>0.60316088703299187</v>
      </c>
      <c r="D21" s="12">
        <v>2.8871036150017688</v>
      </c>
      <c r="E21" s="12">
        <v>1063.5487814189828</v>
      </c>
      <c r="F21" s="12">
        <v>3.9440965588828627</v>
      </c>
      <c r="G21" s="12">
        <v>3.9748686271444371</v>
      </c>
      <c r="H21" s="12">
        <v>2732.1832837000511</v>
      </c>
      <c r="I21" s="12">
        <v>15.914324213160922</v>
      </c>
      <c r="J21" s="12">
        <v>4.4383510337943468</v>
      </c>
      <c r="K21" s="12">
        <v>45.015359942851831</v>
      </c>
      <c r="L21" s="12">
        <v>4.5716851314540063</v>
      </c>
      <c r="M21" s="12">
        <v>22.295731528819555</v>
      </c>
      <c r="N21" s="12">
        <v>8.7011856933480836</v>
      </c>
      <c r="O21" s="12">
        <v>0.37941099553356661</v>
      </c>
      <c r="P21" s="12">
        <v>41.121098600645119</v>
      </c>
      <c r="Q21" s="12">
        <v>17.501306204743535</v>
      </c>
      <c r="R21" s="12">
        <v>206.0773910369912</v>
      </c>
      <c r="S21" s="12">
        <v>80.064994972872881</v>
      </c>
      <c r="T21" s="12">
        <v>347.63330496529107</v>
      </c>
      <c r="U21" s="12">
        <v>74.483613381115873</v>
      </c>
      <c r="V21" s="12">
        <v>545.79681589410359</v>
      </c>
      <c r="W21" s="12">
        <v>141.1692325219843</v>
      </c>
      <c r="X21" s="12">
        <v>10193.289068869892</v>
      </c>
      <c r="Y21" s="12">
        <v>2.4823203220207883</v>
      </c>
      <c r="Z21" s="12">
        <v>590.94170085822236</v>
      </c>
      <c r="AA21" s="12">
        <v>698.40802973987513</v>
      </c>
      <c r="AB21" s="12">
        <f t="shared" si="0"/>
        <v>6.1320797688917836E-2</v>
      </c>
      <c r="AC21" s="12">
        <f t="shared" si="1"/>
        <v>29.663211165406882</v>
      </c>
      <c r="AD21" s="12">
        <f t="shared" si="2"/>
        <v>665.73431944861352</v>
      </c>
      <c r="AE21" s="12">
        <f t="shared" si="3"/>
        <v>-1.7974525606246987</v>
      </c>
      <c r="AF21" s="12">
        <f t="shared" si="4"/>
        <v>14.996760645845873</v>
      </c>
      <c r="AG21" s="12">
        <f t="shared" si="5"/>
        <v>4271.4327656036003</v>
      </c>
      <c r="AH21" s="12">
        <f t="shared" si="6"/>
        <v>0.84612672777877562</v>
      </c>
      <c r="AI21" s="12">
        <f t="shared" si="7"/>
        <v>-7.2564586070608159E-2</v>
      </c>
      <c r="AJ21" s="12">
        <f t="shared" si="8"/>
        <v>13.272914257342848</v>
      </c>
      <c r="AK21" s="12">
        <f t="shared" si="9"/>
        <v>4.0199160930430384</v>
      </c>
    </row>
    <row r="22" spans="1:37" s="3" customFormat="1" x14ac:dyDescent="0.2">
      <c r="A22" s="12" t="s">
        <v>46</v>
      </c>
      <c r="B22" s="12">
        <v>49.756463194285715</v>
      </c>
      <c r="C22" s="12">
        <v>3.4274802364426442</v>
      </c>
      <c r="D22" s="12">
        <v>1.6039220463823061</v>
      </c>
      <c r="E22" s="12">
        <v>210.85356296393252</v>
      </c>
      <c r="F22" s="12">
        <v>3.8356813696646315</v>
      </c>
      <c r="G22" s="12">
        <v>13.793470198445041</v>
      </c>
      <c r="H22" s="12">
        <v>928.61803883936716</v>
      </c>
      <c r="I22" s="12">
        <v>2.4119609282103514</v>
      </c>
      <c r="J22" s="12">
        <v>6.5869701067233118E-3</v>
      </c>
      <c r="K22" s="12">
        <v>7.9204666486555846</v>
      </c>
      <c r="L22" s="12">
        <v>8.0515801552489719E-2</v>
      </c>
      <c r="M22" s="12">
        <v>1.3840361461670385</v>
      </c>
      <c r="N22" s="12">
        <v>2.7938504412988752</v>
      </c>
      <c r="O22" s="12">
        <v>0.58033620596473867</v>
      </c>
      <c r="P22" s="12">
        <v>15.190073649667731</v>
      </c>
      <c r="Q22" s="12">
        <v>6.5259041621272287</v>
      </c>
      <c r="R22" s="12">
        <v>67.776978337408138</v>
      </c>
      <c r="S22" s="12">
        <v>27.345297193126626</v>
      </c>
      <c r="T22" s="12">
        <v>122.67623708943775</v>
      </c>
      <c r="U22" s="12">
        <v>24.799028568424809</v>
      </c>
      <c r="V22" s="12">
        <v>185.50612966473693</v>
      </c>
      <c r="W22" s="12">
        <v>46.9844959706856</v>
      </c>
      <c r="X22" s="12">
        <v>8778.0091698716078</v>
      </c>
      <c r="Y22" s="12">
        <v>0.44642971989553315</v>
      </c>
      <c r="Z22" s="12">
        <v>170.78414273006643</v>
      </c>
      <c r="AA22" s="12">
        <v>211.43418868176482</v>
      </c>
      <c r="AB22" s="12">
        <f t="shared" si="0"/>
        <v>0.2723438704635881</v>
      </c>
      <c r="AC22" s="12">
        <f t="shared" si="1"/>
        <v>47.431353893034114</v>
      </c>
      <c r="AD22" s="12">
        <f t="shared" si="2"/>
        <v>769.9012292472454</v>
      </c>
      <c r="AE22" s="12">
        <f t="shared" si="3"/>
        <v>-1.8221551105346703</v>
      </c>
      <c r="AF22" s="12">
        <f t="shared" si="4"/>
        <v>26.837050427274363</v>
      </c>
      <c r="AG22" s="12">
        <f t="shared" si="5"/>
        <v>1438.1879756887274</v>
      </c>
      <c r="AH22" s="12">
        <f t="shared" si="6"/>
        <v>0.80774137709165927</v>
      </c>
      <c r="AI22" s="12">
        <f t="shared" si="7"/>
        <v>-9.272766952387354E-2</v>
      </c>
      <c r="AJ22" s="12">
        <f t="shared" si="8"/>
        <v>12.212325887491316</v>
      </c>
      <c r="AK22" s="12">
        <f t="shared" si="9"/>
        <v>6.8389816932097887</v>
      </c>
    </row>
    <row r="23" spans="1:37" s="3" customFormat="1" x14ac:dyDescent="0.2">
      <c r="A23" s="13" t="s">
        <v>47</v>
      </c>
      <c r="B23" s="13">
        <v>85.549806033336068</v>
      </c>
      <c r="C23" s="13">
        <v>1.328572475545009</v>
      </c>
      <c r="D23" s="13">
        <v>11.96581482455051</v>
      </c>
      <c r="E23" s="13">
        <v>1560.9605409057622</v>
      </c>
      <c r="F23" s="13">
        <v>3.5299583817312903</v>
      </c>
      <c r="G23" s="13">
        <v>5.9712863044267284</v>
      </c>
      <c r="H23" s="13">
        <v>1342.5268682835178</v>
      </c>
      <c r="I23" s="13">
        <v>8.8160733307293295</v>
      </c>
      <c r="J23" s="13">
        <v>9.5231410106939176</v>
      </c>
      <c r="K23" s="13">
        <v>78.783298801990696</v>
      </c>
      <c r="L23" s="13">
        <v>7.2975528050516569</v>
      </c>
      <c r="M23" s="13">
        <v>25.275381116355486</v>
      </c>
      <c r="N23" s="13">
        <v>6.3798245035962333</v>
      </c>
      <c r="O23" s="13">
        <v>0.79310599230946366</v>
      </c>
      <c r="P23" s="13">
        <v>18.947103599599178</v>
      </c>
      <c r="Q23" s="13">
        <v>7.6610113628304024</v>
      </c>
      <c r="R23" s="13">
        <v>90.080598612616797</v>
      </c>
      <c r="S23" s="13">
        <v>35.073933642257209</v>
      </c>
      <c r="T23" s="13">
        <v>169.99931358915828</v>
      </c>
      <c r="U23" s="13">
        <v>39.069322127838007</v>
      </c>
      <c r="V23" s="13">
        <v>342.26027031479032</v>
      </c>
      <c r="W23" s="13">
        <v>94.935638025258001</v>
      </c>
      <c r="X23" s="13">
        <v>10986.69937912292</v>
      </c>
      <c r="Y23" s="13">
        <v>2.6907425720246012</v>
      </c>
      <c r="Z23" s="13">
        <v>287.95993880364034</v>
      </c>
      <c r="AA23" s="13">
        <v>528.51197565069867</v>
      </c>
      <c r="AB23" s="13">
        <f t="shared" si="0"/>
        <v>0.22053367061925652</v>
      </c>
      <c r="AC23" s="13">
        <f t="shared" si="1"/>
        <v>43.0689350661414</v>
      </c>
      <c r="AD23" s="13">
        <f t="shared" si="2"/>
        <v>697.43958691733178</v>
      </c>
      <c r="AE23" s="13">
        <f t="shared" si="3"/>
        <v>-1.7295477567169062</v>
      </c>
      <c r="AF23" s="13">
        <f t="shared" si="4"/>
        <v>19.209329619406532</v>
      </c>
      <c r="AG23" s="13">
        <f t="shared" si="5"/>
        <v>2268.6063637878633</v>
      </c>
      <c r="AH23" s="13">
        <f t="shared" si="6"/>
        <v>0.54485035736249299</v>
      </c>
      <c r="AI23" s="13">
        <f t="shared" si="7"/>
        <v>-0.26372275991691674</v>
      </c>
      <c r="AJ23" s="13">
        <f t="shared" si="8"/>
        <v>18.063988963570704</v>
      </c>
      <c r="AK23" s="13">
        <f t="shared" si="9"/>
        <v>1.4556013830120049</v>
      </c>
    </row>
    <row r="24" spans="1:37" s="3" customFormat="1" x14ac:dyDescent="0.2">
      <c r="A24" s="13" t="s">
        <v>48</v>
      </c>
      <c r="B24" s="13">
        <v>67.575373909504023</v>
      </c>
      <c r="C24" s="13">
        <v>3.3266737128402113</v>
      </c>
      <c r="D24" s="13">
        <v>14.148860331173255</v>
      </c>
      <c r="E24" s="13">
        <v>421.88521314523081</v>
      </c>
      <c r="F24" s="13">
        <v>3.4995357027660705</v>
      </c>
      <c r="G24" s="13">
        <v>3.8257203725595259</v>
      </c>
      <c r="H24" s="13">
        <v>1703.3324856445249</v>
      </c>
      <c r="I24" s="13">
        <v>6.5172565090247003</v>
      </c>
      <c r="J24" s="13">
        <v>2.7864589521015767E-2</v>
      </c>
      <c r="K24" s="13">
        <v>9.5775823225080376</v>
      </c>
      <c r="L24" s="13">
        <v>0.13491830260146925</v>
      </c>
      <c r="M24" s="13">
        <v>1.6741127193856304</v>
      </c>
      <c r="N24" s="13">
        <v>4.2498458109768453</v>
      </c>
      <c r="O24" s="13">
        <v>0.45851733690587682</v>
      </c>
      <c r="P24" s="13">
        <v>23.632270091780367</v>
      </c>
      <c r="Q24" s="13">
        <v>10.667115778710164</v>
      </c>
      <c r="R24" s="13">
        <v>127.87971814648537</v>
      </c>
      <c r="S24" s="13">
        <v>49.604565931965489</v>
      </c>
      <c r="T24" s="13">
        <v>210.90876359753597</v>
      </c>
      <c r="U24" s="13">
        <v>46.14135629997552</v>
      </c>
      <c r="V24" s="13">
        <v>331.77012747669369</v>
      </c>
      <c r="W24" s="13">
        <v>87.969607879983215</v>
      </c>
      <c r="X24" s="13">
        <v>10246.646936329404</v>
      </c>
      <c r="Y24" s="13">
        <v>1.5031417518782413</v>
      </c>
      <c r="Z24" s="13">
        <v>200.84747395637319</v>
      </c>
      <c r="AA24" s="13">
        <v>296.5236289603784</v>
      </c>
      <c r="AB24" s="13">
        <f t="shared" si="0"/>
        <v>0.13987365054329587</v>
      </c>
      <c r="AC24" s="13">
        <f t="shared" si="1"/>
        <v>36.277361375745514</v>
      </c>
      <c r="AD24" s="13">
        <f t="shared" si="2"/>
        <v>662.8609773683354</v>
      </c>
      <c r="AE24" s="13">
        <f t="shared" si="3"/>
        <v>-1.8924641059902223</v>
      </c>
      <c r="AF24" s="13">
        <f t="shared" si="4"/>
        <v>23.738403820458192</v>
      </c>
      <c r="AG24" s="13">
        <f t="shared" si="5"/>
        <v>2608.0288519295536</v>
      </c>
      <c r="AH24" s="13">
        <f t="shared" si="6"/>
        <v>0.67734053660597315</v>
      </c>
      <c r="AI24" s="13">
        <f t="shared" si="7"/>
        <v>-0.16919293251783296</v>
      </c>
      <c r="AJ24" s="13">
        <f t="shared" si="8"/>
        <v>14.038859838187443</v>
      </c>
      <c r="AK24" s="13">
        <f t="shared" si="9"/>
        <v>6.1901396547248044</v>
      </c>
    </row>
    <row r="25" spans="1:37" s="3" customFormat="1" x14ac:dyDescent="0.2">
      <c r="A25" s="12" t="s">
        <v>49</v>
      </c>
      <c r="B25" s="12">
        <v>55.548600171679347</v>
      </c>
      <c r="C25" s="12">
        <v>2.2621859159047943</v>
      </c>
      <c r="D25" s="12">
        <v>1.1840457341979278</v>
      </c>
      <c r="E25" s="12">
        <v>229.93611120265757</v>
      </c>
      <c r="F25" s="12">
        <v>2.7223442320900788</v>
      </c>
      <c r="G25" s="12">
        <v>9.6412317960079825</v>
      </c>
      <c r="H25" s="12">
        <v>1045.5422457247309</v>
      </c>
      <c r="I25" s="12">
        <v>2.6113791638944863</v>
      </c>
      <c r="J25" s="12">
        <v>1.6736563489569378E-2</v>
      </c>
      <c r="K25" s="12">
        <v>15.112391136028737</v>
      </c>
      <c r="L25" s="12">
        <v>0.11750950226579582</v>
      </c>
      <c r="M25" s="12">
        <v>2.0305787842515555</v>
      </c>
      <c r="N25" s="12">
        <v>3.4737096693369565</v>
      </c>
      <c r="O25" s="12">
        <v>0.5838615434889719</v>
      </c>
      <c r="P25" s="12">
        <v>16.260016075661298</v>
      </c>
      <c r="Q25" s="12">
        <v>6.882969723561307</v>
      </c>
      <c r="R25" s="12">
        <v>80.832356333638074</v>
      </c>
      <c r="S25" s="12">
        <v>31.54613439964551</v>
      </c>
      <c r="T25" s="12">
        <v>133.66843081288567</v>
      </c>
      <c r="U25" s="12">
        <v>30.352064226544982</v>
      </c>
      <c r="V25" s="12">
        <v>231.04675861850995</v>
      </c>
      <c r="W25" s="12">
        <v>60.33016556200883</v>
      </c>
      <c r="X25" s="12">
        <v>8561.5594084368859</v>
      </c>
      <c r="Y25" s="12">
        <v>0.63202461837561696</v>
      </c>
      <c r="Z25" s="12">
        <v>187.41831994968092</v>
      </c>
      <c r="AA25" s="12">
        <v>222.8184100134203</v>
      </c>
      <c r="AB25" s="12">
        <f t="shared" si="0"/>
        <v>0.23750463136222957</v>
      </c>
      <c r="AC25" s="12">
        <f t="shared" si="1"/>
        <v>44.49788996069973</v>
      </c>
      <c r="AD25" s="12">
        <f t="shared" si="2"/>
        <v>737.62078228288522</v>
      </c>
      <c r="AE25" s="12">
        <f t="shared" si="3"/>
        <v>-1.8229063625863176</v>
      </c>
      <c r="AF25" s="12">
        <f t="shared" si="4"/>
        <v>41.246053605534904</v>
      </c>
      <c r="AG25" s="12">
        <f t="shared" si="5"/>
        <v>1657.7959286760483</v>
      </c>
      <c r="AH25" s="12">
        <f t="shared" si="6"/>
        <v>0.8411258294967312</v>
      </c>
      <c r="AI25" s="12">
        <f t="shared" si="7"/>
        <v>-7.5139030399017093E-2</v>
      </c>
      <c r="AJ25" s="12">
        <f t="shared" si="8"/>
        <v>14.209503701804504</v>
      </c>
      <c r="AK25" s="12">
        <f t="shared" si="9"/>
        <v>7.2216506760202455</v>
      </c>
    </row>
    <row r="26" spans="1:37" s="3" customFormat="1" x14ac:dyDescent="0.2">
      <c r="A26" s="11" t="s">
        <v>50</v>
      </c>
      <c r="B26" s="11">
        <v>15.835303011747309</v>
      </c>
      <c r="C26" s="11">
        <v>0.7425610895249859</v>
      </c>
      <c r="D26" s="11">
        <v>67.343152970243963</v>
      </c>
      <c r="E26" s="11">
        <v>477.42566790966515</v>
      </c>
      <c r="F26" s="11">
        <v>2.9767922532709217</v>
      </c>
      <c r="G26" s="11">
        <v>8.929340415970664</v>
      </c>
      <c r="H26" s="11">
        <v>830.90636340990716</v>
      </c>
      <c r="I26" s="11">
        <v>4.2236697112942663</v>
      </c>
      <c r="J26" s="11">
        <v>1.089382294382041</v>
      </c>
      <c r="K26" s="11">
        <v>53.192804459310381</v>
      </c>
      <c r="L26" s="11">
        <v>0.81006184101009426</v>
      </c>
      <c r="M26" s="11">
        <v>3.4741328447125235</v>
      </c>
      <c r="N26" s="11">
        <v>4.7332457085329702</v>
      </c>
      <c r="O26" s="11">
        <v>1.295961963497279</v>
      </c>
      <c r="P26" s="11">
        <v>19.968009533605294</v>
      </c>
      <c r="Q26" s="11">
        <v>6.9168260659283023</v>
      </c>
      <c r="R26" s="11">
        <v>64.505889392517574</v>
      </c>
      <c r="S26" s="11">
        <v>22.989671570385752</v>
      </c>
      <c r="T26" s="11">
        <v>102.63374995970736</v>
      </c>
      <c r="U26" s="11">
        <v>20.163665333229876</v>
      </c>
      <c r="V26" s="11">
        <v>167.6397817065488</v>
      </c>
      <c r="W26" s="11">
        <v>46.577962623491452</v>
      </c>
      <c r="X26" s="11">
        <v>9128.5880324416994</v>
      </c>
      <c r="Y26" s="11">
        <v>0.63067126879104052</v>
      </c>
      <c r="Z26" s="11">
        <v>869.73931911581371</v>
      </c>
      <c r="AA26" s="11">
        <v>406.72937871936648</v>
      </c>
      <c r="AB26" s="11">
        <f t="shared" si="0"/>
        <v>0.40753489267334364</v>
      </c>
      <c r="AC26" s="11">
        <f t="shared" si="1"/>
        <v>58.814437963095536</v>
      </c>
      <c r="AD26" s="11">
        <f t="shared" si="2"/>
        <v>730.9651683612891</v>
      </c>
      <c r="AE26" s="2">
        <f t="shared" si="3"/>
        <v>-1.5492180368350661</v>
      </c>
      <c r="AF26" s="11">
        <f t="shared" si="4"/>
        <v>38.595762519285138</v>
      </c>
      <c r="AG26" s="9">
        <f t="shared" si="5"/>
        <v>1346.897508706767</v>
      </c>
      <c r="AH26" s="11">
        <f t="shared" si="6"/>
        <v>2.1383734852256961</v>
      </c>
      <c r="AI26" s="11">
        <f t="shared" si="7"/>
        <v>0.33008356074494533</v>
      </c>
      <c r="AJ26" s="11">
        <f t="shared" si="8"/>
        <v>8.3954177518003643</v>
      </c>
      <c r="AK26" s="11">
        <f t="shared" si="9"/>
        <v>2.8274020265191329</v>
      </c>
    </row>
    <row r="27" spans="1:37" s="3" customFormat="1" x14ac:dyDescent="0.2">
      <c r="A27" s="13" t="s">
        <v>51</v>
      </c>
      <c r="B27" s="13">
        <v>87.125834157232532</v>
      </c>
      <c r="C27" s="13">
        <v>0.84181379048587957</v>
      </c>
      <c r="D27" s="13">
        <v>45.983268360377842</v>
      </c>
      <c r="E27" s="13">
        <v>975.31064423246505</v>
      </c>
      <c r="F27" s="13">
        <v>3.3267071503019601</v>
      </c>
      <c r="G27" s="13">
        <v>9.1951482879993947</v>
      </c>
      <c r="H27" s="13">
        <v>1631.6611332678947</v>
      </c>
      <c r="I27" s="13">
        <v>11.762970555140429</v>
      </c>
      <c r="J27" s="13">
        <v>4.6093008775559889</v>
      </c>
      <c r="K27" s="13">
        <v>64.705121550352473</v>
      </c>
      <c r="L27" s="13">
        <v>4.261550802203959</v>
      </c>
      <c r="M27" s="13">
        <v>19.106649162730612</v>
      </c>
      <c r="N27" s="13">
        <v>7.8574461564235181</v>
      </c>
      <c r="O27" s="13">
        <v>1.8371298161422251</v>
      </c>
      <c r="P27" s="13">
        <v>32.982898373608108</v>
      </c>
      <c r="Q27" s="13">
        <v>11.750763908756861</v>
      </c>
      <c r="R27" s="13">
        <v>117.33825305008237</v>
      </c>
      <c r="S27" s="13">
        <v>44.772025010506162</v>
      </c>
      <c r="T27" s="13">
        <v>196.67269322691982</v>
      </c>
      <c r="U27" s="13">
        <v>42.410064022772737</v>
      </c>
      <c r="V27" s="13">
        <v>330.09441785036688</v>
      </c>
      <c r="W27" s="13">
        <v>76.746308315493977</v>
      </c>
      <c r="X27" s="13">
        <v>11691.934304151664</v>
      </c>
      <c r="Y27" s="13">
        <v>2.9723175361611562</v>
      </c>
      <c r="Z27" s="13">
        <v>1095.6290362484119</v>
      </c>
      <c r="AA27" s="13">
        <v>1341.876780041471</v>
      </c>
      <c r="AB27" s="13">
        <f t="shared" si="0"/>
        <v>0.34887848394328014</v>
      </c>
      <c r="AC27" s="13">
        <f t="shared" si="1"/>
        <v>53.875568348024188</v>
      </c>
      <c r="AD27" s="13">
        <f t="shared" si="2"/>
        <v>733.49998077843156</v>
      </c>
      <c r="AE27" s="13">
        <f t="shared" si="3"/>
        <v>-1.6233567664665278</v>
      </c>
      <c r="AF27" s="13">
        <f t="shared" si="4"/>
        <v>21.724810575984566</v>
      </c>
      <c r="AG27" s="13">
        <f t="shared" si="5"/>
        <v>2586.8057553918102</v>
      </c>
      <c r="AH27" s="13">
        <f t="shared" si="6"/>
        <v>0.81649004777812106</v>
      </c>
      <c r="AI27" s="13">
        <f t="shared" si="7"/>
        <v>-8.8049104523621996E-2</v>
      </c>
      <c r="AJ27" s="13">
        <f t="shared" si="8"/>
        <v>10.008047628540073</v>
      </c>
      <c r="AK27" s="13">
        <f t="shared" si="9"/>
        <v>2.6556999842654796</v>
      </c>
    </row>
    <row r="28" spans="1:37" s="3" customFormat="1" x14ac:dyDescent="0.2">
      <c r="A28" s="14" t="s">
        <v>52</v>
      </c>
      <c r="B28" s="14">
        <v>127.73955345425267</v>
      </c>
      <c r="C28" s="14">
        <v>4.2710520857011645</v>
      </c>
      <c r="D28" s="14">
        <v>20.090171958869721</v>
      </c>
      <c r="E28" s="14">
        <v>583.54998804911577</v>
      </c>
      <c r="F28" s="14">
        <v>3.8262238166766376</v>
      </c>
      <c r="G28" s="14">
        <v>16.69866221184737</v>
      </c>
      <c r="H28" s="14">
        <v>1576.5328543537119</v>
      </c>
      <c r="I28" s="14">
        <v>14.190090371161196</v>
      </c>
      <c r="J28" s="14">
        <v>2.2279187002324306E-2</v>
      </c>
      <c r="K28" s="14">
        <v>69.331130686683252</v>
      </c>
      <c r="L28" s="14">
        <v>0.14579880281126517</v>
      </c>
      <c r="M28" s="14">
        <v>2.7883833393410442</v>
      </c>
      <c r="N28" s="14">
        <v>4.7266509597762054</v>
      </c>
      <c r="O28" s="14">
        <v>0.75124086493460251</v>
      </c>
      <c r="P28" s="14">
        <v>26.352767875491121</v>
      </c>
      <c r="Q28" s="14">
        <v>10.533725224846629</v>
      </c>
      <c r="R28" s="14">
        <v>116.44736468505438</v>
      </c>
      <c r="S28" s="14">
        <v>45.220967951720745</v>
      </c>
      <c r="T28" s="14">
        <v>204.93574008902334</v>
      </c>
      <c r="U28" s="14">
        <v>42.490945219289507</v>
      </c>
      <c r="V28" s="14">
        <v>305.25289584292358</v>
      </c>
      <c r="W28" s="14">
        <v>79.370723770462817</v>
      </c>
      <c r="X28" s="14">
        <v>11602.521314043941</v>
      </c>
      <c r="Y28" s="14">
        <v>2.7788886036403082</v>
      </c>
      <c r="Z28" s="14">
        <v>451.86828022415341</v>
      </c>
      <c r="AA28" s="14">
        <v>324.69490241681922</v>
      </c>
      <c r="AB28" s="14">
        <f t="shared" si="0"/>
        <v>0.20578265924141625</v>
      </c>
      <c r="AC28" s="14">
        <f t="shared" si="1"/>
        <v>41.826899908127245</v>
      </c>
      <c r="AD28" s="14">
        <f t="shared" si="2"/>
        <v>787.98687457379344</v>
      </c>
      <c r="AE28" s="14">
        <f t="shared" si="3"/>
        <v>-1.8101062597101687</v>
      </c>
      <c r="AF28" s="5">
        <f t="shared" si="4"/>
        <v>169.11139041688347</v>
      </c>
      <c r="AG28" s="14">
        <f t="shared" si="5"/>
        <v>2484.9034688530728</v>
      </c>
      <c r="AH28" s="14">
        <f t="shared" si="6"/>
        <v>1.3916703861401509</v>
      </c>
      <c r="AI28" s="14">
        <f t="shared" si="7"/>
        <v>0.1435363858266539</v>
      </c>
      <c r="AJ28" s="14">
        <f t="shared" si="8"/>
        <v>11.583333382100561</v>
      </c>
      <c r="AK28" s="14">
        <f t="shared" si="9"/>
        <v>4.2648097740347826</v>
      </c>
    </row>
    <row r="29" spans="1:37" s="3" customFormat="1" x14ac:dyDescent="0.2">
      <c r="A29" s="12" t="s">
        <v>53</v>
      </c>
      <c r="B29" s="12">
        <v>65.080465597334026</v>
      </c>
      <c r="C29" s="12">
        <v>1.3341036058412676</v>
      </c>
      <c r="D29" s="12">
        <v>257.01063174720207</v>
      </c>
      <c r="E29" s="12">
        <v>1701.5534648086798</v>
      </c>
      <c r="F29" s="12">
        <v>3.9110162696628525</v>
      </c>
      <c r="G29" s="12">
        <v>43.569986766136346</v>
      </c>
      <c r="H29" s="12">
        <v>4469.9681283928758</v>
      </c>
      <c r="I29" s="12">
        <v>9.7394592706262806</v>
      </c>
      <c r="J29" s="12">
        <v>0.63188221539349143</v>
      </c>
      <c r="K29" s="12">
        <v>36.347125936047014</v>
      </c>
      <c r="L29" s="12">
        <v>1.5742433299078551</v>
      </c>
      <c r="M29" s="12">
        <v>15.686918311270793</v>
      </c>
      <c r="N29" s="12">
        <v>22.687242210362012</v>
      </c>
      <c r="O29" s="12">
        <v>4.9274744336697953</v>
      </c>
      <c r="P29" s="12">
        <v>101.14928150892183</v>
      </c>
      <c r="Q29" s="12">
        <v>40.693962711083365</v>
      </c>
      <c r="R29" s="12">
        <v>404.46555953689273</v>
      </c>
      <c r="S29" s="12">
        <v>137.30717188026404</v>
      </c>
      <c r="T29" s="12">
        <v>544.5750838003986</v>
      </c>
      <c r="U29" s="12">
        <v>109.39375225476257</v>
      </c>
      <c r="V29" s="12">
        <v>775.72785067472773</v>
      </c>
      <c r="W29" s="12">
        <v>207.85858884714486</v>
      </c>
      <c r="X29" s="12">
        <v>10429.066604403293</v>
      </c>
      <c r="Y29" s="12">
        <v>0.86741508479321683</v>
      </c>
      <c r="Z29" s="12">
        <v>751.07410816832453</v>
      </c>
      <c r="AA29" s="12">
        <v>372.39950217127659</v>
      </c>
      <c r="AB29" s="12">
        <f t="shared" si="0"/>
        <v>0.31446446789875093</v>
      </c>
      <c r="AC29" s="12">
        <f t="shared" si="1"/>
        <v>50.977908197074825</v>
      </c>
      <c r="AD29" s="12">
        <f t="shared" si="2"/>
        <v>889.10528236352445</v>
      </c>
      <c r="AE29" s="12">
        <f t="shared" si="3"/>
        <v>-1.5339276764156147</v>
      </c>
      <c r="AF29" s="12">
        <f t="shared" si="4"/>
        <v>24.471182956527919</v>
      </c>
      <c r="AG29" s="12">
        <f t="shared" si="5"/>
        <v>6872.9942660437227</v>
      </c>
      <c r="AH29" s="12">
        <f t="shared" si="6"/>
        <v>2.016850462444725</v>
      </c>
      <c r="AI29" s="12">
        <f t="shared" si="7"/>
        <v>0.30467369903447283</v>
      </c>
      <c r="AJ29" s="12">
        <f t="shared" si="8"/>
        <v>7.6691385158905447</v>
      </c>
      <c r="AK29" s="12">
        <f t="shared" si="9"/>
        <v>4.0415452259013289</v>
      </c>
    </row>
    <row r="30" spans="1:37" s="3" customFormat="1" x14ac:dyDescent="0.2">
      <c r="A30" s="13" t="s">
        <v>54</v>
      </c>
      <c r="B30" s="13">
        <v>83.296196769503737</v>
      </c>
      <c r="C30" s="13">
        <v>3.5031183937155816</v>
      </c>
      <c r="D30" s="13">
        <v>0.48192617410245658</v>
      </c>
      <c r="E30" s="13">
        <v>227.67621595748963</v>
      </c>
      <c r="F30" s="13">
        <v>3.5862594538995638</v>
      </c>
      <c r="G30" s="13">
        <v>11.927460821642523</v>
      </c>
      <c r="H30" s="13">
        <v>749.3072731983367</v>
      </c>
      <c r="I30" s="13">
        <v>2.5920946531257738</v>
      </c>
      <c r="J30" s="13">
        <v>1.073214609221724E-2</v>
      </c>
      <c r="K30" s="13">
        <v>16.146573369963175</v>
      </c>
      <c r="L30" s="13">
        <v>0.11408991648557422</v>
      </c>
      <c r="M30" s="13">
        <v>1.5553891418577919</v>
      </c>
      <c r="N30" s="13">
        <v>2.4741832329490396</v>
      </c>
      <c r="O30" s="13">
        <v>0.43104025494298065</v>
      </c>
      <c r="P30" s="13">
        <v>12.420262733540854</v>
      </c>
      <c r="Q30" s="13">
        <v>5.0700997956418439</v>
      </c>
      <c r="R30" s="13">
        <v>58.582746040820467</v>
      </c>
      <c r="S30" s="13">
        <v>21.690390395809473</v>
      </c>
      <c r="T30" s="13">
        <v>99.304293331794938</v>
      </c>
      <c r="U30" s="13">
        <v>20.754105378546225</v>
      </c>
      <c r="V30" s="13">
        <v>163.57100222425703</v>
      </c>
      <c r="W30" s="13">
        <v>41.705550530883507</v>
      </c>
      <c r="X30" s="13">
        <v>9925.163317183391</v>
      </c>
      <c r="Y30" s="13">
        <v>0.7207799780033366</v>
      </c>
      <c r="Z30" s="13">
        <v>131.80453742503934</v>
      </c>
      <c r="AA30" s="13">
        <v>153.49480679215321</v>
      </c>
      <c r="AB30" s="13">
        <f t="shared" si="0"/>
        <v>0.2377146599445947</v>
      </c>
      <c r="AC30" s="13">
        <f t="shared" si="1"/>
        <v>44.515574367334878</v>
      </c>
      <c r="AD30" s="13">
        <f t="shared" si="2"/>
        <v>756.55496087917402</v>
      </c>
      <c r="AE30" s="13">
        <f t="shared" si="3"/>
        <v>-1.820274455231214</v>
      </c>
      <c r="AF30" s="13">
        <f t="shared" si="4"/>
        <v>45.701946021434807</v>
      </c>
      <c r="AG30" s="10">
        <f t="shared" si="5"/>
        <v>1193.1377316919218</v>
      </c>
      <c r="AH30" s="13">
        <f t="shared" si="6"/>
        <v>0.85869053279121954</v>
      </c>
      <c r="AI30" s="13">
        <f t="shared" si="7"/>
        <v>-6.6163325245214483E-2</v>
      </c>
      <c r="AJ30" s="13">
        <f t="shared" si="8"/>
        <v>13.169689380445584</v>
      </c>
      <c r="AK30" s="13">
        <f t="shared" si="9"/>
        <v>5.2562538696148513</v>
      </c>
    </row>
    <row r="31" spans="1:37" s="3" customFormat="1" x14ac:dyDescent="0.2">
      <c r="A31" s="12" t="s">
        <v>55</v>
      </c>
      <c r="B31" s="12">
        <v>56.092514627100293</v>
      </c>
      <c r="C31" s="12">
        <v>0.59381113656885276</v>
      </c>
      <c r="D31" s="12">
        <v>2.4465257107140239</v>
      </c>
      <c r="E31" s="12">
        <v>2418.6111047711966</v>
      </c>
      <c r="F31" s="12">
        <v>6.1248646233061228</v>
      </c>
      <c r="G31" s="12">
        <v>1.7509851146829043</v>
      </c>
      <c r="H31" s="12">
        <v>8072.1722971068093</v>
      </c>
      <c r="I31" s="12">
        <v>40.172876414001941</v>
      </c>
      <c r="J31" s="12">
        <v>7.3131163100567283E-3</v>
      </c>
      <c r="K31" s="12">
        <v>14.837343352547586</v>
      </c>
      <c r="L31" s="12">
        <v>0.13087697395211639</v>
      </c>
      <c r="M31" s="12">
        <v>2.3407982245682306</v>
      </c>
      <c r="N31" s="12">
        <v>10.325412943354962</v>
      </c>
      <c r="O31" s="12">
        <v>1.5210266064426258E-2</v>
      </c>
      <c r="P31" s="12">
        <v>82.694962095922634</v>
      </c>
      <c r="Q31" s="12">
        <v>43.980536040689152</v>
      </c>
      <c r="R31" s="12">
        <v>580.75954612991382</v>
      </c>
      <c r="S31" s="12">
        <v>239.3358635936959</v>
      </c>
      <c r="T31" s="12">
        <v>1083.9393540485341</v>
      </c>
      <c r="U31" s="12">
        <v>244.49217738653064</v>
      </c>
      <c r="V31" s="12">
        <v>1525.4116153888883</v>
      </c>
      <c r="W31" s="12">
        <v>426.10120351787975</v>
      </c>
      <c r="X31" s="12">
        <v>12554.418622796093</v>
      </c>
      <c r="Y31" s="12">
        <v>7.5302450015161151</v>
      </c>
      <c r="Z31" s="12">
        <v>843.42448948329172</v>
      </c>
      <c r="AA31" s="12">
        <v>2317.6116543122521</v>
      </c>
      <c r="AB31" s="12">
        <f t="shared" si="0"/>
        <v>1.5913401706425911E-3</v>
      </c>
      <c r="AC31" s="12">
        <f t="shared" si="1"/>
        <v>24.633990842368107</v>
      </c>
      <c r="AD31" s="12">
        <f t="shared" si="2"/>
        <v>607.76708317222267</v>
      </c>
      <c r="AE31" s="12">
        <f t="shared" si="3"/>
        <v>-2.1694796196633308</v>
      </c>
      <c r="AF31" s="12">
        <f t="shared" si="4"/>
        <v>39.913305534122152</v>
      </c>
      <c r="AG31" s="12">
        <f t="shared" si="5"/>
        <v>12326.54451018566</v>
      </c>
      <c r="AH31" s="12">
        <f t="shared" si="6"/>
        <v>0.36391967908600148</v>
      </c>
      <c r="AI31" s="12">
        <f t="shared" si="7"/>
        <v>-0.43899445915029339</v>
      </c>
      <c r="AJ31" s="12">
        <f t="shared" si="8"/>
        <v>18.446246019430735</v>
      </c>
      <c r="AK31" s="12">
        <f t="shared" si="9"/>
        <v>5.0990708470991049</v>
      </c>
    </row>
    <row r="32" spans="1:37" s="3" customFormat="1" x14ac:dyDescent="0.2">
      <c r="A32" s="31" t="s">
        <v>56</v>
      </c>
      <c r="B32" s="12">
        <v>44.649872534703313</v>
      </c>
      <c r="C32" s="12">
        <v>1.0751061605582812</v>
      </c>
      <c r="D32" s="12">
        <v>286.47636600268351</v>
      </c>
      <c r="E32" s="12">
        <v>376.26096597814961</v>
      </c>
      <c r="F32" s="12">
        <v>3.3999733889872359</v>
      </c>
      <c r="G32" s="12">
        <v>14.280890505944608</v>
      </c>
      <c r="H32" s="12">
        <v>2272.4687194153585</v>
      </c>
      <c r="I32" s="12">
        <v>9.9261083970047697</v>
      </c>
      <c r="J32" s="12">
        <v>0.30084016864618029</v>
      </c>
      <c r="K32" s="12">
        <v>62.868788981662661</v>
      </c>
      <c r="L32" s="12">
        <v>0.31118240600016306</v>
      </c>
      <c r="M32" s="12">
        <v>4.3101642915033933</v>
      </c>
      <c r="N32" s="12">
        <v>7.1616215390594444</v>
      </c>
      <c r="O32" s="12">
        <v>2.4507453211833385</v>
      </c>
      <c r="P32" s="12">
        <v>37.927442931724144</v>
      </c>
      <c r="Q32" s="12">
        <v>14.616312650104089</v>
      </c>
      <c r="R32" s="12">
        <v>165.31677275149701</v>
      </c>
      <c r="S32" s="12">
        <v>62.35508454659066</v>
      </c>
      <c r="T32" s="12">
        <v>283.03868336810848</v>
      </c>
      <c r="U32" s="12">
        <v>63.043615134651738</v>
      </c>
      <c r="V32" s="12">
        <v>472.29146410114282</v>
      </c>
      <c r="W32" s="12">
        <v>128.70383537973905</v>
      </c>
      <c r="X32" s="12">
        <v>8118.5788829586691</v>
      </c>
      <c r="Y32" s="12">
        <v>1.7843036557624434</v>
      </c>
      <c r="Z32" s="12">
        <v>773.00787110079193</v>
      </c>
      <c r="AA32" s="12">
        <v>260.33726414850906</v>
      </c>
      <c r="AB32" s="12">
        <f t="shared" si="0"/>
        <v>0.45460601003506601</v>
      </c>
      <c r="AC32" s="12">
        <f t="shared" si="1"/>
        <v>62.777826044952562</v>
      </c>
      <c r="AD32" s="12">
        <f t="shared" si="2"/>
        <v>773.14123818689916</v>
      </c>
      <c r="AE32" s="12">
        <f t="shared" si="3"/>
        <v>-1.8191987297982035</v>
      </c>
      <c r="AF32" s="12">
        <f t="shared" si="4"/>
        <v>80.362117934870341</v>
      </c>
      <c r="AG32" s="12">
        <f t="shared" si="5"/>
        <v>3577.165272986972</v>
      </c>
      <c r="AH32" s="12">
        <f t="shared" si="6"/>
        <v>2.9692555678845522</v>
      </c>
      <c r="AI32" s="12">
        <f t="shared" si="7"/>
        <v>0.47264757952439462</v>
      </c>
      <c r="AJ32" s="12">
        <f t="shared" si="8"/>
        <v>12.452499498881268</v>
      </c>
      <c r="AK32" s="12">
        <f t="shared" si="9"/>
        <v>9.5161751287905076</v>
      </c>
    </row>
    <row r="33" spans="1:37" s="3" customFormat="1" x14ac:dyDescent="0.2">
      <c r="A33" s="14" t="s">
        <v>57</v>
      </c>
      <c r="B33" s="14">
        <v>121.25198503407231</v>
      </c>
      <c r="C33" s="14">
        <v>2.595048616529013</v>
      </c>
      <c r="D33" s="14">
        <v>0.43132587800612471</v>
      </c>
      <c r="E33" s="14">
        <v>304.51889221704965</v>
      </c>
      <c r="F33" s="14">
        <v>3.2914040594228005</v>
      </c>
      <c r="G33" s="14">
        <v>10.598829838222764</v>
      </c>
      <c r="H33" s="14">
        <v>1347.0703036324414</v>
      </c>
      <c r="I33" s="14">
        <v>14.904433137949832</v>
      </c>
      <c r="J33" s="14">
        <v>3.9812898861515175E-3</v>
      </c>
      <c r="K33" s="14">
        <v>61.583455301115769</v>
      </c>
      <c r="L33" s="14">
        <v>9.1396301762285651E-2</v>
      </c>
      <c r="M33" s="14">
        <v>1.1911660841865905</v>
      </c>
      <c r="N33" s="14">
        <v>2.8596631456802588</v>
      </c>
      <c r="O33" s="14">
        <v>0.49022888330054304</v>
      </c>
      <c r="P33" s="14">
        <v>18.661160148498336</v>
      </c>
      <c r="Q33" s="14">
        <v>8.1129672460245885</v>
      </c>
      <c r="R33" s="14">
        <v>92.652052562472605</v>
      </c>
      <c r="S33" s="14">
        <v>37.356392275548238</v>
      </c>
      <c r="T33" s="14">
        <v>169.02551289023322</v>
      </c>
      <c r="U33" s="14">
        <v>35.670480706855521</v>
      </c>
      <c r="V33" s="14">
        <v>266.71676178109635</v>
      </c>
      <c r="W33" s="14">
        <v>66.769747213955</v>
      </c>
      <c r="X33" s="14">
        <v>11366.411350183213</v>
      </c>
      <c r="Y33" s="14">
        <v>2.7143588429744105</v>
      </c>
      <c r="Z33" s="14">
        <v>272.79083050778866</v>
      </c>
      <c r="AA33" s="14">
        <v>249.30398144745354</v>
      </c>
      <c r="AB33" s="14">
        <f t="shared" si="0"/>
        <v>0.20515948118234723</v>
      </c>
      <c r="AC33" s="14">
        <f t="shared" si="1"/>
        <v>41.774428315553635</v>
      </c>
      <c r="AD33" s="14">
        <f t="shared" si="2"/>
        <v>745.95989940464176</v>
      </c>
      <c r="AE33" s="14">
        <f t="shared" si="3"/>
        <v>-1.9697354313513191</v>
      </c>
      <c r="AF33" s="14">
        <f t="shared" si="4"/>
        <v>199.40721889175344</v>
      </c>
      <c r="AG33" s="14">
        <f t="shared" si="5"/>
        <v>2108.2552694630567</v>
      </c>
      <c r="AH33" s="14">
        <f t="shared" si="6"/>
        <v>1.0942096829901029</v>
      </c>
      <c r="AI33" s="14">
        <f t="shared" si="7"/>
        <v>3.9100553660755086E-2</v>
      </c>
      <c r="AJ33" s="14">
        <f t="shared" si="8"/>
        <v>14.292614160034367</v>
      </c>
      <c r="AK33" s="14">
        <f t="shared" si="9"/>
        <v>6.9340416226703221</v>
      </c>
    </row>
    <row r="34" spans="1:37" s="3" customFormat="1" x14ac:dyDescent="0.2">
      <c r="A34" s="14" t="s">
        <v>58</v>
      </c>
      <c r="B34" s="14">
        <v>131.84885969131926</v>
      </c>
      <c r="C34" s="14">
        <v>1.3706595782610833</v>
      </c>
      <c r="D34" s="14">
        <v>0.17147025150680073</v>
      </c>
      <c r="E34" s="14">
        <v>235.91961429901389</v>
      </c>
      <c r="F34" s="14">
        <v>3.831463539873794</v>
      </c>
      <c r="G34" s="14">
        <v>8.9912775524198292</v>
      </c>
      <c r="H34" s="14">
        <v>961.28260785477789</v>
      </c>
      <c r="I34" s="14">
        <v>9.4321693852021635</v>
      </c>
      <c r="J34" s="14">
        <v>1.3233072593123875E-2</v>
      </c>
      <c r="K34" s="14">
        <v>32.659926563611023</v>
      </c>
      <c r="L34" s="14">
        <v>0.22849060440571406</v>
      </c>
      <c r="M34" s="14">
        <v>2.7326258098603837</v>
      </c>
      <c r="N34" s="14">
        <v>3.3133979057631291</v>
      </c>
      <c r="O34" s="14">
        <v>0.81628010742018342</v>
      </c>
      <c r="P34" s="14">
        <v>14.825493180710168</v>
      </c>
      <c r="Q34" s="14">
        <v>5.4075710792354394</v>
      </c>
      <c r="R34" s="14">
        <v>64.490567629462944</v>
      </c>
      <c r="S34" s="14">
        <v>25.348746062184809</v>
      </c>
      <c r="T34" s="14">
        <v>128.27439222328027</v>
      </c>
      <c r="U34" s="14">
        <v>32.303399246094351</v>
      </c>
      <c r="V34" s="14">
        <v>302.45299003151206</v>
      </c>
      <c r="W34" s="14">
        <v>100.88762963319537</v>
      </c>
      <c r="X34" s="14">
        <v>14320.461772862051</v>
      </c>
      <c r="Y34" s="14">
        <v>1.6221903346716184</v>
      </c>
      <c r="Z34" s="14">
        <v>346.47314288745366</v>
      </c>
      <c r="AA34" s="14">
        <v>680.61439196764002</v>
      </c>
      <c r="AB34" s="14">
        <f t="shared" ref="AB34:AB65" si="10">IF(O34&gt;0,O34/SQRT(N34*P34)/0.3271,"")</f>
        <v>0.3560551710063008</v>
      </c>
      <c r="AC34" s="14">
        <f t="shared" ref="AC34:AC65" si="11" xml:space="preserve"> 84.2*AB34+24.5</f>
        <v>54.479845398730532</v>
      </c>
      <c r="AD34" s="14">
        <f t="shared" ref="AD34:AD65" si="12">-5080/(LOG(G34)-6.01)-273.15</f>
        <v>731.56134547355862</v>
      </c>
      <c r="AE34" s="14">
        <f t="shared" ref="AE34:AE65" si="13">LOG10(N34/V34)</f>
        <v>-1.9603842888598524</v>
      </c>
      <c r="AF34" s="5">
        <f t="shared" ref="AF34:AF65" si="14">K34/SQRT(J34+L34)</f>
        <v>66.42867774048554</v>
      </c>
      <c r="AG34" s="14">
        <f t="shared" ref="AG34:AG65" si="15">H34+SUM(J34:W34)</f>
        <v>1675.0373510041068</v>
      </c>
      <c r="AH34" s="14">
        <f t="shared" ref="AH34:AH65" si="16">Z34/AA34</f>
        <v>0.50905938366335168</v>
      </c>
      <c r="AI34" s="14">
        <f t="shared" ref="AI34:AI65" si="17">LOG10(AH34)</f>
        <v>-0.29323155264752226</v>
      </c>
      <c r="AJ34" s="14">
        <f t="shared" ref="AJ34:AJ65" si="18">V34/P34</f>
        <v>20.400872088696612</v>
      </c>
      <c r="AK34" s="14">
        <f t="shared" ref="AK34:AK65" si="19">(F34+H34+SUM(J34:W34))/E34</f>
        <v>7.1162748359537229</v>
      </c>
    </row>
    <row r="35" spans="1:37" s="3" customFormat="1" x14ac:dyDescent="0.2">
      <c r="A35" s="31" t="s">
        <v>59</v>
      </c>
      <c r="B35" s="31">
        <v>63.504619144326313</v>
      </c>
      <c r="C35" s="31">
        <v>0.65835285500491381</v>
      </c>
      <c r="D35" s="31">
        <v>0.55781690982483689</v>
      </c>
      <c r="E35" s="31">
        <v>487.91432220685505</v>
      </c>
      <c r="F35" s="31">
        <v>3.6432472253879671</v>
      </c>
      <c r="G35" s="31">
        <v>2.1860424511478023</v>
      </c>
      <c r="H35" s="31">
        <v>2348.9035987029256</v>
      </c>
      <c r="I35" s="31">
        <v>11.476358314170577</v>
      </c>
      <c r="J35" s="31">
        <v>2.8912126717667443E-2</v>
      </c>
      <c r="K35" s="31">
        <v>12.337638515574401</v>
      </c>
      <c r="L35" s="31">
        <v>0.10041157336468788</v>
      </c>
      <c r="M35" s="31">
        <v>1.4164383165797541</v>
      </c>
      <c r="N35" s="31">
        <v>3.9727861351056357</v>
      </c>
      <c r="O35" s="31">
        <v>0.37000586692447568</v>
      </c>
      <c r="P35" s="31">
        <v>28.747122401807008</v>
      </c>
      <c r="Q35" s="31">
        <v>13.310636244702819</v>
      </c>
      <c r="R35" s="31">
        <v>157.59478840157234</v>
      </c>
      <c r="S35" s="31">
        <v>65.681067516763079</v>
      </c>
      <c r="T35" s="31">
        <v>309.3220172575659</v>
      </c>
      <c r="U35" s="31">
        <v>65.848684899890188</v>
      </c>
      <c r="V35" s="31">
        <v>499.64363575495298</v>
      </c>
      <c r="W35" s="31">
        <v>138.28219213996235</v>
      </c>
      <c r="X35" s="31">
        <v>11445.196573433956</v>
      </c>
      <c r="Y35" s="31">
        <v>2.3872728489216493</v>
      </c>
      <c r="Z35" s="31">
        <v>487.77033854369301</v>
      </c>
      <c r="AA35" s="31">
        <v>722.48882947508605</v>
      </c>
      <c r="AB35" s="31">
        <f t="shared" si="10"/>
        <v>0.10584815294270775</v>
      </c>
      <c r="AC35" s="31">
        <f t="shared" si="11"/>
        <v>33.412414477775997</v>
      </c>
      <c r="AD35" s="31">
        <f t="shared" si="12"/>
        <v>622.73961825814297</v>
      </c>
      <c r="AE35" s="31">
        <f t="shared" si="13"/>
        <v>-2.0995651733868459</v>
      </c>
      <c r="AF35" s="31">
        <f t="shared" si="14"/>
        <v>34.307808771793475</v>
      </c>
      <c r="AG35" s="31">
        <f t="shared" si="15"/>
        <v>3645.5599358544086</v>
      </c>
      <c r="AH35" s="31">
        <f t="shared" si="16"/>
        <v>0.67512509348840122</v>
      </c>
      <c r="AI35" s="31">
        <f t="shared" si="17"/>
        <v>-0.17061574957152553</v>
      </c>
      <c r="AJ35" s="31">
        <f t="shared" si="18"/>
        <v>17.380648705330799</v>
      </c>
      <c r="AK35" s="31">
        <f t="shared" si="19"/>
        <v>7.4791884906643276</v>
      </c>
    </row>
    <row r="36" spans="1:37" s="3" customFormat="1" x14ac:dyDescent="0.2">
      <c r="A36" s="17" t="s">
        <v>60</v>
      </c>
      <c r="B36" s="17">
        <v>115.45099193324418</v>
      </c>
      <c r="C36" s="17">
        <v>4.6976826675460828</v>
      </c>
      <c r="D36" s="17">
        <v>0.59747905033114612</v>
      </c>
      <c r="E36" s="17">
        <v>306.87917116165971</v>
      </c>
      <c r="F36" s="17">
        <v>3.6373773093468054</v>
      </c>
      <c r="G36" s="17">
        <v>14.785644136611648</v>
      </c>
      <c r="H36" s="17">
        <v>1212.3858705392865</v>
      </c>
      <c r="I36" s="17">
        <v>10.29743240230129</v>
      </c>
      <c r="J36" s="17">
        <v>7.304341129351793E-3</v>
      </c>
      <c r="K36" s="17">
        <v>54.569290230266049</v>
      </c>
      <c r="L36" s="17">
        <v>0.19367300373436719</v>
      </c>
      <c r="M36" s="17">
        <v>2.6817924941496627</v>
      </c>
      <c r="N36" s="17">
        <v>3.676718820846919</v>
      </c>
      <c r="O36" s="17">
        <v>0.74326160152063137</v>
      </c>
      <c r="P36" s="17">
        <v>17.541572621574215</v>
      </c>
      <c r="Q36" s="17">
        <v>8.5085972830959964</v>
      </c>
      <c r="R36" s="17">
        <v>96.751069401161587</v>
      </c>
      <c r="S36" s="17">
        <v>36.045614033342716</v>
      </c>
      <c r="T36" s="17">
        <v>161.98392575329794</v>
      </c>
      <c r="U36" s="17">
        <v>34.085514913847227</v>
      </c>
      <c r="V36" s="17">
        <v>251.69665990465467</v>
      </c>
      <c r="W36" s="17">
        <v>61.273735382329129</v>
      </c>
      <c r="X36" s="17">
        <v>10732.790346949796</v>
      </c>
      <c r="Y36" s="17">
        <v>2.2189751692078454</v>
      </c>
      <c r="Z36" s="17">
        <v>236.24186028784527</v>
      </c>
      <c r="AA36" s="17">
        <v>176.61308995191777</v>
      </c>
      <c r="AB36" s="17">
        <f t="shared" si="10"/>
        <v>0.2829415189566456</v>
      </c>
      <c r="AC36" s="17">
        <f t="shared" si="11"/>
        <v>48.32367589614956</v>
      </c>
      <c r="AD36" s="17">
        <f t="shared" si="12"/>
        <v>776.40213498482569</v>
      </c>
      <c r="AE36" s="17">
        <f t="shared" si="13"/>
        <v>-1.8354170341371927</v>
      </c>
      <c r="AF36" s="17">
        <f t="shared" si="14"/>
        <v>121.72359008584765</v>
      </c>
      <c r="AG36" s="17">
        <f t="shared" si="15"/>
        <v>1942.1446003242372</v>
      </c>
      <c r="AH36" s="17">
        <f t="shared" si="16"/>
        <v>1.3376237307900631</v>
      </c>
      <c r="AI36" s="17">
        <f t="shared" si="17"/>
        <v>0.12633396498411159</v>
      </c>
      <c r="AJ36" s="17">
        <f t="shared" si="18"/>
        <v>14.348580103650189</v>
      </c>
      <c r="AK36" s="17">
        <f t="shared" si="19"/>
        <v>6.3405475525368029</v>
      </c>
    </row>
    <row r="37" spans="1:37" s="3" customFormat="1" x14ac:dyDescent="0.2">
      <c r="A37" s="12" t="s">
        <v>61</v>
      </c>
      <c r="B37" s="12">
        <v>59.538195380970045</v>
      </c>
      <c r="C37" s="12">
        <v>1.5930588616922599</v>
      </c>
      <c r="D37" s="12">
        <v>171.14255384687996</v>
      </c>
      <c r="E37" s="12">
        <v>635.03647739975702</v>
      </c>
      <c r="F37" s="12">
        <v>3.4829269348273324</v>
      </c>
      <c r="G37" s="12">
        <v>9.776449866790772</v>
      </c>
      <c r="H37" s="12">
        <v>1120.9416217000505</v>
      </c>
      <c r="I37" s="12">
        <v>7.1936113680508251</v>
      </c>
      <c r="J37" s="12">
        <v>1.6214319210493677</v>
      </c>
      <c r="K37" s="12">
        <v>20.955283157255735</v>
      </c>
      <c r="L37" s="12">
        <v>1.8362593755850034</v>
      </c>
      <c r="M37" s="12">
        <v>8.3306733316534363</v>
      </c>
      <c r="N37" s="12">
        <v>3.773602258786942</v>
      </c>
      <c r="O37" s="12">
        <v>0.35652864999124345</v>
      </c>
      <c r="P37" s="12">
        <v>17.243425375562246</v>
      </c>
      <c r="Q37" s="12">
        <v>7.1819774856422773</v>
      </c>
      <c r="R37" s="12">
        <v>78.061374033542165</v>
      </c>
      <c r="S37" s="12">
        <v>32.047972961726167</v>
      </c>
      <c r="T37" s="12">
        <v>152.03003018967271</v>
      </c>
      <c r="U37" s="12">
        <v>33.439335668366006</v>
      </c>
      <c r="V37" s="12">
        <v>263.31250572767095</v>
      </c>
      <c r="W37" s="12">
        <v>65.095166262079687</v>
      </c>
      <c r="X37" s="12">
        <v>10144.356620702856</v>
      </c>
      <c r="Y37" s="12">
        <v>1.5023887507349756</v>
      </c>
      <c r="Z37" s="12">
        <v>212.59443917599879</v>
      </c>
      <c r="AA37" s="12">
        <v>260.68232310689973</v>
      </c>
      <c r="AB37" s="12">
        <f t="shared" si="10"/>
        <v>0.13512137564003937</v>
      </c>
      <c r="AC37" s="12">
        <f t="shared" si="11"/>
        <v>35.877219828891313</v>
      </c>
      <c r="AD37" s="12">
        <f t="shared" si="12"/>
        <v>738.83871507139895</v>
      </c>
      <c r="AE37" s="12">
        <f t="shared" si="13"/>
        <v>-1.8437153627219727</v>
      </c>
      <c r="AF37" s="12">
        <f t="shared" si="14"/>
        <v>11.269390426070414</v>
      </c>
      <c r="AG37" s="12">
        <f t="shared" si="15"/>
        <v>1806.2271880986345</v>
      </c>
      <c r="AH37" s="12">
        <f t="shared" si="16"/>
        <v>0.81553070665562077</v>
      </c>
      <c r="AI37" s="12">
        <f t="shared" si="17"/>
        <v>-8.8559682103742446E-2</v>
      </c>
      <c r="AJ37" s="12">
        <f t="shared" si="18"/>
        <v>15.270313176919192</v>
      </c>
      <c r="AK37" s="12">
        <f t="shared" si="19"/>
        <v>2.8497734845777134</v>
      </c>
    </row>
    <row r="38" spans="1:37" s="3" customFormat="1" x14ac:dyDescent="0.2">
      <c r="A38" s="14" t="s">
        <v>62</v>
      </c>
      <c r="B38" s="14">
        <v>130.33299495546211</v>
      </c>
      <c r="C38" s="14">
        <v>11.020514868964597</v>
      </c>
      <c r="D38" s="14">
        <v>91.384963301999903</v>
      </c>
      <c r="E38" s="14">
        <v>1695.9041052980742</v>
      </c>
      <c r="F38" s="14">
        <v>3.6433793456847128</v>
      </c>
      <c r="G38" s="14">
        <v>33.437116618244609</v>
      </c>
      <c r="H38" s="14">
        <v>1431.0317574012404</v>
      </c>
      <c r="I38" s="14">
        <v>9.7757153823708585</v>
      </c>
      <c r="J38" s="14">
        <v>34.418531596649849</v>
      </c>
      <c r="K38" s="14">
        <v>241.86968446672407</v>
      </c>
      <c r="L38" s="14">
        <v>26.165925028911406</v>
      </c>
      <c r="M38" s="14">
        <v>96.933799579089865</v>
      </c>
      <c r="N38" s="14">
        <v>17.931651748851415</v>
      </c>
      <c r="O38" s="14">
        <v>1.8396770913306588</v>
      </c>
      <c r="P38" s="14">
        <v>40.483663724869615</v>
      </c>
      <c r="Q38" s="14">
        <v>12.362465927825246</v>
      </c>
      <c r="R38" s="14">
        <v>120.50259628503409</v>
      </c>
      <c r="S38" s="14">
        <v>43.890252706432229</v>
      </c>
      <c r="T38" s="14">
        <v>185.08771465324358</v>
      </c>
      <c r="U38" s="14">
        <v>36.723078130142319</v>
      </c>
      <c r="V38" s="14">
        <v>251.06163022993522</v>
      </c>
      <c r="W38" s="14">
        <v>62.162198532759859</v>
      </c>
      <c r="X38" s="14">
        <v>9767.3173764310541</v>
      </c>
      <c r="Y38" s="14">
        <v>1.7466612953740031</v>
      </c>
      <c r="Z38" s="14">
        <v>141.39446400271257</v>
      </c>
      <c r="AA38" s="14">
        <v>96.942271586081944</v>
      </c>
      <c r="AB38" s="14">
        <f t="shared" si="10"/>
        <v>0.20874255931832345</v>
      </c>
      <c r="AC38" s="14">
        <f t="shared" si="11"/>
        <v>42.07612349460284</v>
      </c>
      <c r="AD38" s="14">
        <f t="shared" si="12"/>
        <v>859.31971279178276</v>
      </c>
      <c r="AE38" s="14">
        <f t="shared" si="13"/>
        <v>-1.1461600486926784</v>
      </c>
      <c r="AF38" s="5">
        <f t="shared" si="14"/>
        <v>31.074262454710222</v>
      </c>
      <c r="AG38" s="14">
        <f t="shared" si="15"/>
        <v>2602.4646271030397</v>
      </c>
      <c r="AH38" s="14">
        <f t="shared" si="16"/>
        <v>1.4585429213628274</v>
      </c>
      <c r="AI38" s="14">
        <f t="shared" si="17"/>
        <v>0.1639192138737656</v>
      </c>
      <c r="AJ38" s="14">
        <f t="shared" si="18"/>
        <v>6.2015540870058397</v>
      </c>
      <c r="AK38" s="14">
        <f t="shared" si="19"/>
        <v>1.5367071748379735</v>
      </c>
    </row>
    <row r="39" spans="1:37" s="3" customFormat="1" x14ac:dyDescent="0.2">
      <c r="A39" s="14" t="s">
        <v>63</v>
      </c>
      <c r="B39" s="14">
        <v>124.55485334029012</v>
      </c>
      <c r="C39" s="14">
        <v>0.77504922849202984</v>
      </c>
      <c r="D39" s="14">
        <v>6.3964943349953707</v>
      </c>
      <c r="E39" s="14">
        <v>220.44008005990239</v>
      </c>
      <c r="F39" s="14">
        <v>4.4206797515260119</v>
      </c>
      <c r="G39" s="14">
        <v>6.7848634887003669</v>
      </c>
      <c r="H39" s="14">
        <v>750.46706067882383</v>
      </c>
      <c r="I39" s="14">
        <v>19.605547366084686</v>
      </c>
      <c r="J39" s="14">
        <v>4.4429936896757831E-2</v>
      </c>
      <c r="K39" s="14">
        <v>69.953890670913211</v>
      </c>
      <c r="L39" s="14">
        <v>7.8339701510530546E-2</v>
      </c>
      <c r="M39" s="14">
        <v>0.68198912055821004</v>
      </c>
      <c r="N39" s="14">
        <v>1.0203700672392484</v>
      </c>
      <c r="O39" s="14">
        <v>0.19615433531380805</v>
      </c>
      <c r="P39" s="14">
        <v>4.6194373653033045</v>
      </c>
      <c r="Q39" s="14">
        <v>2.1998350544691108</v>
      </c>
      <c r="R39" s="14">
        <v>32.701371272608476</v>
      </c>
      <c r="S39" s="14">
        <v>15.574566666311751</v>
      </c>
      <c r="T39" s="14">
        <v>103.00180764738519</v>
      </c>
      <c r="U39" s="14">
        <v>34.760418420184116</v>
      </c>
      <c r="V39" s="14">
        <v>407.57910449934906</v>
      </c>
      <c r="W39" s="14">
        <v>146.9460383974228</v>
      </c>
      <c r="X39" s="14">
        <v>16196.827230648094</v>
      </c>
      <c r="Y39" s="14">
        <v>2.793094284493006</v>
      </c>
      <c r="Z39" s="14">
        <v>895.98651917619179</v>
      </c>
      <c r="AA39" s="14">
        <v>1385.7152148077248</v>
      </c>
      <c r="AB39" s="14">
        <f t="shared" si="10"/>
        <v>0.27621290823566541</v>
      </c>
      <c r="AC39" s="14">
        <f t="shared" si="11"/>
        <v>47.757126873443028</v>
      </c>
      <c r="AD39" s="14">
        <f t="shared" si="12"/>
        <v>707.83683641588004</v>
      </c>
      <c r="AE39" s="14">
        <f t="shared" si="13"/>
        <v>-2.6014542007690395</v>
      </c>
      <c r="AF39" s="5">
        <f t="shared" si="14"/>
        <v>199.64865353245494</v>
      </c>
      <c r="AG39" s="14">
        <f t="shared" si="15"/>
        <v>1569.8248138342894</v>
      </c>
      <c r="AH39" s="14">
        <f t="shared" si="16"/>
        <v>0.64658777619073382</v>
      </c>
      <c r="AI39" s="14">
        <f t="shared" si="17"/>
        <v>-0.18937251002927699</v>
      </c>
      <c r="AJ39" s="14">
        <f t="shared" si="18"/>
        <v>88.231330412808418</v>
      </c>
      <c r="AK39" s="14">
        <f t="shared" si="19"/>
        <v>7.1413759837050961</v>
      </c>
    </row>
    <row r="40" spans="1:37" s="3" customFormat="1" x14ac:dyDescent="0.2">
      <c r="A40" s="12" t="s">
        <v>64</v>
      </c>
      <c r="B40" s="12">
        <v>42.551113832423148</v>
      </c>
      <c r="C40" s="12">
        <v>5.4983035787034567</v>
      </c>
      <c r="D40" s="12">
        <v>0.23171424691031461</v>
      </c>
      <c r="E40" s="12">
        <v>178.69675902011167</v>
      </c>
      <c r="F40" s="12">
        <v>3.2978110200035107</v>
      </c>
      <c r="G40" s="12">
        <v>15.661430708483687</v>
      </c>
      <c r="H40" s="12">
        <v>583.4773542937395</v>
      </c>
      <c r="I40" s="12">
        <v>2.6593422167203671</v>
      </c>
      <c r="J40" s="12">
        <v>1.0648233426726297E-2</v>
      </c>
      <c r="K40" s="12">
        <v>13.144896782442363</v>
      </c>
      <c r="L40" s="12">
        <v>6.5904844127906675E-2</v>
      </c>
      <c r="M40" s="12">
        <v>0.6588447131205567</v>
      </c>
      <c r="N40" s="12">
        <v>1.6481131299197267</v>
      </c>
      <c r="O40" s="12">
        <v>0.24942004143292373</v>
      </c>
      <c r="P40" s="12">
        <v>8.6562219247453083</v>
      </c>
      <c r="Q40" s="12">
        <v>3.5908924275202838</v>
      </c>
      <c r="R40" s="12">
        <v>42.436110233508138</v>
      </c>
      <c r="S40" s="12">
        <v>16.601278115900371</v>
      </c>
      <c r="T40" s="12">
        <v>73.671265263230126</v>
      </c>
      <c r="U40" s="12">
        <v>18.158706007282454</v>
      </c>
      <c r="V40" s="12">
        <v>150.3045559885573</v>
      </c>
      <c r="W40" s="12">
        <v>39.722325101640152</v>
      </c>
      <c r="X40" s="12">
        <v>9918.332460882757</v>
      </c>
      <c r="Y40" s="12">
        <v>0.58429050331242616</v>
      </c>
      <c r="Z40" s="12">
        <v>91.30060907970892</v>
      </c>
      <c r="AA40" s="12">
        <v>114.06328909235592</v>
      </c>
      <c r="AB40" s="12">
        <f t="shared" si="10"/>
        <v>0.20187990987998516</v>
      </c>
      <c r="AC40" s="12">
        <f t="shared" si="11"/>
        <v>41.498288411894748</v>
      </c>
      <c r="AD40" s="12">
        <f t="shared" si="12"/>
        <v>781.84941065195028</v>
      </c>
      <c r="AE40" s="12">
        <f t="shared" si="13"/>
        <v>-1.9599851257335568</v>
      </c>
      <c r="AF40" s="12">
        <f t="shared" si="14"/>
        <v>47.50899602776969</v>
      </c>
      <c r="AG40" s="8">
        <f t="shared" si="15"/>
        <v>952.39653710059383</v>
      </c>
      <c r="AH40" s="12">
        <f t="shared" si="16"/>
        <v>0.80043815855409639</v>
      </c>
      <c r="AI40" s="12">
        <f t="shared" si="17"/>
        <v>-9.6672215819855273E-2</v>
      </c>
      <c r="AJ40" s="12">
        <f t="shared" si="18"/>
        <v>17.36375953565674</v>
      </c>
      <c r="AK40" s="12">
        <f t="shared" si="19"/>
        <v>5.3481347583536056</v>
      </c>
    </row>
    <row r="41" spans="1:37" s="3" customFormat="1" x14ac:dyDescent="0.2">
      <c r="A41" s="14" t="s">
        <v>65</v>
      </c>
      <c r="B41" s="14">
        <v>125.02154291427244</v>
      </c>
      <c r="C41" s="14">
        <v>1.0740104592226345</v>
      </c>
      <c r="D41" s="14">
        <v>0.70063103537020022</v>
      </c>
      <c r="E41" s="14">
        <v>155.04174048326175</v>
      </c>
      <c r="F41" s="14">
        <v>4.0180016702729056</v>
      </c>
      <c r="G41" s="14">
        <v>4.9431752145621415</v>
      </c>
      <c r="H41" s="14">
        <v>2355.6086899587362</v>
      </c>
      <c r="I41" s="14">
        <v>12.896654258149811</v>
      </c>
      <c r="J41" s="14">
        <v>1.3806750031709034E-2</v>
      </c>
      <c r="K41" s="14">
        <v>74.329582975338354</v>
      </c>
      <c r="L41" s="14">
        <v>0.3618629502251442</v>
      </c>
      <c r="M41" s="14">
        <v>3.2944743819777371</v>
      </c>
      <c r="N41" s="14">
        <v>3.9143223234994284</v>
      </c>
      <c r="O41" s="14">
        <v>0.71167310577002751</v>
      </c>
      <c r="P41" s="14">
        <v>19.764623490436232</v>
      </c>
      <c r="Q41" s="14">
        <v>8.1718772555213075</v>
      </c>
      <c r="R41" s="14">
        <v>114.23951091085455</v>
      </c>
      <c r="S41" s="14">
        <v>49.687304092858263</v>
      </c>
      <c r="T41" s="14">
        <v>298.92834772731737</v>
      </c>
      <c r="U41" s="14">
        <v>80.793662643323728</v>
      </c>
      <c r="V41" s="14">
        <v>740.44573731228581</v>
      </c>
      <c r="W41" s="14">
        <v>240.76545635017314</v>
      </c>
      <c r="X41" s="14">
        <v>11411.738870276031</v>
      </c>
      <c r="Y41" s="14">
        <v>1.9976377309409876</v>
      </c>
      <c r="Z41" s="14">
        <v>1698.0145644431666</v>
      </c>
      <c r="AA41" s="14">
        <v>246.96324686257694</v>
      </c>
      <c r="AB41" s="14">
        <f t="shared" si="10"/>
        <v>0.24735884527083296</v>
      </c>
      <c r="AC41" s="14">
        <f t="shared" si="11"/>
        <v>45.327614771804136</v>
      </c>
      <c r="AD41" s="14">
        <f t="shared" si="12"/>
        <v>682.45679798032131</v>
      </c>
      <c r="AE41" s="14">
        <f t="shared" si="13"/>
        <v>-2.2768366526460002</v>
      </c>
      <c r="AF41" s="5">
        <f t="shared" si="14"/>
        <v>121.27146165386849</v>
      </c>
      <c r="AG41" s="14">
        <f t="shared" si="15"/>
        <v>3991.0309322283492</v>
      </c>
      <c r="AH41" s="14">
        <f t="shared" si="16"/>
        <v>6.8755759653096451</v>
      </c>
      <c r="AI41" s="14">
        <f t="shared" si="17"/>
        <v>0.83730908476825394</v>
      </c>
      <c r="AJ41" s="14">
        <f t="shared" si="18"/>
        <v>37.463184546398011</v>
      </c>
      <c r="AK41" s="14">
        <f t="shared" si="19"/>
        <v>25.767570213325396</v>
      </c>
    </row>
    <row r="42" spans="1:37" s="3" customFormat="1" x14ac:dyDescent="0.2">
      <c r="A42" s="14" t="s">
        <v>66</v>
      </c>
      <c r="B42" s="14">
        <v>122.45195526211313</v>
      </c>
      <c r="C42" s="14">
        <v>2.1371988693279391</v>
      </c>
      <c r="D42" s="14">
        <v>5.9552950916918608</v>
      </c>
      <c r="E42" s="14">
        <v>385.60299612222724</v>
      </c>
      <c r="F42" s="14">
        <v>3.218599193202353</v>
      </c>
      <c r="G42" s="14">
        <v>12.909742968053878</v>
      </c>
      <c r="H42" s="14">
        <v>1548.0900259750099</v>
      </c>
      <c r="I42" s="14">
        <v>9.021976180391766</v>
      </c>
      <c r="J42" s="14">
        <v>5.9131106821495173E-2</v>
      </c>
      <c r="K42" s="14">
        <v>57.161245334893891</v>
      </c>
      <c r="L42" s="14">
        <v>0.19367300373436713</v>
      </c>
      <c r="M42" s="14">
        <v>1.7498021643340822</v>
      </c>
      <c r="N42" s="14">
        <v>3.9176758575387582</v>
      </c>
      <c r="O42" s="14">
        <v>0.66743957063779169</v>
      </c>
      <c r="P42" s="14">
        <v>22.933974321694205</v>
      </c>
      <c r="Q42" s="14">
        <v>10.328745085641923</v>
      </c>
      <c r="R42" s="14">
        <v>120.46596529640844</v>
      </c>
      <c r="S42" s="14">
        <v>44.181727886836335</v>
      </c>
      <c r="T42" s="14">
        <v>200.82333504711258</v>
      </c>
      <c r="U42" s="14">
        <v>43.510209131766352</v>
      </c>
      <c r="V42" s="14">
        <v>314.98007923014666</v>
      </c>
      <c r="W42" s="14">
        <v>78.375043878308873</v>
      </c>
      <c r="X42" s="14">
        <v>10545.993743013016</v>
      </c>
      <c r="Y42" s="14">
        <v>1.9000451909453573</v>
      </c>
      <c r="Z42" s="14">
        <v>299.09853271398214</v>
      </c>
      <c r="AA42" s="14">
        <v>203.4096120505059</v>
      </c>
      <c r="AB42" s="14">
        <f t="shared" si="10"/>
        <v>0.21526701859733624</v>
      </c>
      <c r="AC42" s="14">
        <f t="shared" si="11"/>
        <v>42.625482965895714</v>
      </c>
      <c r="AD42" s="14">
        <f t="shared" si="12"/>
        <v>763.77887374606269</v>
      </c>
      <c r="AE42" s="14">
        <f t="shared" si="13"/>
        <v>-1.9052545876147031</v>
      </c>
      <c r="AF42" s="14">
        <f t="shared" si="14"/>
        <v>113.68668847154194</v>
      </c>
      <c r="AG42" s="14">
        <f t="shared" si="15"/>
        <v>2447.4380728908855</v>
      </c>
      <c r="AH42" s="14">
        <f t="shared" si="16"/>
        <v>1.4704247734355691</v>
      </c>
      <c r="AI42" s="14">
        <f t="shared" si="17"/>
        <v>0.16744281101410652</v>
      </c>
      <c r="AJ42" s="14">
        <f t="shared" si="18"/>
        <v>13.734212605801771</v>
      </c>
      <c r="AK42" s="14">
        <f t="shared" si="19"/>
        <v>6.3553880460702823</v>
      </c>
    </row>
    <row r="43" spans="1:37" s="3" customFormat="1" x14ac:dyDescent="0.2">
      <c r="A43" s="13" t="s">
        <v>67</v>
      </c>
      <c r="B43" s="13">
        <v>89.063215732325929</v>
      </c>
      <c r="C43" s="13">
        <v>1.8156483681810371</v>
      </c>
      <c r="D43" s="13">
        <v>1.1268696001847511</v>
      </c>
      <c r="E43" s="13">
        <v>264.12505405632766</v>
      </c>
      <c r="F43" s="13">
        <v>3.6453026630204168</v>
      </c>
      <c r="G43" s="13">
        <v>6.3142773772613348</v>
      </c>
      <c r="H43" s="13">
        <v>2006.5901696802812</v>
      </c>
      <c r="I43" s="13">
        <v>4.1762069550957959</v>
      </c>
      <c r="J43" s="13">
        <v>4.2089705892510383E-2</v>
      </c>
      <c r="K43" s="13">
        <v>30.790405389049461</v>
      </c>
      <c r="L43" s="13">
        <v>0.4181391802723064</v>
      </c>
      <c r="M43" s="13">
        <v>5.5220633259575314</v>
      </c>
      <c r="N43" s="13">
        <v>8.584010967627508</v>
      </c>
      <c r="O43" s="13">
        <v>2.2434303572042835</v>
      </c>
      <c r="P43" s="13">
        <v>37.365602029089828</v>
      </c>
      <c r="Q43" s="13">
        <v>13.895582798539301</v>
      </c>
      <c r="R43" s="13">
        <v>147.03150744815468</v>
      </c>
      <c r="S43" s="13">
        <v>55.033234230919248</v>
      </c>
      <c r="T43" s="13">
        <v>251.26019641999346</v>
      </c>
      <c r="U43" s="13">
        <v>53.222682079460476</v>
      </c>
      <c r="V43" s="13">
        <v>390.71606291653359</v>
      </c>
      <c r="W43" s="13">
        <v>106.89727886116206</v>
      </c>
      <c r="X43" s="13">
        <v>10130.757972618529</v>
      </c>
      <c r="Y43" s="13">
        <v>0.85398934379589475</v>
      </c>
      <c r="Z43" s="13">
        <v>282.85068725113757</v>
      </c>
      <c r="AA43" s="13">
        <v>281.81151315825662</v>
      </c>
      <c r="AB43" s="13">
        <f t="shared" si="10"/>
        <v>0.38295780414026531</v>
      </c>
      <c r="AC43" s="13">
        <f t="shared" si="11"/>
        <v>56.745047108610343</v>
      </c>
      <c r="AD43" s="13">
        <f t="shared" si="12"/>
        <v>701.95856039442924</v>
      </c>
      <c r="AE43" s="13">
        <f t="shared" si="13"/>
        <v>-1.658171002233698</v>
      </c>
      <c r="AF43" s="13">
        <f t="shared" si="14"/>
        <v>45.386685695719407</v>
      </c>
      <c r="AG43" s="13">
        <f t="shared" si="15"/>
        <v>3109.6124553901373</v>
      </c>
      <c r="AH43" s="13">
        <f t="shared" si="16"/>
        <v>1.0036874791992525</v>
      </c>
      <c r="AI43" s="13">
        <f t="shared" si="17"/>
        <v>1.5985064467085217E-3</v>
      </c>
      <c r="AJ43" s="13">
        <f t="shared" si="18"/>
        <v>10.456570795041754</v>
      </c>
      <c r="AK43" s="13">
        <f t="shared" si="19"/>
        <v>11.78705961528822</v>
      </c>
    </row>
    <row r="44" spans="1:37" s="3" customFormat="1" x14ac:dyDescent="0.2">
      <c r="A44" s="11" t="s">
        <v>68</v>
      </c>
      <c r="B44" s="11">
        <v>14.627658067454973</v>
      </c>
      <c r="C44" s="11">
        <v>1.3608263629560495</v>
      </c>
      <c r="D44" s="11">
        <v>0.91119053047815357</v>
      </c>
      <c r="E44" s="11">
        <v>179.60008611432104</v>
      </c>
      <c r="F44" s="11">
        <v>3.4238043836235148</v>
      </c>
      <c r="G44" s="11">
        <v>4.626456377627953</v>
      </c>
      <c r="H44" s="11">
        <v>747.76904514266766</v>
      </c>
      <c r="I44" s="11">
        <v>3.7887695499611937</v>
      </c>
      <c r="J44" s="11">
        <v>1.9374053740196562E-2</v>
      </c>
      <c r="K44" s="11">
        <v>39.707066236561474</v>
      </c>
      <c r="L44" s="11">
        <v>0.15263797437170828</v>
      </c>
      <c r="M44" s="11">
        <v>1.7621036579747738</v>
      </c>
      <c r="N44" s="11">
        <v>3.3191261911795897</v>
      </c>
      <c r="O44" s="11">
        <v>0.94504689789690188</v>
      </c>
      <c r="P44" s="11">
        <v>14.563570022831408</v>
      </c>
      <c r="Q44" s="11">
        <v>4.8167836081838749</v>
      </c>
      <c r="R44" s="11">
        <v>54.106188985539994</v>
      </c>
      <c r="S44" s="11">
        <v>21.97355960798923</v>
      </c>
      <c r="T44" s="11">
        <v>95.916040323669293</v>
      </c>
      <c r="U44" s="11">
        <v>22.663487172114291</v>
      </c>
      <c r="V44" s="11">
        <v>189.61986612571204</v>
      </c>
      <c r="W44" s="11">
        <v>51.866435708394384</v>
      </c>
      <c r="X44" s="11">
        <v>11036.747758045343</v>
      </c>
      <c r="Y44" s="11">
        <v>0.98377492755884766</v>
      </c>
      <c r="Z44" s="11">
        <v>284.43691486785087</v>
      </c>
      <c r="AA44" s="11">
        <v>407.07381380694346</v>
      </c>
      <c r="AB44" s="11">
        <f t="shared" si="10"/>
        <v>0.41555356309944302</v>
      </c>
      <c r="AC44" s="11">
        <f t="shared" si="11"/>
        <v>59.489610012973102</v>
      </c>
      <c r="AD44" s="11">
        <f t="shared" si="12"/>
        <v>677.31513818503413</v>
      </c>
      <c r="AE44" s="2">
        <f t="shared" si="13"/>
        <v>-1.7568600712850677</v>
      </c>
      <c r="AF44" s="11">
        <f t="shared" si="14"/>
        <v>95.738890916059091</v>
      </c>
      <c r="AG44" s="9">
        <f t="shared" si="15"/>
        <v>1249.2003317088268</v>
      </c>
      <c r="AH44" s="11">
        <f t="shared" si="16"/>
        <v>0.69873547553404236</v>
      </c>
      <c r="AI44" s="11">
        <f t="shared" si="17"/>
        <v>-0.15568720659886981</v>
      </c>
      <c r="AJ44" s="11">
        <f t="shared" si="18"/>
        <v>13.020149992649033</v>
      </c>
      <c r="AK44" s="11">
        <f t="shared" si="19"/>
        <v>6.9745185717512186</v>
      </c>
    </row>
    <row r="45" spans="1:37" s="3" customFormat="1" x14ac:dyDescent="0.2">
      <c r="A45" s="12" t="s">
        <v>69</v>
      </c>
      <c r="B45" s="12">
        <v>45.203713488919838</v>
      </c>
      <c r="C45" s="12">
        <v>2.3594116068343816</v>
      </c>
      <c r="D45" s="12">
        <v>0.30160194162101051</v>
      </c>
      <c r="E45" s="12">
        <v>140.392679435801</v>
      </c>
      <c r="F45" s="12">
        <v>3.2965402068317666</v>
      </c>
      <c r="G45" s="12">
        <v>6.815355617413803</v>
      </c>
      <c r="H45" s="12">
        <v>707.7864948980058</v>
      </c>
      <c r="I45" s="12">
        <v>3.8609392626823458</v>
      </c>
      <c r="J45" s="12">
        <v>4.1348555484878894E-3</v>
      </c>
      <c r="K45" s="12">
        <v>18.028984329551417</v>
      </c>
      <c r="L45" s="12">
        <v>6.3107001216816269E-2</v>
      </c>
      <c r="M45" s="12">
        <v>0.98286641724770807</v>
      </c>
      <c r="N45" s="12">
        <v>2.1099958545249455</v>
      </c>
      <c r="O45" s="12">
        <v>0.52921817758168876</v>
      </c>
      <c r="P45" s="12">
        <v>10.761755939502018</v>
      </c>
      <c r="Q45" s="12">
        <v>4.2122375321367924</v>
      </c>
      <c r="R45" s="12">
        <v>49.263214576727265</v>
      </c>
      <c r="S45" s="12">
        <v>19.344929653864561</v>
      </c>
      <c r="T45" s="12">
        <v>94.079463327067984</v>
      </c>
      <c r="U45" s="12">
        <v>21.701095625104486</v>
      </c>
      <c r="V45" s="12">
        <v>179.43935830288709</v>
      </c>
      <c r="W45" s="12">
        <v>47.554920180783306</v>
      </c>
      <c r="X45" s="12">
        <v>9897.2331024161958</v>
      </c>
      <c r="Y45" s="12">
        <v>0.84455181498667442</v>
      </c>
      <c r="Z45" s="12">
        <v>155.53430433119536</v>
      </c>
      <c r="AA45" s="12">
        <v>238.16317854526329</v>
      </c>
      <c r="AB45" s="12">
        <f t="shared" si="10"/>
        <v>0.33952506296691415</v>
      </c>
      <c r="AC45" s="12">
        <f t="shared" si="11"/>
        <v>53.088010301814172</v>
      </c>
      <c r="AD45" s="12">
        <f t="shared" si="12"/>
        <v>708.2058844296547</v>
      </c>
      <c r="AE45" s="12">
        <f t="shared" si="13"/>
        <v>-1.9296361054403337</v>
      </c>
      <c r="AF45" s="12">
        <f t="shared" si="14"/>
        <v>69.526667345699096</v>
      </c>
      <c r="AG45" s="8">
        <f t="shared" si="15"/>
        <v>1155.8617766717502</v>
      </c>
      <c r="AH45" s="12">
        <f t="shared" si="16"/>
        <v>0.6530577282400345</v>
      </c>
      <c r="AI45" s="12">
        <f t="shared" si="17"/>
        <v>-0.1850484267678614</v>
      </c>
      <c r="AJ45" s="12">
        <f t="shared" si="18"/>
        <v>16.673799267667682</v>
      </c>
      <c r="AK45" s="12">
        <f t="shared" si="19"/>
        <v>8.2565438706413747</v>
      </c>
    </row>
    <row r="46" spans="1:37" s="3" customFormat="1" x14ac:dyDescent="0.2">
      <c r="A46" s="14" t="s">
        <v>70</v>
      </c>
      <c r="B46" s="14">
        <v>124.58205318179841</v>
      </c>
      <c r="C46" s="14">
        <v>0.88885712567876141</v>
      </c>
      <c r="D46" s="14">
        <v>6.2075751043735833E-2</v>
      </c>
      <c r="E46" s="14">
        <v>64.533792276666574</v>
      </c>
      <c r="F46" s="14">
        <v>3.3312128718505263</v>
      </c>
      <c r="G46" s="14">
        <v>2.7064958980869349</v>
      </c>
      <c r="H46" s="14">
        <v>868.3034143242254</v>
      </c>
      <c r="I46" s="14">
        <v>3.954190705595277</v>
      </c>
      <c r="J46" s="14">
        <v>6.7531500913230328E-3</v>
      </c>
      <c r="K46" s="14">
        <v>41.265594878467091</v>
      </c>
      <c r="L46" s="14">
        <v>4.8496043792233212E-2</v>
      </c>
      <c r="M46" s="14">
        <v>0.76222306634207682</v>
      </c>
      <c r="N46" s="14">
        <v>1.34900677572298</v>
      </c>
      <c r="O46" s="14">
        <v>0.33382009762661741</v>
      </c>
      <c r="P46" s="14">
        <v>8.3620503968941442</v>
      </c>
      <c r="Q46" s="14">
        <v>3.2054587570440871</v>
      </c>
      <c r="R46" s="14">
        <v>41.501924070629592</v>
      </c>
      <c r="S46" s="14">
        <v>18.689805787876072</v>
      </c>
      <c r="T46" s="14">
        <v>118.62262842774021</v>
      </c>
      <c r="U46" s="14">
        <v>36.436082694355015</v>
      </c>
      <c r="V46" s="14">
        <v>409.21536561196336</v>
      </c>
      <c r="W46" s="14">
        <v>148.3619489072008</v>
      </c>
      <c r="X46" s="14">
        <v>12231.808040543629</v>
      </c>
      <c r="Y46" s="14">
        <v>0.7207799780033366</v>
      </c>
      <c r="Z46" s="14">
        <v>598.98456875908835</v>
      </c>
      <c r="AA46" s="14">
        <v>709.79766446510212</v>
      </c>
      <c r="AB46" s="14">
        <f t="shared" si="10"/>
        <v>0.30385646416157169</v>
      </c>
      <c r="AC46" s="14">
        <f t="shared" si="11"/>
        <v>50.084714282404335</v>
      </c>
      <c r="AD46" s="14">
        <f t="shared" si="12"/>
        <v>637.63720514804413</v>
      </c>
      <c r="AE46" s="14">
        <f t="shared" si="13"/>
        <v>-2.4819378016232911</v>
      </c>
      <c r="AF46" s="5">
        <f t="shared" si="14"/>
        <v>175.55982421036225</v>
      </c>
      <c r="AG46" s="14">
        <f t="shared" si="15"/>
        <v>1696.464572989971</v>
      </c>
      <c r="AH46" s="14">
        <f t="shared" si="16"/>
        <v>0.84388072650320478</v>
      </c>
      <c r="AI46" s="14">
        <f t="shared" si="17"/>
        <v>-7.3718931907517729E-2</v>
      </c>
      <c r="AJ46" s="14">
        <f t="shared" si="18"/>
        <v>48.937203937918774</v>
      </c>
      <c r="AK46" s="14">
        <f t="shared" si="19"/>
        <v>26.339623411166169</v>
      </c>
    </row>
    <row r="47" spans="1:37" s="3" customFormat="1" x14ac:dyDescent="0.2">
      <c r="A47" s="17" t="s">
        <v>71</v>
      </c>
      <c r="B47" s="17">
        <v>116.17830636992417</v>
      </c>
      <c r="C47" s="17">
        <v>6.3534484913271143</v>
      </c>
      <c r="D47" s="17">
        <v>2.7788352915047776</v>
      </c>
      <c r="E47" s="17">
        <v>382.34272538951353</v>
      </c>
      <c r="F47" s="17">
        <v>3.39485209637354</v>
      </c>
      <c r="G47" s="17">
        <v>25.739306124231565</v>
      </c>
      <c r="H47" s="17">
        <v>1412.2279335434539</v>
      </c>
      <c r="I47" s="17">
        <v>4.7276031103382135</v>
      </c>
      <c r="J47" s="17">
        <v>1.4595419397565111E-2</v>
      </c>
      <c r="K47" s="17">
        <v>38.760556842254033</v>
      </c>
      <c r="L47" s="17">
        <v>0.43522860878262531</v>
      </c>
      <c r="M47" s="17">
        <v>4.8396528835340913</v>
      </c>
      <c r="N47" s="17">
        <v>6.5587620198631313</v>
      </c>
      <c r="O47" s="17">
        <v>1.7401900113241902</v>
      </c>
      <c r="P47" s="17">
        <v>31.731092529797159</v>
      </c>
      <c r="Q47" s="17">
        <v>11.164250599348657</v>
      </c>
      <c r="R47" s="17">
        <v>114.03636705440263</v>
      </c>
      <c r="S47" s="17">
        <v>40.43595592391673</v>
      </c>
      <c r="T47" s="17">
        <v>174.58912993348639</v>
      </c>
      <c r="U47" s="17">
        <v>35.017457212575081</v>
      </c>
      <c r="V47" s="17">
        <v>242.15555394623442</v>
      </c>
      <c r="W47" s="17">
        <v>63.292863641955073</v>
      </c>
      <c r="X47" s="17">
        <v>8529.6587639148111</v>
      </c>
      <c r="Y47" s="17">
        <v>0.92459570823633086</v>
      </c>
      <c r="Z47" s="17">
        <v>143.41044734885651</v>
      </c>
      <c r="AA47" s="17">
        <v>87.004449617915384</v>
      </c>
      <c r="AB47" s="17">
        <f t="shared" si="10"/>
        <v>0.36877602436905077</v>
      </c>
      <c r="AC47" s="17">
        <f t="shared" si="11"/>
        <v>55.550941251874079</v>
      </c>
      <c r="AD47" s="17">
        <f t="shared" si="12"/>
        <v>831.34113023124326</v>
      </c>
      <c r="AE47" s="17">
        <f t="shared" si="13"/>
        <v>-1.5672725611220486</v>
      </c>
      <c r="AF47" s="17">
        <f t="shared" si="14"/>
        <v>57.792127496972626</v>
      </c>
      <c r="AG47" s="17">
        <f t="shared" si="15"/>
        <v>2176.9995901703255</v>
      </c>
      <c r="AH47" s="17">
        <f t="shared" si="16"/>
        <v>1.6483116435843344</v>
      </c>
      <c r="AI47" s="17">
        <f t="shared" si="17"/>
        <v>0.21703932647120214</v>
      </c>
      <c r="AJ47" s="17">
        <f t="shared" si="18"/>
        <v>7.6314912169770919</v>
      </c>
      <c r="AK47" s="17">
        <f t="shared" si="19"/>
        <v>5.702722446321979</v>
      </c>
    </row>
    <row r="48" spans="1:37" s="3" customFormat="1" x14ac:dyDescent="0.2">
      <c r="A48" s="12" t="s">
        <v>72</v>
      </c>
      <c r="B48" s="12">
        <v>54.314077532831384</v>
      </c>
      <c r="C48" s="12">
        <v>1.3082210098461253</v>
      </c>
      <c r="D48" s="12">
        <v>0.97707511913415612</v>
      </c>
      <c r="E48" s="12">
        <v>159.16203341685497</v>
      </c>
      <c r="F48" s="12">
        <v>3.2974938846880417</v>
      </c>
      <c r="G48" s="12">
        <v>2.1134421446872427</v>
      </c>
      <c r="H48" s="12">
        <v>1079.9052522140953</v>
      </c>
      <c r="I48" s="12">
        <v>8.4365713997925145</v>
      </c>
      <c r="J48" s="12">
        <v>1.4018999715009665E-2</v>
      </c>
      <c r="K48" s="12">
        <v>23.896064408577075</v>
      </c>
      <c r="L48" s="12">
        <v>5.906567256746352E-2</v>
      </c>
      <c r="M48" s="12">
        <v>0.81314076270491442</v>
      </c>
      <c r="N48" s="12">
        <v>1.359776594130623</v>
      </c>
      <c r="O48" s="12">
        <v>0.26459713324290002</v>
      </c>
      <c r="P48" s="12">
        <v>9.4977067807187137</v>
      </c>
      <c r="Q48" s="12">
        <v>4.7087115621408495</v>
      </c>
      <c r="R48" s="12">
        <v>64.536003258481216</v>
      </c>
      <c r="S48" s="12">
        <v>27.413773202774813</v>
      </c>
      <c r="T48" s="12">
        <v>135.8914569028627</v>
      </c>
      <c r="U48" s="12">
        <v>35.263018137066275</v>
      </c>
      <c r="V48" s="12">
        <v>311.98347428617751</v>
      </c>
      <c r="W48" s="12">
        <v>91.515756407388153</v>
      </c>
      <c r="X48" s="12">
        <v>10836.899629351978</v>
      </c>
      <c r="Y48" s="12">
        <v>2.5582502890924959</v>
      </c>
      <c r="Z48" s="12">
        <v>284.71287130949645</v>
      </c>
      <c r="AA48" s="12">
        <v>575.21950371419314</v>
      </c>
      <c r="AB48" s="12">
        <f t="shared" si="10"/>
        <v>0.22509271053458502</v>
      </c>
      <c r="AC48" s="12">
        <f t="shared" si="11"/>
        <v>43.452806227012061</v>
      </c>
      <c r="AD48" s="12">
        <f t="shared" si="12"/>
        <v>620.42808075283745</v>
      </c>
      <c r="AE48" s="12">
        <f t="shared" si="13"/>
        <v>-2.3606640287393397</v>
      </c>
      <c r="AF48" s="3">
        <f t="shared" si="14"/>
        <v>88.39205447825438</v>
      </c>
      <c r="AG48" s="12">
        <f t="shared" si="15"/>
        <v>1787.1218163226436</v>
      </c>
      <c r="AH48" s="12">
        <f t="shared" si="16"/>
        <v>0.4949638693943878</v>
      </c>
      <c r="AI48" s="12">
        <f t="shared" si="17"/>
        <v>-0.30542650186509129</v>
      </c>
      <c r="AJ48" s="12">
        <f t="shared" si="18"/>
        <v>32.848295013648439</v>
      </c>
      <c r="AK48" s="12">
        <f t="shared" si="19"/>
        <v>11.249035161030617</v>
      </c>
    </row>
    <row r="49" spans="1:37" s="3" customFormat="1" x14ac:dyDescent="0.2">
      <c r="A49" s="12" t="s">
        <v>73</v>
      </c>
      <c r="B49" s="12">
        <v>61.344476740410748</v>
      </c>
      <c r="C49" s="12">
        <v>1.0730121708064537</v>
      </c>
      <c r="D49" s="12">
        <v>0.19803896671215288</v>
      </c>
      <c r="E49" s="12">
        <v>240.47978903625179</v>
      </c>
      <c r="F49" s="12">
        <v>3.5145818627506977</v>
      </c>
      <c r="G49" s="12">
        <v>3.2661988857063076</v>
      </c>
      <c r="H49" s="12">
        <v>1572.0257487878791</v>
      </c>
      <c r="I49" s="12">
        <v>10.857268176804494</v>
      </c>
      <c r="J49" s="12">
        <v>4.2182197651847737E-3</v>
      </c>
      <c r="K49" s="12">
        <v>15.370845742909697</v>
      </c>
      <c r="L49" s="12">
        <v>8.4868001636408091E-2</v>
      </c>
      <c r="M49" s="12">
        <v>1.3223599166593532</v>
      </c>
      <c r="N49" s="12">
        <v>3.3026280873554863</v>
      </c>
      <c r="O49" s="12">
        <v>0.38488738347603285</v>
      </c>
      <c r="P49" s="12">
        <v>19.735244276909906</v>
      </c>
      <c r="Q49" s="12">
        <v>8.5088359019362088</v>
      </c>
      <c r="R49" s="12">
        <v>111.12942329778166</v>
      </c>
      <c r="S49" s="12">
        <v>46.635632421656005</v>
      </c>
      <c r="T49" s="12">
        <v>208.84650288122228</v>
      </c>
      <c r="U49" s="12">
        <v>44.361691472077496</v>
      </c>
      <c r="V49" s="12">
        <v>333.27403722019551</v>
      </c>
      <c r="W49" s="12">
        <v>88.691239915742756</v>
      </c>
      <c r="X49" s="12">
        <v>10670.303552547486</v>
      </c>
      <c r="Y49" s="12">
        <v>2.0386230572227038</v>
      </c>
      <c r="Z49" s="12">
        <v>405.31246245825616</v>
      </c>
      <c r="AA49" s="12">
        <v>510.01452688022664</v>
      </c>
      <c r="AB49" s="12">
        <f t="shared" si="10"/>
        <v>0.14574781172498888</v>
      </c>
      <c r="AC49" s="12">
        <f t="shared" si="11"/>
        <v>36.771965747244067</v>
      </c>
      <c r="AD49" s="12">
        <f t="shared" si="12"/>
        <v>651.16575694479275</v>
      </c>
      <c r="AE49" s="12">
        <f t="shared" si="13"/>
        <v>-2.003941812426524</v>
      </c>
      <c r="AF49" s="12">
        <f t="shared" si="14"/>
        <v>51.498252796396699</v>
      </c>
      <c r="AG49" s="12">
        <f t="shared" si="15"/>
        <v>2453.6781635272032</v>
      </c>
      <c r="AH49" s="12">
        <f t="shared" si="16"/>
        <v>0.7947076820293022</v>
      </c>
      <c r="AI49" s="12">
        <f t="shared" si="17"/>
        <v>-9.9792588862041051E-2</v>
      </c>
      <c r="AJ49" s="12">
        <f t="shared" si="18"/>
        <v>16.887251687587355</v>
      </c>
      <c r="AK49" s="12">
        <f t="shared" si="19"/>
        <v>10.217876334794761</v>
      </c>
    </row>
    <row r="50" spans="1:37" s="3" customFormat="1" x14ac:dyDescent="0.2">
      <c r="A50" s="13" t="s">
        <v>74</v>
      </c>
      <c r="B50" s="13">
        <v>80.543510462722693</v>
      </c>
      <c r="C50" s="13">
        <v>2.9635313186721532</v>
      </c>
      <c r="D50" s="13">
        <v>0.64411507406127466</v>
      </c>
      <c r="E50" s="13">
        <v>97.167112305250356</v>
      </c>
      <c r="F50" s="13">
        <v>2.7017989434050271</v>
      </c>
      <c r="G50" s="13">
        <v>11.562281280145909</v>
      </c>
      <c r="H50" s="13">
        <v>329.57680589716068</v>
      </c>
      <c r="I50" s="13">
        <v>1.6056020663349158</v>
      </c>
      <c r="J50" s="13">
        <v>4.5202701247586241E-2</v>
      </c>
      <c r="K50" s="13">
        <v>7.6683837224715923</v>
      </c>
      <c r="L50" s="13">
        <v>5.4402601048979551E-2</v>
      </c>
      <c r="M50" s="13">
        <v>0.3471666929601539</v>
      </c>
      <c r="N50" s="13">
        <v>0.99241539258222422</v>
      </c>
      <c r="O50" s="13">
        <v>0.11495740155577068</v>
      </c>
      <c r="P50" s="13">
        <v>4.8720258847170168</v>
      </c>
      <c r="Q50" s="13">
        <v>2.093192099282299</v>
      </c>
      <c r="R50" s="13">
        <v>24.204394338517019</v>
      </c>
      <c r="S50" s="13">
        <v>9.3007433261027419</v>
      </c>
      <c r="T50" s="13">
        <v>44.253172390577461</v>
      </c>
      <c r="U50" s="13">
        <v>9.9403576378628582</v>
      </c>
      <c r="V50" s="13">
        <v>85.485596473847039</v>
      </c>
      <c r="W50" s="13">
        <v>18.773525567603169</v>
      </c>
      <c r="X50" s="13">
        <v>9466.4039435965824</v>
      </c>
      <c r="Y50" s="13">
        <v>0.4800299906716517</v>
      </c>
      <c r="Z50" s="13">
        <v>73.234384761695438</v>
      </c>
      <c r="AA50" s="13">
        <v>141.48549230933133</v>
      </c>
      <c r="AB50" s="13">
        <f t="shared" si="10"/>
        <v>0.1598287324381564</v>
      </c>
      <c r="AC50" s="13">
        <f t="shared" si="11"/>
        <v>37.957579271292772</v>
      </c>
      <c r="AD50" s="13">
        <f t="shared" si="12"/>
        <v>753.7440168036045</v>
      </c>
      <c r="AE50" s="13">
        <f t="shared" si="13"/>
        <v>-1.9351994546642921</v>
      </c>
      <c r="AF50" s="13">
        <f t="shared" si="14"/>
        <v>24.297556893627007</v>
      </c>
      <c r="AG50" s="10">
        <f t="shared" si="15"/>
        <v>537.72234212753665</v>
      </c>
      <c r="AH50" s="13">
        <f t="shared" si="16"/>
        <v>0.51761055897930708</v>
      </c>
      <c r="AI50" s="13">
        <f t="shared" si="17"/>
        <v>-0.28599687287321557</v>
      </c>
      <c r="AJ50" s="13">
        <f t="shared" si="18"/>
        <v>17.546211472727492</v>
      </c>
      <c r="AK50" s="13">
        <f t="shared" si="19"/>
        <v>5.5618009864613445</v>
      </c>
    </row>
    <row r="51" spans="1:37" s="3" customFormat="1" x14ac:dyDescent="0.2">
      <c r="A51" s="17" t="s">
        <v>75</v>
      </c>
      <c r="B51" s="17">
        <v>118.2587442002383</v>
      </c>
      <c r="C51" s="17">
        <v>4.5408405442578399</v>
      </c>
      <c r="D51" s="17">
        <v>1.9072875846886894</v>
      </c>
      <c r="E51" s="17">
        <v>269.38106379063373</v>
      </c>
      <c r="F51" s="17">
        <v>2.8105839296443116</v>
      </c>
      <c r="G51" s="17">
        <v>20.551741976475405</v>
      </c>
      <c r="H51" s="17">
        <v>1167.5932571866063</v>
      </c>
      <c r="I51" s="17">
        <v>4.5390413114687922</v>
      </c>
      <c r="J51" s="17">
        <v>1.3219909822066464E-2</v>
      </c>
      <c r="K51" s="17">
        <v>27.418593510923948</v>
      </c>
      <c r="L51" s="17">
        <v>0.29439534853362065</v>
      </c>
      <c r="M51" s="17">
        <v>3.6078641239382168</v>
      </c>
      <c r="N51" s="17">
        <v>5.3450073362700472</v>
      </c>
      <c r="O51" s="17">
        <v>0.91200716568436213</v>
      </c>
      <c r="P51" s="17">
        <v>22.980141657235574</v>
      </c>
      <c r="Q51" s="17">
        <v>9.1079606103773756</v>
      </c>
      <c r="R51" s="17">
        <v>94.627945897802064</v>
      </c>
      <c r="S51" s="17">
        <v>35.386661383937259</v>
      </c>
      <c r="T51" s="17">
        <v>145.13565082289404</v>
      </c>
      <c r="U51" s="17">
        <v>29.761147242222798</v>
      </c>
      <c r="V51" s="17">
        <v>217.48047156646604</v>
      </c>
      <c r="W51" s="17">
        <v>54.650208711259175</v>
      </c>
      <c r="X51" s="17">
        <v>7344.2623417077066</v>
      </c>
      <c r="Y51" s="17">
        <v>0.83309773115664532</v>
      </c>
      <c r="Z51" s="17">
        <v>178.903409002882</v>
      </c>
      <c r="AA51" s="17">
        <v>121.00718197154453</v>
      </c>
      <c r="AB51" s="17">
        <f t="shared" si="10"/>
        <v>0.25157483870870267</v>
      </c>
      <c r="AC51" s="17">
        <f t="shared" si="11"/>
        <v>45.682601419272771</v>
      </c>
      <c r="AD51" s="17">
        <f t="shared" si="12"/>
        <v>808.35655777538784</v>
      </c>
      <c r="AE51" s="17">
        <f t="shared" si="13"/>
        <v>-1.6094719603840368</v>
      </c>
      <c r="AF51" s="17">
        <f t="shared" si="14"/>
        <v>49.435762403039611</v>
      </c>
      <c r="AG51" s="17">
        <f t="shared" si="15"/>
        <v>1814.3145324739728</v>
      </c>
      <c r="AH51" s="17">
        <f t="shared" si="16"/>
        <v>1.4784528165026773</v>
      </c>
      <c r="AI51" s="17">
        <f t="shared" si="17"/>
        <v>0.16980746896392535</v>
      </c>
      <c r="AJ51" s="17">
        <f t="shared" si="18"/>
        <v>9.4638438182990789</v>
      </c>
      <c r="AK51" s="17">
        <f t="shared" si="19"/>
        <v>6.7455562422751028</v>
      </c>
    </row>
    <row r="52" spans="1:37" s="3" customFormat="1" x14ac:dyDescent="0.2">
      <c r="A52" s="17" t="s">
        <v>76</v>
      </c>
      <c r="B52" s="17">
        <v>112.01436671060964</v>
      </c>
      <c r="C52" s="17">
        <v>4.4406893119831707</v>
      </c>
      <c r="D52" s="17">
        <v>2.1379726388541456</v>
      </c>
      <c r="E52" s="17">
        <v>201.45517516100875</v>
      </c>
      <c r="F52" s="17">
        <v>2.8645845474393417</v>
      </c>
      <c r="G52" s="17">
        <v>16.044215824296973</v>
      </c>
      <c r="H52" s="17">
        <v>719.28859865525806</v>
      </c>
      <c r="I52" s="17">
        <v>4.5958673114709523</v>
      </c>
      <c r="J52" s="17">
        <v>7.2944690510587419E-3</v>
      </c>
      <c r="K52" s="17">
        <v>35.38167608167241</v>
      </c>
      <c r="L52" s="17">
        <v>0.12217257378427973</v>
      </c>
      <c r="M52" s="17">
        <v>1.667940877402257</v>
      </c>
      <c r="N52" s="17">
        <v>2.9558277399601787</v>
      </c>
      <c r="O52" s="17">
        <v>0.64077310064970161</v>
      </c>
      <c r="P52" s="17">
        <v>14.721286683230733</v>
      </c>
      <c r="Q52" s="17">
        <v>5.866964790344583</v>
      </c>
      <c r="R52" s="17">
        <v>62.067134499738771</v>
      </c>
      <c r="S52" s="17">
        <v>22.648285558987162</v>
      </c>
      <c r="T52" s="17">
        <v>97.648378097822985</v>
      </c>
      <c r="U52" s="17">
        <v>21.301899417865478</v>
      </c>
      <c r="V52" s="17">
        <v>155.16891343290482</v>
      </c>
      <c r="W52" s="17">
        <v>41.238823980689503</v>
      </c>
      <c r="X52" s="17">
        <v>7828.7794952595186</v>
      </c>
      <c r="Y52" s="17">
        <v>0.8687863935192004</v>
      </c>
      <c r="Z52" s="17">
        <v>120.27060745590425</v>
      </c>
      <c r="AA52" s="17">
        <v>100.89223537629275</v>
      </c>
      <c r="AB52" s="17">
        <f t="shared" si="10"/>
        <v>0.2969691134258467</v>
      </c>
      <c r="AC52" s="17">
        <f t="shared" si="11"/>
        <v>49.504799350456295</v>
      </c>
      <c r="AD52" s="17">
        <f t="shared" si="12"/>
        <v>784.15213233651036</v>
      </c>
      <c r="AE52" s="17">
        <f t="shared" si="13"/>
        <v>-1.7201255984036714</v>
      </c>
      <c r="AF52" s="17">
        <f t="shared" si="14"/>
        <v>98.332886556705461</v>
      </c>
      <c r="AG52" s="18">
        <f t="shared" si="15"/>
        <v>1180.7259699593619</v>
      </c>
      <c r="AH52" s="17">
        <f t="shared" si="16"/>
        <v>1.1920700042707644</v>
      </c>
      <c r="AI52" s="17">
        <f t="shared" si="17"/>
        <v>7.6301760081896472E-2</v>
      </c>
      <c r="AJ52" s="17">
        <f t="shared" si="18"/>
        <v>10.540445055639079</v>
      </c>
      <c r="AK52" s="17">
        <f t="shared" si="19"/>
        <v>5.8752055069364273</v>
      </c>
    </row>
    <row r="53" spans="1:37" s="3" customFormat="1" x14ac:dyDescent="0.2">
      <c r="A53" s="12" t="s">
        <v>77</v>
      </c>
      <c r="B53" s="12">
        <v>43.851921130204133</v>
      </c>
      <c r="C53" s="12">
        <v>3.4552752682489256</v>
      </c>
      <c r="D53" s="12">
        <v>1.2606063510466798</v>
      </c>
      <c r="E53" s="12">
        <v>171.06384789671156</v>
      </c>
      <c r="F53" s="12">
        <v>2.9378358148211472</v>
      </c>
      <c r="G53" s="12">
        <v>10.151974951958017</v>
      </c>
      <c r="H53" s="12">
        <v>683.37863974209074</v>
      </c>
      <c r="I53" s="12">
        <v>2.9541862614288532</v>
      </c>
      <c r="J53" s="12">
        <v>4.5067038308595321E-3</v>
      </c>
      <c r="K53" s="12">
        <v>13.855374659724777</v>
      </c>
      <c r="L53" s="12">
        <v>0.11533340222383663</v>
      </c>
      <c r="M53" s="12">
        <v>0.97206569377680307</v>
      </c>
      <c r="N53" s="12">
        <v>1.9932928699563184</v>
      </c>
      <c r="O53" s="12">
        <v>0.30406721303022921</v>
      </c>
      <c r="P53" s="12">
        <v>11.147376889064125</v>
      </c>
      <c r="Q53" s="12">
        <v>4.3327767570346287</v>
      </c>
      <c r="R53" s="12">
        <v>51.58963929933568</v>
      </c>
      <c r="S53" s="12">
        <v>21.28155054472321</v>
      </c>
      <c r="T53" s="12">
        <v>101.52330188169232</v>
      </c>
      <c r="U53" s="12">
        <v>21.374712686308939</v>
      </c>
      <c r="V53" s="12">
        <v>174.86750528880242</v>
      </c>
      <c r="W53" s="12">
        <v>46.160052448464548</v>
      </c>
      <c r="X53" s="12">
        <v>8718.7501432690678</v>
      </c>
      <c r="Y53" s="12">
        <v>0.78132152648113284</v>
      </c>
      <c r="Z53" s="12">
        <v>129.27367501844222</v>
      </c>
      <c r="AA53" s="12">
        <v>160.76611341808285</v>
      </c>
      <c r="AB53" s="12">
        <f t="shared" si="10"/>
        <v>0.19720464964481035</v>
      </c>
      <c r="AC53" s="12">
        <f t="shared" si="11"/>
        <v>41.104631500093035</v>
      </c>
      <c r="AD53" s="12">
        <f t="shared" si="12"/>
        <v>742.14955246365935</v>
      </c>
      <c r="AE53" s="12">
        <f t="shared" si="13"/>
        <v>-1.943138001028383</v>
      </c>
      <c r="AF53" s="12">
        <f t="shared" si="14"/>
        <v>40.023695113021475</v>
      </c>
      <c r="AG53" s="8">
        <f t="shared" si="15"/>
        <v>1132.9001960800595</v>
      </c>
      <c r="AH53" s="12">
        <f t="shared" si="16"/>
        <v>0.80411022117737907</v>
      </c>
      <c r="AI53" s="12">
        <f t="shared" si="17"/>
        <v>-9.4684417460183967E-2</v>
      </c>
      <c r="AJ53" s="12">
        <f t="shared" si="18"/>
        <v>15.686874771440815</v>
      </c>
      <c r="AK53" s="12">
        <f t="shared" si="19"/>
        <v>6.6398484885052991</v>
      </c>
    </row>
    <row r="54" spans="1:37" s="3" customFormat="1" x14ac:dyDescent="0.2">
      <c r="A54" s="12" t="s">
        <v>78</v>
      </c>
      <c r="B54" s="12">
        <v>57.162239919133938</v>
      </c>
      <c r="C54" s="12">
        <v>0.76659732319982155</v>
      </c>
      <c r="D54" s="12">
        <v>8.8404698668321853</v>
      </c>
      <c r="E54" s="12">
        <v>668.96777236392768</v>
      </c>
      <c r="F54" s="12">
        <v>2.8654121634251779</v>
      </c>
      <c r="G54" s="12">
        <v>2.9815603091893772</v>
      </c>
      <c r="H54" s="12">
        <v>1270.1937567925759</v>
      </c>
      <c r="I54" s="12">
        <v>13.590650345945386</v>
      </c>
      <c r="J54" s="12">
        <v>2.4920697014214586</v>
      </c>
      <c r="K54" s="12">
        <v>34.999870827535617</v>
      </c>
      <c r="L54" s="12">
        <v>2.3591354137920084</v>
      </c>
      <c r="M54" s="12">
        <v>8.7044856477187178</v>
      </c>
      <c r="N54" s="12">
        <v>3.0330970151744823</v>
      </c>
      <c r="O54" s="12">
        <v>0.21539082981451713</v>
      </c>
      <c r="P54" s="12">
        <v>13.178858213068038</v>
      </c>
      <c r="Q54" s="12">
        <v>6.3089170375452666</v>
      </c>
      <c r="R54" s="12">
        <v>77.867318838140633</v>
      </c>
      <c r="S54" s="12">
        <v>34.078254361692551</v>
      </c>
      <c r="T54" s="12">
        <v>173.91517801955354</v>
      </c>
      <c r="U54" s="12">
        <v>39.011932788339067</v>
      </c>
      <c r="V54" s="12">
        <v>319.88523142740371</v>
      </c>
      <c r="W54" s="12">
        <v>94.273507669870028</v>
      </c>
      <c r="X54" s="12">
        <v>10089.196157650906</v>
      </c>
      <c r="Y54" s="12">
        <v>3.6129739875623188</v>
      </c>
      <c r="Z54" s="12">
        <v>281.99475209771714</v>
      </c>
      <c r="AA54" s="12">
        <v>645.83789475126639</v>
      </c>
      <c r="AB54" s="12">
        <f t="shared" si="10"/>
        <v>0.10415128238939966</v>
      </c>
      <c r="AC54" s="12">
        <f t="shared" si="11"/>
        <v>33.269537977187454</v>
      </c>
      <c r="AD54" s="12">
        <f t="shared" si="12"/>
        <v>644.55359318275157</v>
      </c>
      <c r="AE54" s="12">
        <f t="shared" si="13"/>
        <v>-2.0231078882221687</v>
      </c>
      <c r="AF54" s="12">
        <f t="shared" si="14"/>
        <v>15.890648556726052</v>
      </c>
      <c r="AG54" s="12">
        <f t="shared" si="15"/>
        <v>2080.5170045836458</v>
      </c>
      <c r="AH54" s="12">
        <f t="shared" si="16"/>
        <v>0.43663395163011098</v>
      </c>
      <c r="AI54" s="12">
        <f t="shared" si="17"/>
        <v>-0.35988249759544244</v>
      </c>
      <c r="AJ54" s="12">
        <f t="shared" si="18"/>
        <v>24.272605885554515</v>
      </c>
      <c r="AK54" s="12">
        <f t="shared" si="19"/>
        <v>3.1143240419266145</v>
      </c>
    </row>
    <row r="55" spans="1:37" s="3" customFormat="1" x14ac:dyDescent="0.2">
      <c r="A55" s="12" t="s">
        <v>79</v>
      </c>
      <c r="B55" s="12">
        <v>46.273451875850739</v>
      </c>
      <c r="C55" s="12">
        <v>3.7269659026729975</v>
      </c>
      <c r="D55" s="12">
        <v>18.25500186983891</v>
      </c>
      <c r="E55" s="12">
        <v>253.79746800102268</v>
      </c>
      <c r="F55" s="12">
        <v>2.8868986053351988</v>
      </c>
      <c r="G55" s="12">
        <v>7.7033027406179757</v>
      </c>
      <c r="H55" s="12">
        <v>1459.1097525300459</v>
      </c>
      <c r="I55" s="12">
        <v>4.7579634187505819</v>
      </c>
      <c r="J55" s="12">
        <v>1.265171687142189E-2</v>
      </c>
      <c r="K55" s="12">
        <v>17.36513336862247</v>
      </c>
      <c r="L55" s="12">
        <v>0.1243486738262389</v>
      </c>
      <c r="M55" s="12">
        <v>1.3146029238540777</v>
      </c>
      <c r="N55" s="12">
        <v>2.665735813626084</v>
      </c>
      <c r="O55" s="12">
        <v>0.88566291078484838</v>
      </c>
      <c r="P55" s="12">
        <v>19.325492377954237</v>
      </c>
      <c r="Q55" s="12">
        <v>8.0994485709618118</v>
      </c>
      <c r="R55" s="12">
        <v>97.408277850904312</v>
      </c>
      <c r="S55" s="12">
        <v>38.865281256627142</v>
      </c>
      <c r="T55" s="12">
        <v>178.39917363359322</v>
      </c>
      <c r="U55" s="12">
        <v>41.530727748258919</v>
      </c>
      <c r="V55" s="12">
        <v>331.33179693453189</v>
      </c>
      <c r="W55" s="12">
        <v>90.130262648474996</v>
      </c>
      <c r="X55" s="12">
        <v>7540.1291236635652</v>
      </c>
      <c r="Y55" s="12">
        <v>0.89432942378278468</v>
      </c>
      <c r="Z55" s="12">
        <v>214.09385515506014</v>
      </c>
      <c r="AA55" s="12">
        <v>238.63414028922855</v>
      </c>
      <c r="AB55" s="12">
        <f t="shared" si="10"/>
        <v>0.37723682121399987</v>
      </c>
      <c r="AC55" s="12">
        <f t="shared" si="11"/>
        <v>56.26334034621879</v>
      </c>
      <c r="AD55" s="12">
        <f t="shared" si="12"/>
        <v>718.3939581504718</v>
      </c>
      <c r="AE55" s="12">
        <f t="shared" si="13"/>
        <v>-2.0944460091617718</v>
      </c>
      <c r="AF55" s="12">
        <f t="shared" si="14"/>
        <v>46.915594107733952</v>
      </c>
      <c r="AG55" s="12">
        <f t="shared" si="15"/>
        <v>2286.5683489589373</v>
      </c>
      <c r="AH55" s="12">
        <f t="shared" si="16"/>
        <v>0.89716356132267927</v>
      </c>
      <c r="AI55" s="12">
        <f t="shared" si="17"/>
        <v>-4.7128373784852073E-2</v>
      </c>
      <c r="AJ55" s="12">
        <f t="shared" si="18"/>
        <v>17.144804926807566</v>
      </c>
      <c r="AK55" s="12">
        <f t="shared" si="19"/>
        <v>9.020796249846935</v>
      </c>
    </row>
    <row r="56" spans="1:37" s="3" customFormat="1" x14ac:dyDescent="0.2">
      <c r="A56" s="11" t="s">
        <v>80</v>
      </c>
      <c r="B56" s="11">
        <v>22.624923895511525</v>
      </c>
      <c r="C56" s="11">
        <v>0.7957437619969614</v>
      </c>
      <c r="D56" s="11">
        <v>2.4551791509648293</v>
      </c>
      <c r="E56" s="11">
        <v>74.167887063518009</v>
      </c>
      <c r="F56" s="11">
        <v>2.7811529684620737</v>
      </c>
      <c r="G56" s="11">
        <v>2.5680561887049573</v>
      </c>
      <c r="H56" s="11">
        <v>288.88124024987479</v>
      </c>
      <c r="I56" s="11">
        <v>1.4217084198427561</v>
      </c>
      <c r="J56" s="11">
        <v>0.15100066741664159</v>
      </c>
      <c r="K56" s="11">
        <v>22.716779733570352</v>
      </c>
      <c r="L56" s="11">
        <v>0.13710290303421735</v>
      </c>
      <c r="M56" s="11">
        <v>0.66193063411224407</v>
      </c>
      <c r="N56" s="11">
        <v>0.99079478522350639</v>
      </c>
      <c r="O56" s="11">
        <v>0.45995969342442783</v>
      </c>
      <c r="P56" s="11">
        <v>5.3778115324875486</v>
      </c>
      <c r="Q56" s="11">
        <v>1.6606941403056177</v>
      </c>
      <c r="R56" s="11">
        <v>17.946927967622045</v>
      </c>
      <c r="S56" s="11">
        <v>7.432507347176279</v>
      </c>
      <c r="T56" s="11">
        <v>34.688834731103917</v>
      </c>
      <c r="U56" s="11">
        <v>8.8946767004874427</v>
      </c>
      <c r="V56" s="11">
        <v>98.875458261605061</v>
      </c>
      <c r="W56" s="11">
        <v>27.90946151741921</v>
      </c>
      <c r="X56" s="11">
        <v>10048.001992383979</v>
      </c>
      <c r="Y56" s="11">
        <v>0.25008884087516992</v>
      </c>
      <c r="Z56" s="11">
        <v>566.09127503504544</v>
      </c>
      <c r="AA56" s="11">
        <v>920.72676701141143</v>
      </c>
      <c r="AB56" s="11">
        <f t="shared" si="10"/>
        <v>0.60917852719043775</v>
      </c>
      <c r="AC56" s="11">
        <f t="shared" si="11"/>
        <v>75.792831989434859</v>
      </c>
      <c r="AD56" s="11">
        <f t="shared" si="12"/>
        <v>633.92879823424914</v>
      </c>
      <c r="AE56" s="11">
        <f t="shared" si="13"/>
        <v>-1.9991047972205152</v>
      </c>
      <c r="AF56" s="11">
        <f t="shared" si="14"/>
        <v>42.322610425288005</v>
      </c>
      <c r="AG56" s="9">
        <f t="shared" si="15"/>
        <v>516.78518086486326</v>
      </c>
      <c r="AH56" s="11">
        <f t="shared" si="16"/>
        <v>0.61483090892700132</v>
      </c>
      <c r="AI56" s="11">
        <f t="shared" si="17"/>
        <v>-0.21124430766706159</v>
      </c>
      <c r="AJ56" s="11">
        <f t="shared" si="18"/>
        <v>18.385816919074784</v>
      </c>
      <c r="AK56" s="11">
        <f t="shared" si="19"/>
        <v>7.0052735004890243</v>
      </c>
    </row>
    <row r="57" spans="1:37" s="3" customFormat="1" x14ac:dyDescent="0.2">
      <c r="A57" s="12" t="s">
        <v>81</v>
      </c>
      <c r="B57" s="12">
        <v>40.788366911984674</v>
      </c>
      <c r="C57" s="12">
        <v>4.3142482004401224</v>
      </c>
      <c r="D57" s="12">
        <v>0.71623894200058003</v>
      </c>
      <c r="E57" s="12">
        <v>68.170213423382563</v>
      </c>
      <c r="F57" s="12">
        <v>2.4821047352029835</v>
      </c>
      <c r="G57" s="12">
        <v>6.5806297515885079</v>
      </c>
      <c r="H57" s="12">
        <v>363.41894884680454</v>
      </c>
      <c r="I57" s="12">
        <v>1.7794936287145462</v>
      </c>
      <c r="J57" s="12">
        <v>3.8902473863378089E-3</v>
      </c>
      <c r="K57" s="12">
        <v>9.0827481608903113</v>
      </c>
      <c r="L57" s="12">
        <v>1.3367571686320686E-2</v>
      </c>
      <c r="M57" s="12">
        <v>0.23915945825110349</v>
      </c>
      <c r="N57" s="12">
        <v>0.75912174276686162</v>
      </c>
      <c r="O57" s="12">
        <v>0.11859817834402145</v>
      </c>
      <c r="P57" s="12">
        <v>5.1331744493954634</v>
      </c>
      <c r="Q57" s="12">
        <v>2.2953756781234214</v>
      </c>
      <c r="R57" s="12">
        <v>25.163248079339517</v>
      </c>
      <c r="S57" s="12">
        <v>9.719973675503196</v>
      </c>
      <c r="T57" s="12">
        <v>50.556144349440849</v>
      </c>
      <c r="U57" s="12">
        <v>12.564535230234789</v>
      </c>
      <c r="V57" s="12">
        <v>104.63382351460595</v>
      </c>
      <c r="W57" s="12">
        <v>27.263984051398307</v>
      </c>
      <c r="X57" s="12">
        <v>9895.8244010012477</v>
      </c>
      <c r="Y57" s="12">
        <v>0.39667904981153346</v>
      </c>
      <c r="Z57" s="12">
        <v>93.03636075612971</v>
      </c>
      <c r="AA57" s="12">
        <v>313.30362547851274</v>
      </c>
      <c r="AB57" s="12">
        <f t="shared" si="10"/>
        <v>0.18367444953785714</v>
      </c>
      <c r="AC57" s="12">
        <f t="shared" si="11"/>
        <v>39.965388651087572</v>
      </c>
      <c r="AD57" s="12">
        <f t="shared" si="12"/>
        <v>705.32875589691753</v>
      </c>
      <c r="AE57" s="12">
        <f t="shared" si="13"/>
        <v>-2.1393606648702486</v>
      </c>
      <c r="AF57" s="12">
        <f t="shared" si="14"/>
        <v>69.139194698850304</v>
      </c>
      <c r="AG57" s="8">
        <f t="shared" si="15"/>
        <v>610.96609323417101</v>
      </c>
      <c r="AH57" s="12">
        <f t="shared" si="16"/>
        <v>0.29695271037490883</v>
      </c>
      <c r="AI57" s="12">
        <f t="shared" si="17"/>
        <v>-0.52731270643513295</v>
      </c>
      <c r="AJ57" s="12">
        <f t="shared" si="18"/>
        <v>20.383843281797823</v>
      </c>
      <c r="AK57" s="12">
        <f t="shared" si="19"/>
        <v>8.9987718559637013</v>
      </c>
    </row>
    <row r="58" spans="1:37" s="3" customFormat="1" x14ac:dyDescent="0.2">
      <c r="A58" s="12" t="s">
        <v>82</v>
      </c>
      <c r="B58" s="12">
        <v>47.208616542002467</v>
      </c>
      <c r="C58" s="12">
        <v>2.6699564854687949</v>
      </c>
      <c r="D58" s="12">
        <v>8.5699578205623378E-2</v>
      </c>
      <c r="E58" s="12">
        <v>212.36674627240834</v>
      </c>
      <c r="F58" s="12">
        <v>2.7627972765996893</v>
      </c>
      <c r="G58" s="12">
        <v>4.824745964648355</v>
      </c>
      <c r="H58" s="12">
        <v>919.70941767835336</v>
      </c>
      <c r="I58" s="12">
        <v>5.850565071778715</v>
      </c>
      <c r="J58" s="12">
        <v>5.4966539041350748E-3</v>
      </c>
      <c r="K58" s="12">
        <v>37.31526097457958</v>
      </c>
      <c r="L58" s="12">
        <v>7.4298372861177797E-2</v>
      </c>
      <c r="M58" s="12">
        <v>1.1726505582364686</v>
      </c>
      <c r="N58" s="12">
        <v>1.9941144055678659</v>
      </c>
      <c r="O58" s="12">
        <v>0.37600617152671456</v>
      </c>
      <c r="P58" s="12">
        <v>12.7728053918445</v>
      </c>
      <c r="Q58" s="12">
        <v>5.7207858399567213</v>
      </c>
      <c r="R58" s="12">
        <v>62.851215744955994</v>
      </c>
      <c r="S58" s="12">
        <v>26.263597554548319</v>
      </c>
      <c r="T58" s="12">
        <v>132.28865450038833</v>
      </c>
      <c r="U58" s="12">
        <v>31.083594666232774</v>
      </c>
      <c r="V58" s="12">
        <v>232.63860618844706</v>
      </c>
      <c r="W58" s="12">
        <v>65.295881985536866</v>
      </c>
      <c r="X58" s="12">
        <v>9726.7026592735838</v>
      </c>
      <c r="Y58" s="12">
        <v>1.3322002299902096</v>
      </c>
      <c r="Z58" s="12">
        <v>171.61923728122332</v>
      </c>
      <c r="AA58" s="12">
        <v>191.06818008317578</v>
      </c>
      <c r="AB58" s="12">
        <f t="shared" si="10"/>
        <v>0.22776985537356365</v>
      </c>
      <c r="AC58" s="12">
        <f t="shared" si="11"/>
        <v>43.678221822454063</v>
      </c>
      <c r="AD58" s="12">
        <f t="shared" si="12"/>
        <v>680.56738177099533</v>
      </c>
      <c r="AE58" s="12">
        <f t="shared" si="13"/>
        <v>-2.0669317163239094</v>
      </c>
      <c r="AF58" s="12">
        <f t="shared" si="14"/>
        <v>132.09870829396309</v>
      </c>
      <c r="AG58" s="12">
        <f t="shared" si="15"/>
        <v>1529.56238668694</v>
      </c>
      <c r="AH58" s="12">
        <f t="shared" si="16"/>
        <v>0.89820940988977893</v>
      </c>
      <c r="AI58" s="12">
        <f t="shared" si="17"/>
        <v>-4.6622399460567739E-2</v>
      </c>
      <c r="AJ58" s="12">
        <f t="shared" si="18"/>
        <v>18.213587309252201</v>
      </c>
      <c r="AK58" s="12">
        <f t="shared" si="19"/>
        <v>7.2154666908066023</v>
      </c>
    </row>
    <row r="59" spans="1:37" s="3" customFormat="1" x14ac:dyDescent="0.2">
      <c r="A59" s="3" t="s">
        <v>83</v>
      </c>
      <c r="B59" s="3">
        <v>52.176535584706897</v>
      </c>
      <c r="C59" s="3">
        <v>1.166131554922778</v>
      </c>
      <c r="D59" s="3">
        <v>34.077095709059293</v>
      </c>
      <c r="E59" s="3">
        <v>278.72154346808912</v>
      </c>
      <c r="F59" s="3">
        <v>3.2746482581379475</v>
      </c>
      <c r="G59" s="3">
        <v>4.8003794867925302</v>
      </c>
      <c r="H59" s="3">
        <v>1909.8126818297389</v>
      </c>
      <c r="I59" s="3">
        <v>6.444167020196244</v>
      </c>
      <c r="J59" s="3">
        <v>0.1943182500689678</v>
      </c>
      <c r="K59" s="3">
        <v>20.696883740820994</v>
      </c>
      <c r="L59" s="3">
        <v>0.35348642227345106</v>
      </c>
      <c r="M59" s="3">
        <v>3.6635794630928178</v>
      </c>
      <c r="N59" s="3">
        <v>5.0927734396603146</v>
      </c>
      <c r="O59" s="3">
        <v>0.90517975778388615</v>
      </c>
      <c r="P59" s="3">
        <v>26.654456118990272</v>
      </c>
      <c r="Q59" s="3">
        <v>11.192899282191904</v>
      </c>
      <c r="R59" s="3">
        <v>121.49795819473827</v>
      </c>
      <c r="S59" s="3">
        <v>49.912165408103171</v>
      </c>
      <c r="T59" s="3">
        <v>237.94703790729358</v>
      </c>
      <c r="U59" s="3">
        <v>55.291410239273361</v>
      </c>
      <c r="V59" s="3">
        <v>444.51546176587817</v>
      </c>
      <c r="W59" s="3">
        <v>132.51736241196778</v>
      </c>
      <c r="X59" s="3">
        <v>10263.082915727609</v>
      </c>
      <c r="Y59" s="3">
        <v>1.5623658690542754</v>
      </c>
      <c r="Z59" s="3">
        <v>637.98252688858247</v>
      </c>
      <c r="AA59" s="3">
        <v>533.96164892152967</v>
      </c>
      <c r="AB59" s="3">
        <f t="shared" si="10"/>
        <v>0.23751563238303255</v>
      </c>
      <c r="AC59" s="3">
        <f t="shared" si="11"/>
        <v>44.498816246651344</v>
      </c>
      <c r="AD59" s="3">
        <f t="shared" si="12"/>
        <v>680.17383348137014</v>
      </c>
      <c r="AE59" s="12">
        <f t="shared" si="13"/>
        <v>-1.9409325155072916</v>
      </c>
      <c r="AF59" s="3">
        <f t="shared" si="14"/>
        <v>27.963536439558361</v>
      </c>
      <c r="AG59" s="3">
        <f t="shared" si="15"/>
        <v>3020.2476542318759</v>
      </c>
      <c r="AH59" s="3">
        <f t="shared" si="16"/>
        <v>1.1948096425598154</v>
      </c>
      <c r="AI59" s="3">
        <f t="shared" si="17"/>
        <v>7.7298718864816665E-2</v>
      </c>
      <c r="AJ59" s="3">
        <f t="shared" si="18"/>
        <v>16.676966124594006</v>
      </c>
      <c r="AK59" s="3">
        <f t="shared" si="19"/>
        <v>10.847824193525884</v>
      </c>
    </row>
    <row r="60" spans="1:37" s="3" customFormat="1" x14ac:dyDescent="0.2">
      <c r="A60" s="3" t="s">
        <v>84</v>
      </c>
      <c r="B60" s="3">
        <v>62.103018274946081</v>
      </c>
      <c r="C60" s="3">
        <v>1.1903453227499945</v>
      </c>
      <c r="D60" s="3">
        <v>181.82798302838199</v>
      </c>
      <c r="E60" s="3">
        <v>2038.1675568643436</v>
      </c>
      <c r="F60" s="3">
        <v>3.6757979848472075</v>
      </c>
      <c r="G60" s="3">
        <v>11.87845561478165</v>
      </c>
      <c r="H60" s="3">
        <v>798.83435723061689</v>
      </c>
      <c r="I60" s="3">
        <v>2.9999210700449761</v>
      </c>
      <c r="J60" s="3">
        <v>6.3022076422545688</v>
      </c>
      <c r="K60" s="3">
        <v>44.17917962950407</v>
      </c>
      <c r="L60" s="3">
        <v>4.6912479852660915</v>
      </c>
      <c r="M60" s="3">
        <v>15.425989226168994</v>
      </c>
      <c r="N60" s="3">
        <v>3.5115227713325594</v>
      </c>
      <c r="O60" s="3">
        <v>0.60637219997242475</v>
      </c>
      <c r="P60" s="3">
        <v>10.439035119410585</v>
      </c>
      <c r="Q60" s="3">
        <v>4.2363380349981998</v>
      </c>
      <c r="R60" s="3">
        <v>51.060228631263946</v>
      </c>
      <c r="S60" s="3">
        <v>21.527705951085192</v>
      </c>
      <c r="T60" s="3">
        <v>108.23395850292395</v>
      </c>
      <c r="U60" s="3">
        <v>28.310246566842928</v>
      </c>
      <c r="V60" s="3">
        <v>232.86776327154845</v>
      </c>
      <c r="W60" s="3">
        <v>73.798454921301584</v>
      </c>
      <c r="X60" s="3">
        <v>10848.812300879856</v>
      </c>
      <c r="Y60" s="3">
        <v>0.68714378894440487</v>
      </c>
      <c r="Z60" s="3">
        <v>163.82134834453379</v>
      </c>
      <c r="AA60" s="3">
        <v>235.28213916270403</v>
      </c>
      <c r="AB60" s="3">
        <f t="shared" si="10"/>
        <v>0.30618281687236315</v>
      </c>
      <c r="AC60" s="3">
        <f t="shared" si="11"/>
        <v>50.280593180652978</v>
      </c>
      <c r="AD60" s="3">
        <f t="shared" si="12"/>
        <v>756.18190252626448</v>
      </c>
      <c r="AE60" s="3">
        <f t="shared" si="13"/>
        <v>-1.8216138826857793</v>
      </c>
      <c r="AF60" s="3">
        <f t="shared" si="14"/>
        <v>13.324488097292619</v>
      </c>
      <c r="AG60" s="3">
        <f t="shared" si="15"/>
        <v>1404.0246076844903</v>
      </c>
      <c r="AH60" s="3">
        <f t="shared" si="16"/>
        <v>0.69627617688075694</v>
      </c>
      <c r="AI60" s="3">
        <f t="shared" si="17"/>
        <v>-0.15721846397453568</v>
      </c>
      <c r="AJ60" s="3">
        <f t="shared" si="18"/>
        <v>22.307402993457575</v>
      </c>
      <c r="AK60" s="3">
        <f t="shared" si="19"/>
        <v>0.69066961689599271</v>
      </c>
    </row>
    <row r="61" spans="1:37" s="3" customFormat="1" x14ac:dyDescent="0.2">
      <c r="A61" s="3" t="s">
        <v>85</v>
      </c>
      <c r="B61" s="3">
        <v>55.025571282441426</v>
      </c>
      <c r="C61" s="3">
        <v>1.9787980518338344</v>
      </c>
      <c r="D61" s="3">
        <v>6.8156522239427746</v>
      </c>
      <c r="E61" s="3">
        <v>859.63371894723252</v>
      </c>
      <c r="F61" s="3">
        <v>4.7730232619482971</v>
      </c>
      <c r="G61" s="3">
        <v>5.7685499486356218</v>
      </c>
      <c r="H61" s="3">
        <v>2699.5698919616179</v>
      </c>
      <c r="I61" s="3">
        <v>5.013722751551855</v>
      </c>
      <c r="J61" s="3">
        <v>8.6124111118670951E-2</v>
      </c>
      <c r="K61" s="3">
        <v>19.095443963827467</v>
      </c>
      <c r="L61" s="3">
        <v>0.69206791646933097</v>
      </c>
      <c r="M61" s="3">
        <v>8.9760286134188831</v>
      </c>
      <c r="N61" s="3">
        <v>12.880975964867762</v>
      </c>
      <c r="O61" s="3">
        <v>2.242547437119049</v>
      </c>
      <c r="P61" s="3">
        <v>58.570976137151078</v>
      </c>
      <c r="Q61" s="3">
        <v>20.93699402090882</v>
      </c>
      <c r="R61" s="3">
        <v>223.52849534453102</v>
      </c>
      <c r="S61" s="3">
        <v>83.214462721555236</v>
      </c>
      <c r="T61" s="3">
        <v>341.19562424985247</v>
      </c>
      <c r="U61" s="3">
        <v>64.681841437517107</v>
      </c>
      <c r="V61" s="3">
        <v>420.61813511733033</v>
      </c>
      <c r="W61" s="3">
        <v>117.80226287626702</v>
      </c>
      <c r="X61" s="3">
        <v>11331.42286218789</v>
      </c>
      <c r="Y61" s="3">
        <v>0.90371307516778465</v>
      </c>
      <c r="Z61" s="3">
        <v>321.19196741958564</v>
      </c>
      <c r="AA61" s="3">
        <v>207.24080646208881</v>
      </c>
      <c r="AB61" s="3">
        <f t="shared" si="10"/>
        <v>0.24960051580581047</v>
      </c>
      <c r="AC61" s="3">
        <f t="shared" si="11"/>
        <v>45.516363430849239</v>
      </c>
      <c r="AD61" s="3">
        <f t="shared" si="12"/>
        <v>694.66568148613226</v>
      </c>
      <c r="AE61" s="3">
        <f t="shared" si="13"/>
        <v>-1.5139392236686451</v>
      </c>
      <c r="AF61" s="3">
        <f t="shared" si="14"/>
        <v>21.646434491174446</v>
      </c>
      <c r="AG61" s="3">
        <f t="shared" si="15"/>
        <v>4074.091871873552</v>
      </c>
      <c r="AH61" s="3">
        <f t="shared" si="16"/>
        <v>1.5498490519450003</v>
      </c>
      <c r="AI61" s="3">
        <f t="shared" si="17"/>
        <v>0.19028940197696487</v>
      </c>
      <c r="AJ61" s="3">
        <f t="shared" si="18"/>
        <v>7.181340705888215</v>
      </c>
      <c r="AK61" s="3">
        <f t="shared" si="19"/>
        <v>4.7448870434384114</v>
      </c>
    </row>
    <row r="62" spans="1:37" s="3" customFormat="1" x14ac:dyDescent="0.2">
      <c r="A62" s="2" t="s">
        <v>86</v>
      </c>
      <c r="B62" s="2">
        <v>15.124898896311928</v>
      </c>
      <c r="C62" s="2">
        <v>0.38415576413196462</v>
      </c>
      <c r="D62" s="2">
        <v>0.67440535107980237</v>
      </c>
      <c r="E62" s="2">
        <v>58.117005874150372</v>
      </c>
      <c r="F62" s="2">
        <v>3.3381269343638542</v>
      </c>
      <c r="G62" s="2">
        <v>4.7084493487368446</v>
      </c>
      <c r="H62" s="2">
        <v>518.92165495065456</v>
      </c>
      <c r="I62" s="2">
        <v>3.6187610590973569</v>
      </c>
      <c r="J62" s="2">
        <v>7.5994065805552544E-3</v>
      </c>
      <c r="K62" s="2">
        <v>39.451185306610448</v>
      </c>
      <c r="L62" s="2">
        <v>9.7924601888163168E-2</v>
      </c>
      <c r="M62" s="2">
        <v>1.4519264079841558</v>
      </c>
      <c r="N62" s="2">
        <v>1.8388441749852211</v>
      </c>
      <c r="O62" s="2">
        <v>0.64386332094802146</v>
      </c>
      <c r="P62" s="2">
        <v>9.6136191203376402</v>
      </c>
      <c r="Q62" s="2">
        <v>3.6197377742428278</v>
      </c>
      <c r="R62" s="2">
        <v>35.345016365073192</v>
      </c>
      <c r="S62" s="2">
        <v>13.106413376970451</v>
      </c>
      <c r="T62" s="2">
        <v>63.775273293133843</v>
      </c>
      <c r="U62" s="2">
        <v>14.353486443520357</v>
      </c>
      <c r="V62" s="2">
        <v>136.42730003286306</v>
      </c>
      <c r="W62" s="2">
        <v>38.022116833399593</v>
      </c>
      <c r="X62" s="2">
        <v>11737.837626220553</v>
      </c>
      <c r="Y62" s="2">
        <v>0.65420672360451915</v>
      </c>
      <c r="Z62" s="2">
        <v>923.05954156303699</v>
      </c>
      <c r="AA62" s="2">
        <v>547.84425015338388</v>
      </c>
      <c r="AB62" s="2">
        <f t="shared" si="10"/>
        <v>0.46816314400807718</v>
      </c>
      <c r="AC62" s="2">
        <f t="shared" si="11"/>
        <v>63.9193367254801</v>
      </c>
      <c r="AD62" s="2">
        <f t="shared" si="12"/>
        <v>678.67383080758191</v>
      </c>
      <c r="AE62" s="2">
        <f t="shared" si="13"/>
        <v>-1.8703563559416605</v>
      </c>
      <c r="AF62" s="11">
        <f t="shared" si="14"/>
        <v>121.44633578164705</v>
      </c>
      <c r="AG62" s="9">
        <f t="shared" si="15"/>
        <v>876.67596140919204</v>
      </c>
      <c r="AH62" s="2">
        <f t="shared" si="16"/>
        <v>1.6848940940871451</v>
      </c>
      <c r="AI62" s="2">
        <f t="shared" si="17"/>
        <v>0.22657260799724649</v>
      </c>
      <c r="AJ62" s="2">
        <f t="shared" si="18"/>
        <v>14.191044842233316</v>
      </c>
      <c r="AK62" s="2">
        <f t="shared" si="19"/>
        <v>15.142109871406396</v>
      </c>
    </row>
    <row r="63" spans="1:37" s="3" customFormat="1" x14ac:dyDescent="0.2">
      <c r="A63" s="3" t="s">
        <v>87</v>
      </c>
      <c r="B63" s="3">
        <v>36.654754840119608</v>
      </c>
      <c r="C63" s="3">
        <v>0.48349019795157844</v>
      </c>
      <c r="D63" s="3">
        <v>959.53404925835684</v>
      </c>
      <c r="E63" s="3">
        <v>318.04278324256433</v>
      </c>
      <c r="F63" s="3">
        <v>3.6577604186199788</v>
      </c>
      <c r="G63" s="3">
        <v>16.030467141261017</v>
      </c>
      <c r="H63" s="3">
        <v>2389.4383636183247</v>
      </c>
      <c r="I63" s="3">
        <v>61.717038475365534</v>
      </c>
      <c r="J63" s="3">
        <v>0.66192733722960273</v>
      </c>
      <c r="K63" s="3">
        <v>120.70606986334533</v>
      </c>
      <c r="L63" s="3">
        <v>2.0142915602677891</v>
      </c>
      <c r="M63" s="3">
        <v>15.586541498388847</v>
      </c>
      <c r="N63" s="3">
        <v>16.576968407519463</v>
      </c>
      <c r="O63" s="3">
        <v>1.2902344000133237</v>
      </c>
      <c r="P63" s="3">
        <v>54.059358041902243</v>
      </c>
      <c r="Q63" s="3">
        <v>19.579656636601669</v>
      </c>
      <c r="R63" s="3">
        <v>193.0118420307175</v>
      </c>
      <c r="S63" s="3">
        <v>69.179750321731632</v>
      </c>
      <c r="T63" s="3">
        <v>275.95924207575609</v>
      </c>
      <c r="U63" s="3">
        <v>59.117209547072349</v>
      </c>
      <c r="V63" s="3">
        <v>412.6761637116557</v>
      </c>
      <c r="W63" s="3">
        <v>114.12385424321536</v>
      </c>
      <c r="X63" s="3">
        <v>11301.733336872643</v>
      </c>
      <c r="Y63" s="3">
        <v>11.230874892680896</v>
      </c>
      <c r="Z63" s="3">
        <v>6090.8478491959086</v>
      </c>
      <c r="AA63" s="3">
        <v>4084.6957243790253</v>
      </c>
      <c r="AB63" s="3">
        <f t="shared" si="10"/>
        <v>0.13176500283841402</v>
      </c>
      <c r="AC63" s="3">
        <f t="shared" si="11"/>
        <v>35.594613238994462</v>
      </c>
      <c r="AD63" s="3">
        <f t="shared" si="12"/>
        <v>784.07020781520021</v>
      </c>
      <c r="AE63" s="3">
        <f t="shared" si="13"/>
        <v>-1.3961042748407606</v>
      </c>
      <c r="AF63" s="3">
        <f t="shared" si="14"/>
        <v>73.785035946291799</v>
      </c>
      <c r="AG63" s="3">
        <f t="shared" si="15"/>
        <v>3743.9814732937416</v>
      </c>
      <c r="AH63" s="3">
        <f t="shared" si="16"/>
        <v>1.4911386943324567</v>
      </c>
      <c r="AI63" s="3">
        <f t="shared" si="17"/>
        <v>0.17351804008740671</v>
      </c>
      <c r="AJ63" s="3">
        <f t="shared" si="18"/>
        <v>7.6337599753179468</v>
      </c>
      <c r="AK63" s="3">
        <f t="shared" si="19"/>
        <v>11.783443710005891</v>
      </c>
    </row>
    <row r="64" spans="1:37" s="4" customFormat="1" x14ac:dyDescent="0.2">
      <c r="A64" s="30" t="s">
        <v>88</v>
      </c>
      <c r="B64" s="4">
        <v>67.425666947155207</v>
      </c>
      <c r="C64" s="4">
        <v>2.142567084795914</v>
      </c>
      <c r="D64" s="4">
        <v>0.80641723894484163</v>
      </c>
      <c r="E64" s="4">
        <v>276.55489256442905</v>
      </c>
      <c r="F64" s="4">
        <v>3.8241634856998634</v>
      </c>
      <c r="G64" s="4">
        <v>5.898776748349249</v>
      </c>
      <c r="H64" s="4">
        <v>2379.6976212067302</v>
      </c>
      <c r="I64" s="4">
        <v>6.8467210803497016</v>
      </c>
      <c r="J64" s="4">
        <v>1.2659395154538703E-2</v>
      </c>
      <c r="K64" s="4">
        <v>20.050261209791401</v>
      </c>
      <c r="L64" s="4">
        <v>0.39885665093845041</v>
      </c>
      <c r="M64" s="4">
        <v>5.4462895003569631</v>
      </c>
      <c r="N64" s="4">
        <v>9.4824981511654212</v>
      </c>
      <c r="O64" s="4">
        <v>1.1588163121542205</v>
      </c>
      <c r="P64" s="4">
        <v>46.242811593303152</v>
      </c>
      <c r="Q64" s="4">
        <v>18.048321540634021</v>
      </c>
      <c r="R64" s="4">
        <v>180.04831017424149</v>
      </c>
      <c r="S64" s="4">
        <v>67.511944054419871</v>
      </c>
      <c r="T64" s="4">
        <v>286.60225417285295</v>
      </c>
      <c r="U64" s="4">
        <v>55.272538076129678</v>
      </c>
      <c r="V64" s="4">
        <v>372.71183042262555</v>
      </c>
      <c r="W64" s="4">
        <v>102.37605269353631</v>
      </c>
      <c r="X64" s="4">
        <v>9269.6504609130352</v>
      </c>
      <c r="Y64" s="4">
        <v>0.95149208808449159</v>
      </c>
      <c r="Z64" s="4">
        <v>374.73034909703046</v>
      </c>
      <c r="AA64" s="4">
        <v>290.06304513679464</v>
      </c>
      <c r="AB64" s="4">
        <f t="shared" si="10"/>
        <v>0.16918059837106297</v>
      </c>
      <c r="AC64" s="4">
        <f t="shared" si="11"/>
        <v>38.745006382843499</v>
      </c>
      <c r="AD64" s="4">
        <f t="shared" si="12"/>
        <v>696.45664144565637</v>
      </c>
      <c r="AE64" s="4">
        <f t="shared" si="13"/>
        <v>-1.5944504114203604</v>
      </c>
      <c r="AF64" s="4">
        <f t="shared" si="14"/>
        <v>31.255514178390989</v>
      </c>
      <c r="AG64" s="4">
        <f t="shared" si="15"/>
        <v>3545.0610651540346</v>
      </c>
      <c r="AH64" s="4">
        <f t="shared" si="16"/>
        <v>1.2918927639344973</v>
      </c>
      <c r="AI64" s="4">
        <f t="shared" si="17"/>
        <v>0.11122646569903719</v>
      </c>
      <c r="AJ64" s="4">
        <f t="shared" si="18"/>
        <v>8.0598868792960978</v>
      </c>
      <c r="AK64" s="4">
        <f t="shared" si="19"/>
        <v>12.832480364862645</v>
      </c>
    </row>
    <row r="65" spans="1:37" s="4" customFormat="1" x14ac:dyDescent="0.2">
      <c r="A65" s="19" t="s">
        <v>89</v>
      </c>
      <c r="B65" s="19">
        <v>100.2175274396143</v>
      </c>
      <c r="C65" s="19">
        <v>8.0064852652577088</v>
      </c>
      <c r="D65" s="19">
        <v>2.7444221712253976</v>
      </c>
      <c r="E65" s="19">
        <v>402.33566796565543</v>
      </c>
      <c r="F65" s="19">
        <v>4.3764001117550793</v>
      </c>
      <c r="G65" s="19">
        <v>6.0099459676169804</v>
      </c>
      <c r="H65" s="19">
        <v>1238.4822166485399</v>
      </c>
      <c r="I65" s="19">
        <v>2.3228542504337013</v>
      </c>
      <c r="J65" s="19">
        <v>1.6237475086976174E-2</v>
      </c>
      <c r="K65" s="19">
        <v>8.3956023263226403</v>
      </c>
      <c r="L65" s="19">
        <v>0.12621390243363254</v>
      </c>
      <c r="M65" s="19">
        <v>0.75605122435870209</v>
      </c>
      <c r="N65" s="19">
        <v>1.8922664536002454</v>
      </c>
      <c r="O65" s="19">
        <v>0.74280872440794676</v>
      </c>
      <c r="P65" s="19">
        <v>12.793126607334461</v>
      </c>
      <c r="Q65" s="19">
        <v>6.4247022409342636</v>
      </c>
      <c r="R65" s="19">
        <v>77.725139632079475</v>
      </c>
      <c r="S65" s="19">
        <v>34.587268208581214</v>
      </c>
      <c r="T65" s="19">
        <v>170.3066617822991</v>
      </c>
      <c r="U65" s="19">
        <v>39.433317103269701</v>
      </c>
      <c r="V65" s="19">
        <v>345.54944144311384</v>
      </c>
      <c r="W65" s="19">
        <v>111.43059386880829</v>
      </c>
      <c r="X65" s="19">
        <v>10652.218662340618</v>
      </c>
      <c r="Y65" s="19">
        <v>0.36772121708904643</v>
      </c>
      <c r="Z65" s="19">
        <v>102.8768737914212</v>
      </c>
      <c r="AA65" s="19">
        <v>141.36495902904062</v>
      </c>
      <c r="AB65" s="19">
        <f t="shared" si="10"/>
        <v>0.46154808967099165</v>
      </c>
      <c r="AC65" s="19">
        <f t="shared" si="11"/>
        <v>63.362349150297497</v>
      </c>
      <c r="AD65" s="19">
        <f t="shared" si="12"/>
        <v>697.95959794597195</v>
      </c>
      <c r="AE65" s="19">
        <f t="shared" si="13"/>
        <v>-2.2615279051033861</v>
      </c>
      <c r="AF65" s="19">
        <f t="shared" si="14"/>
        <v>22.244289191510386</v>
      </c>
      <c r="AG65" s="19">
        <f t="shared" si="15"/>
        <v>2048.66164764117</v>
      </c>
      <c r="AH65" s="19">
        <f t="shared" si="16"/>
        <v>0.72773956500979287</v>
      </c>
      <c r="AI65" s="19">
        <f t="shared" si="17"/>
        <v>-0.13802401315284996</v>
      </c>
      <c r="AJ65" s="19">
        <f t="shared" si="18"/>
        <v>27.010554342908321</v>
      </c>
      <c r="AK65" s="19">
        <f t="shared" si="19"/>
        <v>5.1027990089314645</v>
      </c>
    </row>
    <row r="66" spans="1:37" s="4" customFormat="1" x14ac:dyDescent="0.2">
      <c r="A66" s="5" t="s">
        <v>90</v>
      </c>
      <c r="B66" s="5">
        <v>123.09392265999801</v>
      </c>
      <c r="C66" s="5">
        <v>1.1218452841978035</v>
      </c>
      <c r="D66" s="5">
        <v>1.5319340963526991</v>
      </c>
      <c r="E66" s="5">
        <v>390.93393305748174</v>
      </c>
      <c r="F66" s="5">
        <v>3.5124137616905982</v>
      </c>
      <c r="G66" s="5">
        <v>9.9479680908038421</v>
      </c>
      <c r="H66" s="5">
        <v>2908.366181835213</v>
      </c>
      <c r="I66" s="5">
        <v>30.127916880503435</v>
      </c>
      <c r="J66" s="5">
        <v>1.3984995889778031E-2</v>
      </c>
      <c r="K66" s="5">
        <v>110.89797067614791</v>
      </c>
      <c r="L66" s="5">
        <v>0.26361907651162664</v>
      </c>
      <c r="M66" s="5">
        <v>4.2346436078591738</v>
      </c>
      <c r="N66" s="5">
        <v>6.8895135407219028</v>
      </c>
      <c r="O66" s="5">
        <v>0.87491564216113382</v>
      </c>
      <c r="P66" s="5">
        <v>33.969500894457283</v>
      </c>
      <c r="Q66" s="5">
        <v>15.303213692244976</v>
      </c>
      <c r="R66" s="5">
        <v>181.43428492703111</v>
      </c>
      <c r="S66" s="5">
        <v>76.630337786191063</v>
      </c>
      <c r="T66" s="5">
        <v>362.15547520596022</v>
      </c>
      <c r="U66" s="5">
        <v>85.371650464246144</v>
      </c>
      <c r="V66" s="5">
        <v>648.65986156476731</v>
      </c>
      <c r="W66" s="5">
        <v>173.90697389611131</v>
      </c>
      <c r="X66" s="5">
        <v>11172.161088615196</v>
      </c>
      <c r="Y66" s="5">
        <v>4.704140632333778</v>
      </c>
      <c r="Z66" s="5">
        <v>1349.8815720111477</v>
      </c>
      <c r="AA66" s="5">
        <v>285.61297253001027</v>
      </c>
      <c r="AB66" s="5">
        <f t="shared" ref="AB66:AB97" si="20">IF(O66&gt;0,O66/SQRT(N66*P66)/0.3271,"")</f>
        <v>0.17484240633929901</v>
      </c>
      <c r="AC66" s="5">
        <f t="shared" ref="AC66:AC97" si="21" xml:space="preserve"> 84.2*AB66+24.5</f>
        <v>39.221730613768976</v>
      </c>
      <c r="AD66" s="5">
        <f t="shared" ref="AD66:AD97" si="22">-5080/(LOG(G66)-6.01)-273.15</f>
        <v>740.36372587494213</v>
      </c>
      <c r="AE66" s="14">
        <f t="shared" ref="AE66:AE97" si="23">LOG10(N66/V66)</f>
        <v>-1.9738284670042441</v>
      </c>
      <c r="AF66" s="5">
        <f t="shared" ref="AF66:AF97" si="24">K66/SQRT(J66+L66)</f>
        <v>210.47992611864993</v>
      </c>
      <c r="AG66" s="5">
        <f t="shared" ref="AG66:AG97" si="25">H66+SUM(J66:W66)</f>
        <v>4608.972127805514</v>
      </c>
      <c r="AH66" s="5">
        <f t="shared" ref="AH66:AH97" si="26">Z66/AA66</f>
        <v>4.7262614161172642</v>
      </c>
      <c r="AI66" s="5">
        <f t="shared" ref="AI66:AI97" si="27">LOG10(AH66)</f>
        <v>0.6745177393948173</v>
      </c>
      <c r="AJ66" s="5">
        <f t="shared" ref="AJ66:AJ97" si="28">V66/P66</f>
        <v>19.095360381659521</v>
      </c>
      <c r="AK66" s="5">
        <f t="shared" ref="AK66:AK97" si="29">(F66+H66+SUM(J66:W66))/E66</f>
        <v>11.798629260686354</v>
      </c>
    </row>
    <row r="67" spans="1:37" s="4" customFormat="1" x14ac:dyDescent="0.2">
      <c r="A67" s="30" t="s">
        <v>91</v>
      </c>
      <c r="B67" s="4">
        <v>81.848315984169361</v>
      </c>
      <c r="C67" s="4">
        <v>0.72235582062704395</v>
      </c>
      <c r="D67" s="4">
        <v>2.1595382805263106</v>
      </c>
      <c r="E67" s="4">
        <v>1616.7037101666986</v>
      </c>
      <c r="F67" s="4">
        <v>3.6367730395768976</v>
      </c>
      <c r="G67" s="4">
        <v>4.5358421201268699</v>
      </c>
      <c r="H67" s="4">
        <v>2068.3884871690188</v>
      </c>
      <c r="I67" s="4">
        <v>29.227382951172153</v>
      </c>
      <c r="J67" s="4">
        <v>9.2589060599996689</v>
      </c>
      <c r="K67" s="4">
        <v>138.96895794884574</v>
      </c>
      <c r="L67" s="4">
        <v>7.5292989591295223</v>
      </c>
      <c r="M67" s="4">
        <v>24.773424725672502</v>
      </c>
      <c r="N67" s="4">
        <v>6.8252091243773503</v>
      </c>
      <c r="O67" s="4">
        <v>0.81031278546480656</v>
      </c>
      <c r="P67" s="4">
        <v>23.162819188314504</v>
      </c>
      <c r="Q67" s="4">
        <v>9.1136310855637301</v>
      </c>
      <c r="R67" s="4">
        <v>106.94807117325892</v>
      </c>
      <c r="S67" s="4">
        <v>47.844284765526417</v>
      </c>
      <c r="T67" s="4">
        <v>258.7835567600041</v>
      </c>
      <c r="U67" s="4">
        <v>68.459797148547295</v>
      </c>
      <c r="V67" s="4">
        <v>602.45908502665407</v>
      </c>
      <c r="W67" s="4">
        <v>188.17574442153978</v>
      </c>
      <c r="X67" s="4">
        <v>12003.60282910662</v>
      </c>
      <c r="Y67" s="4">
        <v>4.7876442258958578</v>
      </c>
      <c r="Z67" s="4">
        <v>1263.1616651792772</v>
      </c>
      <c r="AA67" s="4">
        <v>1094.6434730076408</v>
      </c>
      <c r="AB67" s="4">
        <f t="shared" si="20"/>
        <v>0.19702369402388697</v>
      </c>
      <c r="AC67" s="4">
        <f t="shared" si="21"/>
        <v>41.089395036811283</v>
      </c>
      <c r="AD67" s="4">
        <f t="shared" si="22"/>
        <v>675.78992074059249</v>
      </c>
      <c r="AE67" s="13">
        <f t="shared" si="23"/>
        <v>-1.9458115951873898</v>
      </c>
      <c r="AF67" s="13">
        <f t="shared" si="24"/>
        <v>33.916862353062875</v>
      </c>
      <c r="AG67" s="4">
        <f t="shared" si="25"/>
        <v>3561.5015863419176</v>
      </c>
      <c r="AH67" s="4">
        <f t="shared" si="26"/>
        <v>1.153948017164544</v>
      </c>
      <c r="AI67" s="4">
        <f t="shared" si="27"/>
        <v>6.218624524338582E-2</v>
      </c>
      <c r="AJ67" s="4">
        <f t="shared" si="28"/>
        <v>26.009747782799725</v>
      </c>
      <c r="AK67" s="4">
        <f t="shared" si="29"/>
        <v>2.2051896936723754</v>
      </c>
    </row>
    <row r="68" spans="1:37" s="4" customFormat="1" x14ac:dyDescent="0.2">
      <c r="A68" s="4" t="s">
        <v>92</v>
      </c>
      <c r="B68" s="4">
        <v>79.41631824092272</v>
      </c>
      <c r="C68" s="4">
        <v>3.9580044795789675</v>
      </c>
      <c r="D68" s="4">
        <v>4.5044296561929116</v>
      </c>
      <c r="E68" s="4">
        <v>1481.538663420283</v>
      </c>
      <c r="F68" s="4">
        <v>3.379264464537826</v>
      </c>
      <c r="G68" s="4">
        <v>5.2081663331431818</v>
      </c>
      <c r="H68" s="4">
        <v>901.10133483752236</v>
      </c>
      <c r="I68" s="4">
        <v>1.6744467307016133</v>
      </c>
      <c r="J68" s="4">
        <v>6.0488391075169918</v>
      </c>
      <c r="K68" s="4">
        <v>43.364917807646968</v>
      </c>
      <c r="L68" s="4">
        <v>4.996493375470977</v>
      </c>
      <c r="M68" s="4">
        <v>20.52344250209179</v>
      </c>
      <c r="N68" s="4">
        <v>5.4971582988275918</v>
      </c>
      <c r="O68" s="4">
        <v>0.54106402205858273</v>
      </c>
      <c r="P68" s="4">
        <v>14.630611854720101</v>
      </c>
      <c r="Q68" s="4">
        <v>5.6485118643156023</v>
      </c>
      <c r="R68" s="4">
        <v>63.936067190577553</v>
      </c>
      <c r="S68" s="4">
        <v>25.61278475400271</v>
      </c>
      <c r="T68" s="4">
        <v>112.49573951122478</v>
      </c>
      <c r="U68" s="4">
        <v>24.978221863664675</v>
      </c>
      <c r="V68" s="4">
        <v>208.56950435871045</v>
      </c>
      <c r="W68" s="4">
        <v>56.556772454169796</v>
      </c>
      <c r="X68" s="4">
        <v>11872.056715478428</v>
      </c>
      <c r="Y68" s="4">
        <v>0.39801444025470289</v>
      </c>
      <c r="Z68" s="4">
        <v>135.09118027888232</v>
      </c>
      <c r="AA68" s="4">
        <v>248.49317464979049</v>
      </c>
      <c r="AB68" s="4">
        <f t="shared" si="20"/>
        <v>0.18444536511213955</v>
      </c>
      <c r="AC68" s="4">
        <f t="shared" si="21"/>
        <v>40.030299742442153</v>
      </c>
      <c r="AD68" s="4">
        <f t="shared" si="22"/>
        <v>686.55102894907998</v>
      </c>
      <c r="AE68" s="13">
        <f t="shared" si="23"/>
        <v>-1.5791125657912737</v>
      </c>
      <c r="AF68" s="13">
        <f t="shared" si="24"/>
        <v>13.048155715177094</v>
      </c>
      <c r="AG68" s="4">
        <f t="shared" si="25"/>
        <v>1494.5014638025209</v>
      </c>
      <c r="AH68" s="4">
        <f t="shared" si="26"/>
        <v>0.54364141175817293</v>
      </c>
      <c r="AI68" s="4">
        <f t="shared" si="27"/>
        <v>-0.26468746839825319</v>
      </c>
      <c r="AJ68" s="4">
        <f t="shared" si="28"/>
        <v>14.25569254586042</v>
      </c>
      <c r="AK68" s="4">
        <f t="shared" si="29"/>
        <v>1.0110304680196791</v>
      </c>
    </row>
    <row r="69" spans="1:37" s="4" customFormat="1" x14ac:dyDescent="0.2">
      <c r="A69" s="3" t="s">
        <v>93</v>
      </c>
      <c r="B69" s="3">
        <v>38.648696354909816</v>
      </c>
      <c r="C69" s="3">
        <v>2.9959623309601611</v>
      </c>
      <c r="D69" s="3">
        <v>2.8323286973932658</v>
      </c>
      <c r="E69" s="3">
        <v>350.16333150758169</v>
      </c>
      <c r="F69" s="3">
        <v>3.3124819070817741</v>
      </c>
      <c r="G69" s="3">
        <v>21.602404536534294</v>
      </c>
      <c r="H69" s="3">
        <v>977.70462671021721</v>
      </c>
      <c r="I69" s="3">
        <v>3.0537606840250828</v>
      </c>
      <c r="J69" s="3">
        <v>9.0385362161646832E-3</v>
      </c>
      <c r="K69" s="3">
        <v>19.496016222343371</v>
      </c>
      <c r="L69" s="3">
        <v>0.18714470360848962</v>
      </c>
      <c r="M69" s="3">
        <v>2.0969682758988881</v>
      </c>
      <c r="N69" s="3">
        <v>3.5839751521994652</v>
      </c>
      <c r="O69" s="3">
        <v>0.39263830548865042</v>
      </c>
      <c r="P69" s="3">
        <v>17.268054277727447</v>
      </c>
      <c r="Q69" s="3">
        <v>6.9339384456120721</v>
      </c>
      <c r="R69" s="3">
        <v>74.123719309668616</v>
      </c>
      <c r="S69" s="3">
        <v>27.324928815564881</v>
      </c>
      <c r="T69" s="3">
        <v>125.1982574400091</v>
      </c>
      <c r="U69" s="3">
        <v>25.177909610929447</v>
      </c>
      <c r="V69" s="3">
        <v>190.64537927242318</v>
      </c>
      <c r="W69" s="3">
        <v>48.435976355506654</v>
      </c>
      <c r="X69" s="3">
        <v>9752.4084555619738</v>
      </c>
      <c r="Y69" s="3">
        <v>0.62800048790470153</v>
      </c>
      <c r="Z69" s="3">
        <v>221.24294419253462</v>
      </c>
      <c r="AA69" s="3">
        <v>183.52338470419613</v>
      </c>
      <c r="AB69" s="3">
        <f t="shared" si="20"/>
        <v>0.15258362382962756</v>
      </c>
      <c r="AC69" s="3">
        <f t="shared" si="21"/>
        <v>37.347541126454644</v>
      </c>
      <c r="AD69" s="3">
        <f t="shared" si="22"/>
        <v>813.36529800693631</v>
      </c>
      <c r="AE69" s="3">
        <f t="shared" si="23"/>
        <v>-1.7258612935907505</v>
      </c>
      <c r="AF69" s="3">
        <f t="shared" si="24"/>
        <v>44.016441216026365</v>
      </c>
      <c r="AG69" s="3">
        <f t="shared" si="25"/>
        <v>1518.5785714334138</v>
      </c>
      <c r="AH69" s="3">
        <f t="shared" si="26"/>
        <v>1.205529990355916</v>
      </c>
      <c r="AI69" s="3">
        <f t="shared" si="27"/>
        <v>8.117801893087119E-2</v>
      </c>
      <c r="AJ69" s="3">
        <f t="shared" si="28"/>
        <v>11.040350939730365</v>
      </c>
      <c r="AK69" s="3">
        <f t="shared" si="29"/>
        <v>4.3462319335042761</v>
      </c>
    </row>
    <row r="70" spans="1:37" s="4" customFormat="1" x14ac:dyDescent="0.2">
      <c r="A70" s="4" t="s">
        <v>94</v>
      </c>
      <c r="B70" s="4">
        <v>82.404802550601616</v>
      </c>
      <c r="C70" s="4">
        <v>2.3896876103554092</v>
      </c>
      <c r="D70" s="4">
        <v>0.30627492880207235</v>
      </c>
      <c r="E70" s="4">
        <v>206.30617056198648</v>
      </c>
      <c r="F70" s="4">
        <v>3.4904678114469183</v>
      </c>
      <c r="G70" s="4">
        <v>14.388248209123164</v>
      </c>
      <c r="H70" s="4">
        <v>1997.9764053247222</v>
      </c>
      <c r="I70" s="4">
        <v>2.4180299111443491</v>
      </c>
      <c r="J70" s="4">
        <v>1.8217923682321314E-2</v>
      </c>
      <c r="K70" s="4">
        <v>19.225941210698338</v>
      </c>
      <c r="L70" s="4">
        <v>0.57015531177488332</v>
      </c>
      <c r="M70" s="4">
        <v>5.8926269869163415</v>
      </c>
      <c r="N70" s="4">
        <v>8.4951278745296435</v>
      </c>
      <c r="O70" s="4">
        <v>1.5422560732507511</v>
      </c>
      <c r="P70" s="4">
        <v>37.689540067067455</v>
      </c>
      <c r="Q70" s="4">
        <v>13.803007866184771</v>
      </c>
      <c r="R70" s="4">
        <v>150.1170618173785</v>
      </c>
      <c r="S70" s="4">
        <v>56.172636234555398</v>
      </c>
      <c r="T70" s="4">
        <v>228.22711622544981</v>
      </c>
      <c r="U70" s="4">
        <v>45.597687608991492</v>
      </c>
      <c r="V70" s="4">
        <v>319.22962528936404</v>
      </c>
      <c r="W70" s="4">
        <v>86.963539781235497</v>
      </c>
      <c r="X70" s="4">
        <v>9265.9782737559326</v>
      </c>
      <c r="Y70" s="4">
        <v>0.61251329403305332</v>
      </c>
      <c r="Z70" s="4">
        <v>274.28443725973807</v>
      </c>
      <c r="AA70" s="4">
        <v>224.97272191090946</v>
      </c>
      <c r="AB70" s="4">
        <f t="shared" si="20"/>
        <v>0.26349996743479526</v>
      </c>
      <c r="AC70" s="4">
        <f t="shared" si="21"/>
        <v>46.686697258009758</v>
      </c>
      <c r="AD70" s="4">
        <f t="shared" si="22"/>
        <v>773.84264084583936</v>
      </c>
      <c r="AE70" s="13">
        <f t="shared" si="23"/>
        <v>-1.5749332675835608</v>
      </c>
      <c r="AF70" s="13">
        <f t="shared" si="24"/>
        <v>25.064621778504716</v>
      </c>
      <c r="AG70" s="4">
        <f t="shared" si="25"/>
        <v>2971.5209455958015</v>
      </c>
      <c r="AH70" s="4">
        <f t="shared" si="26"/>
        <v>1.2191897530063949</v>
      </c>
      <c r="AI70" s="4">
        <f t="shared" si="27"/>
        <v>8.6071303871279675E-2</v>
      </c>
      <c r="AJ70" s="4">
        <f t="shared" si="28"/>
        <v>8.4699793290473711</v>
      </c>
      <c r="AK70" s="4">
        <f t="shared" si="29"/>
        <v>14.420370487723149</v>
      </c>
    </row>
    <row r="71" spans="1:37" s="4" customFormat="1" x14ac:dyDescent="0.2">
      <c r="A71" s="4" t="s">
        <v>95</v>
      </c>
      <c r="B71" s="4">
        <v>86.879117907646091</v>
      </c>
      <c r="C71" s="4">
        <v>0.82151912242935765</v>
      </c>
      <c r="D71" s="4">
        <v>0.79872816862475104</v>
      </c>
      <c r="E71" s="4">
        <v>160.76099719263428</v>
      </c>
      <c r="F71" s="4">
        <v>3.4110792417091109</v>
      </c>
      <c r="G71" s="4">
        <v>4.3455839420086679</v>
      </c>
      <c r="H71" s="4">
        <v>1709.8434973905898</v>
      </c>
      <c r="I71" s="4">
        <v>30.14738226774513</v>
      </c>
      <c r="J71" s="4">
        <v>6.056804266192839E-2</v>
      </c>
      <c r="K71" s="4">
        <v>114.19876483970666</v>
      </c>
      <c r="L71" s="4">
        <v>0.15699017445562666</v>
      </c>
      <c r="M71" s="4">
        <v>1.914814556737229</v>
      </c>
      <c r="N71" s="4">
        <v>2.685317885116977</v>
      </c>
      <c r="O71" s="4">
        <v>0.63849349232618691</v>
      </c>
      <c r="P71" s="4">
        <v>14.480791302556677</v>
      </c>
      <c r="Q71" s="4">
        <v>6.4777490446429189</v>
      </c>
      <c r="R71" s="4">
        <v>80.847547600714805</v>
      </c>
      <c r="S71" s="4">
        <v>35.775187784025839</v>
      </c>
      <c r="T71" s="4">
        <v>212.7825953070662</v>
      </c>
      <c r="U71" s="4">
        <v>57.617970929384768</v>
      </c>
      <c r="V71" s="4">
        <v>568.44997050841107</v>
      </c>
      <c r="W71" s="4">
        <v>208.64213008650034</v>
      </c>
      <c r="X71" s="4">
        <v>11838.576807543111</v>
      </c>
      <c r="Y71" s="4">
        <v>4.3735231014029754</v>
      </c>
      <c r="Z71" s="4">
        <v>2260.6016570873094</v>
      </c>
      <c r="AA71" s="4">
        <v>1861.9542081415927</v>
      </c>
      <c r="AB71" s="4">
        <f t="shared" si="20"/>
        <v>0.31302709555278602</v>
      </c>
      <c r="AC71" s="4">
        <f t="shared" si="21"/>
        <v>50.856881445544587</v>
      </c>
      <c r="AD71" s="4">
        <f t="shared" si="22"/>
        <v>672.50255528114485</v>
      </c>
      <c r="AE71" s="4">
        <f t="shared" si="23"/>
        <v>-2.3256965438836454</v>
      </c>
      <c r="AF71" s="4">
        <f t="shared" si="24"/>
        <v>244.83508980669816</v>
      </c>
      <c r="AG71" s="4">
        <f t="shared" si="25"/>
        <v>3014.5723889448973</v>
      </c>
      <c r="AH71" s="4">
        <f t="shared" si="26"/>
        <v>1.2141016396657813</v>
      </c>
      <c r="AI71" s="4">
        <f t="shared" si="27"/>
        <v>8.4255045634019782E-2</v>
      </c>
      <c r="AJ71" s="4">
        <f t="shared" si="28"/>
        <v>39.255449417881437</v>
      </c>
      <c r="AK71" s="4">
        <f t="shared" si="29"/>
        <v>18.7731074134248</v>
      </c>
    </row>
    <row r="72" spans="1:37" s="4" customFormat="1" x14ac:dyDescent="0.2">
      <c r="A72" s="3" t="s">
        <v>96</v>
      </c>
      <c r="B72" s="3">
        <v>50.832118539452033</v>
      </c>
      <c r="C72" s="3">
        <v>0.74098377782542357</v>
      </c>
      <c r="D72" s="3">
        <v>1.2883659660322477</v>
      </c>
      <c r="E72" s="3">
        <v>316.75526494233549</v>
      </c>
      <c r="F72" s="3">
        <v>3.3548748713453294</v>
      </c>
      <c r="G72" s="3">
        <v>9.0007155922597004</v>
      </c>
      <c r="H72" s="3">
        <v>1260.2990043688585</v>
      </c>
      <c r="I72" s="3">
        <v>6.3571038617207654</v>
      </c>
      <c r="J72" s="3">
        <v>0.46495634043385531</v>
      </c>
      <c r="K72" s="3">
        <v>38.635720558293329</v>
      </c>
      <c r="L72" s="3">
        <v>0.43192802847344852</v>
      </c>
      <c r="M72" s="3">
        <v>2.8302964146851686</v>
      </c>
      <c r="N72" s="3">
        <v>4.0574043030951161</v>
      </c>
      <c r="O72" s="3">
        <v>0.6499879447576643</v>
      </c>
      <c r="P72" s="3">
        <v>18.425083110670972</v>
      </c>
      <c r="Q72" s="3">
        <v>7.6020017103015052</v>
      </c>
      <c r="R72" s="3">
        <v>83.351297166731925</v>
      </c>
      <c r="S72" s="3">
        <v>34.86423741738318</v>
      </c>
      <c r="T72" s="3">
        <v>164.44791496938555</v>
      </c>
      <c r="U72" s="3">
        <v>35.596802333718976</v>
      </c>
      <c r="V72" s="3">
        <v>290.70911562579499</v>
      </c>
      <c r="W72" s="3">
        <v>73.677546031538341</v>
      </c>
      <c r="X72" s="3">
        <v>11182.112827386381</v>
      </c>
      <c r="Y72" s="3">
        <v>1.6639196825258977</v>
      </c>
      <c r="Z72" s="3">
        <v>593.94538676671004</v>
      </c>
      <c r="AA72" s="3">
        <v>414.45015489758725</v>
      </c>
      <c r="AB72" s="3">
        <f t="shared" si="20"/>
        <v>0.22982426892759486</v>
      </c>
      <c r="AC72" s="3">
        <f t="shared" si="21"/>
        <v>43.851203443703483</v>
      </c>
      <c r="AD72" s="3">
        <f t="shared" si="22"/>
        <v>731.65189265053766</v>
      </c>
      <c r="AE72" s="12">
        <f t="shared" si="23"/>
        <v>-1.8552103644869589</v>
      </c>
      <c r="AF72" s="3">
        <f t="shared" si="24"/>
        <v>40.796301123967872</v>
      </c>
      <c r="AG72" s="3">
        <f t="shared" si="25"/>
        <v>2016.0432963241224</v>
      </c>
      <c r="AH72" s="3">
        <f t="shared" si="26"/>
        <v>1.4330924473015989</v>
      </c>
      <c r="AI72" s="3">
        <f t="shared" si="27"/>
        <v>0.15627420718584897</v>
      </c>
      <c r="AJ72" s="3">
        <f t="shared" si="28"/>
        <v>15.777899827080262</v>
      </c>
      <c r="AK72" s="3">
        <f t="shared" si="29"/>
        <v>6.3752631595976608</v>
      </c>
    </row>
    <row r="73" spans="1:37" s="4" customFormat="1" x14ac:dyDescent="0.2">
      <c r="A73" s="30" t="s">
        <v>97</v>
      </c>
      <c r="B73" s="30">
        <v>98.522647461552225</v>
      </c>
      <c r="C73" s="30">
        <v>1.7447867204666849</v>
      </c>
      <c r="D73" s="30">
        <v>0.6578039492523382</v>
      </c>
      <c r="E73" s="30">
        <v>274.54592051050366</v>
      </c>
      <c r="F73" s="30">
        <v>3.3581595869768743</v>
      </c>
      <c r="G73" s="30">
        <v>5.940521924564071</v>
      </c>
      <c r="H73" s="30">
        <v>1749.3983698278832</v>
      </c>
      <c r="I73" s="30">
        <v>4.3762370920396041</v>
      </c>
      <c r="J73" s="30">
        <v>6.4536970497671067E-3</v>
      </c>
      <c r="K73" s="30">
        <v>22.341360802493774</v>
      </c>
      <c r="L73" s="30">
        <v>0.15730104589019228</v>
      </c>
      <c r="M73" s="30">
        <v>2.7665709407689429</v>
      </c>
      <c r="N73" s="30">
        <v>4.7134839261270498</v>
      </c>
      <c r="O73" s="30">
        <v>1.0760070343899575</v>
      </c>
      <c r="P73" s="30">
        <v>21.854863241492801</v>
      </c>
      <c r="Q73" s="30">
        <v>9.9181187722279667</v>
      </c>
      <c r="R73" s="30">
        <v>116.44137722253809</v>
      </c>
      <c r="S73" s="30">
        <v>45.859045827437235</v>
      </c>
      <c r="T73" s="30">
        <v>214.82847976476955</v>
      </c>
      <c r="U73" s="30">
        <v>50.731103974633335</v>
      </c>
      <c r="V73" s="30">
        <v>413.65457083729586</v>
      </c>
      <c r="W73" s="30">
        <v>125.2696418046586</v>
      </c>
      <c r="X73" s="30">
        <v>10522.77936737896</v>
      </c>
      <c r="Y73" s="30">
        <v>1.0315359813341483</v>
      </c>
      <c r="Z73" s="30">
        <v>507.26864626777507</v>
      </c>
      <c r="AA73" s="30">
        <v>418.95369150584338</v>
      </c>
      <c r="AB73" s="30">
        <f t="shared" si="20"/>
        <v>0.32410781619162549</v>
      </c>
      <c r="AC73" s="30">
        <f t="shared" si="21"/>
        <v>51.789878123334866</v>
      </c>
      <c r="AD73" s="30">
        <f t="shared" si="22"/>
        <v>697.02376518188282</v>
      </c>
      <c r="AE73" s="30">
        <f t="shared" si="23"/>
        <v>-1.9432957972024139</v>
      </c>
      <c r="AF73" s="30">
        <f t="shared" si="24"/>
        <v>55.20935564484364</v>
      </c>
      <c r="AG73" s="30">
        <f t="shared" si="25"/>
        <v>2779.0167487196568</v>
      </c>
      <c r="AH73" s="30">
        <f t="shared" si="26"/>
        <v>1.2107988461552914</v>
      </c>
      <c r="AI73" s="30">
        <f t="shared" si="27"/>
        <v>8.3071998418803042E-2</v>
      </c>
      <c r="AJ73" s="30">
        <f t="shared" si="28"/>
        <v>18.927346571171732</v>
      </c>
      <c r="AK73" s="30">
        <f t="shared" si="29"/>
        <v>10.134460942391545</v>
      </c>
    </row>
    <row r="74" spans="1:37" s="4" customFormat="1" x14ac:dyDescent="0.2">
      <c r="A74" s="30" t="s">
        <v>98</v>
      </c>
      <c r="B74" s="4">
        <v>85.9606624170315</v>
      </c>
      <c r="C74" s="4">
        <v>0.64665700841830898</v>
      </c>
      <c r="D74" s="4">
        <v>1.2167469360432503</v>
      </c>
      <c r="E74" s="4">
        <v>95.547109057982368</v>
      </c>
      <c r="F74" s="4">
        <v>3.4464812480485318</v>
      </c>
      <c r="G74" s="4">
        <v>3.5360451497818954</v>
      </c>
      <c r="H74" s="4">
        <v>943.03868954614461</v>
      </c>
      <c r="I74" s="4">
        <v>15.997377301745958</v>
      </c>
      <c r="J74" s="4">
        <v>3.091944930392148E-2</v>
      </c>
      <c r="K74" s="4">
        <v>62.028866981329678</v>
      </c>
      <c r="L74" s="4">
        <v>9.5748501846203996E-2</v>
      </c>
      <c r="M74" s="4">
        <v>0.87794510353034405</v>
      </c>
      <c r="N74" s="4">
        <v>1.3901509478935337</v>
      </c>
      <c r="O74" s="4">
        <v>0.37381282551037809</v>
      </c>
      <c r="P74" s="4">
        <v>9.3981399384289332</v>
      </c>
      <c r="Q74" s="4">
        <v>3.4478745212189668</v>
      </c>
      <c r="R74" s="4">
        <v>45.22021121750209</v>
      </c>
      <c r="S74" s="4">
        <v>20.315665575982621</v>
      </c>
      <c r="T74" s="4">
        <v>121.47829591635482</v>
      </c>
      <c r="U74" s="4">
        <v>34.000417855023308</v>
      </c>
      <c r="V74" s="4">
        <v>336.22074485815347</v>
      </c>
      <c r="W74" s="4">
        <v>121.80702921075051</v>
      </c>
      <c r="X74" s="4">
        <v>12024.155573625287</v>
      </c>
      <c r="Y74" s="4">
        <v>2.4977626180389199</v>
      </c>
      <c r="Z74" s="4">
        <v>1225.3941905010149</v>
      </c>
      <c r="AA74" s="4">
        <v>1165.575450548773</v>
      </c>
      <c r="AB74" s="4">
        <f t="shared" si="20"/>
        <v>0.31617077227282314</v>
      </c>
      <c r="AC74" s="4">
        <f t="shared" si="21"/>
        <v>51.121579025371709</v>
      </c>
      <c r="AD74" s="4">
        <f t="shared" si="22"/>
        <v>657.00042720914382</v>
      </c>
      <c r="AE74" s="4">
        <f t="shared" si="23"/>
        <v>-2.3835625457827359</v>
      </c>
      <c r="AF74" s="4">
        <f t="shared" si="24"/>
        <v>174.28518648853259</v>
      </c>
      <c r="AG74" s="4">
        <f t="shared" si="25"/>
        <v>1699.7245124489734</v>
      </c>
      <c r="AH74" s="4">
        <f t="shared" si="26"/>
        <v>1.051321207841224</v>
      </c>
      <c r="AI74" s="4">
        <f t="shared" si="27"/>
        <v>2.1735425334082643E-2</v>
      </c>
      <c r="AJ74" s="4">
        <f t="shared" si="28"/>
        <v>35.775243512107011</v>
      </c>
      <c r="AK74" s="4">
        <f t="shared" si="29"/>
        <v>17.825458148225707</v>
      </c>
    </row>
    <row r="75" spans="1:37" s="4" customFormat="1" x14ac:dyDescent="0.2">
      <c r="A75" s="29" t="s">
        <v>99</v>
      </c>
      <c r="B75" s="3">
        <v>51.490307533802877</v>
      </c>
      <c r="C75" s="3">
        <v>1.1397049851273913</v>
      </c>
      <c r="D75" s="3">
        <v>1.1046502580897517</v>
      </c>
      <c r="E75" s="3">
        <v>220.80599018272613</v>
      </c>
      <c r="F75" s="3">
        <v>3.1813913680451029</v>
      </c>
      <c r="G75" s="3">
        <v>5.3769620456639799</v>
      </c>
      <c r="H75" s="3">
        <v>1198.8066542068743</v>
      </c>
      <c r="I75" s="3">
        <v>6.9666729694237466</v>
      </c>
      <c r="J75" s="3">
        <v>7.369606535844753E-3</v>
      </c>
      <c r="K75" s="3">
        <v>32.689008549751257</v>
      </c>
      <c r="L75" s="3">
        <v>9.4505016107941597E-2</v>
      </c>
      <c r="M75" s="3">
        <v>1.5229447811190187</v>
      </c>
      <c r="N75" s="3">
        <v>2.5925292887407645</v>
      </c>
      <c r="O75" s="3">
        <v>0.67967359549698714</v>
      </c>
      <c r="P75" s="3">
        <v>13.639195790411794</v>
      </c>
      <c r="Q75" s="3">
        <v>6.169810120256872</v>
      </c>
      <c r="R75" s="3">
        <v>74.612181107492361</v>
      </c>
      <c r="S75" s="3">
        <v>30.535402561182703</v>
      </c>
      <c r="T75" s="3">
        <v>160.63913392473231</v>
      </c>
      <c r="U75" s="3">
        <v>37.448892264373235</v>
      </c>
      <c r="V75" s="3">
        <v>298.97208479959568</v>
      </c>
      <c r="W75" s="3">
        <v>97.48145553053503</v>
      </c>
      <c r="X75" s="3">
        <v>9592.3519048442959</v>
      </c>
      <c r="Y75" s="3">
        <v>1.4983646202640599</v>
      </c>
      <c r="Z75" s="3">
        <v>416.13508887521999</v>
      </c>
      <c r="AA75" s="3">
        <v>495.01313120540715</v>
      </c>
      <c r="AB75" s="3">
        <f t="shared" si="20"/>
        <v>0.34943277464822914</v>
      </c>
      <c r="AC75" s="3">
        <f t="shared" si="21"/>
        <v>53.922239625380897</v>
      </c>
      <c r="AD75" s="3">
        <f t="shared" si="22"/>
        <v>689.06906887758441</v>
      </c>
      <c r="AE75" s="12">
        <f t="shared" si="23"/>
        <v>-2.061906968414164</v>
      </c>
      <c r="AF75" s="3">
        <f t="shared" si="24"/>
        <v>102.41621986600488</v>
      </c>
      <c r="AG75" s="3">
        <f t="shared" si="25"/>
        <v>1955.8908411432062</v>
      </c>
      <c r="AH75" s="3">
        <f t="shared" si="26"/>
        <v>0.84065464659874556</v>
      </c>
      <c r="AI75" s="3">
        <f t="shared" si="27"/>
        <v>-7.5382382181042318E-2</v>
      </c>
      <c r="AJ75" s="3">
        <f t="shared" si="28"/>
        <v>21.92006694483921</v>
      </c>
      <c r="AK75" s="3">
        <f t="shared" si="29"/>
        <v>8.8723690461931639</v>
      </c>
    </row>
    <row r="76" spans="1:37" s="4" customFormat="1" x14ac:dyDescent="0.2">
      <c r="A76" s="29" t="s">
        <v>100</v>
      </c>
      <c r="B76" s="3">
        <v>44.164739079312199</v>
      </c>
      <c r="C76" s="3">
        <v>0.64870700851529506</v>
      </c>
      <c r="D76" s="3">
        <v>2.3353124991735639</v>
      </c>
      <c r="E76" s="3">
        <v>113.73588540377389</v>
      </c>
      <c r="F76" s="3">
        <v>2.9708588985158504</v>
      </c>
      <c r="G76" s="3">
        <v>4.2508859172691755</v>
      </c>
      <c r="H76" s="3">
        <v>478.24470128872309</v>
      </c>
      <c r="I76" s="3">
        <v>3.943511296817952</v>
      </c>
      <c r="J76" s="3">
        <v>3.0533145266045821E-3</v>
      </c>
      <c r="K76" s="3">
        <v>24.557441936447759</v>
      </c>
      <c r="L76" s="3">
        <v>1.9585000377632635E-2</v>
      </c>
      <c r="M76" s="3">
        <v>0.35179557444768461</v>
      </c>
      <c r="N76" s="3">
        <v>1.2742470350720765</v>
      </c>
      <c r="O76" s="3">
        <v>0.34383794232934084</v>
      </c>
      <c r="P76" s="3">
        <v>7.6281391476178859</v>
      </c>
      <c r="Q76" s="3">
        <v>2.9172609528617293</v>
      </c>
      <c r="R76" s="3">
        <v>30.78787036719293</v>
      </c>
      <c r="S76" s="3">
        <v>13.400026674356164</v>
      </c>
      <c r="T76" s="3">
        <v>62.004341626024505</v>
      </c>
      <c r="U76" s="3">
        <v>14.34056383337659</v>
      </c>
      <c r="V76" s="3">
        <v>132.89142130860603</v>
      </c>
      <c r="W76" s="3">
        <v>37.442062530404293</v>
      </c>
      <c r="X76" s="3">
        <v>10245.469424323757</v>
      </c>
      <c r="Y76" s="3">
        <v>0.89635495837429702</v>
      </c>
      <c r="Z76" s="3">
        <v>202.26450783345524</v>
      </c>
      <c r="AA76" s="3">
        <v>396.56213583114879</v>
      </c>
      <c r="AB76" s="3">
        <f t="shared" si="20"/>
        <v>0.33716084676249886</v>
      </c>
      <c r="AC76" s="3">
        <f t="shared" si="21"/>
        <v>52.888943297402406</v>
      </c>
      <c r="AD76" s="3">
        <f t="shared" si="22"/>
        <v>670.82112351454884</v>
      </c>
      <c r="AE76" s="3">
        <f t="shared" si="23"/>
        <v>-2.018243314598744</v>
      </c>
      <c r="AF76" s="3">
        <f t="shared" si="24"/>
        <v>163.21537887504502</v>
      </c>
      <c r="AG76" s="8">
        <f t="shared" si="25"/>
        <v>806.20634853236425</v>
      </c>
      <c r="AH76" s="3">
        <f t="shared" si="26"/>
        <v>0.51004493257918337</v>
      </c>
      <c r="AI76" s="3">
        <f t="shared" si="27"/>
        <v>-0.29239156289887369</v>
      </c>
      <c r="AJ76" s="3">
        <f t="shared" si="28"/>
        <v>17.421210958128018</v>
      </c>
      <c r="AK76" s="3">
        <f t="shared" si="29"/>
        <v>7.1145285813551213</v>
      </c>
    </row>
    <row r="77" spans="1:37" s="4" customFormat="1" x14ac:dyDescent="0.2">
      <c r="A77" s="29" t="s">
        <v>101</v>
      </c>
      <c r="B77" s="3">
        <v>59.265665807608926</v>
      </c>
      <c r="C77" s="3">
        <v>2.1500343824440229</v>
      </c>
      <c r="D77" s="3">
        <v>1376.5498331152191</v>
      </c>
      <c r="E77" s="3">
        <v>313.93433515281697</v>
      </c>
      <c r="F77" s="3">
        <v>3.1060230884481013</v>
      </c>
      <c r="G77" s="3">
        <v>25.348262723558374</v>
      </c>
      <c r="H77" s="3">
        <v>1252.9087865346535</v>
      </c>
      <c r="I77" s="3">
        <v>7.4921691531089039</v>
      </c>
      <c r="J77" s="3">
        <v>0.72440991454150827</v>
      </c>
      <c r="K77" s="3">
        <v>15.646829511304981</v>
      </c>
      <c r="L77" s="3">
        <v>0.48375855413801416</v>
      </c>
      <c r="M77" s="3">
        <v>2.9164912508221188</v>
      </c>
      <c r="N77" s="3">
        <v>3.4127812508961051</v>
      </c>
      <c r="O77" s="3">
        <v>0.44612727875575642</v>
      </c>
      <c r="P77" s="3">
        <v>17.04776945637186</v>
      </c>
      <c r="Q77" s="3">
        <v>7.5194671245312739</v>
      </c>
      <c r="R77" s="3">
        <v>84.792318193502041</v>
      </c>
      <c r="S77" s="3">
        <v>34.776735381812095</v>
      </c>
      <c r="T77" s="3">
        <v>162.28925879935127</v>
      </c>
      <c r="U77" s="3">
        <v>37.017140618352009</v>
      </c>
      <c r="V77" s="3">
        <v>276.97530207406413</v>
      </c>
      <c r="W77" s="3">
        <v>80.044840518074437</v>
      </c>
      <c r="X77" s="3">
        <v>10650.572212667741</v>
      </c>
      <c r="Y77" s="3">
        <v>1.4802246046474796</v>
      </c>
      <c r="Z77" s="3">
        <v>211.97094572238962</v>
      </c>
      <c r="AA77" s="3">
        <v>283.33493622768748</v>
      </c>
      <c r="AB77" s="3">
        <f t="shared" si="20"/>
        <v>0.1788093511542567</v>
      </c>
      <c r="AC77" s="3">
        <f t="shared" si="21"/>
        <v>39.555747367188417</v>
      </c>
      <c r="AD77" s="3">
        <f t="shared" si="22"/>
        <v>829.74684534620144</v>
      </c>
      <c r="AE77" s="3">
        <f t="shared" si="23"/>
        <v>-1.9093325925028486</v>
      </c>
      <c r="AF77" s="3">
        <f t="shared" si="24"/>
        <v>14.235168163139571</v>
      </c>
      <c r="AG77" s="3">
        <f t="shared" si="25"/>
        <v>1977.002016461171</v>
      </c>
      <c r="AH77" s="3">
        <f t="shared" si="26"/>
        <v>0.74812851724028173</v>
      </c>
      <c r="AI77" s="3">
        <f t="shared" si="27"/>
        <v>-0.12602379045909787</v>
      </c>
      <c r="AJ77" s="3">
        <f t="shared" si="28"/>
        <v>16.247011245834301</v>
      </c>
      <c r="AK77" s="3">
        <f t="shared" si="29"/>
        <v>6.3073955850854677</v>
      </c>
    </row>
    <row r="78" spans="1:37" s="4" customFormat="1" x14ac:dyDescent="0.2">
      <c r="A78" s="19" t="s">
        <v>102</v>
      </c>
      <c r="B78" s="19">
        <v>125.93032463067193</v>
      </c>
      <c r="C78" s="19">
        <v>1.4000592459645773</v>
      </c>
      <c r="D78" s="19">
        <v>3.3779290760487712</v>
      </c>
      <c r="E78" s="19">
        <v>473.07628451831084</v>
      </c>
      <c r="F78" s="19">
        <v>3.5664629634042733</v>
      </c>
      <c r="G78" s="19">
        <v>14.112684670913813</v>
      </c>
      <c r="H78" s="19">
        <v>2142.042407936176</v>
      </c>
      <c r="I78" s="19">
        <v>21.967466986247615</v>
      </c>
      <c r="J78" s="19">
        <v>1.1100703681824534E-2</v>
      </c>
      <c r="K78" s="19">
        <v>65.280169957010827</v>
      </c>
      <c r="L78" s="19">
        <v>0.25740164782031455</v>
      </c>
      <c r="M78" s="19">
        <v>3.6541529388135237</v>
      </c>
      <c r="N78" s="19">
        <v>5.6699182523904659</v>
      </c>
      <c r="O78" s="19">
        <v>0.98686508842815213</v>
      </c>
      <c r="P78" s="19">
        <v>32.462300606884568</v>
      </c>
      <c r="Q78" s="19">
        <v>13.011425263279916</v>
      </c>
      <c r="R78" s="19">
        <v>151.93967611228953</v>
      </c>
      <c r="S78" s="19">
        <v>57.267679009184434</v>
      </c>
      <c r="T78" s="19">
        <v>257.04229111900656</v>
      </c>
      <c r="U78" s="19">
        <v>57.242247431977212</v>
      </c>
      <c r="V78" s="19">
        <v>410.64445409808513</v>
      </c>
      <c r="W78" s="19">
        <v>106.53456243665207</v>
      </c>
      <c r="X78" s="19">
        <v>10349.150644341771</v>
      </c>
      <c r="Y78" s="19">
        <v>3.9342527649616437</v>
      </c>
      <c r="Z78" s="19">
        <v>686.2122203842946</v>
      </c>
      <c r="AA78" s="19">
        <v>398.25890888975721</v>
      </c>
      <c r="AB78" s="19">
        <f t="shared" si="20"/>
        <v>0.22238177645455715</v>
      </c>
      <c r="AC78" s="19">
        <f t="shared" si="21"/>
        <v>43.224545577473712</v>
      </c>
      <c r="AD78" s="19">
        <f t="shared" si="22"/>
        <v>772.03353908865063</v>
      </c>
      <c r="AE78" s="17">
        <f t="shared" si="23"/>
        <v>-1.8598891645212203</v>
      </c>
      <c r="AF78" s="19">
        <f t="shared" si="24"/>
        <v>125.98163189772029</v>
      </c>
      <c r="AG78" s="19">
        <f t="shared" si="25"/>
        <v>3304.0466526016808</v>
      </c>
      <c r="AH78" s="19">
        <f t="shared" si="26"/>
        <v>1.7230304333863533</v>
      </c>
      <c r="AI78" s="19">
        <f t="shared" si="27"/>
        <v>0.23629294833313222</v>
      </c>
      <c r="AJ78" s="19">
        <f t="shared" si="28"/>
        <v>12.649887605655286</v>
      </c>
      <c r="AK78" s="19">
        <f t="shared" si="29"/>
        <v>6.9917119581103426</v>
      </c>
    </row>
    <row r="79" spans="1:37" s="4" customFormat="1" x14ac:dyDescent="0.2">
      <c r="A79" s="3" t="s">
        <v>103</v>
      </c>
      <c r="B79" s="3">
        <v>60.517885647102347</v>
      </c>
      <c r="C79" s="3">
        <v>0.95066379185794503</v>
      </c>
      <c r="D79" s="3">
        <v>1.9713502261265907</v>
      </c>
      <c r="E79" s="3">
        <v>480.83092530022981</v>
      </c>
      <c r="F79" s="3">
        <v>3.7526125389624276</v>
      </c>
      <c r="G79" s="3">
        <v>2.4431836615927951</v>
      </c>
      <c r="H79" s="3">
        <v>2546.908333369176</v>
      </c>
      <c r="I79" s="3">
        <v>10.979548369413777</v>
      </c>
      <c r="J79" s="3">
        <v>0.48229774285319016</v>
      </c>
      <c r="K79" s="3">
        <v>16.574650744727894</v>
      </c>
      <c r="L79" s="3">
        <v>0.56186378773107915</v>
      </c>
      <c r="M79" s="3">
        <v>4.7120934462917692</v>
      </c>
      <c r="N79" s="3">
        <v>5.236564635545661</v>
      </c>
      <c r="O79" s="3">
        <v>0.47177382381780036</v>
      </c>
      <c r="P79" s="3">
        <v>31.551070746833606</v>
      </c>
      <c r="Q79" s="3">
        <v>14.635934460887674</v>
      </c>
      <c r="R79" s="3">
        <v>180.13213464947029</v>
      </c>
      <c r="S79" s="3">
        <v>72.725986134456775</v>
      </c>
      <c r="T79" s="3">
        <v>328.7796398303679</v>
      </c>
      <c r="U79" s="3">
        <v>70.372099758362793</v>
      </c>
      <c r="V79" s="3">
        <v>502.23515855967696</v>
      </c>
      <c r="W79" s="3">
        <v>139.00793233237286</v>
      </c>
      <c r="X79" s="3">
        <v>9627.8316243900863</v>
      </c>
      <c r="Y79" s="3">
        <v>1.8461895742541132</v>
      </c>
      <c r="Z79" s="3">
        <v>319.97725803050696</v>
      </c>
      <c r="AA79" s="3">
        <v>560.34569692631544</v>
      </c>
      <c r="AB79" s="3">
        <f t="shared" si="20"/>
        <v>0.11220779057402057</v>
      </c>
      <c r="AC79" s="3">
        <f t="shared" si="21"/>
        <v>33.947895966332531</v>
      </c>
      <c r="AD79" s="3">
        <f t="shared" si="22"/>
        <v>630.43597412529721</v>
      </c>
      <c r="AE79" s="3">
        <f t="shared" si="23"/>
        <v>-1.9818606434176775</v>
      </c>
      <c r="AF79" s="3">
        <f t="shared" si="24"/>
        <v>16.220361966601846</v>
      </c>
      <c r="AG79" s="3">
        <f t="shared" si="25"/>
        <v>3914.3875340225723</v>
      </c>
      <c r="AH79" s="3">
        <f t="shared" si="26"/>
        <v>0.57103545148234347</v>
      </c>
      <c r="AI79" s="3">
        <f t="shared" si="27"/>
        <v>-0.24333692869772139</v>
      </c>
      <c r="AJ79" s="3">
        <f t="shared" si="28"/>
        <v>15.918165268926099</v>
      </c>
      <c r="AK79" s="3">
        <f t="shared" si="29"/>
        <v>8.1486858277991505</v>
      </c>
    </row>
    <row r="80" spans="1:37" s="4" customFormat="1" x14ac:dyDescent="0.2">
      <c r="A80" s="2" t="s">
        <v>104</v>
      </c>
      <c r="B80" s="2">
        <v>14.418240895539149</v>
      </c>
      <c r="C80" s="2">
        <v>0.16653307100306147</v>
      </c>
      <c r="D80" s="2">
        <v>91.262248846386356</v>
      </c>
      <c r="E80" s="2">
        <v>596.42289943751405</v>
      </c>
      <c r="F80" s="2">
        <v>3.8557137892612556</v>
      </c>
      <c r="G80" s="2">
        <v>12.0873629966219</v>
      </c>
      <c r="H80" s="2">
        <v>3835.6665227012236</v>
      </c>
      <c r="I80" s="2">
        <v>59.776518704466888</v>
      </c>
      <c r="J80" s="2">
        <v>1.6486108494877318</v>
      </c>
      <c r="K80" s="2">
        <v>202.08580647273968</v>
      </c>
      <c r="L80" s="2">
        <v>1.9545544568280013</v>
      </c>
      <c r="M80" s="2">
        <v>12.306080913247223</v>
      </c>
      <c r="N80" s="2">
        <v>14.25417273957088</v>
      </c>
      <c r="O80" s="2">
        <v>3.3319832914277003</v>
      </c>
      <c r="P80" s="2">
        <v>62.329349769164672</v>
      </c>
      <c r="Q80" s="2">
        <v>24.245454729187689</v>
      </c>
      <c r="R80" s="2">
        <v>258.62872009175356</v>
      </c>
      <c r="S80" s="2">
        <v>94.435300641094784</v>
      </c>
      <c r="T80" s="2">
        <v>440.82730216032388</v>
      </c>
      <c r="U80" s="2">
        <v>102.58912072479998</v>
      </c>
      <c r="V80" s="2">
        <v>788.32311639048612</v>
      </c>
      <c r="W80" s="2">
        <v>217.04551306541975</v>
      </c>
      <c r="X80" s="2">
        <v>10531.942039372125</v>
      </c>
      <c r="Y80" s="2">
        <v>8.5305525015236316</v>
      </c>
      <c r="Z80" s="2">
        <v>6020.6083958314239</v>
      </c>
      <c r="AA80" s="2">
        <v>3539.5059346335074</v>
      </c>
      <c r="AB80" s="2">
        <f t="shared" si="20"/>
        <v>0.34174719914524326</v>
      </c>
      <c r="AC80" s="2">
        <f t="shared" si="21"/>
        <v>53.275114168029482</v>
      </c>
      <c r="AD80" s="2">
        <f t="shared" si="22"/>
        <v>757.76351754616746</v>
      </c>
      <c r="AE80" s="2">
        <f t="shared" si="23"/>
        <v>-1.7427622442804767</v>
      </c>
      <c r="AF80" s="2">
        <f t="shared" si="24"/>
        <v>106.46177880487755</v>
      </c>
      <c r="AG80" s="2">
        <f t="shared" si="25"/>
        <v>6059.6716089967558</v>
      </c>
      <c r="AH80" s="2">
        <f t="shared" si="26"/>
        <v>1.7009742339801497</v>
      </c>
      <c r="AI80" s="2">
        <f t="shared" si="27"/>
        <v>0.23069773505584154</v>
      </c>
      <c r="AJ80" s="2">
        <f t="shared" si="28"/>
        <v>12.647703197771561</v>
      </c>
      <c r="AK80" s="2">
        <f t="shared" si="29"/>
        <v>10.166489798605191</v>
      </c>
    </row>
    <row r="81" spans="1:37" s="4" customFormat="1" x14ac:dyDescent="0.2">
      <c r="A81" s="3" t="s">
        <v>105</v>
      </c>
      <c r="B81" s="3">
        <v>43.033961216993902</v>
      </c>
      <c r="C81" s="3">
        <v>0.55022689958459381</v>
      </c>
      <c r="D81" s="3">
        <v>1.8868448838418916</v>
      </c>
      <c r="E81" s="3">
        <v>98.851658232835177</v>
      </c>
      <c r="F81" s="3">
        <v>3.4548975090152143</v>
      </c>
      <c r="G81" s="3">
        <v>5.2906130561674543</v>
      </c>
      <c r="H81" s="3">
        <v>596.34573162503932</v>
      </c>
      <c r="I81" s="3">
        <v>9.3668383425340966</v>
      </c>
      <c r="J81" s="3">
        <v>9.4591964412075302E-3</v>
      </c>
      <c r="K81" s="3">
        <v>40.850283391809</v>
      </c>
      <c r="L81" s="3">
        <v>8.7354973112932874E-2</v>
      </c>
      <c r="M81" s="3">
        <v>1.2528845040203342</v>
      </c>
      <c r="N81" s="3">
        <v>1.7377279031716359</v>
      </c>
      <c r="O81" s="3">
        <v>0.3953492253480555</v>
      </c>
      <c r="P81" s="3">
        <v>8.1132162832982999</v>
      </c>
      <c r="Q81" s="3">
        <v>3.3314481935834661</v>
      </c>
      <c r="R81" s="3">
        <v>37.200193244592342</v>
      </c>
      <c r="S81" s="3">
        <v>15.255586674034459</v>
      </c>
      <c r="T81" s="3">
        <v>76.072351280356301</v>
      </c>
      <c r="U81" s="3">
        <v>17.222930789974768</v>
      </c>
      <c r="V81" s="3">
        <v>171.40744823820924</v>
      </c>
      <c r="W81" s="3">
        <v>46.355973615032298</v>
      </c>
      <c r="X81" s="3">
        <v>12466.992885230646</v>
      </c>
      <c r="Y81" s="3">
        <v>2.1563721678557246</v>
      </c>
      <c r="Z81" s="3">
        <v>571.74819890293395</v>
      </c>
      <c r="AA81" s="3">
        <v>1297.4519793802224</v>
      </c>
      <c r="AB81" s="3">
        <f t="shared" si="20"/>
        <v>0.32189403869549971</v>
      </c>
      <c r="AC81" s="3">
        <f t="shared" si="21"/>
        <v>51.603478058161073</v>
      </c>
      <c r="AD81" s="3">
        <f t="shared" si="22"/>
        <v>687.78932942577046</v>
      </c>
      <c r="AE81" s="3">
        <f t="shared" si="23"/>
        <v>-1.9940479148155452</v>
      </c>
      <c r="AF81" s="3">
        <f t="shared" si="24"/>
        <v>131.28817502551576</v>
      </c>
      <c r="AG81" s="8">
        <f t="shared" si="25"/>
        <v>1015.6379391380237</v>
      </c>
      <c r="AH81" s="3">
        <f t="shared" si="26"/>
        <v>0.44067002709113856</v>
      </c>
      <c r="AI81" s="3">
        <f t="shared" si="27"/>
        <v>-0.35588648775103848</v>
      </c>
      <c r="AJ81" s="3">
        <f t="shared" si="28"/>
        <v>21.126941801251508</v>
      </c>
      <c r="AK81" s="3">
        <f t="shared" si="29"/>
        <v>10.309314531139862</v>
      </c>
    </row>
    <row r="82" spans="1:37" s="4" customFormat="1" x14ac:dyDescent="0.2">
      <c r="A82" s="4" t="s">
        <v>106</v>
      </c>
      <c r="B82" s="4">
        <v>68.647201875252847</v>
      </c>
      <c r="C82" s="4">
        <v>0.49895864573375093</v>
      </c>
      <c r="D82" s="4">
        <v>1.2583378164109964</v>
      </c>
      <c r="E82" s="4">
        <v>833.47842875273875</v>
      </c>
      <c r="F82" s="4">
        <v>4.208563120025981</v>
      </c>
      <c r="G82" s="4">
        <v>1.6867792186568473</v>
      </c>
      <c r="H82" s="4">
        <v>5129.9360711462105</v>
      </c>
      <c r="I82" s="4">
        <v>162.73074519680054</v>
      </c>
      <c r="J82" s="4">
        <v>7.5333929544364631E-2</v>
      </c>
      <c r="K82" s="4">
        <v>15.449790607687692</v>
      </c>
      <c r="L82" s="4">
        <v>0.19152240486477468</v>
      </c>
      <c r="M82" s="4">
        <v>1.5492594902004764</v>
      </c>
      <c r="N82" s="4">
        <v>5.8022753413072694</v>
      </c>
      <c r="O82" s="4">
        <v>5.1491177612848632E-2</v>
      </c>
      <c r="P82" s="4">
        <v>59.249116676004469</v>
      </c>
      <c r="Q82" s="4">
        <v>29.128569030580369</v>
      </c>
      <c r="R82" s="4">
        <v>394.65871003384126</v>
      </c>
      <c r="S82" s="4">
        <v>162.09672523010684</v>
      </c>
      <c r="T82" s="4">
        <v>721.25052837581381</v>
      </c>
      <c r="U82" s="4">
        <v>147.08995295954625</v>
      </c>
      <c r="V82" s="4">
        <v>1007.0687609276248</v>
      </c>
      <c r="W82" s="4">
        <v>275.82574423769688</v>
      </c>
      <c r="X82" s="4">
        <v>15317.425980340766</v>
      </c>
      <c r="Y82" s="4">
        <v>30.038670395369909</v>
      </c>
      <c r="Z82" s="4">
        <v>1237.4313972988152</v>
      </c>
      <c r="AA82" s="4">
        <v>2564.0875077920791</v>
      </c>
      <c r="AB82" s="4">
        <f t="shared" si="20"/>
        <v>8.4900876381010879E-3</v>
      </c>
      <c r="AC82" s="4">
        <f t="shared" si="21"/>
        <v>25.214865379128113</v>
      </c>
      <c r="AD82" s="4">
        <f t="shared" si="22"/>
        <v>605.2956445209395</v>
      </c>
      <c r="AE82" s="13">
        <f t="shared" si="23"/>
        <v>-2.2394607904723234</v>
      </c>
      <c r="AF82" s="13">
        <f t="shared" si="24"/>
        <v>29.907756747215178</v>
      </c>
      <c r="AG82" s="4">
        <f t="shared" si="25"/>
        <v>7949.4238515686429</v>
      </c>
      <c r="AH82" s="4">
        <f t="shared" si="26"/>
        <v>0.48260107876129399</v>
      </c>
      <c r="AI82" s="4">
        <f t="shared" si="27"/>
        <v>-0.31641171164490051</v>
      </c>
      <c r="AJ82" s="4">
        <f t="shared" si="28"/>
        <v>16.997194514048875</v>
      </c>
      <c r="AK82" s="4">
        <f t="shared" si="29"/>
        <v>9.5426973756128355</v>
      </c>
    </row>
    <row r="83" spans="1:37" s="4" customFormat="1" x14ac:dyDescent="0.2">
      <c r="A83" s="3" t="s">
        <v>107</v>
      </c>
      <c r="B83" s="3">
        <v>57.419348026001238</v>
      </c>
      <c r="C83" s="3">
        <v>0.93956098586990322</v>
      </c>
      <c r="D83" s="3">
        <v>1.0207241849916253</v>
      </c>
      <c r="E83" s="3">
        <v>294.76551967238362</v>
      </c>
      <c r="F83" s="3">
        <v>3.5146249707840265</v>
      </c>
      <c r="G83" s="3">
        <v>3.453008549267631</v>
      </c>
      <c r="H83" s="3">
        <v>3203.0558712149705</v>
      </c>
      <c r="I83" s="3">
        <v>14.588653603602191</v>
      </c>
      <c r="J83" s="3">
        <v>8.8202535961294098E-3</v>
      </c>
      <c r="K83" s="3">
        <v>19.997409036373739</v>
      </c>
      <c r="L83" s="3">
        <v>0.27854090537077525</v>
      </c>
      <c r="M83" s="3">
        <v>3.593977479475623</v>
      </c>
      <c r="N83" s="3">
        <v>7.3427412592945229</v>
      </c>
      <c r="O83" s="3">
        <v>0.82008452887940453</v>
      </c>
      <c r="P83" s="3">
        <v>46.061683248624846</v>
      </c>
      <c r="Q83" s="3">
        <v>20.462024530559464</v>
      </c>
      <c r="R83" s="3">
        <v>231.43013427488196</v>
      </c>
      <c r="S83" s="3">
        <v>89.959359049607514</v>
      </c>
      <c r="T83" s="3">
        <v>409.01751666187414</v>
      </c>
      <c r="U83" s="3">
        <v>84.56927195369741</v>
      </c>
      <c r="V83" s="3">
        <v>607.51610288596817</v>
      </c>
      <c r="W83" s="3">
        <v>161.70524170963864</v>
      </c>
      <c r="X83" s="3">
        <v>10086.203479282511</v>
      </c>
      <c r="Y83" s="3">
        <v>2.6705141648215847</v>
      </c>
      <c r="Z83" s="3">
        <v>780.37110137250738</v>
      </c>
      <c r="AA83" s="3">
        <v>691.29182705696257</v>
      </c>
      <c r="AB83" s="3">
        <f t="shared" si="20"/>
        <v>0.13632611550081908</v>
      </c>
      <c r="AC83" s="3">
        <f t="shared" si="21"/>
        <v>35.978658925168965</v>
      </c>
      <c r="AD83" s="3">
        <f t="shared" si="22"/>
        <v>655.24610761105453</v>
      </c>
      <c r="AE83" s="3">
        <f t="shared" si="23"/>
        <v>-1.9176995689035619</v>
      </c>
      <c r="AF83" s="3">
        <f t="shared" si="24"/>
        <v>37.304368857664592</v>
      </c>
      <c r="AG83" s="3">
        <f t="shared" si="25"/>
        <v>4885.8187789928124</v>
      </c>
      <c r="AH83" s="3">
        <f t="shared" si="26"/>
        <v>1.128859145774632</v>
      </c>
      <c r="AI83" s="3">
        <f t="shared" si="27"/>
        <v>5.2639755893900401E-2</v>
      </c>
      <c r="AJ83" s="3">
        <f t="shared" si="28"/>
        <v>13.189185892465302</v>
      </c>
      <c r="AK83" s="3">
        <f t="shared" si="29"/>
        <v>16.587195847729522</v>
      </c>
    </row>
    <row r="84" spans="1:37" s="4" customFormat="1" x14ac:dyDescent="0.2">
      <c r="A84" s="3" t="s">
        <v>108</v>
      </c>
      <c r="B84" s="3">
        <v>37.990751396526313</v>
      </c>
      <c r="C84" s="3">
        <v>5.2020870172307028</v>
      </c>
      <c r="D84" s="3">
        <v>5.7848054908193181</v>
      </c>
      <c r="E84" s="3">
        <v>423.77606127696748</v>
      </c>
      <c r="F84" s="3">
        <v>3.8575610849976405</v>
      </c>
      <c r="G84" s="3">
        <v>16.783014692916232</v>
      </c>
      <c r="H84" s="3">
        <v>1710.2597571385211</v>
      </c>
      <c r="I84" s="3">
        <v>3.9515968600039533</v>
      </c>
      <c r="J84" s="3">
        <v>1.0567063005205636E-2</v>
      </c>
      <c r="K84" s="3">
        <v>31.285797086807388</v>
      </c>
      <c r="L84" s="3">
        <v>0.21792097563048377</v>
      </c>
      <c r="M84" s="3">
        <v>3.0891762553784243</v>
      </c>
      <c r="N84" s="3">
        <v>5.2471098153095177</v>
      </c>
      <c r="O84" s="3">
        <v>2.1569803026517698</v>
      </c>
      <c r="P84" s="3">
        <v>28.287282777234878</v>
      </c>
      <c r="Q84" s="3">
        <v>11.335172487936951</v>
      </c>
      <c r="R84" s="3">
        <v>125.55466363164513</v>
      </c>
      <c r="S84" s="3">
        <v>48.661409843369121</v>
      </c>
      <c r="T84" s="3">
        <v>228.04878846229531</v>
      </c>
      <c r="U84" s="3">
        <v>45.125511030591646</v>
      </c>
      <c r="V84" s="3">
        <v>314.70255634250583</v>
      </c>
      <c r="W84" s="3">
        <v>91.762317519905679</v>
      </c>
      <c r="X84" s="3">
        <v>7384.549019152324</v>
      </c>
      <c r="Y84" s="3">
        <v>0.64074506432438338</v>
      </c>
      <c r="Z84" s="3">
        <v>129.9393942916204</v>
      </c>
      <c r="AA84" s="3">
        <v>101.37084069413011</v>
      </c>
      <c r="AB84" s="3">
        <f t="shared" si="20"/>
        <v>0.54126499657181271</v>
      </c>
      <c r="AC84" s="3">
        <f t="shared" si="21"/>
        <v>70.074512711346628</v>
      </c>
      <c r="AD84" s="3">
        <f t="shared" si="22"/>
        <v>788.47214469166204</v>
      </c>
      <c r="AE84" s="3">
        <f t="shared" si="23"/>
        <v>-1.7779801171979481</v>
      </c>
      <c r="AF84" s="3">
        <f t="shared" si="24"/>
        <v>65.450879895083418</v>
      </c>
      <c r="AG84" s="3">
        <f t="shared" si="25"/>
        <v>2645.7450107327882</v>
      </c>
      <c r="AH84" s="3">
        <f t="shared" si="26"/>
        <v>1.2818222025374262</v>
      </c>
      <c r="AI84" s="3">
        <f t="shared" si="27"/>
        <v>0.10782778976012417</v>
      </c>
      <c r="AJ84" s="3">
        <f t="shared" si="28"/>
        <v>11.125231038301532</v>
      </c>
      <c r="AK84" s="3">
        <f t="shared" si="29"/>
        <v>6.2523649019572245</v>
      </c>
    </row>
    <row r="85" spans="1:37" s="4" customFormat="1" x14ac:dyDescent="0.2">
      <c r="A85" s="3" t="s">
        <v>109</v>
      </c>
      <c r="B85" s="3">
        <v>48.375866713285689</v>
      </c>
      <c r="C85" s="3">
        <v>0.90493123572127843</v>
      </c>
      <c r="D85" s="3">
        <v>1.2636386148892389</v>
      </c>
      <c r="E85" s="3">
        <v>832.19262317726748</v>
      </c>
      <c r="F85" s="3">
        <v>3.3067393927553321</v>
      </c>
      <c r="G85" s="3">
        <v>3.4991551190616241</v>
      </c>
      <c r="H85" s="3">
        <v>1379.1663890507677</v>
      </c>
      <c r="I85" s="3">
        <v>9.3164700174610733</v>
      </c>
      <c r="J85" s="3">
        <v>4.5457395014661728</v>
      </c>
      <c r="K85" s="3">
        <v>60.657201926899177</v>
      </c>
      <c r="L85" s="3">
        <v>3.6548633395014547</v>
      </c>
      <c r="M85" s="3">
        <v>12.940111106060758</v>
      </c>
      <c r="N85" s="3">
        <v>3.8066562306578353</v>
      </c>
      <c r="O85" s="3">
        <v>0.62212014528578541</v>
      </c>
      <c r="P85" s="3">
        <v>18.254664702588894</v>
      </c>
      <c r="Q85" s="3">
        <v>6.8353914867895949</v>
      </c>
      <c r="R85" s="3">
        <v>82.282205029502791</v>
      </c>
      <c r="S85" s="3">
        <v>32.733480595348219</v>
      </c>
      <c r="T85" s="3">
        <v>162.57176201447587</v>
      </c>
      <c r="U85" s="3">
        <v>41.592691524646035</v>
      </c>
      <c r="V85" s="3">
        <v>327.43615122344397</v>
      </c>
      <c r="W85" s="3">
        <v>97.920065282901916</v>
      </c>
      <c r="X85" s="3">
        <v>10972.516556377654</v>
      </c>
      <c r="Y85" s="3">
        <v>2.033890823462039</v>
      </c>
      <c r="Z85" s="3">
        <v>721.93094648678573</v>
      </c>
      <c r="AA85" s="3">
        <v>866.61441082522799</v>
      </c>
      <c r="AB85" s="3">
        <f t="shared" si="20"/>
        <v>0.22815761120986394</v>
      </c>
      <c r="AC85" s="3">
        <f t="shared" si="21"/>
        <v>43.710870863870539</v>
      </c>
      <c r="AD85" s="3">
        <f t="shared" si="22"/>
        <v>656.22537407339416</v>
      </c>
      <c r="AE85" s="3">
        <f t="shared" si="23"/>
        <v>-1.9345829682812614</v>
      </c>
      <c r="AF85" s="3">
        <f t="shared" si="24"/>
        <v>21.181635148329047</v>
      </c>
      <c r="AG85" s="3">
        <f t="shared" si="25"/>
        <v>2235.0194931603364</v>
      </c>
      <c r="AH85" s="3">
        <f t="shared" si="26"/>
        <v>0.83304747471177132</v>
      </c>
      <c r="AI85" s="3">
        <f t="shared" si="27"/>
        <v>-7.9330247791484648E-2</v>
      </c>
      <c r="AJ85" s="3">
        <f t="shared" si="28"/>
        <v>17.937122185378001</v>
      </c>
      <c r="AK85" s="3">
        <f t="shared" si="29"/>
        <v>2.6896732441670537</v>
      </c>
    </row>
    <row r="86" spans="1:37" s="4" customFormat="1" x14ac:dyDescent="0.2">
      <c r="A86" s="5" t="s">
        <v>110</v>
      </c>
      <c r="B86" s="5">
        <v>124.33358634262689</v>
      </c>
      <c r="C86" s="5">
        <v>1.4742215884749044</v>
      </c>
      <c r="D86" s="5">
        <v>3.4156495321308165</v>
      </c>
      <c r="E86" s="5">
        <v>1576.7815023180121</v>
      </c>
      <c r="F86" s="5">
        <v>3.0591918026286313</v>
      </c>
      <c r="G86" s="5">
        <v>5.1609761339438167</v>
      </c>
      <c r="H86" s="5">
        <v>3000.2519410799605</v>
      </c>
      <c r="I86" s="5">
        <v>18.102613964564725</v>
      </c>
      <c r="J86" s="5">
        <v>35.87175910851056</v>
      </c>
      <c r="K86" s="5">
        <v>221.42055889093191</v>
      </c>
      <c r="L86" s="5">
        <v>31.369910813975668</v>
      </c>
      <c r="M86" s="5">
        <v>113.30263352185494</v>
      </c>
      <c r="N86" s="5">
        <v>25.970730711435436</v>
      </c>
      <c r="O86" s="5">
        <v>0.97247831157952747</v>
      </c>
      <c r="P86" s="5">
        <v>62.03649821135896</v>
      </c>
      <c r="Q86" s="5">
        <v>21.377127782772284</v>
      </c>
      <c r="R86" s="5">
        <v>236.20340080278328</v>
      </c>
      <c r="S86" s="5">
        <v>87.454161141985665</v>
      </c>
      <c r="T86" s="5">
        <v>372.39856988484291</v>
      </c>
      <c r="U86" s="5">
        <v>74.269680127194761</v>
      </c>
      <c r="V86" s="5">
        <v>491.34299658527772</v>
      </c>
      <c r="W86" s="5">
        <v>126.04056147545037</v>
      </c>
      <c r="X86" s="5">
        <v>10546.779929959024</v>
      </c>
      <c r="Y86" s="5">
        <v>4.2910046950266389</v>
      </c>
      <c r="Z86" s="5">
        <v>787.8589277720763</v>
      </c>
      <c r="AA86" s="5">
        <v>833.55271258384994</v>
      </c>
      <c r="AB86" s="5">
        <f t="shared" si="20"/>
        <v>7.4068518510319897E-2</v>
      </c>
      <c r="AC86" s="5">
        <f t="shared" si="21"/>
        <v>30.736569258568935</v>
      </c>
      <c r="AD86" s="5">
        <f t="shared" si="22"/>
        <v>685.83486859169716</v>
      </c>
      <c r="AE86" s="14">
        <f t="shared" si="23"/>
        <v>-1.2769006010718029</v>
      </c>
      <c r="AF86" s="5">
        <f t="shared" si="24"/>
        <v>27.002171881002706</v>
      </c>
      <c r="AG86" s="5">
        <f t="shared" si="25"/>
        <v>4900.2830084499146</v>
      </c>
      <c r="AH86" s="5">
        <f t="shared" si="26"/>
        <v>0.94518188937310055</v>
      </c>
      <c r="AI86" s="5">
        <f t="shared" si="27"/>
        <v>-2.4484608475004707E-2</v>
      </c>
      <c r="AJ86" s="5">
        <f t="shared" si="28"/>
        <v>7.9202245573447314</v>
      </c>
      <c r="AK86" s="5">
        <f t="shared" si="29"/>
        <v>3.1097157044550463</v>
      </c>
    </row>
    <row r="87" spans="1:37" s="4" customFormat="1" x14ac:dyDescent="0.2">
      <c r="A87" s="3" t="s">
        <v>111</v>
      </c>
      <c r="B87" s="3">
        <v>53.380321519600272</v>
      </c>
      <c r="C87" s="3">
        <v>0.71867682082992346</v>
      </c>
      <c r="D87" s="3">
        <v>11.112408922538467</v>
      </c>
      <c r="E87" s="3">
        <v>3966.1090520690609</v>
      </c>
      <c r="F87" s="3">
        <v>3.0834941894347834</v>
      </c>
      <c r="G87" s="3">
        <v>2.745836189150249</v>
      </c>
      <c r="H87" s="3">
        <v>1951.779422502731</v>
      </c>
      <c r="I87" s="3">
        <v>10.402960354763655</v>
      </c>
      <c r="J87" s="3">
        <v>21.902185871221999</v>
      </c>
      <c r="K87" s="3">
        <v>136.21249476646051</v>
      </c>
      <c r="L87" s="3">
        <v>19.037084292850992</v>
      </c>
      <c r="M87" s="3">
        <v>66.363912836757237</v>
      </c>
      <c r="N87" s="3">
        <v>12.657457305180428</v>
      </c>
      <c r="O87" s="3">
        <v>0.79167758998766269</v>
      </c>
      <c r="P87" s="3">
        <v>28.739779574428471</v>
      </c>
      <c r="Q87" s="3">
        <v>10.75908498631647</v>
      </c>
      <c r="R87" s="3">
        <v>123.30520466919079</v>
      </c>
      <c r="S87" s="3">
        <v>48.545008397066532</v>
      </c>
      <c r="T87" s="3">
        <v>244.99742537011772</v>
      </c>
      <c r="U87" s="3">
        <v>54.512951786455709</v>
      </c>
      <c r="V87" s="3">
        <v>425.53420543798183</v>
      </c>
      <c r="W87" s="3">
        <v>120.4077562231701</v>
      </c>
      <c r="X87" s="3">
        <v>10878.215872085319</v>
      </c>
      <c r="Y87" s="3">
        <v>3.0482205645207534</v>
      </c>
      <c r="Z87" s="3">
        <v>538.75396736804339</v>
      </c>
      <c r="AA87" s="3">
        <v>914.48188189605412</v>
      </c>
      <c r="AB87" s="3">
        <f t="shared" si="20"/>
        <v>0.1268974384132667</v>
      </c>
      <c r="AC87" s="3">
        <f t="shared" si="21"/>
        <v>35.184764314397057</v>
      </c>
      <c r="AD87" s="3">
        <f t="shared" si="22"/>
        <v>638.66176069974597</v>
      </c>
      <c r="AE87" s="12">
        <f t="shared" si="23"/>
        <v>-1.5265880042889646</v>
      </c>
      <c r="AF87" s="3">
        <f t="shared" si="24"/>
        <v>21.288590061529366</v>
      </c>
      <c r="AG87" s="3">
        <f t="shared" si="25"/>
        <v>3265.5456516099175</v>
      </c>
      <c r="AH87" s="3">
        <f t="shared" si="26"/>
        <v>0.58913574783024691</v>
      </c>
      <c r="AI87" s="3">
        <f t="shared" si="27"/>
        <v>-0.22978462415861231</v>
      </c>
      <c r="AJ87" s="3">
        <f t="shared" si="28"/>
        <v>14.806453345821952</v>
      </c>
      <c r="AK87" s="3">
        <f t="shared" si="29"/>
        <v>0.82414000797435361</v>
      </c>
    </row>
    <row r="88" spans="1:37" s="4" customFormat="1" ht="17" thickBot="1" x14ac:dyDescent="0.25">
      <c r="A88" s="3" t="s">
        <v>112</v>
      </c>
      <c r="B88" s="3">
        <v>39.092804043604552</v>
      </c>
      <c r="C88" s="3">
        <v>2.91196396007728</v>
      </c>
      <c r="D88" s="3">
        <v>0.6087990705246098</v>
      </c>
      <c r="E88" s="3">
        <v>167.99567276700753</v>
      </c>
      <c r="F88" s="3">
        <v>3.259888067525774</v>
      </c>
      <c r="G88" s="3">
        <v>7.6672294633453832</v>
      </c>
      <c r="H88" s="3">
        <v>1314.0193533378645</v>
      </c>
      <c r="I88" s="3">
        <v>2.6277504089174593</v>
      </c>
      <c r="J88" s="3">
        <v>6.6412665373351016E-3</v>
      </c>
      <c r="K88" s="3">
        <v>24.695481126742134</v>
      </c>
      <c r="L88" s="3">
        <v>0.19367300373436713</v>
      </c>
      <c r="M88" s="3">
        <v>3.083215365025342</v>
      </c>
      <c r="N88" s="3">
        <v>5.4296479681239092</v>
      </c>
      <c r="O88" s="3">
        <v>1.7796918051950401</v>
      </c>
      <c r="P88" s="3">
        <v>23.896730437590769</v>
      </c>
      <c r="Q88" s="3">
        <v>8.7951942433008838</v>
      </c>
      <c r="R88" s="3">
        <v>99.286329907729467</v>
      </c>
      <c r="S88" s="3">
        <v>37.744066644057675</v>
      </c>
      <c r="T88" s="3">
        <v>167.66919135934364</v>
      </c>
      <c r="U88" s="3">
        <v>35.73071079254985</v>
      </c>
      <c r="V88" s="3">
        <v>264.27992062500692</v>
      </c>
      <c r="W88" s="3">
        <v>74.973899962470597</v>
      </c>
      <c r="X88" s="3">
        <v>8604.5890263687834</v>
      </c>
      <c r="Y88" s="3">
        <v>0.55135343797254088</v>
      </c>
      <c r="Z88" s="3">
        <v>178.52809662378982</v>
      </c>
      <c r="AA88" s="3">
        <v>142.73265478024214</v>
      </c>
      <c r="AB88" s="3">
        <f t="shared" si="20"/>
        <v>0.47764933535131848</v>
      </c>
      <c r="AC88" s="3">
        <f t="shared" si="21"/>
        <v>64.718074036581015</v>
      </c>
      <c r="AD88" s="3">
        <f t="shared" si="22"/>
        <v>717.99959233156733</v>
      </c>
      <c r="AE88" s="3">
        <f t="shared" si="23"/>
        <v>-1.6872924947315111</v>
      </c>
      <c r="AF88" s="3">
        <f t="shared" si="24"/>
        <v>55.177439980593277</v>
      </c>
      <c r="AG88" s="3">
        <f t="shared" si="25"/>
        <v>2061.5837478452722</v>
      </c>
      <c r="AH88" s="3">
        <f t="shared" si="26"/>
        <v>1.2507866325240009</v>
      </c>
      <c r="AI88" s="3">
        <f t="shared" si="27"/>
        <v>9.7183231179717763E-2</v>
      </c>
      <c r="AJ88" s="3">
        <f t="shared" si="28"/>
        <v>11.059250189694621</v>
      </c>
      <c r="AK88" s="3">
        <f t="shared" si="29"/>
        <v>12.291052512861571</v>
      </c>
    </row>
    <row r="89" spans="1:37" s="16" customFormat="1" x14ac:dyDescent="0.2">
      <c r="A89" s="21" t="s">
        <v>113</v>
      </c>
      <c r="B89" s="26">
        <v>35.675459859442498</v>
      </c>
      <c r="C89" s="26">
        <v>3.3365003139890845</v>
      </c>
      <c r="D89" s="26">
        <v>1.4034301850141639</v>
      </c>
      <c r="E89" s="26">
        <v>328.10502316130436</v>
      </c>
      <c r="F89" s="26">
        <v>3.6296905062089873</v>
      </c>
      <c r="G89" s="26">
        <v>7.293020258732744</v>
      </c>
      <c r="H89" s="26">
        <v>1573.9848591327477</v>
      </c>
      <c r="I89" s="26">
        <v>6.5746097447034364</v>
      </c>
      <c r="J89" s="26">
        <v>0.70089407559866279</v>
      </c>
      <c r="K89" s="26">
        <v>37.203789789284244</v>
      </c>
      <c r="L89" s="26">
        <v>0.70967222579314926</v>
      </c>
      <c r="M89" s="26">
        <v>4.3755171065675809</v>
      </c>
      <c r="N89" s="26">
        <v>4.3533817618963218</v>
      </c>
      <c r="O89" s="26">
        <v>0.9647058239901154</v>
      </c>
      <c r="P89" s="26">
        <v>24.643841387321412</v>
      </c>
      <c r="Q89" s="26">
        <v>9.3538678139560165</v>
      </c>
      <c r="R89" s="26">
        <v>105.91550255737948</v>
      </c>
      <c r="S89" s="26">
        <v>39.812193786336572</v>
      </c>
      <c r="T89" s="26">
        <v>198.45296089192863</v>
      </c>
      <c r="U89" s="26">
        <v>43.165288235261855</v>
      </c>
      <c r="V89" s="26">
        <v>339.13524156193404</v>
      </c>
      <c r="W89" s="26">
        <v>93.622851467721759</v>
      </c>
      <c r="X89" s="26">
        <v>10696.924521888115</v>
      </c>
      <c r="Y89" s="26">
        <v>1.3369234841801714</v>
      </c>
      <c r="Z89" s="26">
        <v>335.49395779982672</v>
      </c>
      <c r="AA89" s="26">
        <v>346.04046440547853</v>
      </c>
      <c r="AB89" s="26">
        <f t="shared" si="20"/>
        <v>0.28473888303124889</v>
      </c>
      <c r="AC89" s="26">
        <f t="shared" si="21"/>
        <v>48.475013951231162</v>
      </c>
      <c r="AD89" s="26">
        <f t="shared" si="22"/>
        <v>713.81495565253806</v>
      </c>
      <c r="AE89" s="26">
        <f t="shared" si="23"/>
        <v>-1.8915461687560924</v>
      </c>
      <c r="AF89" s="26">
        <f t="shared" si="24"/>
        <v>31.324953118691383</v>
      </c>
      <c r="AG89" s="26">
        <f t="shared" si="25"/>
        <v>2476.3945676177177</v>
      </c>
      <c r="AH89" s="26">
        <f t="shared" si="26"/>
        <v>0.96952233137309118</v>
      </c>
      <c r="AI89" s="26">
        <f t="shared" si="27"/>
        <v>-1.3442183201663013E-2</v>
      </c>
      <c r="AJ89" s="26">
        <f t="shared" si="28"/>
        <v>13.761460164907973</v>
      </c>
      <c r="AK89" s="26">
        <f t="shared" si="29"/>
        <v>7.5586293505317252</v>
      </c>
    </row>
    <row r="90" spans="1:37" s="19" customFormat="1" x14ac:dyDescent="0.2">
      <c r="A90" s="22" t="s">
        <v>114</v>
      </c>
      <c r="B90" s="3">
        <v>49.046820562472099</v>
      </c>
      <c r="C90" s="3">
        <v>2.4630437450392577</v>
      </c>
      <c r="D90" s="3">
        <v>7.7279591229648767</v>
      </c>
      <c r="E90" s="3">
        <v>374.44518927681474</v>
      </c>
      <c r="F90" s="3">
        <v>3.7116322948560101</v>
      </c>
      <c r="G90" s="3">
        <v>10.864274708719179</v>
      </c>
      <c r="H90" s="3">
        <v>1663.2286396730922</v>
      </c>
      <c r="I90" s="3">
        <v>5.5252144781052301</v>
      </c>
      <c r="J90" s="3">
        <v>1.2414238543594571E-2</v>
      </c>
      <c r="K90" s="3">
        <v>22.157754577680073</v>
      </c>
      <c r="L90" s="3">
        <v>0.24373180509021727</v>
      </c>
      <c r="M90" s="3">
        <v>3.3918074641940574</v>
      </c>
      <c r="N90" s="3">
        <v>4.7102876391383726</v>
      </c>
      <c r="O90" s="3">
        <v>1.3708110062976837</v>
      </c>
      <c r="P90" s="3">
        <v>23.004604575143542</v>
      </c>
      <c r="Q90" s="3">
        <v>10.150157239038682</v>
      </c>
      <c r="R90" s="3">
        <v>115.17128289814158</v>
      </c>
      <c r="S90" s="3">
        <v>46.764846493780787</v>
      </c>
      <c r="T90" s="3">
        <v>212.44226502298571</v>
      </c>
      <c r="U90" s="3">
        <v>48.060489233363818</v>
      </c>
      <c r="V90" s="3">
        <v>381.56351370244704</v>
      </c>
      <c r="W90" s="3">
        <v>108.29549663643567</v>
      </c>
      <c r="X90" s="3">
        <v>8920.064170536536</v>
      </c>
      <c r="Y90" s="3">
        <v>0.91917333032732274</v>
      </c>
      <c r="Z90" s="3">
        <v>193.9755576674707</v>
      </c>
      <c r="AA90" s="3">
        <v>247.14731768108064</v>
      </c>
      <c r="AB90" s="3">
        <f t="shared" si="20"/>
        <v>0.40259273912530974</v>
      </c>
      <c r="AC90" s="3">
        <f t="shared" si="21"/>
        <v>58.398308634351082</v>
      </c>
      <c r="AD90" s="3">
        <f t="shared" si="22"/>
        <v>748.16096786673381</v>
      </c>
      <c r="AE90" s="3">
        <f t="shared" si="23"/>
        <v>-1.9085194107883912</v>
      </c>
      <c r="AF90" s="3">
        <f t="shared" si="24"/>
        <v>43.780621419442568</v>
      </c>
      <c r="AG90" s="3">
        <f t="shared" si="25"/>
        <v>2640.5681022053732</v>
      </c>
      <c r="AH90" s="3">
        <f t="shared" si="26"/>
        <v>0.78485803320664449</v>
      </c>
      <c r="AI90" s="3">
        <f t="shared" si="27"/>
        <v>-0.10520889226215029</v>
      </c>
      <c r="AJ90" s="3">
        <f t="shared" si="28"/>
        <v>16.586397408226965</v>
      </c>
      <c r="AK90" s="3">
        <f t="shared" si="29"/>
        <v>7.0618606146530087</v>
      </c>
    </row>
    <row r="91" spans="1:37" s="19" customFormat="1" x14ac:dyDescent="0.2">
      <c r="A91" s="22" t="s">
        <v>115</v>
      </c>
      <c r="B91" s="3">
        <v>47.576222067198344</v>
      </c>
      <c r="C91" s="3">
        <v>0.86109789919964896</v>
      </c>
      <c r="D91" s="3">
        <v>11.017117523276974</v>
      </c>
      <c r="E91" s="3">
        <v>475.53359382757588</v>
      </c>
      <c r="F91" s="3">
        <v>3.5343789940410768</v>
      </c>
      <c r="G91" s="3">
        <v>5.0774857815141736</v>
      </c>
      <c r="H91" s="3">
        <v>1794.2547232914997</v>
      </c>
      <c r="I91" s="3">
        <v>12.918340192730076</v>
      </c>
      <c r="J91" s="3">
        <v>7.5849471410779565E-2</v>
      </c>
      <c r="K91" s="3">
        <v>51.370749321151671</v>
      </c>
      <c r="L91" s="3">
        <v>0.19584910377632636</v>
      </c>
      <c r="M91" s="3">
        <v>1.7821199540946815</v>
      </c>
      <c r="N91" s="3">
        <v>3.5542875508618321</v>
      </c>
      <c r="O91" s="3">
        <v>0.77904904192946167</v>
      </c>
      <c r="P91" s="3">
        <v>20.171063608259931</v>
      </c>
      <c r="Q91" s="3">
        <v>8.7259882241767794</v>
      </c>
      <c r="R91" s="3">
        <v>105.45581128457019</v>
      </c>
      <c r="S91" s="3">
        <v>41.980332824070238</v>
      </c>
      <c r="T91" s="3">
        <v>219.1387773523179</v>
      </c>
      <c r="U91" s="3">
        <v>57.154462804448833</v>
      </c>
      <c r="V91" s="3">
        <v>564.31474362355948</v>
      </c>
      <c r="W91" s="3">
        <v>173.84919864469768</v>
      </c>
      <c r="X91" s="3">
        <v>12689.57377460508</v>
      </c>
      <c r="Y91" s="3">
        <v>2.6699227959509777</v>
      </c>
      <c r="Z91" s="3">
        <v>829.49516811435853</v>
      </c>
      <c r="AA91" s="3">
        <v>1175.6741782676258</v>
      </c>
      <c r="AB91" s="3">
        <f t="shared" si="20"/>
        <v>0.28128305743431292</v>
      </c>
      <c r="AC91" s="3">
        <f t="shared" si="21"/>
        <v>48.184033435969148</v>
      </c>
      <c r="AD91" s="3">
        <f t="shared" si="22"/>
        <v>684.55429368997659</v>
      </c>
      <c r="AE91" s="3">
        <f t="shared" si="23"/>
        <v>-2.200768836641128</v>
      </c>
      <c r="AF91" s="3">
        <f t="shared" si="24"/>
        <v>98.553538090832603</v>
      </c>
      <c r="AG91" s="3">
        <f t="shared" si="25"/>
        <v>3042.8030061008253</v>
      </c>
      <c r="AH91" s="3">
        <f t="shared" si="26"/>
        <v>0.70554851288528986</v>
      </c>
      <c r="AI91" s="3">
        <f t="shared" si="27"/>
        <v>-0.15147311918245071</v>
      </c>
      <c r="AJ91" s="3">
        <f t="shared" si="28"/>
        <v>27.976449560769613</v>
      </c>
      <c r="AK91" s="3">
        <f t="shared" si="29"/>
        <v>6.406145485064175</v>
      </c>
    </row>
    <row r="92" spans="1:37" s="19" customFormat="1" x14ac:dyDescent="0.2">
      <c r="A92" s="22" t="s">
        <v>116</v>
      </c>
      <c r="B92" s="3">
        <v>46.231341001160942</v>
      </c>
      <c r="C92" s="3">
        <v>2.4478736927992095</v>
      </c>
      <c r="D92" s="3">
        <v>2.7445289638687296</v>
      </c>
      <c r="E92" s="3">
        <v>411.49604111340028</v>
      </c>
      <c r="F92" s="3">
        <v>3.144342460070177</v>
      </c>
      <c r="G92" s="3">
        <v>5.4404873138169689</v>
      </c>
      <c r="H92" s="3">
        <v>1209.319405236618</v>
      </c>
      <c r="I92" s="3">
        <v>7.4406039645656969</v>
      </c>
      <c r="J92" s="3">
        <v>1.2317163107046229E-2</v>
      </c>
      <c r="K92" s="3">
        <v>34.902798717020175</v>
      </c>
      <c r="L92" s="3">
        <v>0.10010070193012234</v>
      </c>
      <c r="M92" s="3">
        <v>1.0723581260066353</v>
      </c>
      <c r="N92" s="3">
        <v>2.1914401993901271</v>
      </c>
      <c r="O92" s="3">
        <v>0.37146978901982086</v>
      </c>
      <c r="P92" s="3">
        <v>15.496614956687234</v>
      </c>
      <c r="Q92" s="3">
        <v>6.473553548551279</v>
      </c>
      <c r="R92" s="3">
        <v>81.423295855299259</v>
      </c>
      <c r="S92" s="3">
        <v>34.009413961180336</v>
      </c>
      <c r="T92" s="3">
        <v>150.49796997701347</v>
      </c>
      <c r="U92" s="3">
        <v>35.026035152067067</v>
      </c>
      <c r="V92" s="3">
        <v>278.51063229937085</v>
      </c>
      <c r="W92" s="3">
        <v>75.122572205162058</v>
      </c>
      <c r="X92" s="3">
        <v>10648.254518161752</v>
      </c>
      <c r="Y92" s="3">
        <v>1.4069295001792976</v>
      </c>
      <c r="Z92" s="3">
        <v>182.76712595494408</v>
      </c>
      <c r="AA92" s="3">
        <v>199.57312593393479</v>
      </c>
      <c r="AB92" s="3">
        <f t="shared" si="20"/>
        <v>0.1948766125414855</v>
      </c>
      <c r="AC92" s="3">
        <f t="shared" si="21"/>
        <v>40.908610775993083</v>
      </c>
      <c r="AD92" s="3">
        <f t="shared" si="22"/>
        <v>689.99963008672023</v>
      </c>
      <c r="AE92" s="3">
        <f t="shared" si="23"/>
        <v>-2.1041121552543145</v>
      </c>
      <c r="AF92" s="3">
        <f t="shared" si="24"/>
        <v>104.09804805036821</v>
      </c>
      <c r="AG92" s="3">
        <f t="shared" si="25"/>
        <v>1924.5299778884234</v>
      </c>
      <c r="AH92" s="3">
        <f t="shared" si="26"/>
        <v>0.91579026534587604</v>
      </c>
      <c r="AI92" s="3">
        <f t="shared" si="27"/>
        <v>-3.8203977240991255E-2</v>
      </c>
      <c r="AJ92" s="3">
        <f t="shared" si="28"/>
        <v>17.972352870469013</v>
      </c>
      <c r="AK92" s="3">
        <f t="shared" si="29"/>
        <v>4.6845513145951854</v>
      </c>
    </row>
    <row r="93" spans="1:37" s="19" customFormat="1" x14ac:dyDescent="0.2">
      <c r="A93" s="25" t="s">
        <v>117</v>
      </c>
      <c r="B93" s="2">
        <v>21.135198451427438</v>
      </c>
      <c r="C93" s="2">
        <v>0.67779853511330934</v>
      </c>
      <c r="D93" s="2">
        <v>3.1452570314891544</v>
      </c>
      <c r="E93" s="2">
        <v>233.42343515210555</v>
      </c>
      <c r="F93" s="2">
        <v>3.6450932395341726</v>
      </c>
      <c r="G93" s="2">
        <v>2.8869984100244981</v>
      </c>
      <c r="H93" s="2">
        <v>364.32222114205143</v>
      </c>
      <c r="I93" s="2">
        <v>1.5909857079434635</v>
      </c>
      <c r="J93" s="2">
        <v>1.2407657158065877E-2</v>
      </c>
      <c r="K93" s="2">
        <v>18.665530661974884</v>
      </c>
      <c r="L93" s="2">
        <v>8.4868001636408091E-2</v>
      </c>
      <c r="M93" s="2">
        <v>0.96589385179342835</v>
      </c>
      <c r="N93" s="2">
        <v>1.2939863536136167</v>
      </c>
      <c r="O93" s="2">
        <v>0.55538610217682349</v>
      </c>
      <c r="P93" s="2">
        <v>5.029908529373551</v>
      </c>
      <c r="Q93" s="2">
        <v>1.8814545891849981</v>
      </c>
      <c r="R93" s="2">
        <v>22.436776422065396</v>
      </c>
      <c r="S93" s="2">
        <v>9.3748834702110049</v>
      </c>
      <c r="T93" s="2">
        <v>48.118734668356439</v>
      </c>
      <c r="U93" s="2">
        <v>11.614786048186511</v>
      </c>
      <c r="V93" s="2">
        <v>121.54193323346975</v>
      </c>
      <c r="W93" s="2">
        <v>37.163527460510764</v>
      </c>
      <c r="X93" s="2">
        <v>11846.262169794485</v>
      </c>
      <c r="Y93" s="2">
        <v>0.26822885649175027</v>
      </c>
      <c r="Z93" s="2">
        <v>532.76841270893794</v>
      </c>
      <c r="AA93" s="2">
        <v>789.30373523062258</v>
      </c>
      <c r="AB93" s="2">
        <f t="shared" si="20"/>
        <v>0.66553296538983275</v>
      </c>
      <c r="AC93" s="2">
        <f t="shared" si="21"/>
        <v>80.53787568582392</v>
      </c>
      <c r="AD93" s="2">
        <f t="shared" si="22"/>
        <v>642.23896614239766</v>
      </c>
      <c r="AE93" s="2">
        <f t="shared" si="23"/>
        <v>-1.9727964436244154</v>
      </c>
      <c r="AF93" s="2">
        <f t="shared" si="24"/>
        <v>59.846430331457313</v>
      </c>
      <c r="AG93" s="9">
        <f t="shared" si="25"/>
        <v>643.06229819176303</v>
      </c>
      <c r="AH93" s="2">
        <f t="shared" si="26"/>
        <v>0.67498529264310536</v>
      </c>
      <c r="AI93" s="2">
        <f t="shared" si="27"/>
        <v>-0.17070568997420382</v>
      </c>
      <c r="AJ93" s="2">
        <f t="shared" si="28"/>
        <v>24.163845629337352</v>
      </c>
      <c r="AK93" s="2">
        <f t="shared" si="29"/>
        <v>2.770533262908601</v>
      </c>
    </row>
    <row r="94" spans="1:37" s="19" customFormat="1" x14ac:dyDescent="0.2">
      <c r="A94" s="24" t="s">
        <v>118</v>
      </c>
      <c r="B94" s="4">
        <v>83.092647479721236</v>
      </c>
      <c r="C94" s="4">
        <v>0.94072646249917113</v>
      </c>
      <c r="D94" s="4">
        <v>0.27624677918082413</v>
      </c>
      <c r="E94" s="4">
        <v>270.00002448913477</v>
      </c>
      <c r="F94" s="4">
        <v>3.107477227269698</v>
      </c>
      <c r="G94" s="4">
        <v>5.790783792489167</v>
      </c>
      <c r="H94" s="4">
        <v>2422.5910689117836</v>
      </c>
      <c r="I94" s="4">
        <v>4.5145267767258845</v>
      </c>
      <c r="J94" s="4">
        <v>2.5968602039955647E-2</v>
      </c>
      <c r="K94" s="4">
        <v>36.170638152457393</v>
      </c>
      <c r="L94" s="4">
        <v>0.65506571536523583</v>
      </c>
      <c r="M94" s="4">
        <v>7.3792995606088123</v>
      </c>
      <c r="N94" s="4">
        <v>9.4718855798084274</v>
      </c>
      <c r="O94" s="4">
        <v>2.9305337365810651</v>
      </c>
      <c r="P94" s="4">
        <v>44.111146914054096</v>
      </c>
      <c r="Q94" s="4">
        <v>16.098399177418528</v>
      </c>
      <c r="R94" s="4">
        <v>176.01460273438454</v>
      </c>
      <c r="S94" s="4">
        <v>68.217260082584659</v>
      </c>
      <c r="T94" s="4">
        <v>302.49607636719145</v>
      </c>
      <c r="U94" s="4">
        <v>67.285691680581536</v>
      </c>
      <c r="V94" s="4">
        <v>520.65479847694542</v>
      </c>
      <c r="W94" s="4">
        <v>151.23214687143161</v>
      </c>
      <c r="X94" s="4">
        <v>9684.8003428199227</v>
      </c>
      <c r="Y94" s="4">
        <v>1.4324545713014754</v>
      </c>
      <c r="Z94" s="4">
        <v>557.27363816980267</v>
      </c>
      <c r="AA94" s="4">
        <v>616.03442428952235</v>
      </c>
      <c r="AB94" s="4">
        <f t="shared" si="20"/>
        <v>0.43830233547503206</v>
      </c>
      <c r="AC94" s="4">
        <f t="shared" si="21"/>
        <v>61.4050566469977</v>
      </c>
      <c r="AD94" s="4">
        <f t="shared" si="22"/>
        <v>694.97382742079355</v>
      </c>
      <c r="AE94" s="4">
        <f t="shared" si="23"/>
        <v>-1.7401134321637868</v>
      </c>
      <c r="AF94" s="4">
        <f t="shared" si="24"/>
        <v>43.830020391402414</v>
      </c>
      <c r="AG94" s="4">
        <f t="shared" si="25"/>
        <v>3825.3345825632364</v>
      </c>
      <c r="AH94" s="4">
        <f t="shared" si="26"/>
        <v>0.9046144439290239</v>
      </c>
      <c r="AI94" s="4">
        <f t="shared" si="27"/>
        <v>-4.3536482178656279E-2</v>
      </c>
      <c r="AJ94" s="4">
        <f t="shared" si="28"/>
        <v>11.803247816053982</v>
      </c>
      <c r="AK94" s="4">
        <f t="shared" si="29"/>
        <v>14.179413750181228</v>
      </c>
    </row>
    <row r="95" spans="1:37" s="20" customFormat="1" ht="17" thickBot="1" x14ac:dyDescent="0.25">
      <c r="A95" s="23" t="s">
        <v>119</v>
      </c>
      <c r="B95" s="27">
        <v>45.080129742280896</v>
      </c>
      <c r="C95" s="27">
        <v>0.67635588883709374</v>
      </c>
      <c r="D95" s="27">
        <v>39.870379788531217</v>
      </c>
      <c r="E95" s="27">
        <v>519.08118926980717</v>
      </c>
      <c r="F95" s="27">
        <v>3.3107322452154704</v>
      </c>
      <c r="G95" s="27">
        <v>5.4863162572701976</v>
      </c>
      <c r="H95" s="27">
        <v>747.35749887377858</v>
      </c>
      <c r="I95" s="27">
        <v>7.2476395553751027</v>
      </c>
      <c r="J95" s="27">
        <v>3.5124406207967758E-2</v>
      </c>
      <c r="K95" s="27">
        <v>34.511113246678008</v>
      </c>
      <c r="L95" s="27">
        <v>0.11160294500904949</v>
      </c>
      <c r="M95" s="27">
        <v>0.61718477973277963</v>
      </c>
      <c r="N95" s="27">
        <v>1.7542035431313601</v>
      </c>
      <c r="O95" s="27">
        <v>0.45008900206924329</v>
      </c>
      <c r="P95" s="27">
        <v>10.048995827001772</v>
      </c>
      <c r="Q95" s="27">
        <v>3.9867781276347762</v>
      </c>
      <c r="R95" s="27">
        <v>46.935565494796592</v>
      </c>
      <c r="S95" s="27">
        <v>18.991325831142447</v>
      </c>
      <c r="T95" s="27">
        <v>100.87262619203051</v>
      </c>
      <c r="U95" s="27">
        <v>24.011261101726632</v>
      </c>
      <c r="V95" s="27">
        <v>208.90344578443509</v>
      </c>
      <c r="W95" s="27">
        <v>66.632774509656159</v>
      </c>
      <c r="X95" s="27">
        <v>12050.65057515946</v>
      </c>
      <c r="Y95" s="27">
        <v>1.8832944431961667</v>
      </c>
      <c r="Z95" s="27">
        <v>325.52243761624675</v>
      </c>
      <c r="AA95" s="27">
        <v>668.77625994142636</v>
      </c>
      <c r="AB95" s="27">
        <f t="shared" si="20"/>
        <v>0.32773025212070322</v>
      </c>
      <c r="AC95" s="27">
        <f t="shared" si="21"/>
        <v>52.094887228563209</v>
      </c>
      <c r="AD95" s="27">
        <f t="shared" si="22"/>
        <v>690.66534371608202</v>
      </c>
      <c r="AE95" s="27">
        <f t="shared" si="23"/>
        <v>-2.0758656197058625</v>
      </c>
      <c r="AF95" s="27">
        <f t="shared" si="24"/>
        <v>90.095568509115822</v>
      </c>
      <c r="AG95" s="28">
        <f t="shared" si="25"/>
        <v>1265.219589665031</v>
      </c>
      <c r="AH95" s="27">
        <f t="shared" si="26"/>
        <v>0.4867434104864265</v>
      </c>
      <c r="AI95" s="27">
        <f t="shared" si="27"/>
        <v>-0.31269991923012835</v>
      </c>
      <c r="AJ95" s="27">
        <f t="shared" si="28"/>
        <v>20.788489654171119</v>
      </c>
      <c r="AK95" s="27">
        <f t="shared" si="29"/>
        <v>2.4437994443502977</v>
      </c>
    </row>
    <row r="96" spans="1:37" s="5" customFormat="1" x14ac:dyDescent="0.2">
      <c r="A96" s="4" t="s">
        <v>120</v>
      </c>
      <c r="B96" s="4">
        <v>96.989598825797728</v>
      </c>
      <c r="C96" s="4">
        <v>6.7533111828087513</v>
      </c>
      <c r="D96" s="4">
        <v>2.685660328265739</v>
      </c>
      <c r="E96" s="4">
        <v>469.19972133198058</v>
      </c>
      <c r="F96" s="4">
        <v>3.7637882383491164</v>
      </c>
      <c r="G96" s="4">
        <v>11.46082235186728</v>
      </c>
      <c r="H96" s="4">
        <v>1154.5782166602346</v>
      </c>
      <c r="I96" s="4">
        <v>2.1284928591219638</v>
      </c>
      <c r="J96" s="4">
        <v>2.0886127065415778E-2</v>
      </c>
      <c r="K96" s="4">
        <v>8.600411819497678</v>
      </c>
      <c r="L96" s="4">
        <v>6.6215715562472244E-2</v>
      </c>
      <c r="M96" s="4">
        <v>1.1340765458403785</v>
      </c>
      <c r="N96" s="4">
        <v>1.7245833333868616</v>
      </c>
      <c r="O96" s="4">
        <v>0.59964881426589878</v>
      </c>
      <c r="P96" s="4">
        <v>13.415377875581292</v>
      </c>
      <c r="Q96" s="4">
        <v>5.5857367540444587</v>
      </c>
      <c r="R96" s="4">
        <v>71.126134582031042</v>
      </c>
      <c r="S96" s="4">
        <v>29.193286704670122</v>
      </c>
      <c r="T96" s="4">
        <v>152.97084879765814</v>
      </c>
      <c r="U96" s="4">
        <v>36.256172249953075</v>
      </c>
      <c r="V96" s="4">
        <v>284.11254356130854</v>
      </c>
      <c r="W96" s="4">
        <v>89.017198070767094</v>
      </c>
      <c r="X96" s="4">
        <v>10517.00517591585</v>
      </c>
      <c r="Y96" s="4">
        <v>0.37047281411171562</v>
      </c>
      <c r="Z96" s="4">
        <v>41.573942694758166</v>
      </c>
      <c r="AA96" s="4">
        <v>67.852005363326739</v>
      </c>
      <c r="AB96" s="4">
        <f t="shared" si="20"/>
        <v>0.38112978310931961</v>
      </c>
      <c r="AC96" s="4">
        <f t="shared" si="21"/>
        <v>56.591127737804712</v>
      </c>
      <c r="AD96" s="4">
        <f t="shared" si="22"/>
        <v>752.95006316019828</v>
      </c>
      <c r="AE96" s="4">
        <f t="shared" si="23"/>
        <v>-2.2168062235335095</v>
      </c>
      <c r="AF96" s="4">
        <f t="shared" si="24"/>
        <v>29.141075500040714</v>
      </c>
      <c r="AG96" s="4">
        <f t="shared" si="25"/>
        <v>1848.4013376118671</v>
      </c>
      <c r="AH96" s="4">
        <f t="shared" si="26"/>
        <v>0.61271501810657503</v>
      </c>
      <c r="AI96" s="4">
        <f t="shared" si="27"/>
        <v>-0.21274147465273593</v>
      </c>
      <c r="AJ96" s="4">
        <f t="shared" si="28"/>
        <v>21.17812455200766</v>
      </c>
      <c r="AK96" s="4">
        <f t="shared" si="29"/>
        <v>3.9474983501529479</v>
      </c>
    </row>
    <row r="97" spans="1:37" s="5" customFormat="1" x14ac:dyDescent="0.2">
      <c r="A97" s="29" t="s">
        <v>121</v>
      </c>
      <c r="B97" s="3">
        <v>63.797727126489846</v>
      </c>
      <c r="C97" s="3">
        <v>1.4763743994992886</v>
      </c>
      <c r="D97" s="3">
        <v>382.68317238599229</v>
      </c>
      <c r="E97" s="3">
        <v>801.64143559275578</v>
      </c>
      <c r="F97" s="3">
        <v>3.7559486347093736</v>
      </c>
      <c r="G97" s="3">
        <v>55.008845676870507</v>
      </c>
      <c r="H97" s="3">
        <v>2181.643809892762</v>
      </c>
      <c r="I97" s="3">
        <v>5.9440320270849893</v>
      </c>
      <c r="J97" s="3">
        <v>5.0882985407649788E-2</v>
      </c>
      <c r="K97" s="3">
        <v>16.22721224353883</v>
      </c>
      <c r="L97" s="3">
        <v>0.22197080467062547</v>
      </c>
      <c r="M97" s="3">
        <v>2.8161566282662278</v>
      </c>
      <c r="N97" s="3">
        <v>4.7932402720403804</v>
      </c>
      <c r="O97" s="3">
        <v>0.68356301070004544</v>
      </c>
      <c r="P97" s="3">
        <v>28.070309737011279</v>
      </c>
      <c r="Q97" s="3">
        <v>12.788803063009867</v>
      </c>
      <c r="R97" s="3">
        <v>150.21963165602392</v>
      </c>
      <c r="S97" s="3">
        <v>62.027899061511114</v>
      </c>
      <c r="T97" s="3">
        <v>280.59150404987804</v>
      </c>
      <c r="U97" s="3">
        <v>61.22080299260449</v>
      </c>
      <c r="V97" s="3">
        <v>452.10792971474575</v>
      </c>
      <c r="W97" s="3">
        <v>124.35478297938678</v>
      </c>
      <c r="X97" s="3">
        <v>9269.9283372233967</v>
      </c>
      <c r="Y97" s="3">
        <v>0.91310570612348829</v>
      </c>
      <c r="Z97" s="3">
        <v>358.42099844213965</v>
      </c>
      <c r="AA97" s="3">
        <v>367.48892065780058</v>
      </c>
      <c r="AB97" s="3">
        <f t="shared" si="20"/>
        <v>0.18016059506307167</v>
      </c>
      <c r="AC97" s="3">
        <f t="shared" si="21"/>
        <v>39.669522104310637</v>
      </c>
      <c r="AD97" s="3">
        <f t="shared" si="22"/>
        <v>916.66607333377954</v>
      </c>
      <c r="AE97" s="3">
        <f t="shared" si="23"/>
        <v>-1.9746129248447586</v>
      </c>
      <c r="AF97" s="3">
        <f t="shared" si="24"/>
        <v>31.065541001112653</v>
      </c>
      <c r="AG97" s="3">
        <f t="shared" si="25"/>
        <v>3377.818499091557</v>
      </c>
      <c r="AH97" s="3">
        <f t="shared" si="26"/>
        <v>0.97532463781648315</v>
      </c>
      <c r="AI97" s="3">
        <f t="shared" si="27"/>
        <v>-1.0850804870035084E-2</v>
      </c>
      <c r="AJ97" s="3">
        <f t="shared" si="28"/>
        <v>16.106267937565086</v>
      </c>
      <c r="AK97" s="3">
        <f t="shared" si="29"/>
        <v>4.2183129483892463</v>
      </c>
    </row>
    <row r="98" spans="1:37" s="5" customFormat="1" x14ac:dyDescent="0.2">
      <c r="A98" s="3" t="s">
        <v>122</v>
      </c>
      <c r="B98" s="3">
        <v>40.310188975383213</v>
      </c>
      <c r="C98" s="3">
        <v>0.76839217289491302</v>
      </c>
      <c r="D98" s="3">
        <v>2.2392055924538852</v>
      </c>
      <c r="E98" s="3">
        <v>285.32195199323809</v>
      </c>
      <c r="F98" s="3">
        <v>3.692327701973475</v>
      </c>
      <c r="G98" s="3">
        <v>8.0542344719717089</v>
      </c>
      <c r="H98" s="3">
        <v>1045.6936369644693</v>
      </c>
      <c r="I98" s="3">
        <v>10.162348464466005</v>
      </c>
      <c r="J98" s="3">
        <v>6.90075727049001E-2</v>
      </c>
      <c r="K98" s="3">
        <v>51.156916753190835</v>
      </c>
      <c r="L98" s="3">
        <v>0.12745738817189498</v>
      </c>
      <c r="M98" s="3">
        <v>1.7929628678916447</v>
      </c>
      <c r="N98" s="3">
        <v>3.7013648891933708</v>
      </c>
      <c r="O98" s="3">
        <v>0.56919187701533713</v>
      </c>
      <c r="P98" s="3">
        <v>17.95237575415889</v>
      </c>
      <c r="Q98" s="3">
        <v>7.38996002673756</v>
      </c>
      <c r="R98" s="3">
        <v>77.799161556496259</v>
      </c>
      <c r="S98" s="3">
        <v>29.728697454444632</v>
      </c>
      <c r="T98" s="3">
        <v>135.1943945679003</v>
      </c>
      <c r="U98" s="3">
        <v>28.778548450983592</v>
      </c>
      <c r="V98" s="3">
        <v>236.7323590253811</v>
      </c>
      <c r="W98" s="3">
        <v>59.347368480300347</v>
      </c>
      <c r="X98" s="3">
        <v>12763.838808384626</v>
      </c>
      <c r="Y98" s="3">
        <v>3.6157076254435814</v>
      </c>
      <c r="Z98" s="3">
        <v>501.96877945066626</v>
      </c>
      <c r="AA98" s="3">
        <v>627.6926383461315</v>
      </c>
      <c r="AB98" s="3">
        <f t="shared" ref="AB98:AB110" si="30">IF(O98&gt;0,O98/SQRT(N98*P98)/0.3271,"")</f>
        <v>0.21346969723904102</v>
      </c>
      <c r="AC98" s="3">
        <f t="shared" ref="AC98:AC129" si="31" xml:space="preserve"> 84.2*AB98+24.5</f>
        <v>42.474148507527254</v>
      </c>
      <c r="AD98" s="3">
        <f t="shared" ref="AD98:AD110" si="32">-5080/(LOG(G98)-6.01)-273.15</f>
        <v>722.15253810337992</v>
      </c>
      <c r="AE98" s="3">
        <f t="shared" ref="AE98:AE110" si="33">LOG10(N98/V98)</f>
        <v>-1.805895724875076</v>
      </c>
      <c r="AF98" s="3">
        <f t="shared" ref="AF98:AF110" si="34">K98/SQRT(J98+L98)</f>
        <v>115.41488108934398</v>
      </c>
      <c r="AG98" s="3">
        <f t="shared" ref="AG98:AG110" si="35">H98+SUM(J98:W98)</f>
        <v>1696.0334036290401</v>
      </c>
      <c r="AH98" s="3">
        <f t="shared" ref="AH98:AH110" si="36">Z98/AA98</f>
        <v>0.79970474207451714</v>
      </c>
      <c r="AI98" s="3">
        <f t="shared" ref="AI98:AI129" si="37">LOG10(AH98)</f>
        <v>-9.7070328703645598E-2</v>
      </c>
      <c r="AJ98" s="3">
        <f t="shared" ref="AJ98:AJ110" si="38">V98/P98</f>
        <v>13.186686947020876</v>
      </c>
      <c r="AK98" s="3">
        <f t="shared" ref="AK98:AK110" si="39">(F98+H98+SUM(J98:W98))/E98</f>
        <v>5.9572203241175625</v>
      </c>
    </row>
    <row r="99" spans="1:37" s="5" customFormat="1" x14ac:dyDescent="0.2">
      <c r="A99" s="3" t="s">
        <v>123</v>
      </c>
      <c r="B99" s="3">
        <v>41.913812515158376</v>
      </c>
      <c r="C99" s="3">
        <v>1.7497629950451881</v>
      </c>
      <c r="D99" s="3">
        <v>0.78738873158704903</v>
      </c>
      <c r="E99" s="3">
        <v>218.8785798845976</v>
      </c>
      <c r="F99" s="3">
        <v>3.7138655239988991</v>
      </c>
      <c r="G99" s="3">
        <v>13.602939769177606</v>
      </c>
      <c r="H99" s="3">
        <v>1275.3359763360006</v>
      </c>
      <c r="I99" s="3">
        <v>12.672956242294093</v>
      </c>
      <c r="J99" s="3">
        <v>1.7657409014793561E-2</v>
      </c>
      <c r="K99" s="3">
        <v>96.879448665173058</v>
      </c>
      <c r="L99" s="3">
        <v>0.45327615276900773</v>
      </c>
      <c r="M99" s="3">
        <v>6.090463452992787</v>
      </c>
      <c r="N99" s="3">
        <v>8.0649480808091365</v>
      </c>
      <c r="O99" s="3">
        <v>1.9018747519327273</v>
      </c>
      <c r="P99" s="3">
        <v>31.408648350134413</v>
      </c>
      <c r="Q99" s="3">
        <v>11.126593399741141</v>
      </c>
      <c r="R99" s="3">
        <v>105.73275445465308</v>
      </c>
      <c r="S99" s="3">
        <v>37.217730834404421</v>
      </c>
      <c r="T99" s="3">
        <v>156.7786350228632</v>
      </c>
      <c r="U99" s="3">
        <v>32.41134063890626</v>
      </c>
      <c r="V99" s="3">
        <v>236.33784918661706</v>
      </c>
      <c r="W99" s="3">
        <v>63.451888234511429</v>
      </c>
      <c r="X99" s="3">
        <v>9741.545155926553</v>
      </c>
      <c r="Y99" s="3">
        <v>2.327340628455866</v>
      </c>
      <c r="Z99" s="3">
        <v>1236.2446189210295</v>
      </c>
      <c r="AA99" s="3">
        <v>339.24468750311587</v>
      </c>
      <c r="AB99" s="3">
        <f t="shared" si="30"/>
        <v>0.36532211001164439</v>
      </c>
      <c r="AC99" s="3">
        <f t="shared" si="31"/>
        <v>55.26012166298046</v>
      </c>
      <c r="AD99" s="3">
        <f t="shared" si="32"/>
        <v>768.60911405177865</v>
      </c>
      <c r="AE99" s="3">
        <f t="shared" si="33"/>
        <v>-1.4669317029709541</v>
      </c>
      <c r="AF99" s="3">
        <f t="shared" si="34"/>
        <v>141.17306296732596</v>
      </c>
      <c r="AG99" s="3">
        <f t="shared" si="35"/>
        <v>2063.2090849705232</v>
      </c>
      <c r="AH99" s="3">
        <f t="shared" si="36"/>
        <v>3.644108999966801</v>
      </c>
      <c r="AI99" s="3">
        <f t="shared" si="37"/>
        <v>0.56159135879935007</v>
      </c>
      <c r="AJ99" s="3">
        <f t="shared" si="38"/>
        <v>7.5246106280025788</v>
      </c>
      <c r="AK99" s="3">
        <f t="shared" si="39"/>
        <v>9.4432399533307212</v>
      </c>
    </row>
    <row r="100" spans="1:37" s="5" customFormat="1" x14ac:dyDescent="0.2">
      <c r="A100" s="4" t="s">
        <v>124</v>
      </c>
      <c r="B100" s="4">
        <v>80.482693953503329</v>
      </c>
      <c r="C100" s="4">
        <v>2.9215156708600745</v>
      </c>
      <c r="D100" s="4">
        <v>2.0618035950309537</v>
      </c>
      <c r="E100" s="4">
        <v>265.95716474323984</v>
      </c>
      <c r="F100" s="4">
        <v>3.254316412471979</v>
      </c>
      <c r="G100" s="4">
        <v>10.791674402258616</v>
      </c>
      <c r="H100" s="4">
        <v>766.93852700139985</v>
      </c>
      <c r="I100" s="4">
        <v>2.6567984007917844</v>
      </c>
      <c r="J100" s="4">
        <v>3.0993842253054962E-3</v>
      </c>
      <c r="K100" s="4">
        <v>16.961450171077946</v>
      </c>
      <c r="L100" s="4">
        <v>8.0826672987055301E-2</v>
      </c>
      <c r="M100" s="4">
        <v>1.1572209532780326</v>
      </c>
      <c r="N100" s="4">
        <v>2.3039681143078776</v>
      </c>
      <c r="O100" s="4">
        <v>0.42692884115527302</v>
      </c>
      <c r="P100" s="4">
        <v>12.652530037464606</v>
      </c>
      <c r="Q100" s="4">
        <v>5.2730988740357772</v>
      </c>
      <c r="R100" s="4">
        <v>55.140584545110329</v>
      </c>
      <c r="S100" s="4">
        <v>21.544329944584511</v>
      </c>
      <c r="T100" s="4">
        <v>100.53890252941433</v>
      </c>
      <c r="U100" s="4">
        <v>22.491837868302625</v>
      </c>
      <c r="V100" s="4">
        <v>172.53591780643248</v>
      </c>
      <c r="W100" s="4">
        <v>46.438269930188028</v>
      </c>
      <c r="X100" s="4">
        <v>10869.00333331884</v>
      </c>
      <c r="Y100" s="4">
        <v>0.82906462111502632</v>
      </c>
      <c r="Z100" s="4">
        <v>123.77747447878902</v>
      </c>
      <c r="AA100" s="4">
        <v>182.68729531603296</v>
      </c>
      <c r="AB100" s="4">
        <f t="shared" si="30"/>
        <v>0.2417397283327207</v>
      </c>
      <c r="AC100" s="4">
        <f t="shared" si="31"/>
        <v>44.854485125615085</v>
      </c>
      <c r="AD100" s="4">
        <f t="shared" si="32"/>
        <v>747.56341646088106</v>
      </c>
      <c r="AE100" s="13">
        <f t="shared" si="33"/>
        <v>-1.8744030540433587</v>
      </c>
      <c r="AF100" s="13">
        <f t="shared" si="34"/>
        <v>58.548337881489104</v>
      </c>
      <c r="AG100" s="10">
        <f t="shared" si="35"/>
        <v>1224.487492673964</v>
      </c>
      <c r="AH100" s="4">
        <f t="shared" si="36"/>
        <v>0.67753739670109447</v>
      </c>
      <c r="AI100" s="4">
        <f t="shared" si="37"/>
        <v>-0.16906672889237262</v>
      </c>
      <c r="AJ100" s="4">
        <f t="shared" si="38"/>
        <v>13.636475653133981</v>
      </c>
      <c r="AK100" s="4">
        <f t="shared" si="39"/>
        <v>4.6163140980680915</v>
      </c>
    </row>
    <row r="101" spans="1:37" s="5" customFormat="1" x14ac:dyDescent="0.2">
      <c r="A101" s="3" t="s">
        <v>125</v>
      </c>
      <c r="B101" s="3">
        <v>42.864152602645589</v>
      </c>
      <c r="C101" s="3">
        <v>1.1783168282506793</v>
      </c>
      <c r="D101" s="3">
        <v>96.631941524142178</v>
      </c>
      <c r="E101" s="3">
        <v>50.8636345569033</v>
      </c>
      <c r="F101" s="3">
        <v>3.4685160357933307</v>
      </c>
      <c r="G101" s="3">
        <v>7.3138020964570805</v>
      </c>
      <c r="H101" s="3">
        <v>281.64381401973452</v>
      </c>
      <c r="I101" s="3">
        <v>4.0288965373738179</v>
      </c>
      <c r="J101" s="3">
        <v>5.7529636342844435E-2</v>
      </c>
      <c r="K101" s="3">
        <v>22.815995260802485</v>
      </c>
      <c r="L101" s="3">
        <v>8.3002773029014515E-2</v>
      </c>
      <c r="M101" s="3">
        <v>0.9397057136901461</v>
      </c>
      <c r="N101" s="3">
        <v>1.1659615813983382</v>
      </c>
      <c r="O101" s="3">
        <v>0.27491055320404256</v>
      </c>
      <c r="P101" s="3">
        <v>3.8781279605627859</v>
      </c>
      <c r="Q101" s="3">
        <v>1.8000488540819226</v>
      </c>
      <c r="R101" s="3">
        <v>19.515194087215406</v>
      </c>
      <c r="S101" s="3">
        <v>7.2870778816019071</v>
      </c>
      <c r="T101" s="3">
        <v>38.069690363844863</v>
      </c>
      <c r="U101" s="3">
        <v>10.142804320617641</v>
      </c>
      <c r="V101" s="3">
        <v>107.28324695561186</v>
      </c>
      <c r="W101" s="3">
        <v>28.689655275014797</v>
      </c>
      <c r="X101" s="3">
        <v>12620.712401188948</v>
      </c>
      <c r="Y101" s="3">
        <v>0.82507640892692491</v>
      </c>
      <c r="Z101" s="3">
        <v>360.81352166548072</v>
      </c>
      <c r="AA101" s="3">
        <v>883.49901088236254</v>
      </c>
      <c r="AB101" s="3">
        <f t="shared" si="30"/>
        <v>0.39523707808972658</v>
      </c>
      <c r="AC101" s="3">
        <f t="shared" si="31"/>
        <v>57.778961975154978</v>
      </c>
      <c r="AD101" s="3">
        <f t="shared" si="32"/>
        <v>714.05197665911408</v>
      </c>
      <c r="AE101" s="3">
        <f t="shared" si="33"/>
        <v>-1.9638476684857098</v>
      </c>
      <c r="AF101" s="3">
        <f t="shared" si="34"/>
        <v>60.862694003839067</v>
      </c>
      <c r="AG101" s="8">
        <f t="shared" si="35"/>
        <v>523.64676523675257</v>
      </c>
      <c r="AH101" s="3">
        <f t="shared" si="36"/>
        <v>0.40839154002575662</v>
      </c>
      <c r="AI101" s="3">
        <f t="shared" si="37"/>
        <v>-0.38892326305473074</v>
      </c>
      <c r="AJ101" s="3">
        <f t="shared" si="38"/>
        <v>27.663668668643709</v>
      </c>
      <c r="AK101" s="3">
        <f t="shared" si="39"/>
        <v>10.363303485181337</v>
      </c>
    </row>
    <row r="102" spans="1:37" s="5" customFormat="1" x14ac:dyDescent="0.2">
      <c r="A102" s="3" t="s">
        <v>126</v>
      </c>
      <c r="B102" s="3">
        <v>54.424118196618927</v>
      </c>
      <c r="C102" s="3">
        <v>1.9991526576640943</v>
      </c>
      <c r="D102" s="3">
        <v>0.14623159013206793</v>
      </c>
      <c r="E102" s="3">
        <v>223.10120361525165</v>
      </c>
      <c r="F102" s="3">
        <v>3.4260095925447369</v>
      </c>
      <c r="G102" s="3">
        <v>3.4460661449623426</v>
      </c>
      <c r="H102" s="3">
        <v>1676.8777819138388</v>
      </c>
      <c r="I102" s="3">
        <v>3.0384708494044266</v>
      </c>
      <c r="J102" s="3">
        <v>9.1438383846239053E-3</v>
      </c>
      <c r="K102" s="3">
        <v>6.9782823831931564</v>
      </c>
      <c r="L102" s="3">
        <v>0.19584910377632636</v>
      </c>
      <c r="M102" s="3">
        <v>3.0676591890887313</v>
      </c>
      <c r="N102" s="3">
        <v>4.9560166424488505</v>
      </c>
      <c r="O102" s="3">
        <v>0.82405640069961794</v>
      </c>
      <c r="P102" s="3">
        <v>31.063448519209278</v>
      </c>
      <c r="Q102" s="3">
        <v>11.894424250397213</v>
      </c>
      <c r="R102" s="3">
        <v>131.24043479950521</v>
      </c>
      <c r="S102" s="3">
        <v>49.466928000454494</v>
      </c>
      <c r="T102" s="3">
        <v>223.9413065012441</v>
      </c>
      <c r="U102" s="3">
        <v>45.19492132182188</v>
      </c>
      <c r="V102" s="3">
        <v>303.15543047261986</v>
      </c>
      <c r="W102" s="3">
        <v>86.446557464329601</v>
      </c>
      <c r="X102" s="3">
        <v>9704.490626617473</v>
      </c>
      <c r="Y102" s="3">
        <v>0.67911348714398101</v>
      </c>
      <c r="Z102" s="3">
        <v>144.96392544772701</v>
      </c>
      <c r="AA102" s="3">
        <v>200.17579233538845</v>
      </c>
      <c r="AB102" s="3">
        <f t="shared" si="30"/>
        <v>0.20304167203696324</v>
      </c>
      <c r="AC102" s="3">
        <f t="shared" si="31"/>
        <v>41.596108785512307</v>
      </c>
      <c r="AD102" s="3">
        <f t="shared" si="32"/>
        <v>655.09783291194822</v>
      </c>
      <c r="AE102" s="3">
        <f t="shared" si="33"/>
        <v>-1.7865325961484315</v>
      </c>
      <c r="AF102" s="3">
        <f t="shared" si="34"/>
        <v>15.412712779589675</v>
      </c>
      <c r="AG102" s="3">
        <f t="shared" si="35"/>
        <v>2575.3122408010117</v>
      </c>
      <c r="AH102" s="3">
        <f t="shared" si="36"/>
        <v>0.72418309804836123</v>
      </c>
      <c r="AI102" s="3">
        <f t="shared" si="37"/>
        <v>-0.1401516155449527</v>
      </c>
      <c r="AJ102" s="3">
        <f t="shared" si="38"/>
        <v>9.7592329546139105</v>
      </c>
      <c r="AK102" s="3">
        <f t="shared" si="39"/>
        <v>11.558603040262884</v>
      </c>
    </row>
    <row r="103" spans="1:37" s="5" customFormat="1" x14ac:dyDescent="0.2">
      <c r="A103" s="2" t="s">
        <v>127</v>
      </c>
      <c r="B103" s="2">
        <v>10.850698985061632</v>
      </c>
      <c r="C103" s="2">
        <v>0.27836922650354357</v>
      </c>
      <c r="D103" s="2">
        <v>1.7107502872646305</v>
      </c>
      <c r="E103" s="2">
        <v>107.35578736842102</v>
      </c>
      <c r="F103" s="2">
        <v>3.2000009895254391</v>
      </c>
      <c r="G103" s="2">
        <v>5.1995450467509903</v>
      </c>
      <c r="H103" s="2">
        <v>576.30500434505109</v>
      </c>
      <c r="I103" s="2">
        <v>5.2048206694786652</v>
      </c>
      <c r="J103" s="2">
        <v>0.20088921507058238</v>
      </c>
      <c r="K103" s="2">
        <v>50.348505118630889</v>
      </c>
      <c r="L103" s="2">
        <v>0.30685570708861132</v>
      </c>
      <c r="M103" s="2">
        <v>2.5198660227382033</v>
      </c>
      <c r="N103" s="2">
        <v>3.2682134471279669</v>
      </c>
      <c r="O103" s="2">
        <v>0.76296873302079737</v>
      </c>
      <c r="P103" s="2">
        <v>13.324149766213292</v>
      </c>
      <c r="Q103" s="2">
        <v>4.6797010177596965</v>
      </c>
      <c r="R103" s="2">
        <v>42.833762183167295</v>
      </c>
      <c r="S103" s="2">
        <v>15.345106256080689</v>
      </c>
      <c r="T103" s="2">
        <v>66.349859648271121</v>
      </c>
      <c r="U103" s="2">
        <v>15.774075382229464</v>
      </c>
      <c r="V103" s="2">
        <v>130.90355710007006</v>
      </c>
      <c r="W103" s="2">
        <v>34.489727045102654</v>
      </c>
      <c r="X103" s="2">
        <v>11596.29858517168</v>
      </c>
      <c r="Y103" s="2">
        <v>1.3389310596302773</v>
      </c>
      <c r="Z103" s="2">
        <v>591.55404703151646</v>
      </c>
      <c r="AA103" s="2">
        <v>1532.0105415157475</v>
      </c>
      <c r="AB103" s="2">
        <f t="shared" si="30"/>
        <v>0.35346892364688554</v>
      </c>
      <c r="AC103" s="2">
        <f t="shared" si="31"/>
        <v>54.26208337106776</v>
      </c>
      <c r="AD103" s="2">
        <f t="shared" si="32"/>
        <v>686.42059807071803</v>
      </c>
      <c r="AE103" s="2">
        <f t="shared" si="33"/>
        <v>-1.602641035412961</v>
      </c>
      <c r="AF103" s="2">
        <f t="shared" si="34"/>
        <v>70.658397916810813</v>
      </c>
      <c r="AG103" s="9">
        <f t="shared" si="35"/>
        <v>957.41224098762245</v>
      </c>
      <c r="AH103" s="2">
        <f t="shared" si="36"/>
        <v>0.38612922757453227</v>
      </c>
      <c r="AI103" s="2">
        <f t="shared" si="37"/>
        <v>-0.41326732374781822</v>
      </c>
      <c r="AJ103" s="2">
        <f t="shared" si="38"/>
        <v>9.8245336022872323</v>
      </c>
      <c r="AK103" s="2">
        <f t="shared" si="39"/>
        <v>8.9479315975816149</v>
      </c>
    </row>
    <row r="104" spans="1:37" s="5" customFormat="1" x14ac:dyDescent="0.2">
      <c r="A104" s="4" t="s">
        <v>128</v>
      </c>
      <c r="B104" s="4">
        <v>88.050534353752639</v>
      </c>
      <c r="C104" s="4">
        <v>0.94120081613212392</v>
      </c>
      <c r="D104" s="4">
        <v>20.669098114526996</v>
      </c>
      <c r="E104" s="4">
        <v>985.41160975939499</v>
      </c>
      <c r="F104" s="4">
        <v>4.07368653058096</v>
      </c>
      <c r="G104" s="4">
        <v>5.8490455384237654</v>
      </c>
      <c r="H104" s="4">
        <v>3061.6765886367393</v>
      </c>
      <c r="I104" s="4">
        <v>11.469954517339771</v>
      </c>
      <c r="J104" s="4">
        <v>0.67804734418456947</v>
      </c>
      <c r="K104" s="4">
        <v>28.801970203305114</v>
      </c>
      <c r="L104" s="4">
        <v>0.98831503585339131</v>
      </c>
      <c r="M104" s="4">
        <v>5.6843695103035143</v>
      </c>
      <c r="N104" s="4">
        <v>8.1260786740293884</v>
      </c>
      <c r="O104" s="4">
        <v>0.9167325641290428</v>
      </c>
      <c r="P104" s="4">
        <v>45.081419745598645</v>
      </c>
      <c r="Q104" s="4">
        <v>18.699886016943083</v>
      </c>
      <c r="R104" s="4">
        <v>218.57511366216372</v>
      </c>
      <c r="S104" s="4">
        <v>84.727874436299516</v>
      </c>
      <c r="T104" s="4">
        <v>387.65180487905309</v>
      </c>
      <c r="U104" s="4">
        <v>82.309702046720844</v>
      </c>
      <c r="V104" s="4">
        <v>639.33833210927344</v>
      </c>
      <c r="W104" s="4">
        <v>163.55284674550069</v>
      </c>
      <c r="X104" s="4">
        <v>13207.826550581805</v>
      </c>
      <c r="Y104" s="4">
        <v>2.8395828048200604</v>
      </c>
      <c r="Z104" s="4">
        <v>934.78608834730983</v>
      </c>
      <c r="AA104" s="4">
        <v>1024.622373662919</v>
      </c>
      <c r="AB104" s="4">
        <f t="shared" si="30"/>
        <v>0.14642755500306998</v>
      </c>
      <c r="AC104" s="4">
        <f t="shared" si="31"/>
        <v>36.829200131258489</v>
      </c>
      <c r="AD104" s="4">
        <f t="shared" si="32"/>
        <v>695.7766376710332</v>
      </c>
      <c r="AE104" s="4">
        <f t="shared" si="33"/>
        <v>-1.8958497210263086</v>
      </c>
      <c r="AF104" s="4">
        <f t="shared" si="34"/>
        <v>22.31194704818942</v>
      </c>
      <c r="AG104" s="4">
        <f t="shared" si="35"/>
        <v>4746.8090816100976</v>
      </c>
      <c r="AH104" s="4">
        <f t="shared" si="36"/>
        <v>0.91232254182147732</v>
      </c>
      <c r="AI104" s="4">
        <f t="shared" si="37"/>
        <v>-3.9851594381262109E-2</v>
      </c>
      <c r="AJ104" s="4">
        <f t="shared" si="38"/>
        <v>14.181858861525603</v>
      </c>
      <c r="AK104" s="4">
        <f t="shared" si="39"/>
        <v>4.8212165567043472</v>
      </c>
    </row>
    <row r="105" spans="1:37" s="5" customFormat="1" x14ac:dyDescent="0.2">
      <c r="A105" s="2" t="s">
        <v>129</v>
      </c>
      <c r="B105" s="2">
        <v>9.8165722035761327</v>
      </c>
      <c r="C105" s="2">
        <v>0.31819339834488414</v>
      </c>
      <c r="D105" s="2">
        <v>2998.4993355900469</v>
      </c>
      <c r="E105" s="2">
        <v>118.85772568922044</v>
      </c>
      <c r="F105" s="2">
        <v>2.7523628606239798</v>
      </c>
      <c r="G105" s="2">
        <v>79.44488370132315</v>
      </c>
      <c r="H105" s="2">
        <v>707.98155488362261</v>
      </c>
      <c r="I105" s="2">
        <v>11.318137581535554</v>
      </c>
      <c r="J105" s="2">
        <v>3.1128621821090099</v>
      </c>
      <c r="K105" s="2">
        <v>99.10172689780029</v>
      </c>
      <c r="L105" s="2">
        <v>1.2929860425092545</v>
      </c>
      <c r="M105" s="2">
        <v>8.1268096761400983</v>
      </c>
      <c r="N105" s="2">
        <v>8.3597092818104226</v>
      </c>
      <c r="O105" s="2">
        <v>1.621014828267668</v>
      </c>
      <c r="P105" s="2">
        <v>28.544953576524165</v>
      </c>
      <c r="Q105" s="2">
        <v>7.666059069065656</v>
      </c>
      <c r="R105" s="2">
        <v>64.262690947078084</v>
      </c>
      <c r="S105" s="2">
        <v>19.463915328022789</v>
      </c>
      <c r="T105" s="2">
        <v>76.584938378137579</v>
      </c>
      <c r="U105" s="2">
        <v>15.409847159254765</v>
      </c>
      <c r="V105" s="2">
        <v>103.74177331065613</v>
      </c>
      <c r="W105" s="2">
        <v>25.961634363159302</v>
      </c>
      <c r="X105" s="2">
        <v>9154.3987919733518</v>
      </c>
      <c r="Y105" s="2">
        <v>1.3375866896164048</v>
      </c>
      <c r="Z105" s="2">
        <v>2845.6894735163492</v>
      </c>
      <c r="AA105" s="2">
        <v>1034.8610606900791</v>
      </c>
      <c r="AB105" s="2">
        <f t="shared" si="30"/>
        <v>0.32080873563297685</v>
      </c>
      <c r="AC105" s="2">
        <f t="shared" si="31"/>
        <v>51.512095540296656</v>
      </c>
      <c r="AD105" s="2">
        <f t="shared" si="32"/>
        <v>962.87956104585658</v>
      </c>
      <c r="AE105" s="2">
        <f t="shared" si="33"/>
        <v>-1.0937624927085712</v>
      </c>
      <c r="AF105" s="2">
        <f t="shared" si="34"/>
        <v>47.213528241753565</v>
      </c>
      <c r="AG105" s="9">
        <f t="shared" si="35"/>
        <v>1171.2324759241578</v>
      </c>
      <c r="AH105" s="2">
        <f t="shared" si="36"/>
        <v>2.7498275677884245</v>
      </c>
      <c r="AI105" s="2">
        <f t="shared" si="37"/>
        <v>0.43930546157358147</v>
      </c>
      <c r="AJ105" s="2">
        <f t="shared" si="38"/>
        <v>3.6343297260071585</v>
      </c>
      <c r="AK105" s="2">
        <f t="shared" si="39"/>
        <v>9.8772278535298756</v>
      </c>
    </row>
    <row r="106" spans="1:37" s="5" customFormat="1" x14ac:dyDescent="0.2">
      <c r="A106" s="4" t="s">
        <v>130</v>
      </c>
      <c r="B106" s="4">
        <v>91.322933943534593</v>
      </c>
      <c r="C106" s="4">
        <v>4.5184609516098178</v>
      </c>
      <c r="D106" s="4">
        <v>2.2200152780607367</v>
      </c>
      <c r="E106" s="4">
        <v>250.60217263698544</v>
      </c>
      <c r="F106" s="4">
        <v>3.6823498233723679</v>
      </c>
      <c r="G106" s="4">
        <v>6.762266643314522</v>
      </c>
      <c r="H106" s="4">
        <v>1123.6871956610451</v>
      </c>
      <c r="I106" s="4">
        <v>1.7366297530526162</v>
      </c>
      <c r="J106" s="4">
        <v>7.7014180562501294E-3</v>
      </c>
      <c r="K106" s="4">
        <v>6.4634399953246584</v>
      </c>
      <c r="L106" s="4">
        <v>2.8911143414600549E-2</v>
      </c>
      <c r="M106" s="4">
        <v>0.88565990600956257</v>
      </c>
      <c r="N106" s="4">
        <v>1.5866102783754894</v>
      </c>
      <c r="O106" s="4">
        <v>0.63149609693803666</v>
      </c>
      <c r="P106" s="4">
        <v>11.529686057494265</v>
      </c>
      <c r="Q106" s="4">
        <v>5.4682038643147894</v>
      </c>
      <c r="R106" s="4">
        <v>73.747107917390579</v>
      </c>
      <c r="S106" s="4">
        <v>30.420547096707644</v>
      </c>
      <c r="T106" s="4">
        <v>152.28759914811249</v>
      </c>
      <c r="U106" s="4">
        <v>36.77530817324228</v>
      </c>
      <c r="V106" s="4">
        <v>306.98247973876084</v>
      </c>
      <c r="W106" s="4">
        <v>100.62782202055372</v>
      </c>
      <c r="X106" s="4">
        <v>10396.326368052267</v>
      </c>
      <c r="Y106" s="4">
        <v>0.34085177595299571</v>
      </c>
      <c r="Z106" s="4">
        <v>83.985639377440322</v>
      </c>
      <c r="AA106" s="4">
        <v>103.16708055407267</v>
      </c>
      <c r="AB106" s="4">
        <f t="shared" si="30"/>
        <v>0.45138409671631663</v>
      </c>
      <c r="AC106" s="4">
        <f t="shared" si="31"/>
        <v>62.506540943513862</v>
      </c>
      <c r="AD106" s="4">
        <f t="shared" si="32"/>
        <v>707.56245393468544</v>
      </c>
      <c r="AE106" s="4">
        <f t="shared" si="33"/>
        <v>-2.2866433265025607</v>
      </c>
      <c r="AF106" s="4">
        <f t="shared" si="34"/>
        <v>33.779145904959606</v>
      </c>
      <c r="AG106" s="4">
        <f t="shared" si="35"/>
        <v>1851.1297685157401</v>
      </c>
      <c r="AH106" s="4">
        <f t="shared" si="36"/>
        <v>0.81407401398182599</v>
      </c>
      <c r="AI106" s="4">
        <f t="shared" si="37"/>
        <v>-8.9336108129694947E-2</v>
      </c>
      <c r="AJ106" s="4">
        <f t="shared" si="38"/>
        <v>26.625397969029958</v>
      </c>
      <c r="AK106" s="4">
        <f t="shared" si="39"/>
        <v>7.4014207411758406</v>
      </c>
    </row>
    <row r="107" spans="1:37" s="5" customFormat="1" x14ac:dyDescent="0.2">
      <c r="A107" s="3" t="s">
        <v>131</v>
      </c>
      <c r="B107" s="3">
        <v>64.704241162220569</v>
      </c>
      <c r="C107" s="3">
        <v>0.95457214243356603</v>
      </c>
      <c r="D107" s="3">
        <v>0.68215590807332271</v>
      </c>
      <c r="E107" s="3">
        <v>221.74914263470626</v>
      </c>
      <c r="F107" s="3">
        <v>3.1586595700046369</v>
      </c>
      <c r="G107" s="3">
        <v>4.0849488418152582</v>
      </c>
      <c r="H107" s="3">
        <v>1465.5421435970206</v>
      </c>
      <c r="I107" s="3">
        <v>8.1770252063653341</v>
      </c>
      <c r="J107" s="3">
        <v>1.2173469523002913E-2</v>
      </c>
      <c r="K107" s="3">
        <v>19.446935020637472</v>
      </c>
      <c r="L107" s="3">
        <v>0.11564427365840219</v>
      </c>
      <c r="M107" s="3">
        <v>1.3146451141801363</v>
      </c>
      <c r="N107" s="3">
        <v>2.7083433461047099</v>
      </c>
      <c r="O107" s="3">
        <v>0.41149042529708058</v>
      </c>
      <c r="P107" s="3">
        <v>17.271808683545309</v>
      </c>
      <c r="Q107" s="3">
        <v>8.2093141915840118</v>
      </c>
      <c r="R107" s="3">
        <v>99.357181547506229</v>
      </c>
      <c r="S107" s="3">
        <v>40.6520450649789</v>
      </c>
      <c r="T107" s="3">
        <v>183.3549432398431</v>
      </c>
      <c r="U107" s="3">
        <v>42.116046791549017</v>
      </c>
      <c r="V107" s="3">
        <v>328.43424555348571</v>
      </c>
      <c r="W107" s="3">
        <v>88.667287620854879</v>
      </c>
      <c r="X107" s="3">
        <v>10696.463590435196</v>
      </c>
      <c r="Y107" s="3">
        <v>1.8879009629669854</v>
      </c>
      <c r="Z107" s="3">
        <v>564.1299966223462</v>
      </c>
      <c r="AA107" s="3">
        <v>589.37011082032632</v>
      </c>
      <c r="AB107" s="3">
        <f t="shared" si="30"/>
        <v>0.18393247746497243</v>
      </c>
      <c r="AC107" s="3">
        <f t="shared" si="31"/>
        <v>39.987114602550676</v>
      </c>
      <c r="AD107" s="3">
        <f t="shared" si="32"/>
        <v>667.79750907350683</v>
      </c>
      <c r="AE107" s="3">
        <f t="shared" si="33"/>
        <v>-2.083744713791686</v>
      </c>
      <c r="AF107" s="3">
        <f t="shared" si="34"/>
        <v>54.394575332146097</v>
      </c>
      <c r="AG107" s="3">
        <f t="shared" si="35"/>
        <v>2297.6142479397686</v>
      </c>
      <c r="AH107" s="3">
        <f t="shared" si="36"/>
        <v>0.95717442446674272</v>
      </c>
      <c r="AI107" s="3">
        <f t="shared" si="37"/>
        <v>-1.900891417618987E-2</v>
      </c>
      <c r="AJ107" s="3">
        <f t="shared" si="38"/>
        <v>19.015625495341546</v>
      </c>
      <c r="AK107" s="3">
        <f t="shared" si="39"/>
        <v>10.375566192379388</v>
      </c>
    </row>
    <row r="108" spans="1:37" s="5" customFormat="1" x14ac:dyDescent="0.2">
      <c r="A108" s="3" t="s">
        <v>132</v>
      </c>
      <c r="B108" s="3">
        <v>61.708459698083388</v>
      </c>
      <c r="C108" s="3">
        <v>2.066115705653246</v>
      </c>
      <c r="D108" s="3">
        <v>1.1318144231852136</v>
      </c>
      <c r="E108" s="3">
        <v>254.23924281624093</v>
      </c>
      <c r="F108" s="3">
        <v>3.651366739973859</v>
      </c>
      <c r="G108" s="3">
        <v>5.6532969621294828</v>
      </c>
      <c r="H108" s="3">
        <v>2944.5002545334582</v>
      </c>
      <c r="I108" s="3">
        <v>4.1972925337231706</v>
      </c>
      <c r="J108" s="3">
        <v>2.3876269890622574E-2</v>
      </c>
      <c r="K108" s="3">
        <v>16.43843171282246</v>
      </c>
      <c r="L108" s="3">
        <v>0.72256731861991497</v>
      </c>
      <c r="M108" s="3">
        <v>9.6832951850800555</v>
      </c>
      <c r="N108" s="3">
        <v>14.301382155123576</v>
      </c>
      <c r="O108" s="3">
        <v>2.0905012407743211</v>
      </c>
      <c r="P108" s="3">
        <v>68.51622326040615</v>
      </c>
      <c r="Q108" s="3">
        <v>24.519140050170563</v>
      </c>
      <c r="R108" s="3">
        <v>231.60938969114056</v>
      </c>
      <c r="S108" s="3">
        <v>81.988383920481255</v>
      </c>
      <c r="T108" s="3">
        <v>348.77456693801236</v>
      </c>
      <c r="U108" s="3">
        <v>66.36004010290155</v>
      </c>
      <c r="V108" s="3">
        <v>450.63699665615707</v>
      </c>
      <c r="W108" s="3">
        <v>118.22299548809532</v>
      </c>
      <c r="X108" s="3">
        <v>8920.7587162657182</v>
      </c>
      <c r="Y108" s="3">
        <v>0.76786884677170064</v>
      </c>
      <c r="Z108" s="3">
        <v>331.70365495538999</v>
      </c>
      <c r="AA108" s="3">
        <v>234.1985155745293</v>
      </c>
      <c r="AB108" s="3">
        <f t="shared" si="30"/>
        <v>0.20416635327943369</v>
      </c>
      <c r="AC108" s="3">
        <f t="shared" si="31"/>
        <v>41.690806946128319</v>
      </c>
      <c r="AD108" s="3">
        <f t="shared" si="32"/>
        <v>693.05228204635694</v>
      </c>
      <c r="AE108" s="3">
        <f t="shared" si="33"/>
        <v>-1.4984488319862157</v>
      </c>
      <c r="AF108" s="3">
        <f t="shared" si="34"/>
        <v>19.026630572239618</v>
      </c>
      <c r="AG108" s="3">
        <f t="shared" si="35"/>
        <v>4378.3880445231343</v>
      </c>
      <c r="AH108" s="3">
        <f t="shared" si="36"/>
        <v>1.4163354286924654</v>
      </c>
      <c r="AI108" s="3">
        <f t="shared" si="37"/>
        <v>0.15116611887554898</v>
      </c>
      <c r="AJ108" s="3">
        <f t="shared" si="38"/>
        <v>6.5770845970806624</v>
      </c>
      <c r="AK108" s="3">
        <f t="shared" si="39"/>
        <v>17.235889167709484</v>
      </c>
    </row>
    <row r="109" spans="1:37" s="5" customFormat="1" x14ac:dyDescent="0.2">
      <c r="A109" s="19" t="s">
        <v>133</v>
      </c>
      <c r="B109" s="19">
        <v>117.59959363569349</v>
      </c>
      <c r="C109" s="19">
        <v>2.6929010891629801</v>
      </c>
      <c r="D109" s="19">
        <v>75.472147494196477</v>
      </c>
      <c r="E109" s="19">
        <v>637.24207025578676</v>
      </c>
      <c r="F109" s="19">
        <v>3.9285021695716567</v>
      </c>
      <c r="G109" s="19">
        <v>12.856472493188454</v>
      </c>
      <c r="H109" s="19">
        <v>2001.4096642752554</v>
      </c>
      <c r="I109" s="19">
        <v>8.3788333205542322</v>
      </c>
      <c r="J109" s="19">
        <v>2.7209193212115883E-2</v>
      </c>
      <c r="K109" s="19">
        <v>30.338039712614446</v>
      </c>
      <c r="L109" s="19">
        <v>0.32952382063953328</v>
      </c>
      <c r="M109" s="19">
        <v>3.6418092548467738</v>
      </c>
      <c r="N109" s="19">
        <v>6.0794473365003725</v>
      </c>
      <c r="O109" s="19">
        <v>1.3622938720271909</v>
      </c>
      <c r="P109" s="19">
        <v>31.619875173453636</v>
      </c>
      <c r="Q109" s="19">
        <v>13.377412809371359</v>
      </c>
      <c r="R109" s="19">
        <v>146.97164817545925</v>
      </c>
      <c r="S109" s="19">
        <v>60.933011688868206</v>
      </c>
      <c r="T109" s="19">
        <v>262.37924237719443</v>
      </c>
      <c r="U109" s="19">
        <v>57.819434143021631</v>
      </c>
      <c r="V109" s="19">
        <v>416.96755434333937</v>
      </c>
      <c r="W109" s="19">
        <v>109.81531994649063</v>
      </c>
      <c r="X109" s="19">
        <v>11446.509390545996</v>
      </c>
      <c r="Y109" s="19">
        <v>1.8616498294136508</v>
      </c>
      <c r="Z109" s="19">
        <v>483.7000127986326</v>
      </c>
      <c r="AA109" s="19">
        <v>407.79348568536238</v>
      </c>
      <c r="AB109" s="19">
        <f t="shared" si="30"/>
        <v>0.30038492462402344</v>
      </c>
      <c r="AC109" s="19">
        <f t="shared" si="31"/>
        <v>49.79241065334277</v>
      </c>
      <c r="AD109" s="19">
        <f t="shared" si="32"/>
        <v>763.39892420824515</v>
      </c>
      <c r="AE109" s="19">
        <f t="shared" si="33"/>
        <v>-1.836238161647749</v>
      </c>
      <c r="AF109" s="19">
        <f t="shared" si="34"/>
        <v>50.794403431738147</v>
      </c>
      <c r="AG109" s="19">
        <f t="shared" si="35"/>
        <v>3143.0714861222941</v>
      </c>
      <c r="AH109" s="19">
        <f t="shared" si="36"/>
        <v>1.1861396264967232</v>
      </c>
      <c r="AI109" s="19">
        <f t="shared" si="37"/>
        <v>7.4135815038236699E-2</v>
      </c>
      <c r="AJ109" s="19">
        <f t="shared" si="38"/>
        <v>13.186881733594038</v>
      </c>
      <c r="AK109" s="19">
        <f t="shared" si="39"/>
        <v>4.9384686529385471</v>
      </c>
    </row>
    <row r="110" spans="1:37" s="5" customFormat="1" x14ac:dyDescent="0.2">
      <c r="A110" s="30" t="s">
        <v>134</v>
      </c>
      <c r="B110" s="4">
        <v>84.023883329632071</v>
      </c>
      <c r="C110" s="4">
        <v>1.8144998702505077</v>
      </c>
      <c r="D110" s="4">
        <v>2.887064781313279</v>
      </c>
      <c r="E110" s="4">
        <v>1548.984304028043</v>
      </c>
      <c r="F110" s="4">
        <v>3.6897239767603462</v>
      </c>
      <c r="G110" s="4">
        <v>4.0758738035076894</v>
      </c>
      <c r="H110" s="4">
        <v>2111.9272634071849</v>
      </c>
      <c r="I110" s="4">
        <v>12.098361717282394</v>
      </c>
      <c r="J110" s="4">
        <v>9.137613866949664</v>
      </c>
      <c r="K110" s="4">
        <v>103.31033406853125</v>
      </c>
      <c r="L110" s="4">
        <v>10.171797228552695</v>
      </c>
      <c r="M110" s="4">
        <v>40.963938241757759</v>
      </c>
      <c r="N110" s="4">
        <v>11.791192930531411</v>
      </c>
      <c r="O110" s="4">
        <v>1.2600463981910228</v>
      </c>
      <c r="P110" s="4">
        <v>37.695286283971861</v>
      </c>
      <c r="Q110" s="4">
        <v>14.0352941294834</v>
      </c>
      <c r="R110" s="4">
        <v>152.23209457010694</v>
      </c>
      <c r="S110" s="4">
        <v>61.213581936797105</v>
      </c>
      <c r="T110" s="4">
        <v>268.14511386674292</v>
      </c>
      <c r="U110" s="4">
        <v>55.501071929981535</v>
      </c>
      <c r="V110" s="4">
        <v>414.98280254102002</v>
      </c>
      <c r="W110" s="4">
        <v>112.56015254179823</v>
      </c>
      <c r="X110" s="4">
        <v>10862.678023861639</v>
      </c>
      <c r="Y110" s="4">
        <v>2.1947316111046189</v>
      </c>
      <c r="Z110" s="4">
        <v>340.86152026662279</v>
      </c>
      <c r="AA110" s="4">
        <v>412.11210492309652</v>
      </c>
      <c r="AB110" s="4">
        <f t="shared" si="30"/>
        <v>0.1827189527461214</v>
      </c>
      <c r="AC110" s="4">
        <f t="shared" si="31"/>
        <v>39.884935821223422</v>
      </c>
      <c r="AD110" s="4">
        <f t="shared" si="32"/>
        <v>667.62919578597166</v>
      </c>
      <c r="AE110" s="4">
        <f t="shared" si="33"/>
        <v>-1.5464723538603526</v>
      </c>
      <c r="AF110" s="4">
        <f t="shared" si="34"/>
        <v>23.510358498735531</v>
      </c>
      <c r="AG110" s="4">
        <f t="shared" si="35"/>
        <v>3404.9275839416009</v>
      </c>
      <c r="AH110" s="4">
        <f t="shared" si="36"/>
        <v>0.8271087313250125</v>
      </c>
      <c r="AI110" s="4">
        <f t="shared" si="37"/>
        <v>-8.2437394546033174E-2</v>
      </c>
      <c r="AJ110" s="4">
        <f t="shared" si="38"/>
        <v>11.008877858488949</v>
      </c>
      <c r="AK110" s="4">
        <f t="shared" si="39"/>
        <v>2.2005499339499126</v>
      </c>
    </row>
    <row r="201" spans="1:1" x14ac:dyDescent="0.2">
      <c r="A201" s="32"/>
    </row>
  </sheetData>
  <sortState xmlns:xlrd2="http://schemas.microsoft.com/office/spreadsheetml/2017/richdata2" ref="A2:AK110">
    <sortCondition ref="A2:A110"/>
  </sortState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9A9463-AC68-EC44-BF59-92512A190621}">
  <dimension ref="A1:C1529"/>
  <sheetViews>
    <sheetView workbookViewId="0">
      <selection activeCell="J28" sqref="J28"/>
    </sheetView>
  </sheetViews>
  <sheetFormatPr baseColWidth="10" defaultRowHeight="16" x14ac:dyDescent="0.2"/>
  <cols>
    <col min="1" max="3" width="10.83203125" style="1"/>
  </cols>
  <sheetData>
    <row r="1" spans="1:3" x14ac:dyDescent="0.2">
      <c r="A1" s="1" t="s">
        <v>1</v>
      </c>
      <c r="B1" s="1" t="s">
        <v>136</v>
      </c>
      <c r="C1" s="1" t="s">
        <v>138</v>
      </c>
    </row>
    <row r="2" spans="1:3" x14ac:dyDescent="0.2">
      <c r="A2" s="1">
        <v>1627.1</v>
      </c>
      <c r="B2" s="1">
        <v>2.0481872217629822E-2</v>
      </c>
      <c r="C2" s="1">
        <f t="shared" ref="C2:C65" si="0" xml:space="preserve"> 84.2*B2+24.5</f>
        <v>26.224573640724429</v>
      </c>
    </row>
    <row r="3" spans="1:3" x14ac:dyDescent="0.2">
      <c r="A3" s="1">
        <v>113.4</v>
      </c>
      <c r="B3" s="1">
        <v>2.672911953149653E-2</v>
      </c>
      <c r="C3" s="1">
        <f t="shared" si="0"/>
        <v>26.750591864552007</v>
      </c>
    </row>
    <row r="4" spans="1:3" x14ac:dyDescent="0.2">
      <c r="A4" s="1">
        <v>118.6</v>
      </c>
      <c r="B4" s="1">
        <v>3.0866994254466623E-2</v>
      </c>
      <c r="C4" s="1">
        <f t="shared" si="0"/>
        <v>27.099000916226089</v>
      </c>
    </row>
    <row r="5" spans="1:3" x14ac:dyDescent="0.2">
      <c r="A5" s="1">
        <v>344</v>
      </c>
      <c r="B5" s="1">
        <v>3.1061544969575555E-2</v>
      </c>
      <c r="C5" s="1">
        <f t="shared" si="0"/>
        <v>27.115382086438263</v>
      </c>
    </row>
    <row r="6" spans="1:3" x14ac:dyDescent="0.2">
      <c r="A6" s="1">
        <v>98.9</v>
      </c>
      <c r="B6" s="1">
        <v>3.1728006667936876E-2</v>
      </c>
      <c r="C6" s="1">
        <f t="shared" si="0"/>
        <v>27.171498161440283</v>
      </c>
    </row>
    <row r="7" spans="1:3" x14ac:dyDescent="0.2">
      <c r="A7" s="1">
        <v>1426.6</v>
      </c>
      <c r="B7" s="1">
        <v>3.2174648655779285E-2</v>
      </c>
      <c r="C7" s="1">
        <f t="shared" si="0"/>
        <v>27.209105416816616</v>
      </c>
    </row>
    <row r="8" spans="1:3" x14ac:dyDescent="0.2">
      <c r="A8" s="1">
        <v>319</v>
      </c>
      <c r="B8" s="1">
        <v>3.2355472359903596E-2</v>
      </c>
      <c r="C8" s="1">
        <f t="shared" si="0"/>
        <v>27.224330772703883</v>
      </c>
    </row>
    <row r="9" spans="1:3" x14ac:dyDescent="0.2">
      <c r="A9" s="1">
        <v>366</v>
      </c>
      <c r="B9" s="1">
        <v>3.333323490742119E-2</v>
      </c>
      <c r="C9" s="1">
        <f t="shared" si="0"/>
        <v>27.306658379204865</v>
      </c>
    </row>
    <row r="10" spans="1:3" x14ac:dyDescent="0.2">
      <c r="A10" s="1">
        <v>139</v>
      </c>
      <c r="B10" s="1">
        <v>3.4099826464807387E-2</v>
      </c>
      <c r="C10" s="1">
        <f t="shared" si="0"/>
        <v>27.371205388336783</v>
      </c>
    </row>
    <row r="11" spans="1:3" x14ac:dyDescent="0.2">
      <c r="A11" s="1">
        <v>120</v>
      </c>
      <c r="B11" s="1">
        <v>3.4278719844270195E-2</v>
      </c>
      <c r="C11" s="1">
        <f t="shared" si="0"/>
        <v>27.38626821088755</v>
      </c>
    </row>
    <row r="12" spans="1:3" x14ac:dyDescent="0.2">
      <c r="A12" s="1">
        <v>349</v>
      </c>
      <c r="B12" s="1">
        <v>3.5167705373075224E-2</v>
      </c>
      <c r="C12" s="1">
        <f t="shared" si="0"/>
        <v>27.461120792412935</v>
      </c>
    </row>
    <row r="13" spans="1:3" x14ac:dyDescent="0.2">
      <c r="A13" s="1">
        <v>407</v>
      </c>
      <c r="B13" s="1">
        <v>3.5635181863088936E-2</v>
      </c>
      <c r="C13" s="1">
        <f t="shared" si="0"/>
        <v>27.500482312872087</v>
      </c>
    </row>
    <row r="14" spans="1:3" x14ac:dyDescent="0.2">
      <c r="A14" s="1">
        <v>984.2</v>
      </c>
      <c r="B14" s="1">
        <v>3.5677499467684393E-2</v>
      </c>
      <c r="C14" s="1">
        <f t="shared" si="0"/>
        <v>27.504045455179025</v>
      </c>
    </row>
    <row r="15" spans="1:3" x14ac:dyDescent="0.2">
      <c r="A15" s="1">
        <v>378</v>
      </c>
      <c r="B15" s="1">
        <v>3.7002430757163786E-2</v>
      </c>
      <c r="C15" s="1">
        <f t="shared" si="0"/>
        <v>27.615604669753189</v>
      </c>
    </row>
    <row r="16" spans="1:3" x14ac:dyDescent="0.2">
      <c r="A16" s="1">
        <v>327</v>
      </c>
      <c r="B16" s="1">
        <v>3.8225855668234957E-2</v>
      </c>
      <c r="C16" s="1">
        <f t="shared" si="0"/>
        <v>27.718617047265383</v>
      </c>
    </row>
    <row r="17" spans="1:3" x14ac:dyDescent="0.2">
      <c r="A17" s="1">
        <v>360</v>
      </c>
      <c r="B17" s="1">
        <v>3.9562645640721934E-2</v>
      </c>
      <c r="C17" s="1">
        <f t="shared" si="0"/>
        <v>27.831174762948788</v>
      </c>
    </row>
    <row r="18" spans="1:3" x14ac:dyDescent="0.2">
      <c r="A18" s="1">
        <v>1295.7</v>
      </c>
      <c r="B18" s="1">
        <v>3.9868519002376826E-2</v>
      </c>
      <c r="C18" s="1">
        <f t="shared" si="0"/>
        <v>27.856929300000129</v>
      </c>
    </row>
    <row r="19" spans="1:3" x14ac:dyDescent="0.2">
      <c r="A19" s="1">
        <v>416.5</v>
      </c>
      <c r="B19" s="1">
        <v>4.0828877947367351E-2</v>
      </c>
      <c r="C19" s="1">
        <f t="shared" si="0"/>
        <v>27.937791523168332</v>
      </c>
    </row>
    <row r="20" spans="1:3" x14ac:dyDescent="0.2">
      <c r="A20" s="1">
        <v>124</v>
      </c>
      <c r="B20" s="1">
        <v>4.1188226577905822E-2</v>
      </c>
      <c r="C20" s="1">
        <f t="shared" si="0"/>
        <v>27.96804867785967</v>
      </c>
    </row>
    <row r="21" spans="1:3" x14ac:dyDescent="0.2">
      <c r="A21" s="1">
        <v>119.5</v>
      </c>
      <c r="B21" s="1">
        <v>4.1271914312301823E-2</v>
      </c>
      <c r="C21" s="1">
        <f t="shared" si="0"/>
        <v>27.975095185095814</v>
      </c>
    </row>
    <row r="22" spans="1:3" x14ac:dyDescent="0.2">
      <c r="A22" s="1">
        <v>108.5</v>
      </c>
      <c r="B22" s="1">
        <v>4.192193987736445E-2</v>
      </c>
      <c r="C22" s="1">
        <f t="shared" si="0"/>
        <v>28.029827337674085</v>
      </c>
    </row>
    <row r="23" spans="1:3" x14ac:dyDescent="0.2">
      <c r="A23" s="1">
        <v>1799.6</v>
      </c>
      <c r="B23" s="1">
        <v>4.223997543348932E-2</v>
      </c>
      <c r="C23" s="1">
        <f t="shared" si="0"/>
        <v>28.056605931499799</v>
      </c>
    </row>
    <row r="24" spans="1:3" x14ac:dyDescent="0.2">
      <c r="A24" s="1">
        <v>88.4</v>
      </c>
      <c r="B24" s="1">
        <v>4.2581986219550491E-2</v>
      </c>
      <c r="C24" s="1">
        <f t="shared" si="0"/>
        <v>28.085403239686151</v>
      </c>
    </row>
    <row r="25" spans="1:3" x14ac:dyDescent="0.2">
      <c r="A25" s="1">
        <v>1802.1</v>
      </c>
      <c r="B25" s="1">
        <v>4.2628862927295487E-2</v>
      </c>
      <c r="C25" s="1">
        <f t="shared" si="0"/>
        <v>28.08935025847828</v>
      </c>
    </row>
    <row r="26" spans="1:3" x14ac:dyDescent="0.2">
      <c r="A26" s="1">
        <v>366</v>
      </c>
      <c r="B26" s="1">
        <v>4.3069739768770293E-2</v>
      </c>
      <c r="C26" s="1">
        <f t="shared" si="0"/>
        <v>28.126472088530459</v>
      </c>
    </row>
    <row r="27" spans="1:3" x14ac:dyDescent="0.2">
      <c r="A27" s="1">
        <v>844.4</v>
      </c>
      <c r="B27" s="1">
        <v>4.3534956086278734E-2</v>
      </c>
      <c r="C27" s="1">
        <f t="shared" si="0"/>
        <v>28.16564330246467</v>
      </c>
    </row>
    <row r="28" spans="1:3" x14ac:dyDescent="0.2">
      <c r="A28" s="1">
        <v>107.7</v>
      </c>
      <c r="B28" s="1">
        <v>4.3834726681245488E-2</v>
      </c>
      <c r="C28" s="1">
        <f t="shared" si="0"/>
        <v>28.19088398656087</v>
      </c>
    </row>
    <row r="29" spans="1:3" x14ac:dyDescent="0.2">
      <c r="A29" s="1">
        <v>746.4</v>
      </c>
      <c r="B29" s="1">
        <v>4.3839944650434649E-2</v>
      </c>
      <c r="C29" s="1">
        <f t="shared" si="0"/>
        <v>28.191323339566598</v>
      </c>
    </row>
    <row r="30" spans="1:3" x14ac:dyDescent="0.2">
      <c r="A30" s="1">
        <v>60</v>
      </c>
      <c r="B30" s="1">
        <v>4.5432400369434994E-2</v>
      </c>
      <c r="C30" s="1">
        <f t="shared" si="0"/>
        <v>28.325408111106427</v>
      </c>
    </row>
    <row r="31" spans="1:3" x14ac:dyDescent="0.2">
      <c r="A31" s="1">
        <v>63.2</v>
      </c>
      <c r="B31" s="1">
        <v>4.5573696156607654E-2</v>
      </c>
      <c r="C31" s="1">
        <f t="shared" si="0"/>
        <v>28.337305216386365</v>
      </c>
    </row>
    <row r="32" spans="1:3" x14ac:dyDescent="0.2">
      <c r="A32" s="1">
        <v>1128.0999999999999</v>
      </c>
      <c r="B32" s="1">
        <v>4.5612828779499251E-2</v>
      </c>
      <c r="C32" s="1">
        <f t="shared" si="0"/>
        <v>28.340600183233839</v>
      </c>
    </row>
    <row r="33" spans="1:3" x14ac:dyDescent="0.2">
      <c r="A33" s="1">
        <v>355</v>
      </c>
      <c r="B33" s="1">
        <v>4.584381313032334E-2</v>
      </c>
      <c r="C33" s="1">
        <f t="shared" si="0"/>
        <v>28.360049065573225</v>
      </c>
    </row>
    <row r="34" spans="1:3" x14ac:dyDescent="0.2">
      <c r="A34" s="1">
        <v>346</v>
      </c>
      <c r="B34" s="1">
        <v>4.6024035406045966E-2</v>
      </c>
      <c r="C34" s="1">
        <f t="shared" si="0"/>
        <v>28.375223781189071</v>
      </c>
    </row>
    <row r="35" spans="1:3" x14ac:dyDescent="0.2">
      <c r="A35" s="1">
        <v>799.2</v>
      </c>
      <c r="B35" s="1">
        <v>4.6267282031776782E-2</v>
      </c>
      <c r="C35" s="1">
        <f t="shared" si="0"/>
        <v>28.395705147075606</v>
      </c>
    </row>
    <row r="36" spans="1:3" x14ac:dyDescent="0.2">
      <c r="A36" s="1">
        <v>1891.7</v>
      </c>
      <c r="B36" s="1">
        <v>4.6313147459513197E-2</v>
      </c>
      <c r="C36" s="1">
        <f t="shared" si="0"/>
        <v>28.399567016091012</v>
      </c>
    </row>
    <row r="37" spans="1:3" x14ac:dyDescent="0.2">
      <c r="A37" s="1">
        <v>359</v>
      </c>
      <c r="B37" s="1">
        <v>4.6901413681990474E-2</v>
      </c>
      <c r="C37" s="1">
        <f t="shared" si="0"/>
        <v>28.449099032023597</v>
      </c>
    </row>
    <row r="38" spans="1:3" x14ac:dyDescent="0.2">
      <c r="A38" s="1">
        <v>112.2</v>
      </c>
      <c r="B38" s="1">
        <v>4.802594375294543E-2</v>
      </c>
      <c r="C38" s="1">
        <f t="shared" si="0"/>
        <v>28.543784463998005</v>
      </c>
    </row>
    <row r="39" spans="1:3" x14ac:dyDescent="0.2">
      <c r="A39" s="1">
        <v>316.7</v>
      </c>
      <c r="B39" s="1">
        <v>4.8114055806407693E-2</v>
      </c>
      <c r="C39" s="1">
        <f t="shared" si="0"/>
        <v>28.551203498899529</v>
      </c>
    </row>
    <row r="40" spans="1:3" x14ac:dyDescent="0.2">
      <c r="A40" s="1">
        <v>359</v>
      </c>
      <c r="B40" s="1">
        <v>4.8573396816593853E-2</v>
      </c>
      <c r="C40" s="1">
        <f t="shared" si="0"/>
        <v>28.589880011957202</v>
      </c>
    </row>
    <row r="41" spans="1:3" x14ac:dyDescent="0.2">
      <c r="A41" s="1">
        <v>645.79999999999995</v>
      </c>
      <c r="B41" s="1">
        <v>4.9075710295075271E-2</v>
      </c>
      <c r="C41" s="1">
        <f t="shared" si="0"/>
        <v>28.632174806845338</v>
      </c>
    </row>
    <row r="42" spans="1:3" x14ac:dyDescent="0.2">
      <c r="A42" s="1">
        <v>110.8</v>
      </c>
      <c r="B42" s="1">
        <v>5.0999310584023745E-2</v>
      </c>
      <c r="C42" s="1">
        <f t="shared" si="0"/>
        <v>28.794141951174801</v>
      </c>
    </row>
    <row r="43" spans="1:3" x14ac:dyDescent="0.2">
      <c r="A43" s="1">
        <v>480.1</v>
      </c>
      <c r="B43" s="1">
        <v>5.120134850812437E-2</v>
      </c>
      <c r="C43" s="1">
        <f t="shared" si="0"/>
        <v>28.811153544384073</v>
      </c>
    </row>
    <row r="44" spans="1:3" x14ac:dyDescent="0.2">
      <c r="A44" s="1">
        <v>130.19999999999999</v>
      </c>
      <c r="B44" s="1">
        <v>5.18745813368316E-2</v>
      </c>
      <c r="C44" s="1">
        <f t="shared" si="0"/>
        <v>28.86783974856122</v>
      </c>
    </row>
    <row r="45" spans="1:3" x14ac:dyDescent="0.2">
      <c r="A45" s="1">
        <v>40.4</v>
      </c>
      <c r="B45" s="1">
        <v>5.1911057248207527E-2</v>
      </c>
      <c r="C45" s="1">
        <f t="shared" si="0"/>
        <v>28.870911020299076</v>
      </c>
    </row>
    <row r="46" spans="1:3" x14ac:dyDescent="0.2">
      <c r="A46" s="1">
        <v>367</v>
      </c>
      <c r="B46" s="1">
        <v>5.2260594797601777E-2</v>
      </c>
      <c r="C46" s="1">
        <f t="shared" si="0"/>
        <v>28.900342081958069</v>
      </c>
    </row>
    <row r="47" spans="1:3" x14ac:dyDescent="0.2">
      <c r="A47" s="1">
        <v>355</v>
      </c>
      <c r="B47" s="1">
        <v>5.310279717923036E-2</v>
      </c>
      <c r="C47" s="1">
        <f t="shared" si="0"/>
        <v>28.971255522491198</v>
      </c>
    </row>
    <row r="48" spans="1:3" x14ac:dyDescent="0.2">
      <c r="A48" s="1">
        <v>61.6</v>
      </c>
      <c r="B48" s="1">
        <v>5.3123797171672572E-2</v>
      </c>
      <c r="C48" s="1">
        <f t="shared" si="0"/>
        <v>28.97302372185483</v>
      </c>
    </row>
    <row r="49" spans="1:3" x14ac:dyDescent="0.2">
      <c r="A49" s="1">
        <v>1055.2</v>
      </c>
      <c r="B49" s="1">
        <v>5.3162197404631614E-2</v>
      </c>
      <c r="C49" s="1">
        <f t="shared" si="0"/>
        <v>28.976257021469983</v>
      </c>
    </row>
    <row r="50" spans="1:3" x14ac:dyDescent="0.2">
      <c r="A50" s="1">
        <v>128</v>
      </c>
      <c r="B50" s="1">
        <v>5.3223491246115556E-2</v>
      </c>
      <c r="C50" s="1">
        <f t="shared" si="0"/>
        <v>28.981417962922929</v>
      </c>
    </row>
    <row r="51" spans="1:3" x14ac:dyDescent="0.2">
      <c r="A51" s="1">
        <v>1150.8</v>
      </c>
      <c r="B51" s="1">
        <v>5.3617069752335184E-2</v>
      </c>
      <c r="C51" s="1">
        <f t="shared" si="0"/>
        <v>29.014557273146622</v>
      </c>
    </row>
    <row r="52" spans="1:3" x14ac:dyDescent="0.2">
      <c r="A52" s="1">
        <v>348</v>
      </c>
      <c r="B52" s="1">
        <v>5.3623851615744213E-2</v>
      </c>
      <c r="C52" s="1">
        <f t="shared" si="0"/>
        <v>29.015128306045664</v>
      </c>
    </row>
    <row r="53" spans="1:3" x14ac:dyDescent="0.2">
      <c r="A53" s="1">
        <v>362</v>
      </c>
      <c r="B53" s="1">
        <v>5.4823827818672406E-2</v>
      </c>
      <c r="C53" s="1">
        <f t="shared" si="0"/>
        <v>29.116166302332218</v>
      </c>
    </row>
    <row r="54" spans="1:3" x14ac:dyDescent="0.2">
      <c r="A54" s="1">
        <v>2361.6999999999998</v>
      </c>
      <c r="B54" s="1">
        <v>5.5366454806926889E-2</v>
      </c>
      <c r="C54" s="1">
        <f t="shared" si="0"/>
        <v>29.161855494743243</v>
      </c>
    </row>
    <row r="55" spans="1:3" x14ac:dyDescent="0.2">
      <c r="A55" s="1">
        <v>435.4</v>
      </c>
      <c r="B55" s="1">
        <v>5.5823373445763373E-2</v>
      </c>
      <c r="C55" s="1">
        <f t="shared" si="0"/>
        <v>29.200328044133276</v>
      </c>
    </row>
    <row r="56" spans="1:3" x14ac:dyDescent="0.2">
      <c r="A56" s="1">
        <v>513.20000000000005</v>
      </c>
      <c r="B56" s="1">
        <v>5.6371483883270436E-2</v>
      </c>
      <c r="C56" s="1">
        <f t="shared" si="0"/>
        <v>29.246478942971372</v>
      </c>
    </row>
    <row r="57" spans="1:3" x14ac:dyDescent="0.2">
      <c r="A57" s="1">
        <v>528.5</v>
      </c>
      <c r="B57" s="1">
        <v>5.643309902654977E-2</v>
      </c>
      <c r="C57" s="1">
        <f t="shared" si="0"/>
        <v>29.251666938035491</v>
      </c>
    </row>
    <row r="58" spans="1:3" x14ac:dyDescent="0.2">
      <c r="A58" s="1">
        <v>48.5</v>
      </c>
      <c r="B58" s="1">
        <v>5.6443367066731455E-2</v>
      </c>
      <c r="C58" s="1">
        <f t="shared" si="0"/>
        <v>29.252531507018787</v>
      </c>
    </row>
    <row r="59" spans="1:3" x14ac:dyDescent="0.2">
      <c r="A59" s="1">
        <v>2830.2</v>
      </c>
      <c r="B59" s="1">
        <v>5.7693534892018498E-2</v>
      </c>
      <c r="C59" s="1">
        <f t="shared" si="0"/>
        <v>29.357795637907959</v>
      </c>
    </row>
    <row r="60" spans="1:3" x14ac:dyDescent="0.2">
      <c r="A60" s="1">
        <v>1835.9</v>
      </c>
      <c r="B60" s="1">
        <v>5.8012618340113516E-2</v>
      </c>
      <c r="C60" s="1">
        <f t="shared" si="0"/>
        <v>29.384662464237557</v>
      </c>
    </row>
    <row r="61" spans="1:3" x14ac:dyDescent="0.2">
      <c r="A61" s="1">
        <v>795</v>
      </c>
      <c r="B61" s="1">
        <v>5.8535711553449228E-2</v>
      </c>
      <c r="C61" s="1">
        <f t="shared" si="0"/>
        <v>29.428706912800425</v>
      </c>
    </row>
    <row r="62" spans="1:3" x14ac:dyDescent="0.2">
      <c r="A62" s="1">
        <v>130.6</v>
      </c>
      <c r="B62" s="1">
        <v>5.971239167560953E-2</v>
      </c>
      <c r="C62" s="1">
        <f t="shared" si="0"/>
        <v>29.527783379086323</v>
      </c>
    </row>
    <row r="63" spans="1:3" x14ac:dyDescent="0.2">
      <c r="A63" s="1">
        <v>461</v>
      </c>
      <c r="B63" s="1">
        <v>5.9816650099122973E-2</v>
      </c>
      <c r="C63" s="1">
        <f t="shared" si="0"/>
        <v>29.536561938346154</v>
      </c>
    </row>
    <row r="64" spans="1:3" x14ac:dyDescent="0.2">
      <c r="A64" s="1">
        <v>367</v>
      </c>
      <c r="B64" s="1">
        <v>6.0189458884502334E-2</v>
      </c>
      <c r="C64" s="1">
        <f t="shared" si="0"/>
        <v>29.567952438075096</v>
      </c>
    </row>
    <row r="65" spans="1:3" x14ac:dyDescent="0.2">
      <c r="A65" s="1">
        <v>47.1</v>
      </c>
      <c r="B65" s="1">
        <v>6.1984600945724277E-2</v>
      </c>
      <c r="C65" s="1">
        <f t="shared" si="0"/>
        <v>29.719103399629986</v>
      </c>
    </row>
    <row r="66" spans="1:3" x14ac:dyDescent="0.2">
      <c r="A66" s="1">
        <v>61.5</v>
      </c>
      <c r="B66" s="1">
        <v>6.2439384215268297E-2</v>
      </c>
      <c r="C66" s="1">
        <f t="shared" ref="C66:C129" si="1" xml:space="preserve"> 84.2*B66+24.5</f>
        <v>29.75739615092559</v>
      </c>
    </row>
    <row r="67" spans="1:3" x14ac:dyDescent="0.2">
      <c r="A67" s="1">
        <v>382</v>
      </c>
      <c r="B67" s="1">
        <v>6.2640894990809923E-2</v>
      </c>
      <c r="C67" s="1">
        <f t="shared" si="1"/>
        <v>29.774363358226196</v>
      </c>
    </row>
    <row r="68" spans="1:3" x14ac:dyDescent="0.2">
      <c r="A68" s="1">
        <v>62.1</v>
      </c>
      <c r="B68" s="1">
        <v>6.3076777348924543E-2</v>
      </c>
      <c r="C68" s="1">
        <f t="shared" si="1"/>
        <v>29.811064652779447</v>
      </c>
    </row>
    <row r="69" spans="1:3" x14ac:dyDescent="0.2">
      <c r="A69" s="1">
        <v>917.4</v>
      </c>
      <c r="B69" s="1">
        <v>6.3094077213915745E-2</v>
      </c>
      <c r="C69" s="1">
        <f t="shared" si="1"/>
        <v>29.812521301411707</v>
      </c>
    </row>
    <row r="70" spans="1:3" x14ac:dyDescent="0.2">
      <c r="A70" s="1">
        <v>846.1</v>
      </c>
      <c r="B70" s="1">
        <v>6.31392311665957E-2</v>
      </c>
      <c r="C70" s="1">
        <f t="shared" si="1"/>
        <v>29.816323264227357</v>
      </c>
    </row>
    <row r="71" spans="1:3" x14ac:dyDescent="0.2">
      <c r="A71" s="1">
        <v>749.5</v>
      </c>
      <c r="B71" s="1">
        <v>6.3879581515120076E-2</v>
      </c>
      <c r="C71" s="1">
        <f t="shared" si="1"/>
        <v>29.878660763573109</v>
      </c>
    </row>
    <row r="72" spans="1:3" x14ac:dyDescent="0.2">
      <c r="A72" s="1">
        <v>355</v>
      </c>
      <c r="B72" s="1">
        <v>6.4186221320733483E-2</v>
      </c>
      <c r="C72" s="1">
        <f t="shared" si="1"/>
        <v>29.904479835205759</v>
      </c>
    </row>
    <row r="73" spans="1:3" x14ac:dyDescent="0.2">
      <c r="A73" s="1">
        <v>653.5</v>
      </c>
      <c r="B73" s="1">
        <v>6.4252340127488622E-2</v>
      </c>
      <c r="C73" s="1">
        <f t="shared" si="1"/>
        <v>29.910047038734543</v>
      </c>
    </row>
    <row r="74" spans="1:3" x14ac:dyDescent="0.2">
      <c r="A74" s="1">
        <v>122</v>
      </c>
      <c r="B74" s="1">
        <v>6.4681274026321234E-2</v>
      </c>
      <c r="C74" s="1">
        <f t="shared" si="1"/>
        <v>29.946163273016246</v>
      </c>
    </row>
    <row r="75" spans="1:3" x14ac:dyDescent="0.2">
      <c r="A75" s="1">
        <v>48.2</v>
      </c>
      <c r="B75" s="1">
        <v>6.509233139974803E-2</v>
      </c>
      <c r="C75" s="1">
        <f t="shared" si="1"/>
        <v>29.980774303858784</v>
      </c>
    </row>
    <row r="76" spans="1:3" x14ac:dyDescent="0.2">
      <c r="A76" s="1">
        <v>118.7</v>
      </c>
      <c r="B76" s="1">
        <v>6.5554991247247091E-2</v>
      </c>
      <c r="C76" s="1">
        <f t="shared" si="1"/>
        <v>30.019730263018204</v>
      </c>
    </row>
    <row r="77" spans="1:3" x14ac:dyDescent="0.2">
      <c r="A77" s="1">
        <v>63.5</v>
      </c>
      <c r="B77" s="1">
        <v>6.5935664922450371E-2</v>
      </c>
      <c r="C77" s="1">
        <f t="shared" si="1"/>
        <v>30.051782986470322</v>
      </c>
    </row>
    <row r="78" spans="1:3" x14ac:dyDescent="0.2">
      <c r="A78" s="1">
        <v>316</v>
      </c>
      <c r="B78" s="1">
        <v>6.6032758587688076E-2</v>
      </c>
      <c r="C78" s="1">
        <f t="shared" si="1"/>
        <v>30.059958273083335</v>
      </c>
    </row>
    <row r="79" spans="1:3" x14ac:dyDescent="0.2">
      <c r="A79" s="1">
        <v>373</v>
      </c>
      <c r="B79" s="1">
        <v>6.6682107247403366E-2</v>
      </c>
      <c r="C79" s="1">
        <f t="shared" si="1"/>
        <v>30.114633430231365</v>
      </c>
    </row>
    <row r="80" spans="1:3" x14ac:dyDescent="0.2">
      <c r="A80" s="1">
        <v>126</v>
      </c>
      <c r="B80" s="1">
        <v>6.8038237937123172E-2</v>
      </c>
      <c r="C80" s="1">
        <f t="shared" si="1"/>
        <v>30.228819634305772</v>
      </c>
    </row>
    <row r="81" spans="1:3" x14ac:dyDescent="0.2">
      <c r="A81" s="1">
        <v>58.2</v>
      </c>
      <c r="B81" s="1">
        <v>6.810332252419328E-2</v>
      </c>
      <c r="C81" s="1">
        <f t="shared" si="1"/>
        <v>30.234299756537077</v>
      </c>
    </row>
    <row r="82" spans="1:3" x14ac:dyDescent="0.2">
      <c r="A82" s="1">
        <v>127.2</v>
      </c>
      <c r="B82" s="1">
        <v>6.8255777814060253E-2</v>
      </c>
      <c r="C82" s="1">
        <f t="shared" si="1"/>
        <v>30.247136491943873</v>
      </c>
    </row>
    <row r="83" spans="1:3" x14ac:dyDescent="0.2">
      <c r="A83" s="1">
        <v>1975.2</v>
      </c>
      <c r="B83" s="1">
        <v>6.8947233320851758E-2</v>
      </c>
      <c r="C83" s="1">
        <f t="shared" si="1"/>
        <v>30.305357045615718</v>
      </c>
    </row>
    <row r="84" spans="1:3" x14ac:dyDescent="0.2">
      <c r="A84" s="1">
        <v>127</v>
      </c>
      <c r="B84" s="1">
        <v>6.9183503126470328E-2</v>
      </c>
      <c r="C84" s="1">
        <f t="shared" si="1"/>
        <v>30.325250963248802</v>
      </c>
    </row>
    <row r="85" spans="1:3" x14ac:dyDescent="0.2">
      <c r="A85" s="1">
        <v>57.1</v>
      </c>
      <c r="B85" s="1">
        <v>6.9836906710361552E-2</v>
      </c>
      <c r="C85" s="1">
        <f t="shared" si="1"/>
        <v>30.380267545012444</v>
      </c>
    </row>
    <row r="86" spans="1:3" x14ac:dyDescent="0.2">
      <c r="A86" s="1">
        <v>115.6</v>
      </c>
      <c r="B86" s="1">
        <v>6.986317517235871E-2</v>
      </c>
      <c r="C86" s="1">
        <f t="shared" si="1"/>
        <v>30.382479349512604</v>
      </c>
    </row>
    <row r="87" spans="1:3" x14ac:dyDescent="0.2">
      <c r="A87" s="1">
        <v>1077.5999999999999</v>
      </c>
      <c r="B87" s="1">
        <v>7.0133138642771181E-2</v>
      </c>
      <c r="C87" s="1">
        <f t="shared" si="1"/>
        <v>30.405210273721334</v>
      </c>
    </row>
    <row r="88" spans="1:3" x14ac:dyDescent="0.2">
      <c r="A88" s="1">
        <v>59.3</v>
      </c>
      <c r="B88" s="1">
        <v>7.0134539784364139E-2</v>
      </c>
      <c r="C88" s="1">
        <f t="shared" si="1"/>
        <v>30.40532824984346</v>
      </c>
    </row>
    <row r="89" spans="1:3" x14ac:dyDescent="0.2">
      <c r="A89" s="1">
        <v>1565.3</v>
      </c>
      <c r="B89" s="1">
        <v>7.0235141586212205E-2</v>
      </c>
      <c r="C89" s="1">
        <f t="shared" si="1"/>
        <v>30.413798921559067</v>
      </c>
    </row>
    <row r="90" spans="1:3" x14ac:dyDescent="0.2">
      <c r="A90" s="1">
        <v>371</v>
      </c>
      <c r="B90" s="1">
        <v>7.0466478592809856E-2</v>
      </c>
      <c r="C90" s="1">
        <f t="shared" si="1"/>
        <v>30.433277497514588</v>
      </c>
    </row>
    <row r="91" spans="1:3" x14ac:dyDescent="0.2">
      <c r="A91" s="1">
        <v>2833.2</v>
      </c>
      <c r="B91" s="1">
        <v>7.1199884450995482E-2</v>
      </c>
      <c r="C91" s="1">
        <f t="shared" si="1"/>
        <v>30.495030270773821</v>
      </c>
    </row>
    <row r="92" spans="1:3" x14ac:dyDescent="0.2">
      <c r="A92" s="1">
        <v>1488.7</v>
      </c>
      <c r="B92" s="1">
        <v>7.1467055548889047E-2</v>
      </c>
      <c r="C92" s="1">
        <f t="shared" si="1"/>
        <v>30.517526077216459</v>
      </c>
    </row>
    <row r="93" spans="1:3" x14ac:dyDescent="0.2">
      <c r="A93" s="1">
        <v>118</v>
      </c>
      <c r="B93" s="1">
        <v>7.264334055721669E-2</v>
      </c>
      <c r="C93" s="1">
        <f t="shared" si="1"/>
        <v>30.616569274917644</v>
      </c>
    </row>
    <row r="94" spans="1:3" x14ac:dyDescent="0.2">
      <c r="A94" s="1">
        <v>176.6</v>
      </c>
      <c r="B94" s="1">
        <v>7.2780594792488634E-2</v>
      </c>
      <c r="C94" s="1">
        <f t="shared" si="1"/>
        <v>30.628126081527544</v>
      </c>
    </row>
    <row r="95" spans="1:3" x14ac:dyDescent="0.2">
      <c r="A95" s="1">
        <v>80.599999999999994</v>
      </c>
      <c r="B95" s="1">
        <v>7.3680403536537278E-2</v>
      </c>
      <c r="C95" s="1">
        <f t="shared" si="1"/>
        <v>30.703889977776438</v>
      </c>
    </row>
    <row r="96" spans="1:3" x14ac:dyDescent="0.2">
      <c r="A96" s="1">
        <v>108.8</v>
      </c>
      <c r="B96" s="1">
        <v>7.372004425770598E-2</v>
      </c>
      <c r="C96" s="1">
        <f t="shared" si="1"/>
        <v>30.707227726498843</v>
      </c>
    </row>
    <row r="97" spans="1:3" x14ac:dyDescent="0.2">
      <c r="A97" s="1">
        <v>55.7</v>
      </c>
      <c r="B97" s="1">
        <v>7.4222247643105047E-2</v>
      </c>
      <c r="C97" s="1">
        <f t="shared" si="1"/>
        <v>30.749513251549445</v>
      </c>
    </row>
    <row r="98" spans="1:3" x14ac:dyDescent="0.2">
      <c r="A98" s="1">
        <v>636.70000000000005</v>
      </c>
      <c r="B98" s="1">
        <v>7.4318214162084575E-2</v>
      </c>
      <c r="C98" s="1">
        <f t="shared" si="1"/>
        <v>30.757593632447524</v>
      </c>
    </row>
    <row r="99" spans="1:3" x14ac:dyDescent="0.2">
      <c r="A99" s="1">
        <v>64</v>
      </c>
      <c r="B99" s="1">
        <v>7.4359993657162698E-2</v>
      </c>
      <c r="C99" s="1">
        <f t="shared" si="1"/>
        <v>30.761111465933098</v>
      </c>
    </row>
    <row r="100" spans="1:3" x14ac:dyDescent="0.2">
      <c r="A100" s="1">
        <v>62.2</v>
      </c>
      <c r="B100" s="1">
        <v>7.4565551692265808E-2</v>
      </c>
      <c r="C100" s="1">
        <f t="shared" si="1"/>
        <v>30.77841945248878</v>
      </c>
    </row>
    <row r="101" spans="1:3" x14ac:dyDescent="0.2">
      <c r="A101" s="1">
        <v>115.6</v>
      </c>
      <c r="B101" s="1">
        <v>7.5507230213623211E-2</v>
      </c>
      <c r="C101" s="1">
        <f t="shared" si="1"/>
        <v>30.857708783987075</v>
      </c>
    </row>
    <row r="102" spans="1:3" x14ac:dyDescent="0.2">
      <c r="A102" s="1">
        <v>59.4</v>
      </c>
      <c r="B102" s="1">
        <v>7.595446905885106E-2</v>
      </c>
      <c r="C102" s="1">
        <f t="shared" si="1"/>
        <v>30.895366294755259</v>
      </c>
    </row>
    <row r="103" spans="1:3" x14ac:dyDescent="0.2">
      <c r="A103" s="1">
        <v>473.5</v>
      </c>
      <c r="B103" s="1">
        <v>7.5966892775187714E-2</v>
      </c>
      <c r="C103" s="1">
        <f t="shared" si="1"/>
        <v>30.896412371670806</v>
      </c>
    </row>
    <row r="104" spans="1:3" x14ac:dyDescent="0.2">
      <c r="A104" s="1">
        <v>58.9</v>
      </c>
      <c r="B104" s="1">
        <v>7.6374143975694045E-2</v>
      </c>
      <c r="C104" s="1">
        <f t="shared" si="1"/>
        <v>30.93070292275344</v>
      </c>
    </row>
    <row r="105" spans="1:3" x14ac:dyDescent="0.2">
      <c r="A105" s="1">
        <v>48.5</v>
      </c>
      <c r="B105" s="1">
        <v>7.6616837622367054E-2</v>
      </c>
      <c r="C105" s="1">
        <f t="shared" si="1"/>
        <v>30.951137727803307</v>
      </c>
    </row>
    <row r="106" spans="1:3" x14ac:dyDescent="0.2">
      <c r="A106" s="1">
        <v>361</v>
      </c>
      <c r="B106" s="1">
        <v>7.738550268273281E-2</v>
      </c>
      <c r="C106" s="1">
        <f t="shared" si="1"/>
        <v>31.015859325886105</v>
      </c>
    </row>
    <row r="107" spans="1:3" x14ac:dyDescent="0.2">
      <c r="A107" s="1">
        <v>56.3</v>
      </c>
      <c r="B107" s="1">
        <v>7.7860631933135027E-2</v>
      </c>
      <c r="C107" s="1">
        <f t="shared" si="1"/>
        <v>31.055865208769969</v>
      </c>
    </row>
    <row r="108" spans="1:3" x14ac:dyDescent="0.2">
      <c r="A108" s="1">
        <v>74</v>
      </c>
      <c r="B108" s="1">
        <v>7.7946071324041633E-2</v>
      </c>
      <c r="C108" s="1">
        <f t="shared" si="1"/>
        <v>31.063059205484308</v>
      </c>
    </row>
    <row r="109" spans="1:3" x14ac:dyDescent="0.2">
      <c r="A109" s="1">
        <v>234</v>
      </c>
      <c r="B109" s="1">
        <v>7.8318537753069475E-2</v>
      </c>
      <c r="C109" s="1">
        <f t="shared" si="1"/>
        <v>31.09442087880845</v>
      </c>
    </row>
    <row r="110" spans="1:3" x14ac:dyDescent="0.2">
      <c r="A110" s="1">
        <v>1056.2</v>
      </c>
      <c r="B110" s="1">
        <v>7.9307335006167837E-2</v>
      </c>
      <c r="C110" s="1">
        <f t="shared" si="1"/>
        <v>31.177677607519332</v>
      </c>
    </row>
    <row r="111" spans="1:3" x14ac:dyDescent="0.2">
      <c r="A111" s="1">
        <v>116</v>
      </c>
      <c r="B111" s="1">
        <v>7.9579851037727009E-2</v>
      </c>
      <c r="C111" s="1">
        <f t="shared" si="1"/>
        <v>31.200623457376615</v>
      </c>
    </row>
    <row r="112" spans="1:3" x14ac:dyDescent="0.2">
      <c r="A112" s="1">
        <v>49.4</v>
      </c>
      <c r="B112" s="1">
        <v>8.031901123519869E-2</v>
      </c>
      <c r="C112" s="1">
        <f t="shared" si="1"/>
        <v>31.262860746003732</v>
      </c>
    </row>
    <row r="113" spans="1:3" x14ac:dyDescent="0.2">
      <c r="A113" s="1">
        <v>125</v>
      </c>
      <c r="B113" s="1">
        <v>8.0389457661793631E-2</v>
      </c>
      <c r="C113" s="1">
        <f t="shared" si="1"/>
        <v>31.268792335123024</v>
      </c>
    </row>
    <row r="114" spans="1:3" x14ac:dyDescent="0.2">
      <c r="A114" s="1">
        <v>914.1</v>
      </c>
      <c r="B114" s="1">
        <v>8.0465192234289953E-2</v>
      </c>
      <c r="C114" s="1">
        <f t="shared" si="1"/>
        <v>31.275169186127215</v>
      </c>
    </row>
    <row r="115" spans="1:3" x14ac:dyDescent="0.2">
      <c r="A115" s="1">
        <v>1192.4000000000001</v>
      </c>
      <c r="B115" s="1">
        <v>8.1787536480134468E-2</v>
      </c>
      <c r="C115" s="1">
        <f t="shared" si="1"/>
        <v>31.386510571627323</v>
      </c>
    </row>
    <row r="116" spans="1:3" x14ac:dyDescent="0.2">
      <c r="A116" s="1">
        <v>2680.9</v>
      </c>
      <c r="B116" s="1">
        <v>8.2160023802618207E-2</v>
      </c>
      <c r="C116" s="1">
        <f t="shared" si="1"/>
        <v>31.417874004180455</v>
      </c>
    </row>
    <row r="117" spans="1:3" x14ac:dyDescent="0.2">
      <c r="A117" s="1">
        <v>359</v>
      </c>
      <c r="B117" s="1">
        <v>8.2167721462639162E-2</v>
      </c>
      <c r="C117" s="1">
        <f t="shared" si="1"/>
        <v>31.418522147154217</v>
      </c>
    </row>
    <row r="118" spans="1:3" x14ac:dyDescent="0.2">
      <c r="A118" s="1">
        <v>319</v>
      </c>
      <c r="B118" s="1">
        <v>8.257059463699952E-2</v>
      </c>
      <c r="C118" s="1">
        <f t="shared" si="1"/>
        <v>31.452444068435359</v>
      </c>
    </row>
    <row r="119" spans="1:3" x14ac:dyDescent="0.2">
      <c r="A119" s="1">
        <v>1547.9</v>
      </c>
      <c r="B119" s="1">
        <v>8.2574188138125101E-2</v>
      </c>
      <c r="C119" s="1">
        <f t="shared" si="1"/>
        <v>31.452746641230135</v>
      </c>
    </row>
    <row r="120" spans="1:3" x14ac:dyDescent="0.2">
      <c r="A120" s="1">
        <v>117</v>
      </c>
      <c r="B120" s="1">
        <v>8.2836746327253158E-2</v>
      </c>
      <c r="C120" s="1">
        <f t="shared" si="1"/>
        <v>31.474854040754714</v>
      </c>
    </row>
    <row r="121" spans="1:3" x14ac:dyDescent="0.2">
      <c r="A121" s="1">
        <v>925.6</v>
      </c>
      <c r="B121" s="1">
        <v>8.3028430979382464E-2</v>
      </c>
      <c r="C121" s="1">
        <f t="shared" si="1"/>
        <v>31.490993888464004</v>
      </c>
    </row>
    <row r="122" spans="1:3" x14ac:dyDescent="0.2">
      <c r="A122" s="1">
        <v>515.29999999999995</v>
      </c>
      <c r="B122" s="1">
        <v>8.3035651636101757E-2</v>
      </c>
      <c r="C122" s="1">
        <f t="shared" si="1"/>
        <v>31.491601867759769</v>
      </c>
    </row>
    <row r="123" spans="1:3" x14ac:dyDescent="0.2">
      <c r="A123" s="1">
        <v>127.7</v>
      </c>
      <c r="B123" s="1">
        <v>8.3331079747271136E-2</v>
      </c>
      <c r="C123" s="1">
        <f t="shared" si="1"/>
        <v>31.516476914720229</v>
      </c>
    </row>
    <row r="124" spans="1:3" x14ac:dyDescent="0.2">
      <c r="A124" s="1">
        <v>1103.3</v>
      </c>
      <c r="B124" s="1">
        <v>8.3870868447974423E-2</v>
      </c>
      <c r="C124" s="1">
        <f t="shared" si="1"/>
        <v>31.561927123319446</v>
      </c>
    </row>
    <row r="125" spans="1:3" x14ac:dyDescent="0.2">
      <c r="A125" s="1">
        <v>116</v>
      </c>
      <c r="B125" s="1">
        <v>8.3898288649509017E-2</v>
      </c>
      <c r="C125" s="1">
        <f t="shared" si="1"/>
        <v>31.564235904288658</v>
      </c>
    </row>
    <row r="126" spans="1:3" x14ac:dyDescent="0.2">
      <c r="A126" s="1">
        <v>124</v>
      </c>
      <c r="B126" s="1">
        <v>8.4502738113994696E-2</v>
      </c>
      <c r="C126" s="1">
        <f t="shared" si="1"/>
        <v>31.615130549198355</v>
      </c>
    </row>
    <row r="127" spans="1:3" x14ac:dyDescent="0.2">
      <c r="A127" s="1">
        <v>330</v>
      </c>
      <c r="B127" s="1">
        <v>8.5277203552357045E-2</v>
      </c>
      <c r="C127" s="1">
        <f t="shared" si="1"/>
        <v>31.680340539108464</v>
      </c>
    </row>
    <row r="128" spans="1:3" x14ac:dyDescent="0.2">
      <c r="A128" s="1">
        <v>112.3</v>
      </c>
      <c r="B128" s="1">
        <v>8.5494022806192532E-2</v>
      </c>
      <c r="C128" s="1">
        <f t="shared" si="1"/>
        <v>31.698596720281412</v>
      </c>
    </row>
    <row r="129" spans="1:3" x14ac:dyDescent="0.2">
      <c r="A129" s="1">
        <v>113.8</v>
      </c>
      <c r="B129" s="1">
        <v>8.6609578357554534E-2</v>
      </c>
      <c r="C129" s="1">
        <f t="shared" si="1"/>
        <v>31.792526497706092</v>
      </c>
    </row>
    <row r="130" spans="1:3" x14ac:dyDescent="0.2">
      <c r="A130" s="1">
        <v>501.2</v>
      </c>
      <c r="B130" s="1">
        <v>8.808057645937134E-2</v>
      </c>
      <c r="C130" s="1">
        <f t="shared" ref="C130:C193" si="2" xml:space="preserve"> 84.2*B130+24.5</f>
        <v>31.916384537879068</v>
      </c>
    </row>
    <row r="131" spans="1:3" x14ac:dyDescent="0.2">
      <c r="A131" s="1">
        <v>362</v>
      </c>
      <c r="B131" s="1">
        <v>8.8640532940991543E-2</v>
      </c>
      <c r="C131" s="1">
        <f t="shared" si="2"/>
        <v>31.963532873631486</v>
      </c>
    </row>
    <row r="132" spans="1:3" x14ac:dyDescent="0.2">
      <c r="A132" s="1">
        <v>122</v>
      </c>
      <c r="B132" s="1">
        <v>8.8977149052781451E-2</v>
      </c>
      <c r="C132" s="1">
        <f t="shared" si="2"/>
        <v>31.9918759502442</v>
      </c>
    </row>
    <row r="133" spans="1:3" x14ac:dyDescent="0.2">
      <c r="A133" s="1">
        <v>1666.1</v>
      </c>
      <c r="B133" s="1">
        <v>8.9542413343088295E-2</v>
      </c>
      <c r="C133" s="1">
        <f t="shared" si="2"/>
        <v>32.039471203488034</v>
      </c>
    </row>
    <row r="134" spans="1:3" x14ac:dyDescent="0.2">
      <c r="A134" s="1">
        <v>2240.5</v>
      </c>
      <c r="B134" s="1">
        <v>9.0284427979947582E-2</v>
      </c>
      <c r="C134" s="1">
        <f t="shared" si="2"/>
        <v>32.101948835911585</v>
      </c>
    </row>
    <row r="135" spans="1:3" x14ac:dyDescent="0.2">
      <c r="A135" s="1">
        <v>62.2</v>
      </c>
      <c r="B135" s="1">
        <v>9.0367505794710298E-2</v>
      </c>
      <c r="C135" s="1">
        <f t="shared" si="2"/>
        <v>32.108943987914607</v>
      </c>
    </row>
    <row r="136" spans="1:3" x14ac:dyDescent="0.2">
      <c r="A136" s="1">
        <v>46</v>
      </c>
      <c r="B136" s="1">
        <v>9.0374406727579709E-2</v>
      </c>
      <c r="C136" s="1">
        <f t="shared" si="2"/>
        <v>32.10952504646221</v>
      </c>
    </row>
    <row r="137" spans="1:3" x14ac:dyDescent="0.2">
      <c r="A137" s="1">
        <v>122.8</v>
      </c>
      <c r="B137" s="1">
        <v>9.1117982623132865E-2</v>
      </c>
      <c r="C137" s="1">
        <f t="shared" si="2"/>
        <v>32.17213413686779</v>
      </c>
    </row>
    <row r="138" spans="1:3" x14ac:dyDescent="0.2">
      <c r="A138" s="1">
        <v>2448.1999999999998</v>
      </c>
      <c r="B138" s="1">
        <v>9.1176547862916402E-2</v>
      </c>
      <c r="C138" s="1">
        <f t="shared" si="2"/>
        <v>32.177065330057559</v>
      </c>
    </row>
    <row r="139" spans="1:3" x14ac:dyDescent="0.2">
      <c r="A139" s="1">
        <v>117.2</v>
      </c>
      <c r="B139" s="1">
        <v>9.1325243140613299E-2</v>
      </c>
      <c r="C139" s="1">
        <f t="shared" si="2"/>
        <v>32.189585472439639</v>
      </c>
    </row>
    <row r="140" spans="1:3" x14ac:dyDescent="0.2">
      <c r="A140" s="1">
        <v>1241.8</v>
      </c>
      <c r="B140" s="1">
        <v>9.1472769453652014E-2</v>
      </c>
      <c r="C140" s="1">
        <f t="shared" si="2"/>
        <v>32.202007187997502</v>
      </c>
    </row>
    <row r="141" spans="1:3" x14ac:dyDescent="0.2">
      <c r="A141" s="1">
        <v>754.4</v>
      </c>
      <c r="B141" s="1">
        <v>9.1631808029809886E-2</v>
      </c>
      <c r="C141" s="1">
        <f t="shared" si="2"/>
        <v>32.215398236109991</v>
      </c>
    </row>
    <row r="142" spans="1:3" x14ac:dyDescent="0.2">
      <c r="A142" s="1">
        <v>102.5</v>
      </c>
      <c r="B142" s="1">
        <v>9.2066486124220984E-2</v>
      </c>
      <c r="C142" s="1">
        <f t="shared" si="2"/>
        <v>32.251998131659406</v>
      </c>
    </row>
    <row r="143" spans="1:3" x14ac:dyDescent="0.2">
      <c r="A143" s="1">
        <v>356</v>
      </c>
      <c r="B143" s="1">
        <v>9.2666664809120433E-2</v>
      </c>
      <c r="C143" s="1">
        <f t="shared" si="2"/>
        <v>32.302533176927938</v>
      </c>
    </row>
    <row r="144" spans="1:3" x14ac:dyDescent="0.2">
      <c r="A144" s="1">
        <v>505</v>
      </c>
      <c r="B144" s="1">
        <v>9.3162047880501225E-2</v>
      </c>
      <c r="C144" s="1">
        <f t="shared" si="2"/>
        <v>32.344244431538201</v>
      </c>
    </row>
    <row r="145" spans="1:3" x14ac:dyDescent="0.2">
      <c r="A145" s="1">
        <v>326</v>
      </c>
      <c r="B145" s="1">
        <v>9.323938594772159E-2</v>
      </c>
      <c r="C145" s="1">
        <f t="shared" si="2"/>
        <v>32.35075629679816</v>
      </c>
    </row>
    <row r="146" spans="1:3" x14ac:dyDescent="0.2">
      <c r="A146" s="1">
        <v>529.5</v>
      </c>
      <c r="B146" s="1">
        <v>9.3754466253576751E-2</v>
      </c>
      <c r="C146" s="1">
        <f t="shared" si="2"/>
        <v>32.394126058551166</v>
      </c>
    </row>
    <row r="147" spans="1:3" x14ac:dyDescent="0.2">
      <c r="A147" s="1">
        <v>1674.1</v>
      </c>
      <c r="B147" s="1">
        <v>9.4242122803116571E-2</v>
      </c>
      <c r="C147" s="1">
        <f t="shared" si="2"/>
        <v>32.435186740022417</v>
      </c>
    </row>
    <row r="148" spans="1:3" x14ac:dyDescent="0.2">
      <c r="A148" s="1">
        <v>306</v>
      </c>
      <c r="B148" s="1">
        <v>9.4473147978180544E-2</v>
      </c>
      <c r="C148" s="1">
        <f t="shared" si="2"/>
        <v>32.454639059762805</v>
      </c>
    </row>
    <row r="149" spans="1:3" x14ac:dyDescent="0.2">
      <c r="A149" s="1">
        <v>91.4</v>
      </c>
      <c r="B149" s="1">
        <v>9.5449850155549493E-2</v>
      </c>
      <c r="C149" s="1">
        <f t="shared" si="2"/>
        <v>32.53687738309727</v>
      </c>
    </row>
    <row r="150" spans="1:3" x14ac:dyDescent="0.2">
      <c r="A150" s="1">
        <v>955.1</v>
      </c>
      <c r="B150" s="1">
        <v>9.6037143255130283E-2</v>
      </c>
      <c r="C150" s="1">
        <f t="shared" si="2"/>
        <v>32.586327462081968</v>
      </c>
    </row>
    <row r="151" spans="1:3" x14ac:dyDescent="0.2">
      <c r="A151" s="1">
        <v>48.1</v>
      </c>
      <c r="B151" s="1">
        <v>9.6336468996775088E-2</v>
      </c>
      <c r="C151" s="1">
        <f t="shared" si="2"/>
        <v>32.611530689528465</v>
      </c>
    </row>
    <row r="152" spans="1:3" x14ac:dyDescent="0.2">
      <c r="A152" s="1">
        <v>1113.4000000000001</v>
      </c>
      <c r="B152" s="1">
        <v>9.636003219392679E-2</v>
      </c>
      <c r="C152" s="1">
        <f t="shared" si="2"/>
        <v>32.613514710728637</v>
      </c>
    </row>
    <row r="153" spans="1:3" x14ac:dyDescent="0.2">
      <c r="A153" s="1">
        <v>1152.5999999999999</v>
      </c>
      <c r="B153" s="1">
        <v>9.6890960229073494E-2</v>
      </c>
      <c r="C153" s="1">
        <f t="shared" si="2"/>
        <v>32.658218851287991</v>
      </c>
    </row>
    <row r="154" spans="1:3" x14ac:dyDescent="0.2">
      <c r="A154" s="1">
        <v>53.1</v>
      </c>
      <c r="B154" s="1">
        <v>9.7937583435940417E-2</v>
      </c>
      <c r="C154" s="1">
        <f t="shared" si="2"/>
        <v>32.746344525306185</v>
      </c>
    </row>
    <row r="155" spans="1:3" x14ac:dyDescent="0.2">
      <c r="A155" s="1">
        <v>50.9</v>
      </c>
      <c r="B155" s="1">
        <v>9.8031805214833387E-2</v>
      </c>
      <c r="C155" s="1">
        <f t="shared" si="2"/>
        <v>32.75427799908897</v>
      </c>
    </row>
    <row r="156" spans="1:3" x14ac:dyDescent="0.2">
      <c r="A156" s="1">
        <v>47.4</v>
      </c>
      <c r="B156" s="1">
        <v>9.8172616234768556E-2</v>
      </c>
      <c r="C156" s="1">
        <f t="shared" si="2"/>
        <v>32.766134286967514</v>
      </c>
    </row>
    <row r="157" spans="1:3" x14ac:dyDescent="0.2">
      <c r="A157" s="1">
        <v>1831.3</v>
      </c>
      <c r="B157" s="1">
        <v>9.8344234828904226E-2</v>
      </c>
      <c r="C157" s="1">
        <f t="shared" si="2"/>
        <v>32.780584572593739</v>
      </c>
    </row>
    <row r="158" spans="1:3" x14ac:dyDescent="0.2">
      <c r="A158" s="1">
        <v>1208</v>
      </c>
      <c r="B158" s="1">
        <v>9.9773031331388359E-2</v>
      </c>
      <c r="C158" s="1">
        <f t="shared" si="2"/>
        <v>32.900889238102899</v>
      </c>
    </row>
    <row r="159" spans="1:3" x14ac:dyDescent="0.2">
      <c r="A159" s="1">
        <v>333</v>
      </c>
      <c r="B159" s="1">
        <v>0.1015696020437699</v>
      </c>
      <c r="C159" s="1">
        <f t="shared" si="2"/>
        <v>33.052160492085427</v>
      </c>
    </row>
    <row r="160" spans="1:3" x14ac:dyDescent="0.2">
      <c r="A160" s="1">
        <v>1085.5999999999999</v>
      </c>
      <c r="B160" s="1">
        <v>0.1018612303453353</v>
      </c>
      <c r="C160" s="1">
        <f t="shared" si="2"/>
        <v>33.076715595077232</v>
      </c>
    </row>
    <row r="161" spans="1:3" x14ac:dyDescent="0.2">
      <c r="A161" s="1">
        <v>335</v>
      </c>
      <c r="B161" s="1">
        <v>0.1022067968524791</v>
      </c>
      <c r="C161" s="1">
        <f t="shared" si="2"/>
        <v>33.10581229497874</v>
      </c>
    </row>
    <row r="162" spans="1:3" x14ac:dyDescent="0.2">
      <c r="A162" s="1">
        <v>116.6</v>
      </c>
      <c r="B162" s="1">
        <v>0.10282696830963371</v>
      </c>
      <c r="C162" s="1">
        <f t="shared" si="2"/>
        <v>33.158030731671161</v>
      </c>
    </row>
    <row r="163" spans="1:3" x14ac:dyDescent="0.2">
      <c r="A163" s="1">
        <v>254.9</v>
      </c>
      <c r="B163" s="1">
        <v>0.1029573723631777</v>
      </c>
      <c r="C163" s="1">
        <f t="shared" si="2"/>
        <v>33.16901075297956</v>
      </c>
    </row>
    <row r="164" spans="1:3" x14ac:dyDescent="0.2">
      <c r="A164" s="1">
        <v>90</v>
      </c>
      <c r="B164" s="1">
        <v>0.10331369459807913</v>
      </c>
      <c r="C164" s="1">
        <f t="shared" si="2"/>
        <v>33.199013085158263</v>
      </c>
    </row>
    <row r="165" spans="1:3" x14ac:dyDescent="0.2">
      <c r="A165" s="1">
        <v>45</v>
      </c>
      <c r="B165" s="1">
        <v>0.10368317834167948</v>
      </c>
      <c r="C165" s="1">
        <f t="shared" si="2"/>
        <v>33.230123616369411</v>
      </c>
    </row>
    <row r="166" spans="1:3" x14ac:dyDescent="0.2">
      <c r="A166" s="1">
        <v>493.3</v>
      </c>
      <c r="B166" s="1">
        <v>0.10447485277358336</v>
      </c>
      <c r="C166" s="1">
        <f t="shared" si="2"/>
        <v>33.296782603535718</v>
      </c>
    </row>
    <row r="167" spans="1:3" x14ac:dyDescent="0.2">
      <c r="A167" s="1">
        <v>489.4</v>
      </c>
      <c r="B167" s="1">
        <v>0.10455485589666669</v>
      </c>
      <c r="C167" s="1">
        <f t="shared" si="2"/>
        <v>33.303518866499331</v>
      </c>
    </row>
    <row r="168" spans="1:3" x14ac:dyDescent="0.2">
      <c r="A168" s="1">
        <v>2405.6999999999998</v>
      </c>
      <c r="B168" s="1">
        <v>0.10467871962077641</v>
      </c>
      <c r="C168" s="1">
        <f t="shared" si="2"/>
        <v>33.313948192069375</v>
      </c>
    </row>
    <row r="169" spans="1:3" x14ac:dyDescent="0.2">
      <c r="A169" s="1">
        <v>56.6</v>
      </c>
      <c r="B169" s="1">
        <v>0.1049332038424495</v>
      </c>
      <c r="C169" s="1">
        <f t="shared" si="2"/>
        <v>33.335375763534245</v>
      </c>
    </row>
    <row r="170" spans="1:3" x14ac:dyDescent="0.2">
      <c r="A170" s="1">
        <v>66.3</v>
      </c>
      <c r="B170" s="1">
        <v>0.10656947560628455</v>
      </c>
      <c r="C170" s="1">
        <f t="shared" si="2"/>
        <v>33.473149846049161</v>
      </c>
    </row>
    <row r="171" spans="1:3" x14ac:dyDescent="0.2">
      <c r="A171" s="1">
        <v>376</v>
      </c>
      <c r="B171" s="1">
        <v>0.10698125328633283</v>
      </c>
      <c r="C171" s="1">
        <f t="shared" si="2"/>
        <v>33.507821526709222</v>
      </c>
    </row>
    <row r="172" spans="1:3" x14ac:dyDescent="0.2">
      <c r="A172" s="1">
        <v>1995.6</v>
      </c>
      <c r="B172" s="1">
        <v>0.10706668039496857</v>
      </c>
      <c r="C172" s="1">
        <f t="shared" si="2"/>
        <v>33.515014489256352</v>
      </c>
    </row>
    <row r="173" spans="1:3" x14ac:dyDescent="0.2">
      <c r="A173" s="1">
        <v>1713.7</v>
      </c>
      <c r="B173" s="1">
        <v>0.10718312402817086</v>
      </c>
      <c r="C173" s="1">
        <f t="shared" si="2"/>
        <v>33.524819043171988</v>
      </c>
    </row>
    <row r="174" spans="1:3" x14ac:dyDescent="0.2">
      <c r="A174" s="1">
        <v>702</v>
      </c>
      <c r="B174" s="1">
        <v>0.11117358975687802</v>
      </c>
      <c r="C174" s="1">
        <f t="shared" si="2"/>
        <v>33.86081625752913</v>
      </c>
    </row>
    <row r="175" spans="1:3" x14ac:dyDescent="0.2">
      <c r="A175" s="1">
        <v>374</v>
      </c>
      <c r="B175" s="1">
        <v>0.11146350645622977</v>
      </c>
      <c r="C175" s="1">
        <f t="shared" si="2"/>
        <v>33.885227243614544</v>
      </c>
    </row>
    <row r="176" spans="1:3" x14ac:dyDescent="0.2">
      <c r="A176" s="1">
        <v>1800.3</v>
      </c>
      <c r="B176" s="1">
        <v>0.11201700705187234</v>
      </c>
      <c r="C176" s="1">
        <f t="shared" si="2"/>
        <v>33.931831993767652</v>
      </c>
    </row>
    <row r="177" spans="1:3" x14ac:dyDescent="0.2">
      <c r="A177" s="1">
        <v>70.900000000000006</v>
      </c>
      <c r="B177" s="1">
        <v>0.11205747611944929</v>
      </c>
      <c r="C177" s="1">
        <f t="shared" si="2"/>
        <v>33.935239489257633</v>
      </c>
    </row>
    <row r="178" spans="1:3" x14ac:dyDescent="0.2">
      <c r="A178" s="1">
        <v>61.7</v>
      </c>
      <c r="B178" s="1">
        <v>0.11207367936321612</v>
      </c>
      <c r="C178" s="1">
        <f t="shared" si="2"/>
        <v>33.936603802382798</v>
      </c>
    </row>
    <row r="179" spans="1:3" x14ac:dyDescent="0.2">
      <c r="A179" s="1">
        <v>30.1</v>
      </c>
      <c r="B179" s="1">
        <v>0.11216234001084549</v>
      </c>
      <c r="C179" s="1">
        <f t="shared" si="2"/>
        <v>33.944069028913191</v>
      </c>
    </row>
    <row r="180" spans="1:3" x14ac:dyDescent="0.2">
      <c r="A180" s="1">
        <v>121.8</v>
      </c>
      <c r="B180" s="1">
        <v>0.11242457302195956</v>
      </c>
      <c r="C180" s="1">
        <f t="shared" si="2"/>
        <v>33.966149048448997</v>
      </c>
    </row>
    <row r="181" spans="1:3" x14ac:dyDescent="0.2">
      <c r="A181" s="1">
        <v>1625.9</v>
      </c>
      <c r="B181" s="1">
        <v>0.11387835728083967</v>
      </c>
      <c r="C181" s="1">
        <f t="shared" si="2"/>
        <v>34.088557683046702</v>
      </c>
    </row>
    <row r="182" spans="1:3" x14ac:dyDescent="0.2">
      <c r="A182" s="1">
        <v>166.4</v>
      </c>
      <c r="B182" s="1">
        <v>0.11406205927089841</v>
      </c>
      <c r="C182" s="1">
        <f t="shared" si="2"/>
        <v>34.10402539060965</v>
      </c>
    </row>
    <row r="183" spans="1:3" x14ac:dyDescent="0.2">
      <c r="A183" s="1">
        <v>111.1</v>
      </c>
      <c r="B183" s="1">
        <v>0.11495968348998774</v>
      </c>
      <c r="C183" s="1">
        <f t="shared" si="2"/>
        <v>34.179605349856971</v>
      </c>
    </row>
    <row r="184" spans="1:3" x14ac:dyDescent="0.2">
      <c r="A184" s="1">
        <v>9.6</v>
      </c>
      <c r="B184" s="1">
        <v>0.11527512387051995</v>
      </c>
      <c r="C184" s="1">
        <f t="shared" si="2"/>
        <v>34.20616542989778</v>
      </c>
    </row>
    <row r="185" spans="1:3" x14ac:dyDescent="0.2">
      <c r="A185" s="1">
        <v>48.3</v>
      </c>
      <c r="B185" s="1">
        <v>0.11571445762783301</v>
      </c>
      <c r="C185" s="1">
        <f t="shared" si="2"/>
        <v>34.243157332263536</v>
      </c>
    </row>
    <row r="186" spans="1:3" x14ac:dyDescent="0.2">
      <c r="A186" s="1">
        <v>62.9</v>
      </c>
      <c r="B186" s="1">
        <v>0.11594019602005592</v>
      </c>
      <c r="C186" s="1">
        <f t="shared" si="2"/>
        <v>34.262164504888709</v>
      </c>
    </row>
    <row r="187" spans="1:3" x14ac:dyDescent="0.2">
      <c r="A187" s="1">
        <v>206.5</v>
      </c>
      <c r="B187" s="1">
        <v>0.11631890855105856</v>
      </c>
      <c r="C187" s="1">
        <f t="shared" si="2"/>
        <v>34.294052099999135</v>
      </c>
    </row>
    <row r="188" spans="1:3" x14ac:dyDescent="0.2">
      <c r="A188" s="1">
        <v>467.4</v>
      </c>
      <c r="B188" s="1">
        <v>0.11729365530283298</v>
      </c>
      <c r="C188" s="1">
        <f t="shared" si="2"/>
        <v>34.37612577649854</v>
      </c>
    </row>
    <row r="189" spans="1:3" x14ac:dyDescent="0.2">
      <c r="A189" s="1">
        <v>134</v>
      </c>
      <c r="B189" s="1">
        <v>0.11775797945419648</v>
      </c>
      <c r="C189" s="1">
        <f t="shared" si="2"/>
        <v>34.415221870043347</v>
      </c>
    </row>
    <row r="190" spans="1:3" x14ac:dyDescent="0.2">
      <c r="A190" s="1">
        <v>1251.3</v>
      </c>
      <c r="B190" s="1">
        <v>0.11794181322705859</v>
      </c>
      <c r="C190" s="1">
        <f t="shared" si="2"/>
        <v>34.430700673718334</v>
      </c>
    </row>
    <row r="191" spans="1:3" x14ac:dyDescent="0.2">
      <c r="A191" s="1">
        <v>48.6</v>
      </c>
      <c r="B191" s="1">
        <v>0.11933634563462121</v>
      </c>
      <c r="C191" s="1">
        <f t="shared" si="2"/>
        <v>34.548120302435109</v>
      </c>
    </row>
    <row r="192" spans="1:3" x14ac:dyDescent="0.2">
      <c r="A192" s="1">
        <v>113.4</v>
      </c>
      <c r="B192" s="1">
        <v>0.11957087374869198</v>
      </c>
      <c r="C192" s="1">
        <f t="shared" si="2"/>
        <v>34.567867569639866</v>
      </c>
    </row>
    <row r="193" spans="1:3" x14ac:dyDescent="0.2">
      <c r="A193" s="1">
        <v>1427.7</v>
      </c>
      <c r="B193" s="1">
        <v>0.11974967358812605</v>
      </c>
      <c r="C193" s="1">
        <f t="shared" si="2"/>
        <v>34.582922516120213</v>
      </c>
    </row>
    <row r="194" spans="1:3" x14ac:dyDescent="0.2">
      <c r="A194" s="1">
        <v>45</v>
      </c>
      <c r="B194" s="1">
        <v>0.11976220383642605</v>
      </c>
      <c r="C194" s="1">
        <f t="shared" ref="C194:C257" si="3" xml:space="preserve"> 84.2*B194+24.5</f>
        <v>34.583977563027076</v>
      </c>
    </row>
    <row r="195" spans="1:3" x14ac:dyDescent="0.2">
      <c r="A195" s="1">
        <v>48.6</v>
      </c>
      <c r="B195" s="1">
        <v>0.11999932703402857</v>
      </c>
      <c r="C195" s="1">
        <f t="shared" si="3"/>
        <v>34.603943336265203</v>
      </c>
    </row>
    <row r="196" spans="1:3" x14ac:dyDescent="0.2">
      <c r="A196" s="1">
        <v>108.3</v>
      </c>
      <c r="B196" s="1">
        <v>0.120096890534787</v>
      </c>
      <c r="C196" s="1">
        <f t="shared" si="3"/>
        <v>34.612158183029067</v>
      </c>
    </row>
    <row r="197" spans="1:3" x14ac:dyDescent="0.2">
      <c r="A197" s="1">
        <v>124</v>
      </c>
      <c r="B197" s="1">
        <v>0.1209118081958743</v>
      </c>
      <c r="C197" s="1">
        <f t="shared" si="3"/>
        <v>34.680774250092618</v>
      </c>
    </row>
    <row r="198" spans="1:3" x14ac:dyDescent="0.2">
      <c r="A198" s="1">
        <v>125</v>
      </c>
      <c r="B198" s="1">
        <v>0.12149619687980616</v>
      </c>
      <c r="C198" s="1">
        <f t="shared" si="3"/>
        <v>34.729979777279681</v>
      </c>
    </row>
    <row r="199" spans="1:3" x14ac:dyDescent="0.2">
      <c r="A199" s="1">
        <v>66</v>
      </c>
      <c r="B199" s="1">
        <v>0.1224500647995484</v>
      </c>
      <c r="C199" s="1">
        <f t="shared" si="3"/>
        <v>34.810295456121978</v>
      </c>
    </row>
    <row r="200" spans="1:3" x14ac:dyDescent="0.2">
      <c r="A200" s="1">
        <v>63</v>
      </c>
      <c r="B200" s="1">
        <v>0.12356651060871167</v>
      </c>
      <c r="C200" s="1">
        <f t="shared" si="3"/>
        <v>34.904300193253519</v>
      </c>
    </row>
    <row r="201" spans="1:3" x14ac:dyDescent="0.2">
      <c r="A201" s="1">
        <v>90</v>
      </c>
      <c r="B201" s="1">
        <v>0.12556282671503391</v>
      </c>
      <c r="C201" s="1">
        <f t="shared" si="3"/>
        <v>35.072390009405858</v>
      </c>
    </row>
    <row r="202" spans="1:3" x14ac:dyDescent="0.2">
      <c r="A202" s="1">
        <v>1015.8</v>
      </c>
      <c r="B202" s="1">
        <v>0.12565028883023632</v>
      </c>
      <c r="C202" s="1">
        <f t="shared" si="3"/>
        <v>35.079754319505895</v>
      </c>
    </row>
    <row r="203" spans="1:3" x14ac:dyDescent="0.2">
      <c r="A203" s="1">
        <v>43.7</v>
      </c>
      <c r="B203" s="1">
        <v>0.12576396766422776</v>
      </c>
      <c r="C203" s="1">
        <f t="shared" si="3"/>
        <v>35.089326077327982</v>
      </c>
    </row>
    <row r="204" spans="1:3" x14ac:dyDescent="0.2">
      <c r="A204" s="1">
        <v>1134.4000000000001</v>
      </c>
      <c r="B204" s="1">
        <v>0.12599227592736895</v>
      </c>
      <c r="C204" s="1">
        <f t="shared" si="3"/>
        <v>35.108549633084465</v>
      </c>
    </row>
    <row r="205" spans="1:3" x14ac:dyDescent="0.2">
      <c r="A205" s="1">
        <v>41.4</v>
      </c>
      <c r="B205" s="1">
        <v>0.12640737525035456</v>
      </c>
      <c r="C205" s="1">
        <f t="shared" si="3"/>
        <v>35.143500996079851</v>
      </c>
    </row>
    <row r="206" spans="1:3" x14ac:dyDescent="0.2">
      <c r="A206" s="1">
        <v>367</v>
      </c>
      <c r="B206" s="1">
        <v>0.12687441372368821</v>
      </c>
      <c r="C206" s="1">
        <f t="shared" si="3"/>
        <v>35.182825635534549</v>
      </c>
    </row>
    <row r="207" spans="1:3" x14ac:dyDescent="0.2">
      <c r="A207" s="1">
        <v>71.099999999999994</v>
      </c>
      <c r="B207" s="1">
        <v>0.12714056305572527</v>
      </c>
      <c r="C207" s="1">
        <f t="shared" si="3"/>
        <v>35.205235409292072</v>
      </c>
    </row>
    <row r="208" spans="1:3" x14ac:dyDescent="0.2">
      <c r="A208" s="1">
        <v>58.3</v>
      </c>
      <c r="B208" s="1">
        <v>0.12722733857708196</v>
      </c>
      <c r="C208" s="1">
        <f t="shared" si="3"/>
        <v>35.212541908190303</v>
      </c>
    </row>
    <row r="209" spans="1:3" x14ac:dyDescent="0.2">
      <c r="A209" s="1">
        <v>84</v>
      </c>
      <c r="B209" s="1">
        <v>0.12748506508541158</v>
      </c>
      <c r="C209" s="1">
        <f t="shared" si="3"/>
        <v>35.234242480191654</v>
      </c>
    </row>
    <row r="210" spans="1:3" x14ac:dyDescent="0.2">
      <c r="A210" s="1">
        <v>379</v>
      </c>
      <c r="B210" s="1">
        <v>0.1281997741791028</v>
      </c>
      <c r="C210" s="1">
        <f t="shared" si="3"/>
        <v>35.294420985880457</v>
      </c>
    </row>
    <row r="211" spans="1:3" x14ac:dyDescent="0.2">
      <c r="A211" s="1">
        <v>1111</v>
      </c>
      <c r="B211" s="1">
        <v>0.12838866632342644</v>
      </c>
      <c r="C211" s="1">
        <f t="shared" si="3"/>
        <v>35.310325704432508</v>
      </c>
    </row>
    <row r="212" spans="1:3" x14ac:dyDescent="0.2">
      <c r="A212" s="1">
        <v>1587.4</v>
      </c>
      <c r="B212" s="1">
        <v>0.12872030119391867</v>
      </c>
      <c r="C212" s="1">
        <f t="shared" si="3"/>
        <v>35.338249360527954</v>
      </c>
    </row>
    <row r="213" spans="1:3" x14ac:dyDescent="0.2">
      <c r="A213" s="1">
        <v>65.2</v>
      </c>
      <c r="B213" s="1">
        <v>0.12950628288999155</v>
      </c>
      <c r="C213" s="1">
        <f t="shared" si="3"/>
        <v>35.404429019337286</v>
      </c>
    </row>
    <row r="214" spans="1:3" x14ac:dyDescent="0.2">
      <c r="A214" s="1">
        <v>57.3</v>
      </c>
      <c r="B214" s="1">
        <v>0.12957292800632178</v>
      </c>
      <c r="C214" s="1">
        <f t="shared" si="3"/>
        <v>35.410040538132293</v>
      </c>
    </row>
    <row r="215" spans="1:3" x14ac:dyDescent="0.2">
      <c r="A215" s="1">
        <v>65.8</v>
      </c>
      <c r="B215" s="1">
        <v>0.13010080180371106</v>
      </c>
      <c r="C215" s="1">
        <f t="shared" si="3"/>
        <v>35.454487511872472</v>
      </c>
    </row>
    <row r="216" spans="1:3" x14ac:dyDescent="0.2">
      <c r="A216" s="1">
        <v>149.1</v>
      </c>
      <c r="B216" s="1">
        <v>0.13085612768299215</v>
      </c>
      <c r="C216" s="1">
        <f t="shared" si="3"/>
        <v>35.518085950907938</v>
      </c>
    </row>
    <row r="217" spans="1:3" x14ac:dyDescent="0.2">
      <c r="A217" s="1">
        <v>49.8</v>
      </c>
      <c r="B217" s="1">
        <v>0.13138950009944489</v>
      </c>
      <c r="C217" s="1">
        <f t="shared" si="3"/>
        <v>35.56299590837326</v>
      </c>
    </row>
    <row r="218" spans="1:3" x14ac:dyDescent="0.2">
      <c r="A218" s="1">
        <v>1726.4</v>
      </c>
      <c r="B218" s="1">
        <v>0.13159777142139026</v>
      </c>
      <c r="C218" s="1">
        <f t="shared" si="3"/>
        <v>35.580532353681058</v>
      </c>
    </row>
    <row r="219" spans="1:3" x14ac:dyDescent="0.2">
      <c r="A219" s="1">
        <v>61.9</v>
      </c>
      <c r="B219" s="1">
        <v>0.13270383055154569</v>
      </c>
      <c r="C219" s="1">
        <f t="shared" si="3"/>
        <v>35.673662532440147</v>
      </c>
    </row>
    <row r="220" spans="1:3" x14ac:dyDescent="0.2">
      <c r="A220" s="1">
        <v>1168.3</v>
      </c>
      <c r="B220" s="1">
        <v>0.13280831509518731</v>
      </c>
      <c r="C220" s="1">
        <f t="shared" si="3"/>
        <v>35.682460131014771</v>
      </c>
    </row>
    <row r="221" spans="1:3" x14ac:dyDescent="0.2">
      <c r="A221" s="1">
        <v>126.9</v>
      </c>
      <c r="B221" s="1">
        <v>0.13366870175062645</v>
      </c>
      <c r="C221" s="1">
        <f t="shared" si="3"/>
        <v>35.75490468740275</v>
      </c>
    </row>
    <row r="222" spans="1:3" x14ac:dyDescent="0.2">
      <c r="A222" s="1">
        <v>642.5</v>
      </c>
      <c r="B222" s="1">
        <v>0.13661189401177418</v>
      </c>
      <c r="C222" s="1">
        <f t="shared" si="3"/>
        <v>36.00272147579139</v>
      </c>
    </row>
    <row r="223" spans="1:3" x14ac:dyDescent="0.2">
      <c r="A223" s="1">
        <v>63.9</v>
      </c>
      <c r="B223" s="1">
        <v>0.13775029109619361</v>
      </c>
      <c r="C223" s="1">
        <f t="shared" si="3"/>
        <v>36.0985745102995</v>
      </c>
    </row>
    <row r="224" spans="1:3" x14ac:dyDescent="0.2">
      <c r="A224" s="1">
        <v>63.1</v>
      </c>
      <c r="B224" s="1">
        <v>0.13848899267278525</v>
      </c>
      <c r="C224" s="1">
        <f t="shared" si="3"/>
        <v>36.160773183048519</v>
      </c>
    </row>
    <row r="225" spans="1:3" x14ac:dyDescent="0.2">
      <c r="A225" s="1">
        <v>48.9</v>
      </c>
      <c r="B225" s="1">
        <v>0.13922491656975616</v>
      </c>
      <c r="C225" s="1">
        <f t="shared" si="3"/>
        <v>36.222737975173473</v>
      </c>
    </row>
    <row r="226" spans="1:3" x14ac:dyDescent="0.2">
      <c r="A226" s="1">
        <v>770.4</v>
      </c>
      <c r="B226" s="1">
        <v>0.13927697568844813</v>
      </c>
      <c r="C226" s="1">
        <f t="shared" si="3"/>
        <v>36.22712135296733</v>
      </c>
    </row>
    <row r="227" spans="1:3" x14ac:dyDescent="0.2">
      <c r="A227" s="1">
        <v>91</v>
      </c>
      <c r="B227" s="1">
        <v>0.13957934398186495</v>
      </c>
      <c r="C227" s="1">
        <f t="shared" si="3"/>
        <v>36.252580763273031</v>
      </c>
    </row>
    <row r="228" spans="1:3" x14ac:dyDescent="0.2">
      <c r="A228" s="1">
        <v>61.4</v>
      </c>
      <c r="B228" s="1">
        <v>0.13992674133913208</v>
      </c>
      <c r="C228" s="1">
        <f t="shared" si="3"/>
        <v>36.281831620754922</v>
      </c>
    </row>
    <row r="229" spans="1:3" x14ac:dyDescent="0.2">
      <c r="A229" s="1">
        <v>11.1</v>
      </c>
      <c r="B229" s="1">
        <v>0.14014591795021866</v>
      </c>
      <c r="C229" s="1">
        <f t="shared" si="3"/>
        <v>36.300286291408412</v>
      </c>
    </row>
    <row r="230" spans="1:3" x14ac:dyDescent="0.2">
      <c r="A230" s="1">
        <v>944.4</v>
      </c>
      <c r="B230" s="1">
        <v>0.14049270750071161</v>
      </c>
      <c r="C230" s="1">
        <f t="shared" si="3"/>
        <v>36.329485971559919</v>
      </c>
    </row>
    <row r="231" spans="1:3" x14ac:dyDescent="0.2">
      <c r="A231" s="1">
        <v>89</v>
      </c>
      <c r="B231" s="1">
        <v>0.14071264551990548</v>
      </c>
      <c r="C231" s="1">
        <f t="shared" si="3"/>
        <v>36.348004752776042</v>
      </c>
    </row>
    <row r="232" spans="1:3" x14ac:dyDescent="0.2">
      <c r="A232" s="1">
        <v>1149.0999999999999</v>
      </c>
      <c r="B232" s="1">
        <v>0.14104051174623483</v>
      </c>
      <c r="C232" s="1">
        <f t="shared" si="3"/>
        <v>36.375611089032972</v>
      </c>
    </row>
    <row r="233" spans="1:3" x14ac:dyDescent="0.2">
      <c r="A233" s="1">
        <v>494.5</v>
      </c>
      <c r="B233" s="1">
        <v>0.1413259739421609</v>
      </c>
      <c r="C233" s="1">
        <f t="shared" si="3"/>
        <v>36.39964700592995</v>
      </c>
    </row>
    <row r="234" spans="1:3" x14ac:dyDescent="0.2">
      <c r="A234" s="1">
        <v>930.4</v>
      </c>
      <c r="B234" s="1">
        <v>0.14284216827619786</v>
      </c>
      <c r="C234" s="1">
        <f t="shared" si="3"/>
        <v>36.52731056885586</v>
      </c>
    </row>
    <row r="235" spans="1:3" x14ac:dyDescent="0.2">
      <c r="A235" s="1">
        <v>112.6</v>
      </c>
      <c r="B235" s="1">
        <v>0.14290202055330753</v>
      </c>
      <c r="C235" s="1">
        <f t="shared" si="3"/>
        <v>36.532350130588497</v>
      </c>
    </row>
    <row r="236" spans="1:3" x14ac:dyDescent="0.2">
      <c r="A236" s="1">
        <v>349</v>
      </c>
      <c r="B236" s="1">
        <v>0.14342806740573924</v>
      </c>
      <c r="C236" s="1">
        <f t="shared" si="3"/>
        <v>36.576643275563242</v>
      </c>
    </row>
    <row r="237" spans="1:3" x14ac:dyDescent="0.2">
      <c r="A237" s="1">
        <v>59.8</v>
      </c>
      <c r="B237" s="1">
        <v>0.14354020765867151</v>
      </c>
      <c r="C237" s="1">
        <f t="shared" si="3"/>
        <v>36.586085484860142</v>
      </c>
    </row>
    <row r="238" spans="1:3" x14ac:dyDescent="0.2">
      <c r="A238" s="1">
        <v>94.9</v>
      </c>
      <c r="B238" s="1">
        <v>0.14565477233180527</v>
      </c>
      <c r="C238" s="1">
        <f t="shared" si="3"/>
        <v>36.764131830338002</v>
      </c>
    </row>
    <row r="239" spans="1:3" x14ac:dyDescent="0.2">
      <c r="A239" s="1">
        <v>47.4</v>
      </c>
      <c r="B239" s="1">
        <v>0.14596337352622377</v>
      </c>
      <c r="C239" s="1">
        <f t="shared" si="3"/>
        <v>36.79011605090804</v>
      </c>
    </row>
    <row r="240" spans="1:3" x14ac:dyDescent="0.2">
      <c r="A240" s="1">
        <v>190.1</v>
      </c>
      <c r="B240" s="1">
        <v>0.14622882294546158</v>
      </c>
      <c r="C240" s="1">
        <f t="shared" si="3"/>
        <v>36.812466892007862</v>
      </c>
    </row>
    <row r="241" spans="1:3" x14ac:dyDescent="0.2">
      <c r="A241" s="1">
        <v>95</v>
      </c>
      <c r="B241" s="1">
        <v>0.14679786455194058</v>
      </c>
      <c r="C241" s="1">
        <f t="shared" si="3"/>
        <v>36.860380195273393</v>
      </c>
    </row>
    <row r="242" spans="1:3" x14ac:dyDescent="0.2">
      <c r="A242" s="1">
        <v>322</v>
      </c>
      <c r="B242" s="1">
        <v>0.14681997978438102</v>
      </c>
      <c r="C242" s="1">
        <f t="shared" si="3"/>
        <v>36.862242297844887</v>
      </c>
    </row>
    <row r="243" spans="1:3" x14ac:dyDescent="0.2">
      <c r="A243" s="1">
        <v>494.2</v>
      </c>
      <c r="B243" s="1">
        <v>0.14709461133444585</v>
      </c>
      <c r="C243" s="1">
        <f t="shared" si="3"/>
        <v>36.885366274360337</v>
      </c>
    </row>
    <row r="244" spans="1:3" x14ac:dyDescent="0.2">
      <c r="A244" s="1">
        <v>95</v>
      </c>
      <c r="B244" s="1">
        <v>0.14842008921073158</v>
      </c>
      <c r="C244" s="1">
        <f t="shared" si="3"/>
        <v>36.996971511543599</v>
      </c>
    </row>
    <row r="245" spans="1:3" x14ac:dyDescent="0.2">
      <c r="A245" s="1">
        <v>1671.9</v>
      </c>
      <c r="B245" s="1">
        <v>0.14992139801608637</v>
      </c>
      <c r="C245" s="1">
        <f t="shared" si="3"/>
        <v>37.123381712954469</v>
      </c>
    </row>
    <row r="246" spans="1:3" x14ac:dyDescent="0.2">
      <c r="A246" s="1">
        <v>83</v>
      </c>
      <c r="B246" s="1">
        <v>0.15021693871880862</v>
      </c>
      <c r="C246" s="1">
        <f t="shared" si="3"/>
        <v>37.148266240123689</v>
      </c>
    </row>
    <row r="247" spans="1:3" x14ac:dyDescent="0.2">
      <c r="A247" s="1">
        <v>59</v>
      </c>
      <c r="B247" s="1">
        <v>0.15028628538616848</v>
      </c>
      <c r="C247" s="1">
        <f t="shared" si="3"/>
        <v>37.154105229515388</v>
      </c>
    </row>
    <row r="248" spans="1:3" x14ac:dyDescent="0.2">
      <c r="A248" s="1">
        <v>57.5</v>
      </c>
      <c r="B248" s="1">
        <v>0.15029496128603392</v>
      </c>
      <c r="C248" s="1">
        <f t="shared" si="3"/>
        <v>37.154835740284057</v>
      </c>
    </row>
    <row r="249" spans="1:3" x14ac:dyDescent="0.2">
      <c r="A249" s="1">
        <v>558.70000000000005</v>
      </c>
      <c r="B249" s="1">
        <v>0.15036526519987095</v>
      </c>
      <c r="C249" s="1">
        <f t="shared" si="3"/>
        <v>37.160755329829136</v>
      </c>
    </row>
    <row r="250" spans="1:3" x14ac:dyDescent="0.2">
      <c r="A250" s="1">
        <v>91</v>
      </c>
      <c r="B250" s="1">
        <v>0.15060563437512084</v>
      </c>
      <c r="C250" s="1">
        <f t="shared" si="3"/>
        <v>37.180994414385175</v>
      </c>
    </row>
    <row r="251" spans="1:3" x14ac:dyDescent="0.2">
      <c r="A251" s="1">
        <v>59.6</v>
      </c>
      <c r="B251" s="1">
        <v>0.15115736404638255</v>
      </c>
      <c r="C251" s="1">
        <f t="shared" si="3"/>
        <v>37.227450052705407</v>
      </c>
    </row>
    <row r="252" spans="1:3" x14ac:dyDescent="0.2">
      <c r="A252" s="1">
        <v>1778.7</v>
      </c>
      <c r="B252" s="1">
        <v>0.15127746880289214</v>
      </c>
      <c r="C252" s="1">
        <f t="shared" si="3"/>
        <v>37.237562873203515</v>
      </c>
    </row>
    <row r="253" spans="1:3" x14ac:dyDescent="0.2">
      <c r="A253" s="1">
        <v>46</v>
      </c>
      <c r="B253" s="1">
        <v>0.15226497446546003</v>
      </c>
      <c r="C253" s="1">
        <f t="shared" si="3"/>
        <v>37.320710849991734</v>
      </c>
    </row>
    <row r="254" spans="1:3" x14ac:dyDescent="0.2">
      <c r="A254" s="1">
        <v>92</v>
      </c>
      <c r="B254" s="1">
        <v>0.1526607316385826</v>
      </c>
      <c r="C254" s="1">
        <f t="shared" si="3"/>
        <v>37.354033603968659</v>
      </c>
    </row>
    <row r="255" spans="1:3" x14ac:dyDescent="0.2">
      <c r="A255" s="1">
        <v>1587.3</v>
      </c>
      <c r="B255" s="1">
        <v>0.15270121680365789</v>
      </c>
      <c r="C255" s="1">
        <f t="shared" si="3"/>
        <v>37.357442454867993</v>
      </c>
    </row>
    <row r="256" spans="1:3" x14ac:dyDescent="0.2">
      <c r="A256" s="1">
        <v>14.3</v>
      </c>
      <c r="B256" s="1">
        <v>0.15287446716041184</v>
      </c>
      <c r="C256" s="1">
        <f t="shared" si="3"/>
        <v>37.37203013490668</v>
      </c>
    </row>
    <row r="257" spans="1:3" x14ac:dyDescent="0.2">
      <c r="A257" s="1">
        <v>51.8</v>
      </c>
      <c r="B257" s="1">
        <v>0.15299788199021222</v>
      </c>
      <c r="C257" s="1">
        <f t="shared" si="3"/>
        <v>37.382421663575869</v>
      </c>
    </row>
    <row r="258" spans="1:3" x14ac:dyDescent="0.2">
      <c r="A258" s="1">
        <v>120.4</v>
      </c>
      <c r="B258" s="1">
        <v>0.15583529111624944</v>
      </c>
      <c r="C258" s="1">
        <f t="shared" ref="C258:C321" si="4" xml:space="preserve"> 84.2*B258+24.5</f>
        <v>37.621331511988203</v>
      </c>
    </row>
    <row r="259" spans="1:3" x14ac:dyDescent="0.2">
      <c r="A259" s="1">
        <v>47.5</v>
      </c>
      <c r="B259" s="1">
        <v>0.15608667887538252</v>
      </c>
      <c r="C259" s="1">
        <f t="shared" si="4"/>
        <v>37.642498361307211</v>
      </c>
    </row>
    <row r="260" spans="1:3" x14ac:dyDescent="0.2">
      <c r="A260" s="1">
        <v>48.1</v>
      </c>
      <c r="B260" s="1">
        <v>0.1566679520001118</v>
      </c>
      <c r="C260" s="1">
        <f t="shared" si="4"/>
        <v>37.691441558409416</v>
      </c>
    </row>
    <row r="261" spans="1:3" x14ac:dyDescent="0.2">
      <c r="A261" s="1">
        <v>62.2</v>
      </c>
      <c r="B261" s="1">
        <v>0.1567378031808786</v>
      </c>
      <c r="C261" s="1">
        <f t="shared" si="4"/>
        <v>37.697323027829981</v>
      </c>
    </row>
    <row r="262" spans="1:3" x14ac:dyDescent="0.2">
      <c r="A262" s="1">
        <v>63.5</v>
      </c>
      <c r="B262" s="1">
        <v>0.15721665636875973</v>
      </c>
      <c r="C262" s="1">
        <f t="shared" si="4"/>
        <v>37.737642466249568</v>
      </c>
    </row>
    <row r="263" spans="1:3" x14ac:dyDescent="0.2">
      <c r="A263" s="1">
        <v>60.3</v>
      </c>
      <c r="B263" s="1">
        <v>0.15819950356353649</v>
      </c>
      <c r="C263" s="1">
        <f t="shared" si="4"/>
        <v>37.820398200049773</v>
      </c>
    </row>
    <row r="264" spans="1:3" x14ac:dyDescent="0.2">
      <c r="A264" s="1">
        <v>129</v>
      </c>
      <c r="B264" s="1">
        <v>0.15868756463387601</v>
      </c>
      <c r="C264" s="1">
        <f t="shared" si="4"/>
        <v>37.861492942172362</v>
      </c>
    </row>
    <row r="265" spans="1:3" x14ac:dyDescent="0.2">
      <c r="A265" s="1">
        <v>720.2</v>
      </c>
      <c r="B265" s="1">
        <v>0.15914856729588822</v>
      </c>
      <c r="C265" s="1">
        <f t="shared" si="4"/>
        <v>37.900309366313792</v>
      </c>
    </row>
    <row r="266" spans="1:3" x14ac:dyDescent="0.2">
      <c r="A266" s="1">
        <v>132.80000000000001</v>
      </c>
      <c r="B266" s="1">
        <v>0.15983424090300147</v>
      </c>
      <c r="C266" s="1">
        <f t="shared" si="4"/>
        <v>37.958043084032724</v>
      </c>
    </row>
    <row r="267" spans="1:3" x14ac:dyDescent="0.2">
      <c r="A267" s="1">
        <v>551.20000000000005</v>
      </c>
      <c r="B267" s="1">
        <v>0.16001726125745502</v>
      </c>
      <c r="C267" s="1">
        <f t="shared" si="4"/>
        <v>37.973453397877712</v>
      </c>
    </row>
    <row r="268" spans="1:3" x14ac:dyDescent="0.2">
      <c r="A268" s="1">
        <v>31.3</v>
      </c>
      <c r="B268" s="1">
        <v>0.16002855077708178</v>
      </c>
      <c r="C268" s="1">
        <f t="shared" si="4"/>
        <v>37.974403975430285</v>
      </c>
    </row>
    <row r="269" spans="1:3" x14ac:dyDescent="0.2">
      <c r="A269" s="1">
        <v>98</v>
      </c>
      <c r="B269" s="1">
        <v>0.16033338125476185</v>
      </c>
      <c r="C269" s="1">
        <f t="shared" si="4"/>
        <v>38.000070701650948</v>
      </c>
    </row>
    <row r="270" spans="1:3" x14ac:dyDescent="0.2">
      <c r="A270" s="1">
        <v>1225.2</v>
      </c>
      <c r="B270" s="1">
        <v>0.16081939211035209</v>
      </c>
      <c r="C270" s="1">
        <f t="shared" si="4"/>
        <v>38.040992815691645</v>
      </c>
    </row>
    <row r="271" spans="1:3" x14ac:dyDescent="0.2">
      <c r="A271" s="1">
        <v>59.7</v>
      </c>
      <c r="B271" s="1">
        <v>0.16132685773064923</v>
      </c>
      <c r="C271" s="1">
        <f t="shared" si="4"/>
        <v>38.083721420920668</v>
      </c>
    </row>
    <row r="272" spans="1:3" x14ac:dyDescent="0.2">
      <c r="A272" s="1">
        <v>1636</v>
      </c>
      <c r="B272" s="1">
        <v>0.16164661972179523</v>
      </c>
      <c r="C272" s="1">
        <f t="shared" si="4"/>
        <v>38.110645380575157</v>
      </c>
    </row>
    <row r="273" spans="1:3" x14ac:dyDescent="0.2">
      <c r="A273" s="1">
        <v>559.20000000000005</v>
      </c>
      <c r="B273" s="1">
        <v>0.16196844838687235</v>
      </c>
      <c r="C273" s="1">
        <f t="shared" si="4"/>
        <v>38.137743354174653</v>
      </c>
    </row>
    <row r="274" spans="1:3" x14ac:dyDescent="0.2">
      <c r="A274" s="1">
        <v>92</v>
      </c>
      <c r="B274" s="1">
        <v>0.16238977541513339</v>
      </c>
      <c r="C274" s="1">
        <f t="shared" si="4"/>
        <v>38.17321908995423</v>
      </c>
    </row>
    <row r="275" spans="1:3" x14ac:dyDescent="0.2">
      <c r="A275" s="1">
        <v>171.5</v>
      </c>
      <c r="B275" s="1">
        <v>0.1628462575551046</v>
      </c>
      <c r="C275" s="1">
        <f t="shared" si="4"/>
        <v>38.211654886139812</v>
      </c>
    </row>
    <row r="276" spans="1:3" x14ac:dyDescent="0.2">
      <c r="A276" s="1">
        <v>65.599999999999994</v>
      </c>
      <c r="B276" s="1">
        <v>0.16305499567815501</v>
      </c>
      <c r="C276" s="1">
        <f t="shared" si="4"/>
        <v>38.229230636100652</v>
      </c>
    </row>
    <row r="277" spans="1:3" x14ac:dyDescent="0.2">
      <c r="A277" s="1">
        <v>98</v>
      </c>
      <c r="B277" s="1">
        <v>0.16314656735471275</v>
      </c>
      <c r="C277" s="1">
        <f t="shared" si="4"/>
        <v>38.236940971266812</v>
      </c>
    </row>
    <row r="278" spans="1:3" x14ac:dyDescent="0.2">
      <c r="A278" s="1">
        <v>48.6</v>
      </c>
      <c r="B278" s="1">
        <v>0.16328594661542378</v>
      </c>
      <c r="C278" s="1">
        <f t="shared" si="4"/>
        <v>38.248676705018681</v>
      </c>
    </row>
    <row r="279" spans="1:3" x14ac:dyDescent="0.2">
      <c r="A279" s="1">
        <v>520.9</v>
      </c>
      <c r="B279" s="1">
        <v>0.16331611159023476</v>
      </c>
      <c r="C279" s="1">
        <f t="shared" si="4"/>
        <v>38.251216595897766</v>
      </c>
    </row>
    <row r="280" spans="1:3" x14ac:dyDescent="0.2">
      <c r="A280" s="1">
        <v>2765</v>
      </c>
      <c r="B280" s="1">
        <v>0.16384043575429419</v>
      </c>
      <c r="C280" s="1">
        <f t="shared" si="4"/>
        <v>38.295364690511569</v>
      </c>
    </row>
    <row r="281" spans="1:3" x14ac:dyDescent="0.2">
      <c r="A281" s="1">
        <v>50.3</v>
      </c>
      <c r="B281" s="1">
        <v>0.16412946321249516</v>
      </c>
      <c r="C281" s="1">
        <f t="shared" si="4"/>
        <v>38.319700802492093</v>
      </c>
    </row>
    <row r="282" spans="1:3" x14ac:dyDescent="0.2">
      <c r="A282" s="1">
        <v>48.7</v>
      </c>
      <c r="B282" s="1">
        <v>0.16417357066471605</v>
      </c>
      <c r="C282" s="1">
        <f t="shared" si="4"/>
        <v>38.323414649969095</v>
      </c>
    </row>
    <row r="283" spans="1:3" x14ac:dyDescent="0.2">
      <c r="A283" s="1">
        <v>53.4</v>
      </c>
      <c r="B283" s="1">
        <v>0.16448569752120462</v>
      </c>
      <c r="C283" s="1">
        <f t="shared" si="4"/>
        <v>38.349695731285429</v>
      </c>
    </row>
    <row r="284" spans="1:3" x14ac:dyDescent="0.2">
      <c r="A284" s="1">
        <v>116.1</v>
      </c>
      <c r="B284" s="1">
        <v>0.16455271198758775</v>
      </c>
      <c r="C284" s="1">
        <f t="shared" si="4"/>
        <v>38.355338349354888</v>
      </c>
    </row>
    <row r="285" spans="1:3" x14ac:dyDescent="0.2">
      <c r="A285" s="1">
        <v>124</v>
      </c>
      <c r="B285" s="1">
        <v>0.16489680157290124</v>
      </c>
      <c r="C285" s="1">
        <f t="shared" si="4"/>
        <v>38.384310692438284</v>
      </c>
    </row>
    <row r="286" spans="1:3" x14ac:dyDescent="0.2">
      <c r="A286" s="1">
        <v>129.80000000000001</v>
      </c>
      <c r="B286" s="1">
        <v>0.16506493503383654</v>
      </c>
      <c r="C286" s="1">
        <f t="shared" si="4"/>
        <v>38.398467529849036</v>
      </c>
    </row>
    <row r="287" spans="1:3" x14ac:dyDescent="0.2">
      <c r="A287" s="1">
        <v>54</v>
      </c>
      <c r="B287" s="1">
        <v>0.16527312595773297</v>
      </c>
      <c r="C287" s="1">
        <f t="shared" si="4"/>
        <v>38.415997205641119</v>
      </c>
    </row>
    <row r="288" spans="1:3" x14ac:dyDescent="0.2">
      <c r="A288" s="1">
        <v>53.9</v>
      </c>
      <c r="B288" s="1">
        <v>0.16588090271906811</v>
      </c>
      <c r="C288" s="1">
        <f t="shared" si="4"/>
        <v>38.467172008945539</v>
      </c>
    </row>
    <row r="289" spans="1:3" x14ac:dyDescent="0.2">
      <c r="A289" s="1">
        <v>83</v>
      </c>
      <c r="B289" s="1">
        <v>0.16610071400801876</v>
      </c>
      <c r="C289" s="1">
        <f t="shared" si="4"/>
        <v>38.485680119475177</v>
      </c>
    </row>
    <row r="290" spans="1:3" x14ac:dyDescent="0.2">
      <c r="A290" s="1">
        <v>51.2</v>
      </c>
      <c r="B290" s="1">
        <v>0.16687484246489112</v>
      </c>
      <c r="C290" s="1">
        <f t="shared" si="4"/>
        <v>38.550861735543833</v>
      </c>
    </row>
    <row r="291" spans="1:3" x14ac:dyDescent="0.2">
      <c r="A291" s="1">
        <v>1679.9</v>
      </c>
      <c r="B291" s="1">
        <v>0.16713597707845673</v>
      </c>
      <c r="C291" s="1">
        <f t="shared" si="4"/>
        <v>38.57284927000606</v>
      </c>
    </row>
    <row r="292" spans="1:3" x14ac:dyDescent="0.2">
      <c r="A292" s="1">
        <v>46.5</v>
      </c>
      <c r="B292" s="1">
        <v>0.16743316341980288</v>
      </c>
      <c r="C292" s="1">
        <f t="shared" si="4"/>
        <v>38.597872359947402</v>
      </c>
    </row>
    <row r="293" spans="1:3" x14ac:dyDescent="0.2">
      <c r="A293" s="1">
        <v>89</v>
      </c>
      <c r="B293" s="1">
        <v>0.16756797688213781</v>
      </c>
      <c r="C293" s="1">
        <f t="shared" si="4"/>
        <v>38.609223653476008</v>
      </c>
    </row>
    <row r="294" spans="1:3" x14ac:dyDescent="0.2">
      <c r="A294" s="1">
        <v>2388.5</v>
      </c>
      <c r="B294" s="1">
        <v>0.16773767066997675</v>
      </c>
      <c r="C294" s="1">
        <f t="shared" si="4"/>
        <v>38.623511870412045</v>
      </c>
    </row>
    <row r="295" spans="1:3" x14ac:dyDescent="0.2">
      <c r="A295" s="1">
        <v>60.1</v>
      </c>
      <c r="B295" s="1">
        <v>0.16813247067557943</v>
      </c>
      <c r="C295" s="1">
        <f t="shared" si="4"/>
        <v>38.656754030883789</v>
      </c>
    </row>
    <row r="296" spans="1:3" x14ac:dyDescent="0.2">
      <c r="A296" s="1">
        <v>57.7</v>
      </c>
      <c r="B296" s="1">
        <v>0.16828157063671642</v>
      </c>
      <c r="C296" s="1">
        <f t="shared" si="4"/>
        <v>38.669308247611525</v>
      </c>
    </row>
    <row r="297" spans="1:3" x14ac:dyDescent="0.2">
      <c r="A297" s="1">
        <v>94</v>
      </c>
      <c r="B297" s="1">
        <v>0.16933651318268</v>
      </c>
      <c r="C297" s="1">
        <f t="shared" si="4"/>
        <v>38.758134409981658</v>
      </c>
    </row>
    <row r="298" spans="1:3" x14ac:dyDescent="0.2">
      <c r="A298" s="1">
        <v>64.900000000000006</v>
      </c>
      <c r="B298" s="1">
        <v>0.16945118521192795</v>
      </c>
      <c r="C298" s="1">
        <f t="shared" si="4"/>
        <v>38.767789794844333</v>
      </c>
    </row>
    <row r="299" spans="1:3" x14ac:dyDescent="0.2">
      <c r="A299" s="1">
        <v>1946.7</v>
      </c>
      <c r="B299" s="1">
        <v>0.16946603868334278</v>
      </c>
      <c r="C299" s="1">
        <f t="shared" si="4"/>
        <v>38.769040457137464</v>
      </c>
    </row>
    <row r="300" spans="1:3" x14ac:dyDescent="0.2">
      <c r="A300" s="1">
        <v>2722.3</v>
      </c>
      <c r="B300" s="1">
        <v>0.1701973291581875</v>
      </c>
      <c r="C300" s="1">
        <f t="shared" si="4"/>
        <v>38.830615115119386</v>
      </c>
    </row>
    <row r="301" spans="1:3" x14ac:dyDescent="0.2">
      <c r="A301" s="1">
        <v>148.6</v>
      </c>
      <c r="B301" s="1">
        <v>0.17022825991766646</v>
      </c>
      <c r="C301" s="1">
        <f t="shared" si="4"/>
        <v>38.833219485067517</v>
      </c>
    </row>
    <row r="302" spans="1:3" x14ac:dyDescent="0.2">
      <c r="A302" s="1">
        <v>63.6</v>
      </c>
      <c r="B302" s="1">
        <v>0.17041646734289539</v>
      </c>
      <c r="C302" s="1">
        <f t="shared" si="4"/>
        <v>38.849066550271793</v>
      </c>
    </row>
    <row r="303" spans="1:3" x14ac:dyDescent="0.2">
      <c r="A303" s="1">
        <v>60.1</v>
      </c>
      <c r="B303" s="1">
        <v>0.17117864996528748</v>
      </c>
      <c r="C303" s="1">
        <f t="shared" si="4"/>
        <v>38.913242327077207</v>
      </c>
    </row>
    <row r="304" spans="1:3" x14ac:dyDescent="0.2">
      <c r="A304" s="1">
        <v>98</v>
      </c>
      <c r="B304" s="1">
        <v>0.17144688834631014</v>
      </c>
      <c r="C304" s="1">
        <f t="shared" si="4"/>
        <v>38.935827998759315</v>
      </c>
    </row>
    <row r="305" spans="1:3" x14ac:dyDescent="0.2">
      <c r="A305" s="1">
        <v>91</v>
      </c>
      <c r="B305" s="1">
        <v>0.17313137864408917</v>
      </c>
      <c r="C305" s="1">
        <f t="shared" si="4"/>
        <v>39.077662081832308</v>
      </c>
    </row>
    <row r="306" spans="1:3" x14ac:dyDescent="0.2">
      <c r="A306" s="1">
        <v>52</v>
      </c>
      <c r="B306" s="1">
        <v>0.17333217859037955</v>
      </c>
      <c r="C306" s="1">
        <f t="shared" si="4"/>
        <v>39.094569437309957</v>
      </c>
    </row>
    <row r="307" spans="1:3" x14ac:dyDescent="0.2">
      <c r="A307" s="1">
        <v>104.4</v>
      </c>
      <c r="B307" s="1">
        <v>0.1750279969478947</v>
      </c>
      <c r="C307" s="1">
        <f t="shared" si="4"/>
        <v>39.237357343012732</v>
      </c>
    </row>
    <row r="308" spans="1:3" x14ac:dyDescent="0.2">
      <c r="A308" s="1">
        <v>50.6</v>
      </c>
      <c r="B308" s="1">
        <v>0.17541680388012298</v>
      </c>
      <c r="C308" s="1">
        <f t="shared" si="4"/>
        <v>39.27009488670636</v>
      </c>
    </row>
    <row r="309" spans="1:3" x14ac:dyDescent="0.2">
      <c r="A309" s="1">
        <v>361</v>
      </c>
      <c r="B309" s="1">
        <v>0.17603852002776246</v>
      </c>
      <c r="C309" s="1">
        <f t="shared" si="4"/>
        <v>39.322443386337596</v>
      </c>
    </row>
    <row r="310" spans="1:3" x14ac:dyDescent="0.2">
      <c r="A310" s="1">
        <v>994.2</v>
      </c>
      <c r="B310" s="1">
        <v>0.1761388428053168</v>
      </c>
      <c r="C310" s="1">
        <f t="shared" si="4"/>
        <v>39.330890564207678</v>
      </c>
    </row>
    <row r="311" spans="1:3" x14ac:dyDescent="0.2">
      <c r="A311" s="1">
        <v>179.8</v>
      </c>
      <c r="B311" s="1">
        <v>0.17678857604216996</v>
      </c>
      <c r="C311" s="1">
        <f t="shared" si="4"/>
        <v>39.385598102750713</v>
      </c>
    </row>
    <row r="312" spans="1:3" x14ac:dyDescent="0.2">
      <c r="A312" s="1">
        <v>365</v>
      </c>
      <c r="B312" s="1">
        <v>0.17692051312923615</v>
      </c>
      <c r="C312" s="1">
        <f t="shared" si="4"/>
        <v>39.396707205481682</v>
      </c>
    </row>
    <row r="313" spans="1:3" x14ac:dyDescent="0.2">
      <c r="A313" s="1">
        <v>76.3</v>
      </c>
      <c r="B313" s="1">
        <v>0.17709480629548136</v>
      </c>
      <c r="C313" s="1">
        <f t="shared" si="4"/>
        <v>39.411382690079535</v>
      </c>
    </row>
    <row r="314" spans="1:3" x14ac:dyDescent="0.2">
      <c r="A314" s="1">
        <v>66.900000000000006</v>
      </c>
      <c r="B314" s="1">
        <v>0.17710508015018619</v>
      </c>
      <c r="C314" s="1">
        <f t="shared" si="4"/>
        <v>39.412247748645676</v>
      </c>
    </row>
    <row r="315" spans="1:3" x14ac:dyDescent="0.2">
      <c r="A315" s="1">
        <v>1441.2</v>
      </c>
      <c r="B315" s="1">
        <v>0.17724611562340334</v>
      </c>
      <c r="C315" s="1">
        <f t="shared" si="4"/>
        <v>39.424122935490558</v>
      </c>
    </row>
    <row r="316" spans="1:3" x14ac:dyDescent="0.2">
      <c r="A316" s="1">
        <v>123.9</v>
      </c>
      <c r="B316" s="1">
        <v>0.17728656666361875</v>
      </c>
      <c r="C316" s="1">
        <f t="shared" si="4"/>
        <v>39.427528913076699</v>
      </c>
    </row>
    <row r="317" spans="1:3" x14ac:dyDescent="0.2">
      <c r="A317" s="1">
        <v>465.2</v>
      </c>
      <c r="B317" s="1">
        <v>0.17740644554523197</v>
      </c>
      <c r="C317" s="1">
        <f t="shared" si="4"/>
        <v>39.437622714908528</v>
      </c>
    </row>
    <row r="318" spans="1:3" x14ac:dyDescent="0.2">
      <c r="A318" s="1">
        <v>416.6</v>
      </c>
      <c r="B318" s="1">
        <v>0.17749907923187574</v>
      </c>
      <c r="C318" s="1">
        <f t="shared" si="4"/>
        <v>39.445422471323937</v>
      </c>
    </row>
    <row r="319" spans="1:3" x14ac:dyDescent="0.2">
      <c r="A319" s="1">
        <v>58.9</v>
      </c>
      <c r="B319" s="1">
        <v>0.17791097463801817</v>
      </c>
      <c r="C319" s="1">
        <f t="shared" si="4"/>
        <v>39.480104064521129</v>
      </c>
    </row>
    <row r="320" spans="1:3" x14ac:dyDescent="0.2">
      <c r="A320" s="1">
        <v>52.1</v>
      </c>
      <c r="B320" s="1">
        <v>0.17792120053467964</v>
      </c>
      <c r="C320" s="1">
        <f t="shared" si="4"/>
        <v>39.480965085020024</v>
      </c>
    </row>
    <row r="321" spans="1:3" x14ac:dyDescent="0.2">
      <c r="A321" s="1">
        <v>62.9</v>
      </c>
      <c r="B321" s="1">
        <v>0.17853788600292392</v>
      </c>
      <c r="C321" s="1">
        <f t="shared" si="4"/>
        <v>39.532890001446191</v>
      </c>
    </row>
    <row r="322" spans="1:3" x14ac:dyDescent="0.2">
      <c r="A322" s="1">
        <v>47.2</v>
      </c>
      <c r="B322" s="1">
        <v>0.17917219637078211</v>
      </c>
      <c r="C322" s="1">
        <f t="shared" ref="C322:C385" si="5" xml:space="preserve"> 84.2*B322+24.5</f>
        <v>39.586298934419858</v>
      </c>
    </row>
    <row r="323" spans="1:3" x14ac:dyDescent="0.2">
      <c r="A323" s="1">
        <v>46.6</v>
      </c>
      <c r="B323" s="1">
        <v>0.17917985405417858</v>
      </c>
      <c r="C323" s="1">
        <f t="shared" si="5"/>
        <v>39.58694371136184</v>
      </c>
    </row>
    <row r="324" spans="1:3" x14ac:dyDescent="0.2">
      <c r="A324" s="1">
        <v>1200</v>
      </c>
      <c r="B324" s="1">
        <v>0.18001836555917669</v>
      </c>
      <c r="C324" s="1">
        <f t="shared" si="5"/>
        <v>39.657546380082678</v>
      </c>
    </row>
    <row r="325" spans="1:3" x14ac:dyDescent="0.2">
      <c r="A325" s="1">
        <v>1542.1</v>
      </c>
      <c r="B325" s="1">
        <v>0.18015339117425211</v>
      </c>
      <c r="C325" s="1">
        <f t="shared" si="5"/>
        <v>39.668915536872028</v>
      </c>
    </row>
    <row r="326" spans="1:3" x14ac:dyDescent="0.2">
      <c r="A326" s="1">
        <v>102</v>
      </c>
      <c r="B326" s="1">
        <v>0.18045140980551252</v>
      </c>
      <c r="C326" s="1">
        <f t="shared" si="5"/>
        <v>39.694008705624157</v>
      </c>
    </row>
    <row r="327" spans="1:3" x14ac:dyDescent="0.2">
      <c r="A327" s="1">
        <v>58.1</v>
      </c>
      <c r="B327" s="1">
        <v>0.18051351772081536</v>
      </c>
      <c r="C327" s="1">
        <f t="shared" si="5"/>
        <v>39.69923819209265</v>
      </c>
    </row>
    <row r="328" spans="1:3" x14ac:dyDescent="0.2">
      <c r="A328" s="1">
        <v>1675.2</v>
      </c>
      <c r="B328" s="1">
        <v>0.18059496674682096</v>
      </c>
      <c r="C328" s="1">
        <f t="shared" si="5"/>
        <v>39.706096200082328</v>
      </c>
    </row>
    <row r="329" spans="1:3" x14ac:dyDescent="0.2">
      <c r="A329" s="1">
        <v>334</v>
      </c>
      <c r="B329" s="1">
        <v>0.18138612129535508</v>
      </c>
      <c r="C329" s="1">
        <f t="shared" si="5"/>
        <v>39.772711413068897</v>
      </c>
    </row>
    <row r="330" spans="1:3" x14ac:dyDescent="0.2">
      <c r="A330" s="1">
        <v>47.4</v>
      </c>
      <c r="B330" s="1">
        <v>0.18157375049961283</v>
      </c>
      <c r="C330" s="1">
        <f t="shared" si="5"/>
        <v>39.788509792067401</v>
      </c>
    </row>
    <row r="331" spans="1:3" x14ac:dyDescent="0.2">
      <c r="A331" s="1">
        <v>55.4</v>
      </c>
      <c r="B331" s="1">
        <v>0.18308715991357585</v>
      </c>
      <c r="C331" s="1">
        <f t="shared" si="5"/>
        <v>39.915938864723088</v>
      </c>
    </row>
    <row r="332" spans="1:3" x14ac:dyDescent="0.2">
      <c r="A332" s="1">
        <v>46.9</v>
      </c>
      <c r="B332" s="1">
        <v>0.18329831742416672</v>
      </c>
      <c r="C332" s="1">
        <f t="shared" si="5"/>
        <v>39.933718327114839</v>
      </c>
    </row>
    <row r="333" spans="1:3" x14ac:dyDescent="0.2">
      <c r="A333" s="1">
        <v>576</v>
      </c>
      <c r="B333" s="1">
        <v>0.18332437028665194</v>
      </c>
      <c r="C333" s="1">
        <f t="shared" si="5"/>
        <v>39.93591197813609</v>
      </c>
    </row>
    <row r="334" spans="1:3" x14ac:dyDescent="0.2">
      <c r="A334" s="1">
        <v>121.7</v>
      </c>
      <c r="B334" s="1">
        <v>0.18406598570677501</v>
      </c>
      <c r="C334" s="1">
        <f t="shared" si="5"/>
        <v>39.998355996510455</v>
      </c>
    </row>
    <row r="335" spans="1:3" x14ac:dyDescent="0.2">
      <c r="A335" s="1">
        <v>100</v>
      </c>
      <c r="B335" s="1">
        <v>0.1849035338334076</v>
      </c>
      <c r="C335" s="1">
        <f t="shared" si="5"/>
        <v>40.068877548772917</v>
      </c>
    </row>
    <row r="336" spans="1:3" x14ac:dyDescent="0.2">
      <c r="A336" s="1">
        <v>45.5</v>
      </c>
      <c r="B336" s="1">
        <v>0.18506576073809894</v>
      </c>
      <c r="C336" s="1">
        <f t="shared" si="5"/>
        <v>40.082537054147934</v>
      </c>
    </row>
    <row r="337" spans="1:3" x14ac:dyDescent="0.2">
      <c r="A337" s="1">
        <v>54.1</v>
      </c>
      <c r="B337" s="1">
        <v>0.18593466983669091</v>
      </c>
      <c r="C337" s="1">
        <f t="shared" si="5"/>
        <v>40.155699200249373</v>
      </c>
    </row>
    <row r="338" spans="1:3" x14ac:dyDescent="0.2">
      <c r="A338" s="1">
        <v>47.4</v>
      </c>
      <c r="B338" s="1">
        <v>0.18636135305613374</v>
      </c>
      <c r="C338" s="1">
        <f t="shared" si="5"/>
        <v>40.191625927326463</v>
      </c>
    </row>
    <row r="339" spans="1:3" x14ac:dyDescent="0.2">
      <c r="A339" s="1">
        <v>64.099999999999994</v>
      </c>
      <c r="B339" s="1">
        <v>0.18641609753756624</v>
      </c>
      <c r="C339" s="1">
        <f t="shared" si="5"/>
        <v>40.196235412663079</v>
      </c>
    </row>
    <row r="340" spans="1:3" x14ac:dyDescent="0.2">
      <c r="A340" s="1">
        <v>47.8</v>
      </c>
      <c r="B340" s="1">
        <v>0.18716931100151013</v>
      </c>
      <c r="C340" s="1">
        <f t="shared" si="5"/>
        <v>40.259655986327154</v>
      </c>
    </row>
    <row r="341" spans="1:3" x14ac:dyDescent="0.2">
      <c r="A341" s="1">
        <v>59.9</v>
      </c>
      <c r="B341" s="1">
        <v>0.18717985899568959</v>
      </c>
      <c r="C341" s="1">
        <f t="shared" si="5"/>
        <v>40.260544127437065</v>
      </c>
    </row>
    <row r="342" spans="1:3" x14ac:dyDescent="0.2">
      <c r="A342" s="1">
        <v>87</v>
      </c>
      <c r="B342" s="1">
        <v>0.18766381604215182</v>
      </c>
      <c r="C342" s="1">
        <f t="shared" si="5"/>
        <v>40.301293310749188</v>
      </c>
    </row>
    <row r="343" spans="1:3" x14ac:dyDescent="0.2">
      <c r="A343" s="1">
        <v>61.3</v>
      </c>
      <c r="B343" s="1">
        <v>0.18767625683794498</v>
      </c>
      <c r="C343" s="1">
        <f t="shared" si="5"/>
        <v>40.302340825754968</v>
      </c>
    </row>
    <row r="344" spans="1:3" x14ac:dyDescent="0.2">
      <c r="A344" s="1">
        <v>90</v>
      </c>
      <c r="B344" s="1">
        <v>0.18834901288304604</v>
      </c>
      <c r="C344" s="1">
        <f t="shared" si="5"/>
        <v>40.358986884752476</v>
      </c>
    </row>
    <row r="345" spans="1:3" x14ac:dyDescent="0.2">
      <c r="A345" s="1">
        <v>967.7</v>
      </c>
      <c r="B345" s="1">
        <v>0.18852200646992526</v>
      </c>
      <c r="C345" s="1">
        <f t="shared" si="5"/>
        <v>40.37355294476771</v>
      </c>
    </row>
    <row r="346" spans="1:3" x14ac:dyDescent="0.2">
      <c r="A346" s="1">
        <v>84</v>
      </c>
      <c r="B346" s="1">
        <v>0.18867920153530446</v>
      </c>
      <c r="C346" s="1">
        <f t="shared" si="5"/>
        <v>40.386788769272634</v>
      </c>
    </row>
    <row r="347" spans="1:3" x14ac:dyDescent="0.2">
      <c r="A347" s="1">
        <v>92</v>
      </c>
      <c r="B347" s="1">
        <v>0.18899918001311422</v>
      </c>
      <c r="C347" s="1">
        <f t="shared" si="5"/>
        <v>40.413730957104221</v>
      </c>
    </row>
    <row r="348" spans="1:3" x14ac:dyDescent="0.2">
      <c r="A348" s="1">
        <v>738.8</v>
      </c>
      <c r="B348" s="1">
        <v>0.18933544362338656</v>
      </c>
      <c r="C348" s="1">
        <f t="shared" si="5"/>
        <v>40.442044353089145</v>
      </c>
    </row>
    <row r="349" spans="1:3" x14ac:dyDescent="0.2">
      <c r="A349" s="1">
        <v>62.7</v>
      </c>
      <c r="B349" s="1">
        <v>0.18937564777705979</v>
      </c>
      <c r="C349" s="1">
        <f t="shared" si="5"/>
        <v>40.445429542828435</v>
      </c>
    </row>
    <row r="350" spans="1:3" x14ac:dyDescent="0.2">
      <c r="A350" s="1">
        <v>93</v>
      </c>
      <c r="B350" s="1">
        <v>0.18947663750005045</v>
      </c>
      <c r="C350" s="1">
        <f t="shared" si="5"/>
        <v>40.453932877504251</v>
      </c>
    </row>
    <row r="351" spans="1:3" x14ac:dyDescent="0.2">
      <c r="A351" s="1">
        <v>1736</v>
      </c>
      <c r="B351" s="1">
        <v>0.18963728003726563</v>
      </c>
      <c r="C351" s="1">
        <f t="shared" si="5"/>
        <v>40.467458979137767</v>
      </c>
    </row>
    <row r="352" spans="1:3" x14ac:dyDescent="0.2">
      <c r="A352" s="1">
        <v>61.1</v>
      </c>
      <c r="B352" s="1">
        <v>0.19019073617798798</v>
      </c>
      <c r="C352" s="1">
        <f t="shared" si="5"/>
        <v>40.514059986186588</v>
      </c>
    </row>
    <row r="353" spans="1:3" x14ac:dyDescent="0.2">
      <c r="A353" s="1">
        <v>518.29999999999995</v>
      </c>
      <c r="B353" s="1">
        <v>0.19029784700687577</v>
      </c>
      <c r="C353" s="1">
        <f t="shared" si="5"/>
        <v>40.52307871797894</v>
      </c>
    </row>
    <row r="354" spans="1:3" x14ac:dyDescent="0.2">
      <c r="A354" s="1">
        <v>60.8</v>
      </c>
      <c r="B354" s="1">
        <v>0.19047662165715612</v>
      </c>
      <c r="C354" s="1">
        <f t="shared" si="5"/>
        <v>40.538131543532543</v>
      </c>
    </row>
    <row r="355" spans="1:3" x14ac:dyDescent="0.2">
      <c r="A355" s="1">
        <v>1427.3</v>
      </c>
      <c r="B355" s="1">
        <v>0.19212884264931193</v>
      </c>
      <c r="C355" s="1">
        <f t="shared" si="5"/>
        <v>40.677248551072068</v>
      </c>
    </row>
    <row r="356" spans="1:3" x14ac:dyDescent="0.2">
      <c r="A356" s="1">
        <v>1167</v>
      </c>
      <c r="B356" s="1">
        <v>0.19248730603686334</v>
      </c>
      <c r="C356" s="1">
        <f t="shared" si="5"/>
        <v>40.707431168303899</v>
      </c>
    </row>
    <row r="357" spans="1:3" x14ac:dyDescent="0.2">
      <c r="A357" s="1">
        <v>65.2</v>
      </c>
      <c r="B357" s="1">
        <v>0.19259949534725024</v>
      </c>
      <c r="C357" s="1">
        <f t="shared" si="5"/>
        <v>40.716877508238468</v>
      </c>
    </row>
    <row r="358" spans="1:3" x14ac:dyDescent="0.2">
      <c r="A358" s="1">
        <v>49.9</v>
      </c>
      <c r="B358" s="1">
        <v>0.1933651439192684</v>
      </c>
      <c r="C358" s="1">
        <f t="shared" si="5"/>
        <v>40.781345118002399</v>
      </c>
    </row>
    <row r="359" spans="1:3" x14ac:dyDescent="0.2">
      <c r="A359" s="1">
        <v>63.5</v>
      </c>
      <c r="B359" s="1">
        <v>0.19458440306587563</v>
      </c>
      <c r="C359" s="1">
        <f t="shared" si="5"/>
        <v>40.884006738146724</v>
      </c>
    </row>
    <row r="360" spans="1:3" x14ac:dyDescent="0.2">
      <c r="A360" s="1">
        <v>548.6</v>
      </c>
      <c r="B360" s="1">
        <v>0.19476212585562344</v>
      </c>
      <c r="C360" s="1">
        <f t="shared" si="5"/>
        <v>40.898970997043492</v>
      </c>
    </row>
    <row r="361" spans="1:3" x14ac:dyDescent="0.2">
      <c r="A361" s="1">
        <v>92</v>
      </c>
      <c r="B361" s="1">
        <v>0.19516170170502387</v>
      </c>
      <c r="C361" s="1">
        <f t="shared" si="5"/>
        <v>40.93261528356301</v>
      </c>
    </row>
    <row r="362" spans="1:3" x14ac:dyDescent="0.2">
      <c r="A362" s="1">
        <v>750.7</v>
      </c>
      <c r="B362" s="1">
        <v>0.19519589573061125</v>
      </c>
      <c r="C362" s="1">
        <f t="shared" si="5"/>
        <v>40.935494420517472</v>
      </c>
    </row>
    <row r="363" spans="1:3" x14ac:dyDescent="0.2">
      <c r="A363" s="1">
        <v>64.5</v>
      </c>
      <c r="B363" s="1">
        <v>0.19563994643404128</v>
      </c>
      <c r="C363" s="1">
        <f t="shared" si="5"/>
        <v>40.97288348974628</v>
      </c>
    </row>
    <row r="364" spans="1:3" x14ac:dyDescent="0.2">
      <c r="A364" s="1">
        <v>57.8</v>
      </c>
      <c r="B364" s="1">
        <v>0.19586400030626577</v>
      </c>
      <c r="C364" s="1">
        <f t="shared" si="5"/>
        <v>40.991748825787582</v>
      </c>
    </row>
    <row r="365" spans="1:3" x14ac:dyDescent="0.2">
      <c r="A365" s="1">
        <v>528.4</v>
      </c>
      <c r="B365" s="1">
        <v>0.19621794534510936</v>
      </c>
      <c r="C365" s="1">
        <f t="shared" si="5"/>
        <v>41.02155099805821</v>
      </c>
    </row>
    <row r="366" spans="1:3" x14ac:dyDescent="0.2">
      <c r="A366" s="1">
        <v>87</v>
      </c>
      <c r="B366" s="1">
        <v>0.19640896136347868</v>
      </c>
      <c r="C366" s="1">
        <f t="shared" si="5"/>
        <v>41.03763454680491</v>
      </c>
    </row>
    <row r="367" spans="1:3" x14ac:dyDescent="0.2">
      <c r="A367" s="1">
        <v>100</v>
      </c>
      <c r="B367" s="1">
        <v>0.19645516156746543</v>
      </c>
      <c r="C367" s="1">
        <f t="shared" si="5"/>
        <v>41.041524603980591</v>
      </c>
    </row>
    <row r="368" spans="1:3" x14ac:dyDescent="0.2">
      <c r="A368" s="1">
        <v>87</v>
      </c>
      <c r="B368" s="1">
        <v>0.19676255347145644</v>
      </c>
      <c r="C368" s="1">
        <f t="shared" si="5"/>
        <v>41.067407002296633</v>
      </c>
    </row>
    <row r="369" spans="1:3" x14ac:dyDescent="0.2">
      <c r="A369" s="1">
        <v>345</v>
      </c>
      <c r="B369" s="1">
        <v>0.19710294844365592</v>
      </c>
      <c r="C369" s="1">
        <f t="shared" si="5"/>
        <v>41.096068258955825</v>
      </c>
    </row>
    <row r="370" spans="1:3" x14ac:dyDescent="0.2">
      <c r="A370" s="1">
        <v>1696.3</v>
      </c>
      <c r="B370" s="1">
        <v>0.19713055770570909</v>
      </c>
      <c r="C370" s="1">
        <f t="shared" si="5"/>
        <v>41.09839295882071</v>
      </c>
    </row>
    <row r="371" spans="1:3" x14ac:dyDescent="0.2">
      <c r="A371" s="1">
        <v>87</v>
      </c>
      <c r="B371" s="1">
        <v>0.19719084329226552</v>
      </c>
      <c r="C371" s="1">
        <f t="shared" si="5"/>
        <v>41.103469005208758</v>
      </c>
    </row>
    <row r="372" spans="1:3" x14ac:dyDescent="0.2">
      <c r="A372" s="1">
        <v>43.5</v>
      </c>
      <c r="B372" s="1">
        <v>0.19719274140994342</v>
      </c>
      <c r="C372" s="1">
        <f t="shared" si="5"/>
        <v>41.103628826717241</v>
      </c>
    </row>
    <row r="373" spans="1:3" x14ac:dyDescent="0.2">
      <c r="A373" s="1">
        <v>66.099999999999994</v>
      </c>
      <c r="B373" s="1">
        <v>0.19723472667058464</v>
      </c>
      <c r="C373" s="1">
        <f t="shared" si="5"/>
        <v>41.107163985663227</v>
      </c>
    </row>
    <row r="374" spans="1:3" x14ac:dyDescent="0.2">
      <c r="A374" s="1">
        <v>56.2</v>
      </c>
      <c r="B374" s="1">
        <v>0.19732949450292572</v>
      </c>
      <c r="C374" s="1">
        <f t="shared" si="5"/>
        <v>41.115143437146344</v>
      </c>
    </row>
    <row r="375" spans="1:3" x14ac:dyDescent="0.2">
      <c r="A375" s="1">
        <v>58.1</v>
      </c>
      <c r="B375" s="1">
        <v>0.19761673922124223</v>
      </c>
      <c r="C375" s="1">
        <f t="shared" si="5"/>
        <v>41.139329442428597</v>
      </c>
    </row>
    <row r="376" spans="1:3" x14ac:dyDescent="0.2">
      <c r="A376" s="1">
        <v>91</v>
      </c>
      <c r="B376" s="1">
        <v>0.19856398154554269</v>
      </c>
      <c r="C376" s="1">
        <f t="shared" si="5"/>
        <v>41.219087246134691</v>
      </c>
    </row>
    <row r="377" spans="1:3" x14ac:dyDescent="0.2">
      <c r="A377" s="1">
        <v>62.7</v>
      </c>
      <c r="B377" s="1">
        <v>0.19914755535623854</v>
      </c>
      <c r="C377" s="1">
        <f t="shared" si="5"/>
        <v>41.268224160995288</v>
      </c>
    </row>
    <row r="378" spans="1:3" x14ac:dyDescent="0.2">
      <c r="A378" s="1">
        <v>62.4</v>
      </c>
      <c r="B378" s="1">
        <v>0.19995968191384286</v>
      </c>
      <c r="C378" s="1">
        <f t="shared" si="5"/>
        <v>41.336605217145575</v>
      </c>
    </row>
    <row r="379" spans="1:3" x14ac:dyDescent="0.2">
      <c r="A379" s="1">
        <v>87.9</v>
      </c>
      <c r="B379" s="1">
        <v>0.20024983410867972</v>
      </c>
      <c r="C379" s="1">
        <f t="shared" si="5"/>
        <v>41.361036031950832</v>
      </c>
    </row>
    <row r="380" spans="1:3" x14ac:dyDescent="0.2">
      <c r="A380" s="1">
        <v>1555.1</v>
      </c>
      <c r="B380" s="1">
        <v>0.20035892410785319</v>
      </c>
      <c r="C380" s="1">
        <f t="shared" si="5"/>
        <v>41.370221409881239</v>
      </c>
    </row>
    <row r="381" spans="1:3" x14ac:dyDescent="0.2">
      <c r="A381" s="1">
        <v>98</v>
      </c>
      <c r="B381" s="1">
        <v>0.20064515400555497</v>
      </c>
      <c r="C381" s="1">
        <f t="shared" si="5"/>
        <v>41.394321967267729</v>
      </c>
    </row>
    <row r="382" spans="1:3" x14ac:dyDescent="0.2">
      <c r="A382" s="1">
        <v>99</v>
      </c>
      <c r="B382" s="1">
        <v>0.20084522029882149</v>
      </c>
      <c r="C382" s="1">
        <f t="shared" si="5"/>
        <v>41.411167549160766</v>
      </c>
    </row>
    <row r="383" spans="1:3" x14ac:dyDescent="0.2">
      <c r="A383" s="1">
        <v>2332.3000000000002</v>
      </c>
      <c r="B383" s="1">
        <v>0.20196174039689604</v>
      </c>
      <c r="C383" s="1">
        <f t="shared" si="5"/>
        <v>41.505178541418644</v>
      </c>
    </row>
    <row r="384" spans="1:3" x14ac:dyDescent="0.2">
      <c r="A384" s="1">
        <v>71</v>
      </c>
      <c r="B384" s="1">
        <v>0.20210065467873556</v>
      </c>
      <c r="C384" s="1">
        <f t="shared" si="5"/>
        <v>41.516875123949532</v>
      </c>
    </row>
    <row r="385" spans="1:3" x14ac:dyDescent="0.2">
      <c r="A385" s="1">
        <v>56</v>
      </c>
      <c r="B385" s="1">
        <v>0.20231390856805148</v>
      </c>
      <c r="C385" s="1">
        <f t="shared" si="5"/>
        <v>41.534831101429937</v>
      </c>
    </row>
    <row r="386" spans="1:3" x14ac:dyDescent="0.2">
      <c r="A386" s="1">
        <v>2464</v>
      </c>
      <c r="B386" s="1">
        <v>0.20242110025006457</v>
      </c>
      <c r="C386" s="1">
        <f t="shared" ref="C386:C449" si="6" xml:space="preserve"> 84.2*B386+24.5</f>
        <v>41.543856641055442</v>
      </c>
    </row>
    <row r="387" spans="1:3" x14ac:dyDescent="0.2">
      <c r="A387" s="1">
        <v>124.6</v>
      </c>
      <c r="B387" s="1">
        <v>0.20246941826418988</v>
      </c>
      <c r="C387" s="1">
        <f t="shared" si="6"/>
        <v>41.54792501784479</v>
      </c>
    </row>
    <row r="388" spans="1:3" x14ac:dyDescent="0.2">
      <c r="A388" s="1">
        <v>48.2</v>
      </c>
      <c r="B388" s="1">
        <v>0.20247894933419364</v>
      </c>
      <c r="C388" s="1">
        <f t="shared" si="6"/>
        <v>41.5487275339391</v>
      </c>
    </row>
    <row r="389" spans="1:3" x14ac:dyDescent="0.2">
      <c r="A389" s="1">
        <v>75</v>
      </c>
      <c r="B389" s="1">
        <v>0.20323931552431049</v>
      </c>
      <c r="C389" s="1">
        <f t="shared" si="6"/>
        <v>41.612750367146944</v>
      </c>
    </row>
    <row r="390" spans="1:3" x14ac:dyDescent="0.2">
      <c r="A390" s="1">
        <v>163</v>
      </c>
      <c r="B390" s="1">
        <v>0.2033002621518866</v>
      </c>
      <c r="C390" s="1">
        <f t="shared" si="6"/>
        <v>41.617882073188852</v>
      </c>
    </row>
    <row r="391" spans="1:3" x14ac:dyDescent="0.2">
      <c r="A391" s="1">
        <v>334</v>
      </c>
      <c r="B391" s="1">
        <v>0.20347847565086472</v>
      </c>
      <c r="C391" s="1">
        <f t="shared" si="6"/>
        <v>41.632887649802811</v>
      </c>
    </row>
    <row r="392" spans="1:3" x14ac:dyDescent="0.2">
      <c r="A392" s="1">
        <v>49.7</v>
      </c>
      <c r="B392" s="1">
        <v>0.20390971154802812</v>
      </c>
      <c r="C392" s="1">
        <f t="shared" si="6"/>
        <v>41.669197712343973</v>
      </c>
    </row>
    <row r="393" spans="1:3" x14ac:dyDescent="0.2">
      <c r="A393" s="1">
        <v>46.7</v>
      </c>
      <c r="B393" s="1">
        <v>0.20426460748325417</v>
      </c>
      <c r="C393" s="1">
        <f t="shared" si="6"/>
        <v>41.699079950090002</v>
      </c>
    </row>
    <row r="394" spans="1:3" x14ac:dyDescent="0.2">
      <c r="A394" s="1">
        <v>824.1</v>
      </c>
      <c r="B394" s="1">
        <v>0.2045249494726219</v>
      </c>
      <c r="C394" s="1">
        <f t="shared" si="6"/>
        <v>41.721000745594765</v>
      </c>
    </row>
    <row r="395" spans="1:3" x14ac:dyDescent="0.2">
      <c r="A395" s="1">
        <v>53.6</v>
      </c>
      <c r="B395" s="1">
        <v>0.20470772443636948</v>
      </c>
      <c r="C395" s="1">
        <f t="shared" si="6"/>
        <v>41.736390397542309</v>
      </c>
    </row>
    <row r="396" spans="1:3" x14ac:dyDescent="0.2">
      <c r="A396" s="1">
        <v>50</v>
      </c>
      <c r="B396" s="1">
        <v>0.20521132934870145</v>
      </c>
      <c r="C396" s="1">
        <f t="shared" si="6"/>
        <v>41.778793931160664</v>
      </c>
    </row>
    <row r="397" spans="1:3" x14ac:dyDescent="0.2">
      <c r="A397" s="1">
        <v>1090.8</v>
      </c>
      <c r="B397" s="1">
        <v>0.20608688284179491</v>
      </c>
      <c r="C397" s="1">
        <f t="shared" si="6"/>
        <v>41.852515535279132</v>
      </c>
    </row>
    <row r="398" spans="1:3" x14ac:dyDescent="0.2">
      <c r="A398" s="1">
        <v>1466.2</v>
      </c>
      <c r="B398" s="1">
        <v>0.20625663529370056</v>
      </c>
      <c r="C398" s="1">
        <f t="shared" si="6"/>
        <v>41.866808691729588</v>
      </c>
    </row>
    <row r="399" spans="1:3" x14ac:dyDescent="0.2">
      <c r="A399" s="1">
        <v>65.7</v>
      </c>
      <c r="B399" s="1">
        <v>0.20705048555599059</v>
      </c>
      <c r="C399" s="1">
        <f t="shared" si="6"/>
        <v>41.933650883814408</v>
      </c>
    </row>
    <row r="400" spans="1:3" x14ac:dyDescent="0.2">
      <c r="A400" s="1">
        <v>884.5</v>
      </c>
      <c r="B400" s="1">
        <v>0.20707034371915362</v>
      </c>
      <c r="C400" s="1">
        <f t="shared" si="6"/>
        <v>41.935322941152734</v>
      </c>
    </row>
    <row r="401" spans="1:3" x14ac:dyDescent="0.2">
      <c r="A401" s="1">
        <v>89</v>
      </c>
      <c r="B401" s="1">
        <v>0.20720651335689058</v>
      </c>
      <c r="C401" s="1">
        <f t="shared" si="6"/>
        <v>41.946788424650187</v>
      </c>
    </row>
    <row r="402" spans="1:3" x14ac:dyDescent="0.2">
      <c r="A402" s="1">
        <v>50</v>
      </c>
      <c r="B402" s="1">
        <v>0.20845414926190017</v>
      </c>
      <c r="C402" s="1">
        <f t="shared" si="6"/>
        <v>42.051839367851997</v>
      </c>
    </row>
    <row r="403" spans="1:3" x14ac:dyDescent="0.2">
      <c r="A403" s="1">
        <v>49.3</v>
      </c>
      <c r="B403" s="1">
        <v>0.20905834001052026</v>
      </c>
      <c r="C403" s="1">
        <f t="shared" si="6"/>
        <v>42.102712228885807</v>
      </c>
    </row>
    <row r="404" spans="1:3" x14ac:dyDescent="0.2">
      <c r="A404" s="1">
        <v>60.6</v>
      </c>
      <c r="B404" s="1">
        <v>0.20920112736347404</v>
      </c>
      <c r="C404" s="1">
        <f t="shared" si="6"/>
        <v>42.114734924004516</v>
      </c>
    </row>
    <row r="405" spans="1:3" x14ac:dyDescent="0.2">
      <c r="A405" s="1">
        <v>48.7</v>
      </c>
      <c r="B405" s="1">
        <v>0.20921393310610628</v>
      </c>
      <c r="C405" s="1">
        <f t="shared" si="6"/>
        <v>42.115813167534149</v>
      </c>
    </row>
    <row r="406" spans="1:3" x14ac:dyDescent="0.2">
      <c r="A406" s="1">
        <v>52.9</v>
      </c>
      <c r="B406" s="1">
        <v>0.2097890429534828</v>
      </c>
      <c r="C406" s="1">
        <f t="shared" si="6"/>
        <v>42.16423741668325</v>
      </c>
    </row>
    <row r="407" spans="1:3" x14ac:dyDescent="0.2">
      <c r="A407" s="1">
        <v>1758.9</v>
      </c>
      <c r="B407" s="1">
        <v>0.21040026703402159</v>
      </c>
      <c r="C407" s="1">
        <f t="shared" si="6"/>
        <v>42.215702484264618</v>
      </c>
    </row>
    <row r="408" spans="1:3" x14ac:dyDescent="0.2">
      <c r="A408" s="1">
        <v>61.4</v>
      </c>
      <c r="B408" s="1">
        <v>0.21074037974342202</v>
      </c>
      <c r="C408" s="1">
        <f t="shared" si="6"/>
        <v>42.244339974396134</v>
      </c>
    </row>
    <row r="409" spans="1:3" x14ac:dyDescent="0.2">
      <c r="A409" s="1">
        <v>52</v>
      </c>
      <c r="B409" s="1">
        <v>0.21127224449627496</v>
      </c>
      <c r="C409" s="1">
        <f t="shared" si="6"/>
        <v>42.289122986586349</v>
      </c>
    </row>
    <row r="410" spans="1:3" x14ac:dyDescent="0.2">
      <c r="A410" s="1">
        <v>51.5</v>
      </c>
      <c r="B410" s="1">
        <v>0.21129221857606661</v>
      </c>
      <c r="C410" s="1">
        <f t="shared" si="6"/>
        <v>42.290804804104809</v>
      </c>
    </row>
    <row r="411" spans="1:3" x14ac:dyDescent="0.2">
      <c r="A411" s="1">
        <v>449.8</v>
      </c>
      <c r="B411" s="1">
        <v>0.21174057650718647</v>
      </c>
      <c r="C411" s="1">
        <f t="shared" si="6"/>
        <v>42.328556541905101</v>
      </c>
    </row>
    <row r="412" spans="1:3" x14ac:dyDescent="0.2">
      <c r="A412" s="1">
        <v>49.5</v>
      </c>
      <c r="B412" s="1">
        <v>0.21178484885125565</v>
      </c>
      <c r="C412" s="1">
        <f t="shared" si="6"/>
        <v>42.332284273275725</v>
      </c>
    </row>
    <row r="413" spans="1:3" x14ac:dyDescent="0.2">
      <c r="A413" s="1">
        <v>54.2</v>
      </c>
      <c r="B413" s="1">
        <v>0.21291499569725197</v>
      </c>
      <c r="C413" s="1">
        <f t="shared" si="6"/>
        <v>42.427442637708616</v>
      </c>
    </row>
    <row r="414" spans="1:3" x14ac:dyDescent="0.2">
      <c r="A414" s="1">
        <v>173</v>
      </c>
      <c r="B414" s="1">
        <v>0.21483961644223287</v>
      </c>
      <c r="C414" s="1">
        <f t="shared" si="6"/>
        <v>42.589495704436004</v>
      </c>
    </row>
    <row r="415" spans="1:3" x14ac:dyDescent="0.2">
      <c r="A415" s="1">
        <v>69.2</v>
      </c>
      <c r="B415" s="1">
        <v>0.21507761070269749</v>
      </c>
      <c r="C415" s="1">
        <f t="shared" si="6"/>
        <v>42.609534821167131</v>
      </c>
    </row>
    <row r="416" spans="1:3" x14ac:dyDescent="0.2">
      <c r="A416" s="1">
        <v>50.3</v>
      </c>
      <c r="B416" s="1">
        <v>0.21619720367114165</v>
      </c>
      <c r="C416" s="1">
        <f t="shared" si="6"/>
        <v>42.703804549110131</v>
      </c>
    </row>
    <row r="417" spans="1:3" x14ac:dyDescent="0.2">
      <c r="A417" s="1">
        <v>55</v>
      </c>
      <c r="B417" s="1">
        <v>0.21635785015666986</v>
      </c>
      <c r="C417" s="1">
        <f t="shared" si="6"/>
        <v>42.717330983191601</v>
      </c>
    </row>
    <row r="418" spans="1:3" x14ac:dyDescent="0.2">
      <c r="A418" s="1">
        <v>50</v>
      </c>
      <c r="B418" s="1">
        <v>0.21717067791845998</v>
      </c>
      <c r="C418" s="1">
        <f t="shared" si="6"/>
        <v>42.785771080734335</v>
      </c>
    </row>
    <row r="419" spans="1:3" x14ac:dyDescent="0.2">
      <c r="A419" s="1">
        <v>51.8</v>
      </c>
      <c r="B419" s="1">
        <v>0.21738143053409847</v>
      </c>
      <c r="C419" s="1">
        <f t="shared" si="6"/>
        <v>42.803516450971088</v>
      </c>
    </row>
    <row r="420" spans="1:3" x14ac:dyDescent="0.2">
      <c r="A420" s="1">
        <v>839.9</v>
      </c>
      <c r="B420" s="1">
        <v>0.21741175571707758</v>
      </c>
      <c r="C420" s="1">
        <f t="shared" si="6"/>
        <v>42.806069831377933</v>
      </c>
    </row>
    <row r="421" spans="1:3" x14ac:dyDescent="0.2">
      <c r="A421" s="1">
        <v>129.4</v>
      </c>
      <c r="B421" s="1">
        <v>0.21778361809754226</v>
      </c>
      <c r="C421" s="1">
        <f t="shared" si="6"/>
        <v>42.837380643813063</v>
      </c>
    </row>
    <row r="422" spans="1:3" x14ac:dyDescent="0.2">
      <c r="A422" s="1">
        <v>90</v>
      </c>
      <c r="B422" s="1">
        <v>0.21804593252554702</v>
      </c>
      <c r="C422" s="1">
        <f t="shared" si="6"/>
        <v>42.859467518651059</v>
      </c>
    </row>
    <row r="423" spans="1:3" x14ac:dyDescent="0.2">
      <c r="A423" s="1">
        <v>1199.7</v>
      </c>
      <c r="B423" s="1">
        <v>0.21835548099342386</v>
      </c>
      <c r="C423" s="1">
        <f t="shared" si="6"/>
        <v>42.885531499646291</v>
      </c>
    </row>
    <row r="424" spans="1:3" x14ac:dyDescent="0.2">
      <c r="A424" s="1">
        <v>44.7</v>
      </c>
      <c r="B424" s="1">
        <v>0.21853894968049664</v>
      </c>
      <c r="C424" s="1">
        <f t="shared" si="6"/>
        <v>42.90097956309782</v>
      </c>
    </row>
    <row r="425" spans="1:3" x14ac:dyDescent="0.2">
      <c r="A425" s="1">
        <v>63.2</v>
      </c>
      <c r="B425" s="1">
        <v>0.21877542787156612</v>
      </c>
      <c r="C425" s="1">
        <f t="shared" si="6"/>
        <v>42.920891026785867</v>
      </c>
    </row>
    <row r="426" spans="1:3" x14ac:dyDescent="0.2">
      <c r="A426" s="1">
        <v>59.5</v>
      </c>
      <c r="B426" s="1">
        <v>0.21898130638037935</v>
      </c>
      <c r="C426" s="1">
        <f t="shared" si="6"/>
        <v>42.938225997227946</v>
      </c>
    </row>
    <row r="427" spans="1:3" x14ac:dyDescent="0.2">
      <c r="A427" s="1">
        <v>61.1</v>
      </c>
      <c r="B427" s="1">
        <v>0.21899340419207369</v>
      </c>
      <c r="C427" s="1">
        <f t="shared" si="6"/>
        <v>42.939244632972603</v>
      </c>
    </row>
    <row r="428" spans="1:3" x14ac:dyDescent="0.2">
      <c r="A428" s="1">
        <v>44.8</v>
      </c>
      <c r="B428" s="1">
        <v>0.2194347040096814</v>
      </c>
      <c r="C428" s="1">
        <f t="shared" si="6"/>
        <v>42.976402077615177</v>
      </c>
    </row>
    <row r="429" spans="1:3" x14ac:dyDescent="0.2">
      <c r="A429" s="1">
        <v>363</v>
      </c>
      <c r="B429" s="1">
        <v>0.21982320576646155</v>
      </c>
      <c r="C429" s="1">
        <f t="shared" si="6"/>
        <v>43.009113925536063</v>
      </c>
    </row>
    <row r="430" spans="1:3" x14ac:dyDescent="0.2">
      <c r="A430" s="1">
        <v>54.6</v>
      </c>
      <c r="B430" s="1">
        <v>0.22016784480185411</v>
      </c>
      <c r="C430" s="1">
        <f t="shared" si="6"/>
        <v>43.038132532316112</v>
      </c>
    </row>
    <row r="431" spans="1:3" x14ac:dyDescent="0.2">
      <c r="A431" s="1">
        <v>60.8</v>
      </c>
      <c r="B431" s="1">
        <v>0.22047800616919921</v>
      </c>
      <c r="C431" s="1">
        <f t="shared" si="6"/>
        <v>43.064248119446574</v>
      </c>
    </row>
    <row r="432" spans="1:3" x14ac:dyDescent="0.2">
      <c r="A432" s="1">
        <v>63</v>
      </c>
      <c r="B432" s="1">
        <v>0.22148664878146263</v>
      </c>
      <c r="C432" s="1">
        <f t="shared" si="6"/>
        <v>43.149175827399155</v>
      </c>
    </row>
    <row r="433" spans="1:3" x14ac:dyDescent="0.2">
      <c r="A433" s="1">
        <v>123.8</v>
      </c>
      <c r="B433" s="1">
        <v>0.22160213773068199</v>
      </c>
      <c r="C433" s="1">
        <f t="shared" si="6"/>
        <v>43.158899996923424</v>
      </c>
    </row>
    <row r="434" spans="1:3" x14ac:dyDescent="0.2">
      <c r="A434" s="1">
        <v>45.7</v>
      </c>
      <c r="B434" s="1">
        <v>0.22242009812131858</v>
      </c>
      <c r="C434" s="1">
        <f t="shared" si="6"/>
        <v>43.227772261815026</v>
      </c>
    </row>
    <row r="435" spans="1:3" x14ac:dyDescent="0.2">
      <c r="A435" s="1">
        <v>88</v>
      </c>
      <c r="B435" s="1">
        <v>0.22255823051823712</v>
      </c>
      <c r="C435" s="1">
        <f t="shared" si="6"/>
        <v>43.239403009635566</v>
      </c>
    </row>
    <row r="436" spans="1:3" x14ac:dyDescent="0.2">
      <c r="A436" s="1">
        <v>49.1</v>
      </c>
      <c r="B436" s="1">
        <v>0.2230739633701441</v>
      </c>
      <c r="C436" s="1">
        <f t="shared" si="6"/>
        <v>43.282827715766132</v>
      </c>
    </row>
    <row r="437" spans="1:3" x14ac:dyDescent="0.2">
      <c r="A437" s="1">
        <v>69.3</v>
      </c>
      <c r="B437" s="1">
        <v>0.22327955086856449</v>
      </c>
      <c r="C437" s="1">
        <f t="shared" si="6"/>
        <v>43.300138183133129</v>
      </c>
    </row>
    <row r="438" spans="1:3" x14ac:dyDescent="0.2">
      <c r="A438" s="1">
        <v>99</v>
      </c>
      <c r="B438" s="1">
        <v>0.22338756907308369</v>
      </c>
      <c r="C438" s="1">
        <f t="shared" si="6"/>
        <v>43.309233315953648</v>
      </c>
    </row>
    <row r="439" spans="1:3" x14ac:dyDescent="0.2">
      <c r="A439" s="1">
        <v>80.3</v>
      </c>
      <c r="B439" s="1">
        <v>0.2244593415605679</v>
      </c>
      <c r="C439" s="1">
        <f t="shared" si="6"/>
        <v>43.399476559399815</v>
      </c>
    </row>
    <row r="440" spans="1:3" x14ac:dyDescent="0.2">
      <c r="A440" s="1">
        <v>46.5</v>
      </c>
      <c r="B440" s="1">
        <v>0.224650903702834</v>
      </c>
      <c r="C440" s="1">
        <f t="shared" si="6"/>
        <v>43.415606091778628</v>
      </c>
    </row>
    <row r="441" spans="1:3" x14ac:dyDescent="0.2">
      <c r="A441" s="1">
        <v>94</v>
      </c>
      <c r="B441" s="1">
        <v>0.22494095593916236</v>
      </c>
      <c r="C441" s="1">
        <f t="shared" si="6"/>
        <v>43.440028490077466</v>
      </c>
    </row>
    <row r="442" spans="1:3" x14ac:dyDescent="0.2">
      <c r="A442" s="1">
        <v>69.900000000000006</v>
      </c>
      <c r="B442" s="1">
        <v>0.22495975333789747</v>
      </c>
      <c r="C442" s="1">
        <f t="shared" si="6"/>
        <v>43.44161123105097</v>
      </c>
    </row>
    <row r="443" spans="1:3" x14ac:dyDescent="0.2">
      <c r="A443" s="1">
        <v>87</v>
      </c>
      <c r="B443" s="1">
        <v>0.2251576549815954</v>
      </c>
      <c r="C443" s="1">
        <f t="shared" si="6"/>
        <v>43.458274549450337</v>
      </c>
    </row>
    <row r="444" spans="1:3" x14ac:dyDescent="0.2">
      <c r="A444" s="1">
        <v>127.9</v>
      </c>
      <c r="B444" s="1">
        <v>0.22575066822869896</v>
      </c>
      <c r="C444" s="1">
        <f t="shared" si="6"/>
        <v>43.508206264856454</v>
      </c>
    </row>
    <row r="445" spans="1:3" x14ac:dyDescent="0.2">
      <c r="A445" s="1">
        <v>93</v>
      </c>
      <c r="B445" s="1">
        <v>0.22612871892468975</v>
      </c>
      <c r="C445" s="1">
        <f t="shared" si="6"/>
        <v>43.540038133458879</v>
      </c>
    </row>
    <row r="446" spans="1:3" x14ac:dyDescent="0.2">
      <c r="A446" s="1">
        <v>45.2</v>
      </c>
      <c r="B446" s="1">
        <v>0.22634465971888182</v>
      </c>
      <c r="C446" s="1">
        <f t="shared" si="6"/>
        <v>43.558220348329854</v>
      </c>
    </row>
    <row r="447" spans="1:3" x14ac:dyDescent="0.2">
      <c r="A447" s="1">
        <v>90</v>
      </c>
      <c r="B447" s="1">
        <v>0.22688381338627839</v>
      </c>
      <c r="C447" s="1">
        <f t="shared" si="6"/>
        <v>43.60361708712464</v>
      </c>
    </row>
    <row r="448" spans="1:3" x14ac:dyDescent="0.2">
      <c r="A448" s="1">
        <v>68.8</v>
      </c>
      <c r="B448" s="1">
        <v>0.22739969872111895</v>
      </c>
      <c r="C448" s="1">
        <f t="shared" si="6"/>
        <v>43.647054632318216</v>
      </c>
    </row>
    <row r="449" spans="1:3" x14ac:dyDescent="0.2">
      <c r="A449" s="1">
        <v>43.4</v>
      </c>
      <c r="B449" s="1">
        <v>0.22849092713213703</v>
      </c>
      <c r="C449" s="1">
        <f t="shared" si="6"/>
        <v>43.738936064525937</v>
      </c>
    </row>
    <row r="450" spans="1:3" x14ac:dyDescent="0.2">
      <c r="A450" s="1">
        <v>97</v>
      </c>
      <c r="B450" s="1">
        <v>0.22857449691801904</v>
      </c>
      <c r="C450" s="1">
        <f t="shared" ref="C450:C513" si="7" xml:space="preserve"> 84.2*B450+24.5</f>
        <v>43.7459726404972</v>
      </c>
    </row>
    <row r="451" spans="1:3" x14ac:dyDescent="0.2">
      <c r="A451" s="1">
        <v>91</v>
      </c>
      <c r="B451" s="1">
        <v>0.22862312629833059</v>
      </c>
      <c r="C451" s="1">
        <f t="shared" si="7"/>
        <v>43.750067234319438</v>
      </c>
    </row>
    <row r="452" spans="1:3" x14ac:dyDescent="0.2">
      <c r="A452" s="1">
        <v>51.4</v>
      </c>
      <c r="B452" s="1">
        <v>0.22867161832206129</v>
      </c>
      <c r="C452" s="1">
        <f t="shared" si="7"/>
        <v>43.754150262717559</v>
      </c>
    </row>
    <row r="453" spans="1:3" x14ac:dyDescent="0.2">
      <c r="A453" s="1">
        <v>62.4</v>
      </c>
      <c r="B453" s="1">
        <v>0.22877070525763502</v>
      </c>
      <c r="C453" s="1">
        <f t="shared" si="7"/>
        <v>43.762493382692867</v>
      </c>
    </row>
    <row r="454" spans="1:3" x14ac:dyDescent="0.2">
      <c r="A454" s="1">
        <v>206.2</v>
      </c>
      <c r="B454" s="1">
        <v>0.22902212841157929</v>
      </c>
      <c r="C454" s="1">
        <f t="shared" si="7"/>
        <v>43.783663212254979</v>
      </c>
    </row>
    <row r="455" spans="1:3" x14ac:dyDescent="0.2">
      <c r="A455" s="1">
        <v>74</v>
      </c>
      <c r="B455" s="1">
        <v>0.22902726031425613</v>
      </c>
      <c r="C455" s="1">
        <f t="shared" si="7"/>
        <v>43.784095318460366</v>
      </c>
    </row>
    <row r="456" spans="1:3" x14ac:dyDescent="0.2">
      <c r="A456" s="1">
        <v>118.7</v>
      </c>
      <c r="B456" s="1">
        <v>0.22910595762284605</v>
      </c>
      <c r="C456" s="1">
        <f t="shared" si="7"/>
        <v>43.790721631843638</v>
      </c>
    </row>
    <row r="457" spans="1:3" x14ac:dyDescent="0.2">
      <c r="A457" s="1">
        <v>56</v>
      </c>
      <c r="B457" s="1">
        <v>0.2293435809228638</v>
      </c>
      <c r="C457" s="1">
        <f t="shared" si="7"/>
        <v>43.810729513705134</v>
      </c>
    </row>
    <row r="458" spans="1:3" x14ac:dyDescent="0.2">
      <c r="A458" s="1">
        <v>71.2</v>
      </c>
      <c r="B458" s="1">
        <v>0.22960090202630259</v>
      </c>
      <c r="C458" s="1">
        <f t="shared" si="7"/>
        <v>43.832395950614682</v>
      </c>
    </row>
    <row r="459" spans="1:3" x14ac:dyDescent="0.2">
      <c r="A459" s="1">
        <v>89</v>
      </c>
      <c r="B459" s="1">
        <v>0.23004516097699643</v>
      </c>
      <c r="C459" s="1">
        <f t="shared" si="7"/>
        <v>43.869802554263103</v>
      </c>
    </row>
    <row r="460" spans="1:3" x14ac:dyDescent="0.2">
      <c r="A460" s="1">
        <v>63.3</v>
      </c>
      <c r="B460" s="1">
        <v>0.23017319184009336</v>
      </c>
      <c r="C460" s="1">
        <f t="shared" si="7"/>
        <v>43.880582752935865</v>
      </c>
    </row>
    <row r="461" spans="1:3" x14ac:dyDescent="0.2">
      <c r="A461" s="1">
        <v>60</v>
      </c>
      <c r="B461" s="1">
        <v>0.2305066758189887</v>
      </c>
      <c r="C461" s="1">
        <f t="shared" si="7"/>
        <v>43.908662103958847</v>
      </c>
    </row>
    <row r="462" spans="1:3" x14ac:dyDescent="0.2">
      <c r="A462" s="1">
        <v>113.2</v>
      </c>
      <c r="B462" s="1">
        <v>0.23094169926934946</v>
      </c>
      <c r="C462" s="1">
        <f t="shared" si="7"/>
        <v>43.945291078479229</v>
      </c>
    </row>
    <row r="463" spans="1:3" x14ac:dyDescent="0.2">
      <c r="A463" s="1">
        <v>129.4</v>
      </c>
      <c r="B463" s="1">
        <v>0.23150150751183715</v>
      </c>
      <c r="C463" s="1">
        <f t="shared" si="7"/>
        <v>43.992426932496684</v>
      </c>
    </row>
    <row r="464" spans="1:3" x14ac:dyDescent="0.2">
      <c r="A464" s="1">
        <v>50.3</v>
      </c>
      <c r="B464" s="1">
        <v>0.23247367923951293</v>
      </c>
      <c r="C464" s="1">
        <f t="shared" si="7"/>
        <v>44.074283791966991</v>
      </c>
    </row>
    <row r="465" spans="1:3" x14ac:dyDescent="0.2">
      <c r="A465" s="1">
        <v>67.900000000000006</v>
      </c>
      <c r="B465" s="1">
        <v>0.23305968526351345</v>
      </c>
      <c r="C465" s="1">
        <f t="shared" si="7"/>
        <v>44.123625499187838</v>
      </c>
    </row>
    <row r="466" spans="1:3" x14ac:dyDescent="0.2">
      <c r="A466" s="1">
        <v>457.9</v>
      </c>
      <c r="B466" s="1">
        <v>0.23315814753466493</v>
      </c>
      <c r="C466" s="1">
        <f t="shared" si="7"/>
        <v>44.131916022418793</v>
      </c>
    </row>
    <row r="467" spans="1:3" x14ac:dyDescent="0.2">
      <c r="A467" s="1">
        <v>93</v>
      </c>
      <c r="B467" s="1">
        <v>0.23385677658785003</v>
      </c>
      <c r="C467" s="1">
        <f t="shared" si="7"/>
        <v>44.190740588696968</v>
      </c>
    </row>
    <row r="468" spans="1:3" x14ac:dyDescent="0.2">
      <c r="A468" s="1">
        <v>86</v>
      </c>
      <c r="B468" s="1">
        <v>0.23387979441032947</v>
      </c>
      <c r="C468" s="1">
        <f t="shared" si="7"/>
        <v>44.192678689349741</v>
      </c>
    </row>
    <row r="469" spans="1:3" x14ac:dyDescent="0.2">
      <c r="A469" s="1">
        <v>105.8</v>
      </c>
      <c r="B469" s="1">
        <v>0.23450111994544925</v>
      </c>
      <c r="C469" s="1">
        <f t="shared" si="7"/>
        <v>44.244994299406827</v>
      </c>
    </row>
    <row r="470" spans="1:3" x14ac:dyDescent="0.2">
      <c r="A470" s="1">
        <v>64.8</v>
      </c>
      <c r="B470" s="1">
        <v>0.23482265093885468</v>
      </c>
      <c r="C470" s="1">
        <f t="shared" si="7"/>
        <v>44.272067209051563</v>
      </c>
    </row>
    <row r="471" spans="1:3" x14ac:dyDescent="0.2">
      <c r="A471" s="1">
        <v>86</v>
      </c>
      <c r="B471" s="1">
        <v>0.2349289066572495</v>
      </c>
      <c r="C471" s="1">
        <f t="shared" si="7"/>
        <v>44.281013940540404</v>
      </c>
    </row>
    <row r="472" spans="1:3" x14ac:dyDescent="0.2">
      <c r="A472" s="1">
        <v>88</v>
      </c>
      <c r="B472" s="1">
        <v>0.23501799805727558</v>
      </c>
      <c r="C472" s="1">
        <f t="shared" si="7"/>
        <v>44.2885154364226</v>
      </c>
    </row>
    <row r="473" spans="1:3" x14ac:dyDescent="0.2">
      <c r="A473" s="1">
        <v>46.4</v>
      </c>
      <c r="B473" s="1">
        <v>0.23526494337284665</v>
      </c>
      <c r="C473" s="1">
        <f t="shared" si="7"/>
        <v>44.30930823199369</v>
      </c>
    </row>
    <row r="474" spans="1:3" x14ac:dyDescent="0.2">
      <c r="A474" s="1">
        <v>69.8</v>
      </c>
      <c r="B474" s="1">
        <v>0.23573738683265022</v>
      </c>
      <c r="C474" s="1">
        <f t="shared" si="7"/>
        <v>44.349087971309146</v>
      </c>
    </row>
    <row r="475" spans="1:3" x14ac:dyDescent="0.2">
      <c r="A475" s="1">
        <v>52</v>
      </c>
      <c r="B475" s="1">
        <v>0.23640140767613244</v>
      </c>
      <c r="C475" s="1">
        <f t="shared" si="7"/>
        <v>44.404998526330353</v>
      </c>
    </row>
    <row r="476" spans="1:3" x14ac:dyDescent="0.2">
      <c r="A476" s="1">
        <v>68.7</v>
      </c>
      <c r="B476" s="1">
        <v>0.23716969795931475</v>
      </c>
      <c r="C476" s="1">
        <f t="shared" si="7"/>
        <v>44.469688568174305</v>
      </c>
    </row>
    <row r="477" spans="1:3" x14ac:dyDescent="0.2">
      <c r="A477" s="1">
        <v>12.5</v>
      </c>
      <c r="B477" s="1">
        <v>0.23724073730000417</v>
      </c>
      <c r="C477" s="1">
        <f t="shared" si="7"/>
        <v>44.47567008066035</v>
      </c>
    </row>
    <row r="478" spans="1:3" x14ac:dyDescent="0.2">
      <c r="A478" s="1">
        <v>93</v>
      </c>
      <c r="B478" s="1">
        <v>0.2374556346221508</v>
      </c>
      <c r="C478" s="1">
        <f t="shared" si="7"/>
        <v>44.493764435185099</v>
      </c>
    </row>
    <row r="479" spans="1:3" x14ac:dyDescent="0.2">
      <c r="A479" s="1">
        <v>55.2</v>
      </c>
      <c r="B479" s="1">
        <v>0.23775688519793098</v>
      </c>
      <c r="C479" s="1">
        <f t="shared" si="7"/>
        <v>44.519129733665793</v>
      </c>
    </row>
    <row r="480" spans="1:3" x14ac:dyDescent="0.2">
      <c r="A480" s="1">
        <v>73</v>
      </c>
      <c r="B480" s="1">
        <v>0.23794809238531467</v>
      </c>
      <c r="C480" s="1">
        <f t="shared" si="7"/>
        <v>44.535229378843496</v>
      </c>
    </row>
    <row r="481" spans="1:3" x14ac:dyDescent="0.2">
      <c r="A481" s="1">
        <v>52.6</v>
      </c>
      <c r="B481" s="1">
        <v>0.23819685819636596</v>
      </c>
      <c r="C481" s="1">
        <f t="shared" si="7"/>
        <v>44.556175460134014</v>
      </c>
    </row>
    <row r="482" spans="1:3" x14ac:dyDescent="0.2">
      <c r="A482" s="1">
        <v>49.3</v>
      </c>
      <c r="B482" s="1">
        <v>0.23921925474540498</v>
      </c>
      <c r="C482" s="1">
        <f t="shared" si="7"/>
        <v>44.642261249563099</v>
      </c>
    </row>
    <row r="483" spans="1:3" x14ac:dyDescent="0.2">
      <c r="A483" s="1">
        <v>44.3</v>
      </c>
      <c r="B483" s="1">
        <v>0.23921994045049677</v>
      </c>
      <c r="C483" s="1">
        <f t="shared" si="7"/>
        <v>44.64231898593183</v>
      </c>
    </row>
    <row r="484" spans="1:3" x14ac:dyDescent="0.2">
      <c r="A484" s="1">
        <v>64.8</v>
      </c>
      <c r="B484" s="1">
        <v>0.24029370838659944</v>
      </c>
      <c r="C484" s="1">
        <f t="shared" si="7"/>
        <v>44.732730246151675</v>
      </c>
    </row>
    <row r="485" spans="1:3" x14ac:dyDescent="0.2">
      <c r="A485" s="1">
        <v>15.5</v>
      </c>
      <c r="B485" s="1">
        <v>0.24045713441649291</v>
      </c>
      <c r="C485" s="1">
        <f t="shared" si="7"/>
        <v>44.746490717868703</v>
      </c>
    </row>
    <row r="486" spans="1:3" x14ac:dyDescent="0.2">
      <c r="A486" s="1">
        <v>46.9</v>
      </c>
      <c r="B486" s="1">
        <v>0.24070170996182971</v>
      </c>
      <c r="C486" s="1">
        <f t="shared" si="7"/>
        <v>44.767083978786061</v>
      </c>
    </row>
    <row r="487" spans="1:3" x14ac:dyDescent="0.2">
      <c r="A487" s="1">
        <v>52.1</v>
      </c>
      <c r="B487" s="1">
        <v>0.24070330097742107</v>
      </c>
      <c r="C487" s="1">
        <f t="shared" si="7"/>
        <v>44.767217942298856</v>
      </c>
    </row>
    <row r="488" spans="1:3" x14ac:dyDescent="0.2">
      <c r="A488" s="1">
        <v>46.6</v>
      </c>
      <c r="B488" s="1">
        <v>0.24083082858497853</v>
      </c>
      <c r="C488" s="1">
        <f t="shared" si="7"/>
        <v>44.777955766855193</v>
      </c>
    </row>
    <row r="489" spans="1:3" x14ac:dyDescent="0.2">
      <c r="A489" s="1">
        <v>861.7</v>
      </c>
      <c r="B489" s="1">
        <v>0.24088394681515948</v>
      </c>
      <c r="C489" s="1">
        <f t="shared" si="7"/>
        <v>44.782428321836434</v>
      </c>
    </row>
    <row r="490" spans="1:3" x14ac:dyDescent="0.2">
      <c r="A490" s="1">
        <v>56.7</v>
      </c>
      <c r="B490" s="1">
        <v>0.24164097908482801</v>
      </c>
      <c r="C490" s="1">
        <f t="shared" si="7"/>
        <v>44.846170438942522</v>
      </c>
    </row>
    <row r="491" spans="1:3" x14ac:dyDescent="0.2">
      <c r="A491" s="1">
        <v>88</v>
      </c>
      <c r="B491" s="1">
        <v>0.24222284341170855</v>
      </c>
      <c r="C491" s="1">
        <f t="shared" si="7"/>
        <v>44.895163415265856</v>
      </c>
    </row>
    <row r="492" spans="1:3" x14ac:dyDescent="0.2">
      <c r="A492" s="1">
        <v>127.3</v>
      </c>
      <c r="B492" s="1">
        <v>0.24265047247106677</v>
      </c>
      <c r="C492" s="1">
        <f t="shared" si="7"/>
        <v>44.931169782063819</v>
      </c>
    </row>
    <row r="493" spans="1:3" x14ac:dyDescent="0.2">
      <c r="A493" s="1">
        <v>716.9</v>
      </c>
      <c r="B493" s="1">
        <v>0.24292932897973629</v>
      </c>
      <c r="C493" s="1">
        <f t="shared" si="7"/>
        <v>44.954649500093794</v>
      </c>
    </row>
    <row r="494" spans="1:3" x14ac:dyDescent="0.2">
      <c r="A494" s="1">
        <v>48.4</v>
      </c>
      <c r="B494" s="1">
        <v>0.24364640685199926</v>
      </c>
      <c r="C494" s="1">
        <f t="shared" si="7"/>
        <v>45.015027456938341</v>
      </c>
    </row>
    <row r="495" spans="1:3" x14ac:dyDescent="0.2">
      <c r="A495" s="1">
        <v>116.5</v>
      </c>
      <c r="B495" s="1">
        <v>0.2441057537163954</v>
      </c>
      <c r="C495" s="1">
        <f t="shared" si="7"/>
        <v>45.053704462920493</v>
      </c>
    </row>
    <row r="496" spans="1:3" x14ac:dyDescent="0.2">
      <c r="A496" s="1">
        <v>492.5</v>
      </c>
      <c r="B496" s="1">
        <v>0.24458569169761493</v>
      </c>
      <c r="C496" s="1">
        <f t="shared" si="7"/>
        <v>45.094115240939175</v>
      </c>
    </row>
    <row r="497" spans="1:3" x14ac:dyDescent="0.2">
      <c r="A497" s="1">
        <v>961.5</v>
      </c>
      <c r="B497" s="1">
        <v>0.24478448296395341</v>
      </c>
      <c r="C497" s="1">
        <f t="shared" si="7"/>
        <v>45.11085346556488</v>
      </c>
    </row>
    <row r="498" spans="1:3" x14ac:dyDescent="0.2">
      <c r="A498" s="1">
        <v>93</v>
      </c>
      <c r="B498" s="1">
        <v>0.24560711583506725</v>
      </c>
      <c r="C498" s="1">
        <f t="shared" si="7"/>
        <v>45.18011915331266</v>
      </c>
    </row>
    <row r="499" spans="1:3" x14ac:dyDescent="0.2">
      <c r="A499" s="1">
        <v>64.2</v>
      </c>
      <c r="B499" s="1">
        <v>0.24576803031208974</v>
      </c>
      <c r="C499" s="1">
        <f t="shared" si="7"/>
        <v>45.193668152277958</v>
      </c>
    </row>
    <row r="500" spans="1:3" x14ac:dyDescent="0.2">
      <c r="A500" s="1">
        <v>88</v>
      </c>
      <c r="B500" s="1">
        <v>0.24647932691646113</v>
      </c>
      <c r="C500" s="1">
        <f t="shared" si="7"/>
        <v>45.25355932636603</v>
      </c>
    </row>
    <row r="501" spans="1:3" x14ac:dyDescent="0.2">
      <c r="A501" s="1">
        <v>64.099999999999994</v>
      </c>
      <c r="B501" s="1">
        <v>0.24676125266458981</v>
      </c>
      <c r="C501" s="1">
        <f t="shared" si="7"/>
        <v>45.277297474358463</v>
      </c>
    </row>
    <row r="502" spans="1:3" x14ac:dyDescent="0.2">
      <c r="A502" s="1">
        <v>123</v>
      </c>
      <c r="B502" s="1">
        <v>0.24705997646389233</v>
      </c>
      <c r="C502" s="1">
        <f t="shared" si="7"/>
        <v>45.302450018259734</v>
      </c>
    </row>
    <row r="503" spans="1:3" x14ac:dyDescent="0.2">
      <c r="A503" s="1">
        <v>47.1</v>
      </c>
      <c r="B503" s="1">
        <v>0.24753506590886534</v>
      </c>
      <c r="C503" s="1">
        <f t="shared" si="7"/>
        <v>45.342452549526463</v>
      </c>
    </row>
    <row r="504" spans="1:3" x14ac:dyDescent="0.2">
      <c r="A504" s="1">
        <v>38.1</v>
      </c>
      <c r="B504" s="1">
        <v>0.24785332334347354</v>
      </c>
      <c r="C504" s="1">
        <f t="shared" si="7"/>
        <v>45.36924982552047</v>
      </c>
    </row>
    <row r="505" spans="1:3" x14ac:dyDescent="0.2">
      <c r="A505" s="1">
        <v>64.3</v>
      </c>
      <c r="B505" s="1">
        <v>0.24795212059394212</v>
      </c>
      <c r="C505" s="1">
        <f t="shared" si="7"/>
        <v>45.377568554009926</v>
      </c>
    </row>
    <row r="506" spans="1:3" x14ac:dyDescent="0.2">
      <c r="A506" s="1">
        <v>92</v>
      </c>
      <c r="B506" s="1">
        <v>0.24827076526379144</v>
      </c>
      <c r="C506" s="1">
        <f t="shared" si="7"/>
        <v>45.404398435211235</v>
      </c>
    </row>
    <row r="507" spans="1:3" x14ac:dyDescent="0.2">
      <c r="A507" s="1">
        <v>50.2</v>
      </c>
      <c r="B507" s="1">
        <v>0.24828235816058888</v>
      </c>
      <c r="C507" s="1">
        <f t="shared" si="7"/>
        <v>45.40537455712159</v>
      </c>
    </row>
    <row r="508" spans="1:3" x14ac:dyDescent="0.2">
      <c r="A508" s="1">
        <v>142.69999999999999</v>
      </c>
      <c r="B508" s="1">
        <v>0.24839824208119177</v>
      </c>
      <c r="C508" s="1">
        <f t="shared" si="7"/>
        <v>45.41513198323635</v>
      </c>
    </row>
    <row r="509" spans="1:3" x14ac:dyDescent="0.2">
      <c r="A509" s="1">
        <v>91</v>
      </c>
      <c r="B509" s="1">
        <v>0.24865040713263209</v>
      </c>
      <c r="C509" s="1">
        <f t="shared" si="7"/>
        <v>45.436364280567624</v>
      </c>
    </row>
    <row r="510" spans="1:3" x14ac:dyDescent="0.2">
      <c r="A510" s="1">
        <v>455.7</v>
      </c>
      <c r="B510" s="1">
        <v>0.24904867266682426</v>
      </c>
      <c r="C510" s="1">
        <f t="shared" si="7"/>
        <v>45.469898238546605</v>
      </c>
    </row>
    <row r="511" spans="1:3" x14ac:dyDescent="0.2">
      <c r="A511" s="1">
        <v>50.9</v>
      </c>
      <c r="B511" s="1">
        <v>0.24923705116351907</v>
      </c>
      <c r="C511" s="1">
        <f t="shared" si="7"/>
        <v>45.485759707968306</v>
      </c>
    </row>
    <row r="512" spans="1:3" x14ac:dyDescent="0.2">
      <c r="A512" s="1">
        <v>634.29999999999995</v>
      </c>
      <c r="B512" s="1">
        <v>0.24968273741660221</v>
      </c>
      <c r="C512" s="1">
        <f t="shared" si="7"/>
        <v>45.523286490477908</v>
      </c>
    </row>
    <row r="513" spans="1:3" x14ac:dyDescent="0.2">
      <c r="A513" s="1">
        <v>574.5</v>
      </c>
      <c r="B513" s="1">
        <v>0.24989353464063346</v>
      </c>
      <c r="C513" s="1">
        <f t="shared" si="7"/>
        <v>45.54103561674134</v>
      </c>
    </row>
    <row r="514" spans="1:3" x14ac:dyDescent="0.2">
      <c r="A514" s="1">
        <v>445.1</v>
      </c>
      <c r="B514" s="1">
        <v>0.25026339954707882</v>
      </c>
      <c r="C514" s="1">
        <f t="shared" ref="C514:C577" si="8" xml:space="preserve"> 84.2*B514+24.5</f>
        <v>45.572178241864037</v>
      </c>
    </row>
    <row r="515" spans="1:3" x14ac:dyDescent="0.2">
      <c r="A515" s="1">
        <v>579.9</v>
      </c>
      <c r="B515" s="1">
        <v>0.25033594467479414</v>
      </c>
      <c r="C515" s="1">
        <f t="shared" si="8"/>
        <v>45.578286541617672</v>
      </c>
    </row>
    <row r="516" spans="1:3" x14ac:dyDescent="0.2">
      <c r="A516" s="1">
        <v>61.6</v>
      </c>
      <c r="B516" s="1">
        <v>0.25046003321066668</v>
      </c>
      <c r="C516" s="1">
        <f t="shared" si="8"/>
        <v>45.58873479633813</v>
      </c>
    </row>
    <row r="517" spans="1:3" x14ac:dyDescent="0.2">
      <c r="A517" s="1">
        <v>49</v>
      </c>
      <c r="B517" s="1">
        <v>0.25202930394689116</v>
      </c>
      <c r="C517" s="1">
        <f t="shared" si="8"/>
        <v>45.720867392328238</v>
      </c>
    </row>
    <row r="518" spans="1:3" x14ac:dyDescent="0.2">
      <c r="A518" s="1">
        <v>47.4</v>
      </c>
      <c r="B518" s="1">
        <v>0.25211663849885557</v>
      </c>
      <c r="C518" s="1">
        <f t="shared" si="8"/>
        <v>45.72822096160364</v>
      </c>
    </row>
    <row r="519" spans="1:3" x14ac:dyDescent="0.2">
      <c r="A519" s="1">
        <v>1071.8</v>
      </c>
      <c r="B519" s="1">
        <v>0.25214345967289398</v>
      </c>
      <c r="C519" s="1">
        <f t="shared" si="8"/>
        <v>45.730479304457674</v>
      </c>
    </row>
    <row r="520" spans="1:3" x14ac:dyDescent="0.2">
      <c r="A520" s="1">
        <v>1180.0999999999999</v>
      </c>
      <c r="B520" s="1">
        <v>0.25216447523778396</v>
      </c>
      <c r="C520" s="1">
        <f t="shared" si="8"/>
        <v>45.732248815021407</v>
      </c>
    </row>
    <row r="521" spans="1:3" x14ac:dyDescent="0.2">
      <c r="A521" s="1">
        <v>61.2</v>
      </c>
      <c r="B521" s="1">
        <v>0.25265612471654031</v>
      </c>
      <c r="C521" s="1">
        <f t="shared" si="8"/>
        <v>45.773645701132693</v>
      </c>
    </row>
    <row r="522" spans="1:3" x14ac:dyDescent="0.2">
      <c r="A522" s="1">
        <v>64</v>
      </c>
      <c r="B522" s="1">
        <v>0.25292630830094115</v>
      </c>
      <c r="C522" s="1">
        <f t="shared" si="8"/>
        <v>45.796395158939248</v>
      </c>
    </row>
    <row r="523" spans="1:3" x14ac:dyDescent="0.2">
      <c r="A523" s="1">
        <v>93</v>
      </c>
      <c r="B523" s="1">
        <v>0.25352724949088051</v>
      </c>
      <c r="C523" s="1">
        <f t="shared" si="8"/>
        <v>45.846994407132144</v>
      </c>
    </row>
    <row r="524" spans="1:3" x14ac:dyDescent="0.2">
      <c r="A524" s="1">
        <v>54.2</v>
      </c>
      <c r="B524" s="1">
        <v>0.25392989140131966</v>
      </c>
      <c r="C524" s="1">
        <f t="shared" si="8"/>
        <v>45.880896855991118</v>
      </c>
    </row>
    <row r="525" spans="1:3" x14ac:dyDescent="0.2">
      <c r="A525" s="1">
        <v>49.4</v>
      </c>
      <c r="B525" s="1">
        <v>0.25402224433785703</v>
      </c>
      <c r="C525" s="1">
        <f t="shared" si="8"/>
        <v>45.888672973247566</v>
      </c>
    </row>
    <row r="526" spans="1:3" x14ac:dyDescent="0.2">
      <c r="A526" s="1">
        <v>1293.2</v>
      </c>
      <c r="B526" s="1">
        <v>0.25424391162250354</v>
      </c>
      <c r="C526" s="1">
        <f t="shared" si="8"/>
        <v>45.907337358614797</v>
      </c>
    </row>
    <row r="527" spans="1:3" x14ac:dyDescent="0.2">
      <c r="A527" s="1">
        <v>508.3</v>
      </c>
      <c r="B527" s="1">
        <v>0.25453143844638432</v>
      </c>
      <c r="C527" s="1">
        <f t="shared" si="8"/>
        <v>45.931547117185559</v>
      </c>
    </row>
    <row r="528" spans="1:3" x14ac:dyDescent="0.2">
      <c r="A528" s="1">
        <v>46.7</v>
      </c>
      <c r="B528" s="1">
        <v>0.25459899330534158</v>
      </c>
      <c r="C528" s="1">
        <f t="shared" si="8"/>
        <v>45.93723523630976</v>
      </c>
    </row>
    <row r="529" spans="1:3" x14ac:dyDescent="0.2">
      <c r="A529" s="1">
        <v>53.5</v>
      </c>
      <c r="B529" s="1">
        <v>0.25470744914827503</v>
      </c>
      <c r="C529" s="1">
        <f t="shared" si="8"/>
        <v>45.946367218284763</v>
      </c>
    </row>
    <row r="530" spans="1:3" x14ac:dyDescent="0.2">
      <c r="A530" s="1">
        <v>1123</v>
      </c>
      <c r="B530" s="1">
        <v>0.2549864317688601</v>
      </c>
      <c r="C530" s="1">
        <f t="shared" si="8"/>
        <v>45.969857554938017</v>
      </c>
    </row>
    <row r="531" spans="1:3" x14ac:dyDescent="0.2">
      <c r="A531" s="1">
        <v>32.6</v>
      </c>
      <c r="B531" s="1">
        <v>0.25509000454955488</v>
      </c>
      <c r="C531" s="1">
        <f t="shared" si="8"/>
        <v>45.978578383072517</v>
      </c>
    </row>
    <row r="532" spans="1:3" x14ac:dyDescent="0.2">
      <c r="A532" s="1">
        <v>64</v>
      </c>
      <c r="B532" s="1">
        <v>0.25510796255539653</v>
      </c>
      <c r="C532" s="1">
        <f t="shared" si="8"/>
        <v>45.980090447164386</v>
      </c>
    </row>
    <row r="533" spans="1:3" x14ac:dyDescent="0.2">
      <c r="A533" s="1">
        <v>63.8</v>
      </c>
      <c r="B533" s="1">
        <v>0.25512501695894896</v>
      </c>
      <c r="C533" s="1">
        <f t="shared" si="8"/>
        <v>45.981526427943507</v>
      </c>
    </row>
    <row r="534" spans="1:3" x14ac:dyDescent="0.2">
      <c r="A534" s="1">
        <v>515</v>
      </c>
      <c r="B534" s="1">
        <v>0.25547559723975283</v>
      </c>
      <c r="C534" s="1">
        <f t="shared" si="8"/>
        <v>46.011045287587187</v>
      </c>
    </row>
    <row r="535" spans="1:3" x14ac:dyDescent="0.2">
      <c r="A535" s="1">
        <v>60.9</v>
      </c>
      <c r="B535" s="1">
        <v>0.25562671264736575</v>
      </c>
      <c r="C535" s="1">
        <f t="shared" si="8"/>
        <v>46.023769204908199</v>
      </c>
    </row>
    <row r="536" spans="1:3" x14ac:dyDescent="0.2">
      <c r="A536" s="1">
        <v>134</v>
      </c>
      <c r="B536" s="1">
        <v>0.25719517675622644</v>
      </c>
      <c r="C536" s="1">
        <f t="shared" si="8"/>
        <v>46.155833882874262</v>
      </c>
    </row>
    <row r="537" spans="1:3" x14ac:dyDescent="0.2">
      <c r="A537" s="1">
        <v>47.7</v>
      </c>
      <c r="B537" s="1">
        <v>0.2583268997877774</v>
      </c>
      <c r="C537" s="1">
        <f t="shared" si="8"/>
        <v>46.251124962130859</v>
      </c>
    </row>
    <row r="538" spans="1:3" x14ac:dyDescent="0.2">
      <c r="A538" s="1">
        <v>96</v>
      </c>
      <c r="B538" s="1">
        <v>0.25856281425012578</v>
      </c>
      <c r="C538" s="1">
        <f t="shared" si="8"/>
        <v>46.270988959860588</v>
      </c>
    </row>
    <row r="539" spans="1:3" x14ac:dyDescent="0.2">
      <c r="A539" s="1">
        <v>54</v>
      </c>
      <c r="B539" s="1">
        <v>0.25999750376339287</v>
      </c>
      <c r="C539" s="1">
        <f t="shared" si="8"/>
        <v>46.391789816877676</v>
      </c>
    </row>
    <row r="540" spans="1:3" x14ac:dyDescent="0.2">
      <c r="A540" s="1">
        <v>197.2</v>
      </c>
      <c r="B540" s="1">
        <v>0.26042090481094438</v>
      </c>
      <c r="C540" s="1">
        <f t="shared" si="8"/>
        <v>46.427440185081522</v>
      </c>
    </row>
    <row r="541" spans="1:3" x14ac:dyDescent="0.2">
      <c r="A541" s="1">
        <v>120.7</v>
      </c>
      <c r="B541" s="1">
        <v>0.26248806118545887</v>
      </c>
      <c r="C541" s="1">
        <f t="shared" si="8"/>
        <v>46.601494751815636</v>
      </c>
    </row>
    <row r="542" spans="1:3" x14ac:dyDescent="0.2">
      <c r="A542" s="1">
        <v>42.5</v>
      </c>
      <c r="B542" s="1">
        <v>0.26281854118153114</v>
      </c>
      <c r="C542" s="1">
        <f t="shared" si="8"/>
        <v>46.629321167484918</v>
      </c>
    </row>
    <row r="543" spans="1:3" x14ac:dyDescent="0.2">
      <c r="A543" s="1">
        <v>67.7</v>
      </c>
      <c r="B543" s="1">
        <v>0.26310803197813054</v>
      </c>
      <c r="C543" s="1">
        <f t="shared" si="8"/>
        <v>46.653696292558593</v>
      </c>
    </row>
    <row r="544" spans="1:3" x14ac:dyDescent="0.2">
      <c r="A544" s="1">
        <v>59.5</v>
      </c>
      <c r="B544" s="1">
        <v>0.26314857976108325</v>
      </c>
      <c r="C544" s="1">
        <f t="shared" si="8"/>
        <v>46.65711041588321</v>
      </c>
    </row>
    <row r="545" spans="1:3" x14ac:dyDescent="0.2">
      <c r="A545" s="1">
        <v>510.5</v>
      </c>
      <c r="B545" s="1">
        <v>0.26322442913073346</v>
      </c>
      <c r="C545" s="1">
        <f t="shared" si="8"/>
        <v>46.66349693280776</v>
      </c>
    </row>
    <row r="546" spans="1:3" x14ac:dyDescent="0.2">
      <c r="A546" s="1">
        <v>95</v>
      </c>
      <c r="B546" s="1">
        <v>0.26324304723525732</v>
      </c>
      <c r="C546" s="1">
        <f t="shared" si="8"/>
        <v>46.665064577208668</v>
      </c>
    </row>
    <row r="547" spans="1:3" x14ac:dyDescent="0.2">
      <c r="A547" s="1">
        <v>51.6</v>
      </c>
      <c r="B547" s="1">
        <v>0.26329248697837859</v>
      </c>
      <c r="C547" s="1">
        <f t="shared" si="8"/>
        <v>46.669227403579477</v>
      </c>
    </row>
    <row r="548" spans="1:3" x14ac:dyDescent="0.2">
      <c r="A548" s="1">
        <v>516.1</v>
      </c>
      <c r="B548" s="1">
        <v>0.26350454078289887</v>
      </c>
      <c r="C548" s="1">
        <f t="shared" si="8"/>
        <v>46.687082333920088</v>
      </c>
    </row>
    <row r="549" spans="1:3" x14ac:dyDescent="0.2">
      <c r="A549" s="1">
        <v>87</v>
      </c>
      <c r="B549" s="1">
        <v>0.2640811779728704</v>
      </c>
      <c r="C549" s="1">
        <f t="shared" si="8"/>
        <v>46.735635185315687</v>
      </c>
    </row>
    <row r="550" spans="1:3" x14ac:dyDescent="0.2">
      <c r="A550" s="1">
        <v>138</v>
      </c>
      <c r="B550" s="1">
        <v>0.26476003015017902</v>
      </c>
      <c r="C550" s="1">
        <f t="shared" si="8"/>
        <v>46.792794538645069</v>
      </c>
    </row>
    <row r="551" spans="1:3" x14ac:dyDescent="0.2">
      <c r="A551" s="1">
        <v>48.9</v>
      </c>
      <c r="B551" s="1">
        <v>0.26476490359327043</v>
      </c>
      <c r="C551" s="1">
        <f t="shared" si="8"/>
        <v>46.793204882553368</v>
      </c>
    </row>
    <row r="552" spans="1:3" x14ac:dyDescent="0.2">
      <c r="A552" s="1">
        <v>597.29999999999995</v>
      </c>
      <c r="B552" s="1">
        <v>0.26483546781887718</v>
      </c>
      <c r="C552" s="1">
        <f t="shared" si="8"/>
        <v>46.799146390349463</v>
      </c>
    </row>
    <row r="553" spans="1:3" x14ac:dyDescent="0.2">
      <c r="A553" s="1">
        <v>660.6</v>
      </c>
      <c r="B553" s="1">
        <v>0.26525195093548759</v>
      </c>
      <c r="C553" s="1">
        <f t="shared" si="8"/>
        <v>46.834214268768051</v>
      </c>
    </row>
    <row r="554" spans="1:3" x14ac:dyDescent="0.2">
      <c r="A554" s="1">
        <v>76.599999999999994</v>
      </c>
      <c r="B554" s="1">
        <v>0.26655297863537447</v>
      </c>
      <c r="C554" s="1">
        <f t="shared" si="8"/>
        <v>46.943760801098534</v>
      </c>
    </row>
    <row r="555" spans="1:3" x14ac:dyDescent="0.2">
      <c r="A555" s="1">
        <v>49.8</v>
      </c>
      <c r="B555" s="1">
        <v>0.26671619356945797</v>
      </c>
      <c r="C555" s="1">
        <f t="shared" si="8"/>
        <v>46.957503498548363</v>
      </c>
    </row>
    <row r="556" spans="1:3" x14ac:dyDescent="0.2">
      <c r="A556" s="1">
        <v>94</v>
      </c>
      <c r="B556" s="1">
        <v>0.26736829417241065</v>
      </c>
      <c r="C556" s="1">
        <f t="shared" si="8"/>
        <v>47.012410369316981</v>
      </c>
    </row>
    <row r="557" spans="1:3" x14ac:dyDescent="0.2">
      <c r="A557" s="1">
        <v>47.2</v>
      </c>
      <c r="B557" s="1">
        <v>0.26751158163464661</v>
      </c>
      <c r="C557" s="1">
        <f t="shared" si="8"/>
        <v>47.024475173637242</v>
      </c>
    </row>
    <row r="558" spans="1:3" x14ac:dyDescent="0.2">
      <c r="A558" s="1">
        <v>137.9</v>
      </c>
      <c r="B558" s="1">
        <v>0.26779270034238611</v>
      </c>
      <c r="C558" s="1">
        <f t="shared" si="8"/>
        <v>47.048145368828912</v>
      </c>
    </row>
    <row r="559" spans="1:3" x14ac:dyDescent="0.2">
      <c r="A559" s="1">
        <v>131.69999999999999</v>
      </c>
      <c r="B559" s="1">
        <v>0.26882704652417944</v>
      </c>
      <c r="C559" s="1">
        <f t="shared" si="8"/>
        <v>47.135237317335907</v>
      </c>
    </row>
    <row r="560" spans="1:3" x14ac:dyDescent="0.2">
      <c r="A560" s="1">
        <v>57.1</v>
      </c>
      <c r="B560" s="1">
        <v>0.26922151631356434</v>
      </c>
      <c r="C560" s="1">
        <f t="shared" si="8"/>
        <v>47.168451673602121</v>
      </c>
    </row>
    <row r="561" spans="1:3" x14ac:dyDescent="0.2">
      <c r="A561" s="1">
        <v>56.9</v>
      </c>
      <c r="B561" s="1">
        <v>0.26935229444388609</v>
      </c>
      <c r="C561" s="1">
        <f t="shared" si="8"/>
        <v>47.179463192175206</v>
      </c>
    </row>
    <row r="562" spans="1:3" x14ac:dyDescent="0.2">
      <c r="A562" s="1">
        <v>50.3</v>
      </c>
      <c r="B562" s="1">
        <v>0.26984532095502423</v>
      </c>
      <c r="C562" s="1">
        <f t="shared" si="8"/>
        <v>47.220976024413041</v>
      </c>
    </row>
    <row r="563" spans="1:3" x14ac:dyDescent="0.2">
      <c r="A563" s="1">
        <v>63.5</v>
      </c>
      <c r="B563" s="1">
        <v>0.26991574963629172</v>
      </c>
      <c r="C563" s="1">
        <f t="shared" si="8"/>
        <v>47.226906119375762</v>
      </c>
    </row>
    <row r="564" spans="1:3" x14ac:dyDescent="0.2">
      <c r="A564" s="1">
        <v>566.6</v>
      </c>
      <c r="B564" s="1">
        <v>0.27023842294788786</v>
      </c>
      <c r="C564" s="1">
        <f t="shared" si="8"/>
        <v>47.254075212212157</v>
      </c>
    </row>
    <row r="565" spans="1:3" x14ac:dyDescent="0.2">
      <c r="A565" s="1">
        <v>66.3</v>
      </c>
      <c r="B565" s="1">
        <v>0.27148782326096282</v>
      </c>
      <c r="C565" s="1">
        <f t="shared" si="8"/>
        <v>47.359274718573076</v>
      </c>
    </row>
    <row r="566" spans="1:3" x14ac:dyDescent="0.2">
      <c r="A566" s="1">
        <v>96</v>
      </c>
      <c r="B566" s="1">
        <v>0.27191395492552423</v>
      </c>
      <c r="C566" s="1">
        <f t="shared" si="8"/>
        <v>47.395155004729141</v>
      </c>
    </row>
    <row r="567" spans="1:3" x14ac:dyDescent="0.2">
      <c r="A567" s="1">
        <v>89</v>
      </c>
      <c r="B567" s="1">
        <v>0.27245480724235605</v>
      </c>
      <c r="C567" s="1">
        <f t="shared" si="8"/>
        <v>47.440694769806385</v>
      </c>
    </row>
    <row r="568" spans="1:3" x14ac:dyDescent="0.2">
      <c r="A568" s="1">
        <v>120.6</v>
      </c>
      <c r="B568" s="1">
        <v>0.27291764244422739</v>
      </c>
      <c r="C568" s="1">
        <f t="shared" si="8"/>
        <v>47.47966549380395</v>
      </c>
    </row>
    <row r="569" spans="1:3" x14ac:dyDescent="0.2">
      <c r="A569" s="1">
        <v>354</v>
      </c>
      <c r="B569" s="1">
        <v>0.27318871162745517</v>
      </c>
      <c r="C569" s="1">
        <f t="shared" si="8"/>
        <v>47.502489519031727</v>
      </c>
    </row>
    <row r="570" spans="1:3" x14ac:dyDescent="0.2">
      <c r="A570" s="1">
        <v>114.3</v>
      </c>
      <c r="B570" s="1">
        <v>0.27371857473128558</v>
      </c>
      <c r="C570" s="1">
        <f t="shared" si="8"/>
        <v>47.547103992374247</v>
      </c>
    </row>
    <row r="571" spans="1:3" x14ac:dyDescent="0.2">
      <c r="A571" s="1">
        <v>68</v>
      </c>
      <c r="B571" s="1">
        <v>0.27431255147024886</v>
      </c>
      <c r="C571" s="1">
        <f t="shared" si="8"/>
        <v>47.597116833794956</v>
      </c>
    </row>
    <row r="572" spans="1:3" x14ac:dyDescent="0.2">
      <c r="A572" s="1">
        <v>12.8</v>
      </c>
      <c r="B572" s="1">
        <v>0.27488744809167437</v>
      </c>
      <c r="C572" s="1">
        <f t="shared" si="8"/>
        <v>47.645523129318981</v>
      </c>
    </row>
    <row r="573" spans="1:3" x14ac:dyDescent="0.2">
      <c r="A573" s="1">
        <v>93</v>
      </c>
      <c r="B573" s="1">
        <v>0.27490361779981792</v>
      </c>
      <c r="C573" s="1">
        <f t="shared" si="8"/>
        <v>47.646884618744672</v>
      </c>
    </row>
    <row r="574" spans="1:3" x14ac:dyDescent="0.2">
      <c r="A574" s="1">
        <v>1426.5</v>
      </c>
      <c r="B574" s="1">
        <v>0.27491106680670063</v>
      </c>
      <c r="C574" s="1">
        <f t="shared" si="8"/>
        <v>47.647511825124198</v>
      </c>
    </row>
    <row r="575" spans="1:3" x14ac:dyDescent="0.2">
      <c r="A575" s="1">
        <v>90</v>
      </c>
      <c r="B575" s="1">
        <v>0.27579698312346296</v>
      </c>
      <c r="C575" s="1">
        <f t="shared" si="8"/>
        <v>47.722105978995586</v>
      </c>
    </row>
    <row r="576" spans="1:3" x14ac:dyDescent="0.2">
      <c r="A576" s="1">
        <v>57.1</v>
      </c>
      <c r="B576" s="1">
        <v>0.27616660468192999</v>
      </c>
      <c r="C576" s="1">
        <f t="shared" si="8"/>
        <v>47.753228114218501</v>
      </c>
    </row>
    <row r="577" spans="1:3" x14ac:dyDescent="0.2">
      <c r="A577" s="1">
        <v>63</v>
      </c>
      <c r="B577" s="1">
        <v>0.27748180132056538</v>
      </c>
      <c r="C577" s="1">
        <f t="shared" si="8"/>
        <v>47.863967671191602</v>
      </c>
    </row>
    <row r="578" spans="1:3" x14ac:dyDescent="0.2">
      <c r="A578" s="1">
        <v>50.2</v>
      </c>
      <c r="B578" s="1">
        <v>0.27763412222140738</v>
      </c>
      <c r="C578" s="1">
        <f t="shared" ref="C578:C641" si="9" xml:space="preserve"> 84.2*B578+24.5</f>
        <v>47.876793091042501</v>
      </c>
    </row>
    <row r="579" spans="1:3" x14ac:dyDescent="0.2">
      <c r="A579" s="1">
        <v>63.1</v>
      </c>
      <c r="B579" s="1">
        <v>0.27784973921087192</v>
      </c>
      <c r="C579" s="1">
        <f t="shared" si="9"/>
        <v>47.894948041555416</v>
      </c>
    </row>
    <row r="580" spans="1:3" x14ac:dyDescent="0.2">
      <c r="A580" s="1">
        <v>50.8</v>
      </c>
      <c r="B580" s="1">
        <v>0.27821291693058259</v>
      </c>
      <c r="C580" s="1">
        <f t="shared" si="9"/>
        <v>47.925527605555054</v>
      </c>
    </row>
    <row r="581" spans="1:3" x14ac:dyDescent="0.2">
      <c r="A581" s="1">
        <v>62.4</v>
      </c>
      <c r="B581" s="1">
        <v>0.27839635889727549</v>
      </c>
      <c r="C581" s="1">
        <f t="shared" si="9"/>
        <v>47.940973419150595</v>
      </c>
    </row>
    <row r="582" spans="1:3" x14ac:dyDescent="0.2">
      <c r="A582" s="1">
        <v>1565.5</v>
      </c>
      <c r="B582" s="1">
        <v>0.27896561639751294</v>
      </c>
      <c r="C582" s="1">
        <f t="shared" si="9"/>
        <v>47.98890490067059</v>
      </c>
    </row>
    <row r="583" spans="1:3" x14ac:dyDescent="0.2">
      <c r="A583" s="1">
        <v>807.8</v>
      </c>
      <c r="B583" s="1">
        <v>0.2800730354079573</v>
      </c>
      <c r="C583" s="1">
        <f t="shared" si="9"/>
        <v>48.082149581350009</v>
      </c>
    </row>
    <row r="584" spans="1:3" x14ac:dyDescent="0.2">
      <c r="A584" s="1">
        <v>80.8</v>
      </c>
      <c r="B584" s="1">
        <v>0.2801652911963029</v>
      </c>
      <c r="C584" s="1">
        <f t="shared" si="9"/>
        <v>48.089917518728704</v>
      </c>
    </row>
    <row r="585" spans="1:3" x14ac:dyDescent="0.2">
      <c r="A585" s="1">
        <v>102</v>
      </c>
      <c r="B585" s="1">
        <v>0.28017360073535608</v>
      </c>
      <c r="C585" s="1">
        <f t="shared" si="9"/>
        <v>48.090617181916983</v>
      </c>
    </row>
    <row r="586" spans="1:3" x14ac:dyDescent="0.2">
      <c r="A586" s="1">
        <v>93</v>
      </c>
      <c r="B586" s="1">
        <v>0.28076518657936739</v>
      </c>
      <c r="C586" s="1">
        <f t="shared" si="9"/>
        <v>48.140428709982736</v>
      </c>
    </row>
    <row r="587" spans="1:3" x14ac:dyDescent="0.2">
      <c r="A587" s="1">
        <v>1196</v>
      </c>
      <c r="B587" s="1">
        <v>0.28091553490005333</v>
      </c>
      <c r="C587" s="1">
        <f t="shared" si="9"/>
        <v>48.153088038584492</v>
      </c>
    </row>
    <row r="588" spans="1:3" x14ac:dyDescent="0.2">
      <c r="A588" s="1">
        <v>85</v>
      </c>
      <c r="B588" s="1">
        <v>0.28206308522734436</v>
      </c>
      <c r="C588" s="1">
        <f t="shared" si="9"/>
        <v>48.249711776142391</v>
      </c>
    </row>
    <row r="589" spans="1:3" x14ac:dyDescent="0.2">
      <c r="A589" s="1">
        <v>48.8</v>
      </c>
      <c r="B589" s="1">
        <v>0.28239769170991175</v>
      </c>
      <c r="C589" s="1">
        <f t="shared" si="9"/>
        <v>48.277885641974571</v>
      </c>
    </row>
    <row r="590" spans="1:3" x14ac:dyDescent="0.2">
      <c r="A590" s="1">
        <v>34.200000000000003</v>
      </c>
      <c r="B590" s="1">
        <v>0.28252880557151094</v>
      </c>
      <c r="C590" s="1">
        <f t="shared" si="9"/>
        <v>48.288925429121221</v>
      </c>
    </row>
    <row r="591" spans="1:3" x14ac:dyDescent="0.2">
      <c r="A591" s="1">
        <v>50.3</v>
      </c>
      <c r="B591" s="1">
        <v>0.2828221933644528</v>
      </c>
      <c r="C591" s="1">
        <f t="shared" si="9"/>
        <v>48.313628681286929</v>
      </c>
    </row>
    <row r="592" spans="1:3" x14ac:dyDescent="0.2">
      <c r="A592" s="1">
        <v>14.4</v>
      </c>
      <c r="B592" s="1">
        <v>0.2830155854204699</v>
      </c>
      <c r="C592" s="1">
        <f t="shared" si="9"/>
        <v>48.329912292403563</v>
      </c>
    </row>
    <row r="593" spans="1:3" x14ac:dyDescent="0.2">
      <c r="A593" s="1">
        <v>11.9</v>
      </c>
      <c r="B593" s="1">
        <v>0.28306153503623616</v>
      </c>
      <c r="C593" s="1">
        <f t="shared" si="9"/>
        <v>48.333781250051089</v>
      </c>
    </row>
    <row r="594" spans="1:3" x14ac:dyDescent="0.2">
      <c r="A594" s="1">
        <v>63.5</v>
      </c>
      <c r="B594" s="1">
        <v>0.28310687640162718</v>
      </c>
      <c r="C594" s="1">
        <f t="shared" si="9"/>
        <v>48.337598993017011</v>
      </c>
    </row>
    <row r="595" spans="1:3" x14ac:dyDescent="0.2">
      <c r="A595" s="1">
        <v>84</v>
      </c>
      <c r="B595" s="1">
        <v>0.28397802299567515</v>
      </c>
      <c r="C595" s="1">
        <f t="shared" si="9"/>
        <v>48.410949536235847</v>
      </c>
    </row>
    <row r="596" spans="1:3" x14ac:dyDescent="0.2">
      <c r="A596" s="1">
        <v>182</v>
      </c>
      <c r="B596" s="1">
        <v>0.28413087508538298</v>
      </c>
      <c r="C596" s="1">
        <f t="shared" si="9"/>
        <v>48.423819682189247</v>
      </c>
    </row>
    <row r="597" spans="1:3" x14ac:dyDescent="0.2">
      <c r="A597" s="1">
        <v>73.900000000000006</v>
      </c>
      <c r="B597" s="1">
        <v>0.28472057457474226</v>
      </c>
      <c r="C597" s="1">
        <f t="shared" si="9"/>
        <v>48.473472379193296</v>
      </c>
    </row>
    <row r="598" spans="1:3" x14ac:dyDescent="0.2">
      <c r="A598" s="1">
        <v>90.3</v>
      </c>
      <c r="B598" s="1">
        <v>0.28557657554991661</v>
      </c>
      <c r="C598" s="1">
        <f t="shared" si="9"/>
        <v>48.545547661302976</v>
      </c>
    </row>
    <row r="599" spans="1:3" x14ac:dyDescent="0.2">
      <c r="A599" s="1">
        <v>63.2</v>
      </c>
      <c r="B599" s="1">
        <v>0.28573450887531399</v>
      </c>
      <c r="C599" s="1">
        <f t="shared" si="9"/>
        <v>48.558845647301439</v>
      </c>
    </row>
    <row r="600" spans="1:3" x14ac:dyDescent="0.2">
      <c r="A600" s="1">
        <v>501.1</v>
      </c>
      <c r="B600" s="1">
        <v>0.28576495577029543</v>
      </c>
      <c r="C600" s="1">
        <f t="shared" si="9"/>
        <v>48.561409275858878</v>
      </c>
    </row>
    <row r="601" spans="1:3" x14ac:dyDescent="0.2">
      <c r="A601" s="1">
        <v>826.8</v>
      </c>
      <c r="B601" s="1">
        <v>0.28646797386576217</v>
      </c>
      <c r="C601" s="1">
        <f t="shared" si="9"/>
        <v>48.62060339949717</v>
      </c>
    </row>
    <row r="602" spans="1:3" x14ac:dyDescent="0.2">
      <c r="A602" s="1">
        <v>117.4</v>
      </c>
      <c r="B602" s="1">
        <v>0.28881113334554087</v>
      </c>
      <c r="C602" s="1">
        <f t="shared" si="9"/>
        <v>48.817897427694547</v>
      </c>
    </row>
    <row r="603" spans="1:3" x14ac:dyDescent="0.2">
      <c r="A603" s="1">
        <v>45.1</v>
      </c>
      <c r="B603" s="1">
        <v>0.28926470470986543</v>
      </c>
      <c r="C603" s="1">
        <f t="shared" si="9"/>
        <v>48.856088136570669</v>
      </c>
    </row>
    <row r="604" spans="1:3" x14ac:dyDescent="0.2">
      <c r="A604" s="1">
        <v>68.5</v>
      </c>
      <c r="B604" s="1">
        <v>0.28985349282276079</v>
      </c>
      <c r="C604" s="1">
        <f t="shared" si="9"/>
        <v>48.905664095676457</v>
      </c>
    </row>
    <row r="605" spans="1:3" x14ac:dyDescent="0.2">
      <c r="A605" s="1">
        <v>87</v>
      </c>
      <c r="B605" s="1">
        <v>0.29048233915685656</v>
      </c>
      <c r="C605" s="1">
        <f t="shared" si="9"/>
        <v>48.958612957007318</v>
      </c>
    </row>
    <row r="606" spans="1:3" x14ac:dyDescent="0.2">
      <c r="A606" s="1">
        <v>61.1</v>
      </c>
      <c r="B606" s="1">
        <v>0.29091156707535126</v>
      </c>
      <c r="C606" s="1">
        <f t="shared" si="9"/>
        <v>48.994753947744577</v>
      </c>
    </row>
    <row r="607" spans="1:3" x14ac:dyDescent="0.2">
      <c r="A607" s="1">
        <v>53.3</v>
      </c>
      <c r="B607" s="1">
        <v>0.29142116289200592</v>
      </c>
      <c r="C607" s="1">
        <f t="shared" si="9"/>
        <v>49.037661915506902</v>
      </c>
    </row>
    <row r="608" spans="1:3" x14ac:dyDescent="0.2">
      <c r="A608" s="1">
        <v>47.8</v>
      </c>
      <c r="B608" s="1">
        <v>0.29216462554925704</v>
      </c>
      <c r="C608" s="1">
        <f t="shared" si="9"/>
        <v>49.100261471247443</v>
      </c>
    </row>
    <row r="609" spans="1:3" x14ac:dyDescent="0.2">
      <c r="A609" s="1">
        <v>130.4</v>
      </c>
      <c r="B609" s="1">
        <v>0.2923432304630178</v>
      </c>
      <c r="C609" s="1">
        <f t="shared" si="9"/>
        <v>49.115300004986096</v>
      </c>
    </row>
    <row r="610" spans="1:3" x14ac:dyDescent="0.2">
      <c r="A610" s="1">
        <v>45.2</v>
      </c>
      <c r="B610" s="1">
        <v>0.29245558203195959</v>
      </c>
      <c r="C610" s="1">
        <f t="shared" si="9"/>
        <v>49.124760007090998</v>
      </c>
    </row>
    <row r="611" spans="1:3" x14ac:dyDescent="0.2">
      <c r="A611" s="1">
        <v>5.8</v>
      </c>
      <c r="B611" s="1">
        <v>0.29265340397163742</v>
      </c>
      <c r="C611" s="1">
        <f t="shared" si="9"/>
        <v>49.141416614411867</v>
      </c>
    </row>
    <row r="612" spans="1:3" x14ac:dyDescent="0.2">
      <c r="A612" s="1">
        <v>53.2</v>
      </c>
      <c r="B612" s="1">
        <v>0.29386519789012733</v>
      </c>
      <c r="C612" s="1">
        <f t="shared" si="9"/>
        <v>49.243449662348723</v>
      </c>
    </row>
    <row r="613" spans="1:3" x14ac:dyDescent="0.2">
      <c r="A613" s="1">
        <v>83.4</v>
      </c>
      <c r="B613" s="1">
        <v>0.29411744201410328</v>
      </c>
      <c r="C613" s="1">
        <f t="shared" si="9"/>
        <v>49.264688617587495</v>
      </c>
    </row>
    <row r="614" spans="1:3" x14ac:dyDescent="0.2">
      <c r="A614" s="1">
        <v>46.8</v>
      </c>
      <c r="B614" s="1">
        <v>0.29494932853447364</v>
      </c>
      <c r="C614" s="1">
        <f t="shared" si="9"/>
        <v>49.334733462602685</v>
      </c>
    </row>
    <row r="615" spans="1:3" x14ac:dyDescent="0.2">
      <c r="A615" s="1">
        <v>61.2</v>
      </c>
      <c r="B615" s="1">
        <v>0.2951423286920028</v>
      </c>
      <c r="C615" s="1">
        <f t="shared" si="9"/>
        <v>49.350984075866634</v>
      </c>
    </row>
    <row r="616" spans="1:3" x14ac:dyDescent="0.2">
      <c r="A616" s="1">
        <v>53</v>
      </c>
      <c r="B616" s="1">
        <v>0.29616099416139197</v>
      </c>
      <c r="C616" s="1">
        <f t="shared" si="9"/>
        <v>49.4367557083892</v>
      </c>
    </row>
    <row r="617" spans="1:3" x14ac:dyDescent="0.2">
      <c r="A617" s="1">
        <v>54.4</v>
      </c>
      <c r="B617" s="1">
        <v>0.29619212098019626</v>
      </c>
      <c r="C617" s="1">
        <f t="shared" si="9"/>
        <v>49.439376586532525</v>
      </c>
    </row>
    <row r="618" spans="1:3" x14ac:dyDescent="0.2">
      <c r="A618" s="1">
        <v>54.1</v>
      </c>
      <c r="B618" s="1">
        <v>0.29643788497247114</v>
      </c>
      <c r="C618" s="1">
        <f t="shared" si="9"/>
        <v>49.460069914682066</v>
      </c>
    </row>
    <row r="619" spans="1:3" x14ac:dyDescent="0.2">
      <c r="A619" s="1">
        <v>66.900000000000006</v>
      </c>
      <c r="B619" s="1">
        <v>0.29654450678111322</v>
      </c>
      <c r="C619" s="1">
        <f t="shared" si="9"/>
        <v>49.469047470969734</v>
      </c>
    </row>
    <row r="620" spans="1:3" x14ac:dyDescent="0.2">
      <c r="A620" s="1">
        <v>42.3</v>
      </c>
      <c r="B620" s="1">
        <v>0.29654806663277483</v>
      </c>
      <c r="C620" s="1">
        <f t="shared" si="9"/>
        <v>49.46934721047964</v>
      </c>
    </row>
    <row r="621" spans="1:3" x14ac:dyDescent="0.2">
      <c r="A621" s="1">
        <v>105.1</v>
      </c>
      <c r="B621" s="1">
        <v>0.29686543539596355</v>
      </c>
      <c r="C621" s="1">
        <f t="shared" si="9"/>
        <v>49.496069660340133</v>
      </c>
    </row>
    <row r="622" spans="1:3" x14ac:dyDescent="0.2">
      <c r="A622" s="1">
        <v>584.79999999999995</v>
      </c>
      <c r="B622" s="1">
        <v>0.29694157401454574</v>
      </c>
      <c r="C622" s="1">
        <f t="shared" si="9"/>
        <v>49.502480532024748</v>
      </c>
    </row>
    <row r="623" spans="1:3" x14ac:dyDescent="0.2">
      <c r="A623" s="1">
        <v>815.4</v>
      </c>
      <c r="B623" s="1">
        <v>0.29716227471216411</v>
      </c>
      <c r="C623" s="1">
        <f t="shared" si="9"/>
        <v>49.521063530764224</v>
      </c>
    </row>
    <row r="624" spans="1:3" x14ac:dyDescent="0.2">
      <c r="A624" s="1">
        <v>73.599999999999994</v>
      </c>
      <c r="B624" s="1">
        <v>0.2976083158530482</v>
      </c>
      <c r="C624" s="1">
        <f t="shared" si="9"/>
        <v>49.558620194826659</v>
      </c>
    </row>
    <row r="625" spans="1:3" x14ac:dyDescent="0.2">
      <c r="A625" s="1">
        <v>545.20000000000005</v>
      </c>
      <c r="B625" s="1">
        <v>0.29772924277159546</v>
      </c>
      <c r="C625" s="1">
        <f t="shared" si="9"/>
        <v>49.568802241368338</v>
      </c>
    </row>
    <row r="626" spans="1:3" x14ac:dyDescent="0.2">
      <c r="A626" s="1">
        <v>51.9</v>
      </c>
      <c r="B626" s="1">
        <v>0.29844466858762414</v>
      </c>
      <c r="C626" s="1">
        <f t="shared" si="9"/>
        <v>49.629041095077952</v>
      </c>
    </row>
    <row r="627" spans="1:3" x14ac:dyDescent="0.2">
      <c r="A627" s="1">
        <v>1330</v>
      </c>
      <c r="B627" s="1">
        <v>0.29933423534628634</v>
      </c>
      <c r="C627" s="1">
        <f t="shared" si="9"/>
        <v>49.703942616157306</v>
      </c>
    </row>
    <row r="628" spans="1:3" x14ac:dyDescent="0.2">
      <c r="A628" s="1">
        <v>110.9</v>
      </c>
      <c r="B628" s="1">
        <v>0.29959114479357313</v>
      </c>
      <c r="C628" s="1">
        <f t="shared" si="9"/>
        <v>49.725574391618864</v>
      </c>
    </row>
    <row r="629" spans="1:3" x14ac:dyDescent="0.2">
      <c r="A629" s="1">
        <v>50.8</v>
      </c>
      <c r="B629" s="1">
        <v>0.30010807520989763</v>
      </c>
      <c r="C629" s="1">
        <f t="shared" si="9"/>
        <v>49.769099932673385</v>
      </c>
    </row>
    <row r="630" spans="1:3" x14ac:dyDescent="0.2">
      <c r="A630" s="1">
        <v>52.4</v>
      </c>
      <c r="B630" s="1">
        <v>0.30017482157241504</v>
      </c>
      <c r="C630" s="1">
        <f t="shared" si="9"/>
        <v>49.77471997639735</v>
      </c>
    </row>
    <row r="631" spans="1:3" x14ac:dyDescent="0.2">
      <c r="A631" s="1">
        <v>125.7</v>
      </c>
      <c r="B631" s="1">
        <v>0.30059007670270516</v>
      </c>
      <c r="C631" s="1">
        <f t="shared" si="9"/>
        <v>49.809684458367776</v>
      </c>
    </row>
    <row r="632" spans="1:3" x14ac:dyDescent="0.2">
      <c r="A632" s="1">
        <v>51.7</v>
      </c>
      <c r="B632" s="1">
        <v>0.30103120762739</v>
      </c>
      <c r="C632" s="1">
        <f t="shared" si="9"/>
        <v>49.846827682226234</v>
      </c>
    </row>
    <row r="633" spans="1:3" x14ac:dyDescent="0.2">
      <c r="A633" s="1">
        <v>505.2</v>
      </c>
      <c r="B633" s="1">
        <v>0.30147183282749745</v>
      </c>
      <c r="C633" s="1">
        <f t="shared" si="9"/>
        <v>49.883928324075285</v>
      </c>
    </row>
    <row r="634" spans="1:3" x14ac:dyDescent="0.2">
      <c r="A634" s="1">
        <v>53.7</v>
      </c>
      <c r="B634" s="1">
        <v>0.30173287268016524</v>
      </c>
      <c r="C634" s="1">
        <f t="shared" si="9"/>
        <v>49.905907879669911</v>
      </c>
    </row>
    <row r="635" spans="1:3" x14ac:dyDescent="0.2">
      <c r="A635" s="1">
        <v>50.1</v>
      </c>
      <c r="B635" s="1">
        <v>0.30187439769168911</v>
      </c>
      <c r="C635" s="1">
        <f t="shared" si="9"/>
        <v>49.917824285640222</v>
      </c>
    </row>
    <row r="636" spans="1:3" x14ac:dyDescent="0.2">
      <c r="A636" s="1">
        <v>125.9</v>
      </c>
      <c r="B636" s="1">
        <v>0.30188637269338425</v>
      </c>
      <c r="C636" s="1">
        <f t="shared" si="9"/>
        <v>49.918832580782954</v>
      </c>
    </row>
    <row r="637" spans="1:3" x14ac:dyDescent="0.2">
      <c r="A637" s="1">
        <v>61.5</v>
      </c>
      <c r="B637" s="1">
        <v>0.30221693738027677</v>
      </c>
      <c r="C637" s="1">
        <f t="shared" si="9"/>
        <v>49.946666127419306</v>
      </c>
    </row>
    <row r="638" spans="1:3" x14ac:dyDescent="0.2">
      <c r="A638" s="1">
        <v>923.2</v>
      </c>
      <c r="B638" s="1">
        <v>0.30250646520462332</v>
      </c>
      <c r="C638" s="1">
        <f t="shared" si="9"/>
        <v>49.971044370229279</v>
      </c>
    </row>
    <row r="639" spans="1:3" x14ac:dyDescent="0.2">
      <c r="A639" s="1">
        <v>45.5</v>
      </c>
      <c r="B639" s="1">
        <v>0.30350903692436915</v>
      </c>
      <c r="C639" s="1">
        <f t="shared" si="9"/>
        <v>50.055460909031879</v>
      </c>
    </row>
    <row r="640" spans="1:3" x14ac:dyDescent="0.2">
      <c r="A640" s="1">
        <v>121</v>
      </c>
      <c r="B640" s="1">
        <v>0.30368913216778493</v>
      </c>
      <c r="C640" s="1">
        <f t="shared" si="9"/>
        <v>50.070624928527494</v>
      </c>
    </row>
    <row r="641" spans="1:3" x14ac:dyDescent="0.2">
      <c r="A641" s="1">
        <v>73.599999999999994</v>
      </c>
      <c r="B641" s="1">
        <v>0.30482447144065383</v>
      </c>
      <c r="C641" s="1">
        <f t="shared" si="9"/>
        <v>50.166220495303051</v>
      </c>
    </row>
    <row r="642" spans="1:3" x14ac:dyDescent="0.2">
      <c r="A642" s="1">
        <v>65.099999999999994</v>
      </c>
      <c r="B642" s="1">
        <v>0.30572623631158058</v>
      </c>
      <c r="C642" s="1">
        <f t="shared" ref="C642:C705" si="10" xml:space="preserve"> 84.2*B642+24.5</f>
        <v>50.242149097435089</v>
      </c>
    </row>
    <row r="643" spans="1:3" x14ac:dyDescent="0.2">
      <c r="A643" s="1">
        <v>520.9</v>
      </c>
      <c r="B643" s="1">
        <v>0.30575730481124336</v>
      </c>
      <c r="C643" s="1">
        <f t="shared" si="10"/>
        <v>50.244765065106691</v>
      </c>
    </row>
    <row r="644" spans="1:3" x14ac:dyDescent="0.2">
      <c r="A644" s="1">
        <v>57.1</v>
      </c>
      <c r="B644" s="1">
        <v>0.30673306644649195</v>
      </c>
      <c r="C644" s="1">
        <f t="shared" si="10"/>
        <v>50.326924194794628</v>
      </c>
    </row>
    <row r="645" spans="1:3" x14ac:dyDescent="0.2">
      <c r="A645" s="1">
        <v>538</v>
      </c>
      <c r="B645" s="1">
        <v>0.3069463819561557</v>
      </c>
      <c r="C645" s="1">
        <f t="shared" si="10"/>
        <v>50.344885360708311</v>
      </c>
    </row>
    <row r="646" spans="1:3" x14ac:dyDescent="0.2">
      <c r="A646" s="1">
        <v>47.4</v>
      </c>
      <c r="B646" s="1">
        <v>0.30751848178094748</v>
      </c>
      <c r="C646" s="1">
        <f t="shared" si="10"/>
        <v>50.393056165955784</v>
      </c>
    </row>
    <row r="647" spans="1:3" x14ac:dyDescent="0.2">
      <c r="A647" s="1">
        <v>92.1</v>
      </c>
      <c r="B647" s="1">
        <v>0.30762136195041778</v>
      </c>
      <c r="C647" s="1">
        <f t="shared" si="10"/>
        <v>50.40171867622518</v>
      </c>
    </row>
    <row r="648" spans="1:3" x14ac:dyDescent="0.2">
      <c r="A648" s="1">
        <v>114.8</v>
      </c>
      <c r="B648" s="1">
        <v>0.30852949805876417</v>
      </c>
      <c r="C648" s="1">
        <f t="shared" si="10"/>
        <v>50.478183736547948</v>
      </c>
    </row>
    <row r="649" spans="1:3" x14ac:dyDescent="0.2">
      <c r="A649" s="1">
        <v>765.9</v>
      </c>
      <c r="B649" s="1">
        <v>0.30888794724496133</v>
      </c>
      <c r="C649" s="1">
        <f t="shared" si="10"/>
        <v>50.50836515802574</v>
      </c>
    </row>
    <row r="650" spans="1:3" x14ac:dyDescent="0.2">
      <c r="A650" s="1">
        <v>243.4</v>
      </c>
      <c r="B650" s="1">
        <v>0.30910406260894996</v>
      </c>
      <c r="C650" s="1">
        <f t="shared" si="10"/>
        <v>50.526562071673588</v>
      </c>
    </row>
    <row r="651" spans="1:3" x14ac:dyDescent="0.2">
      <c r="A651" s="1">
        <v>61.1</v>
      </c>
      <c r="B651" s="1">
        <v>0.30911301617293235</v>
      </c>
      <c r="C651" s="1">
        <f t="shared" si="10"/>
        <v>50.527315961760905</v>
      </c>
    </row>
    <row r="652" spans="1:3" x14ac:dyDescent="0.2">
      <c r="A652" s="1">
        <v>70.599999999999994</v>
      </c>
      <c r="B652" s="1">
        <v>0.30960272157834978</v>
      </c>
      <c r="C652" s="1">
        <f t="shared" si="10"/>
        <v>50.568549156897049</v>
      </c>
    </row>
    <row r="653" spans="1:3" x14ac:dyDescent="0.2">
      <c r="A653" s="1">
        <v>46.3</v>
      </c>
      <c r="B653" s="1">
        <v>0.31049091367981108</v>
      </c>
      <c r="C653" s="1">
        <f t="shared" si="10"/>
        <v>50.643334931840094</v>
      </c>
    </row>
    <row r="654" spans="1:3" x14ac:dyDescent="0.2">
      <c r="A654" s="1">
        <v>50</v>
      </c>
      <c r="B654" s="1">
        <v>0.31076745311955445</v>
      </c>
      <c r="C654" s="1">
        <f t="shared" si="10"/>
        <v>50.666619552666489</v>
      </c>
    </row>
    <row r="655" spans="1:3" x14ac:dyDescent="0.2">
      <c r="A655" s="1">
        <v>66.400000000000006</v>
      </c>
      <c r="B655" s="1">
        <v>0.31096982505130727</v>
      </c>
      <c r="C655" s="1">
        <f t="shared" si="10"/>
        <v>50.683659269320074</v>
      </c>
    </row>
    <row r="656" spans="1:3" x14ac:dyDescent="0.2">
      <c r="A656" s="1">
        <v>1022.5</v>
      </c>
      <c r="B656" s="1">
        <v>0.3112170028719386</v>
      </c>
      <c r="C656" s="1">
        <f t="shared" si="10"/>
        <v>50.704471641817236</v>
      </c>
    </row>
    <row r="657" spans="1:3" x14ac:dyDescent="0.2">
      <c r="A657" s="1">
        <v>53.5</v>
      </c>
      <c r="B657" s="1">
        <v>0.31182604383420032</v>
      </c>
      <c r="C657" s="1">
        <f t="shared" si="10"/>
        <v>50.755752890839666</v>
      </c>
    </row>
    <row r="658" spans="1:3" x14ac:dyDescent="0.2">
      <c r="A658" s="1">
        <v>30.5</v>
      </c>
      <c r="B658" s="1">
        <v>0.31212751564367663</v>
      </c>
      <c r="C658" s="1">
        <f t="shared" si="10"/>
        <v>50.781136817197577</v>
      </c>
    </row>
    <row r="659" spans="1:3" x14ac:dyDescent="0.2">
      <c r="A659" s="1">
        <v>21.8</v>
      </c>
      <c r="B659" s="1">
        <v>0.31268148830599424</v>
      </c>
      <c r="C659" s="1">
        <f t="shared" si="10"/>
        <v>50.827781315364717</v>
      </c>
    </row>
    <row r="660" spans="1:3" x14ac:dyDescent="0.2">
      <c r="A660" s="1">
        <v>1331.1</v>
      </c>
      <c r="B660" s="1">
        <v>0.31438462930432226</v>
      </c>
      <c r="C660" s="1">
        <f t="shared" si="10"/>
        <v>50.971185787423934</v>
      </c>
    </row>
    <row r="661" spans="1:3" x14ac:dyDescent="0.2">
      <c r="A661" s="1">
        <v>182</v>
      </c>
      <c r="B661" s="1">
        <v>0.31439521714661928</v>
      </c>
      <c r="C661" s="1">
        <f t="shared" si="10"/>
        <v>50.972077283745342</v>
      </c>
    </row>
    <row r="662" spans="1:3" x14ac:dyDescent="0.2">
      <c r="A662" s="1">
        <v>514.70000000000005</v>
      </c>
      <c r="B662" s="1">
        <v>0.31470104409096489</v>
      </c>
      <c r="C662" s="1">
        <f t="shared" si="10"/>
        <v>50.997827912459243</v>
      </c>
    </row>
    <row r="663" spans="1:3" x14ac:dyDescent="0.2">
      <c r="A663" s="1">
        <v>61.6</v>
      </c>
      <c r="B663" s="1">
        <v>0.31486488032452997</v>
      </c>
      <c r="C663" s="1">
        <f t="shared" si="10"/>
        <v>51.011622923325426</v>
      </c>
    </row>
    <row r="664" spans="1:3" x14ac:dyDescent="0.2">
      <c r="A664" s="1">
        <v>67.400000000000006</v>
      </c>
      <c r="B664" s="1">
        <v>0.31488753807202718</v>
      </c>
      <c r="C664" s="1">
        <f t="shared" si="10"/>
        <v>51.013530705664692</v>
      </c>
    </row>
    <row r="665" spans="1:3" x14ac:dyDescent="0.2">
      <c r="A665" s="1">
        <v>55.4</v>
      </c>
      <c r="B665" s="1">
        <v>0.31540291997977687</v>
      </c>
      <c r="C665" s="1">
        <f t="shared" si="10"/>
        <v>51.056925862297213</v>
      </c>
    </row>
    <row r="666" spans="1:3" x14ac:dyDescent="0.2">
      <c r="A666" s="1">
        <v>335</v>
      </c>
      <c r="B666" s="1">
        <v>0.31629361799210676</v>
      </c>
      <c r="C666" s="1">
        <f t="shared" si="10"/>
        <v>51.131922634935393</v>
      </c>
    </row>
    <row r="667" spans="1:3" x14ac:dyDescent="0.2">
      <c r="A667" s="1">
        <v>27.7</v>
      </c>
      <c r="B667" s="1">
        <v>0.31711619921318468</v>
      </c>
      <c r="C667" s="1">
        <f t="shared" si="10"/>
        <v>51.201183973750148</v>
      </c>
    </row>
    <row r="668" spans="1:3" x14ac:dyDescent="0.2">
      <c r="A668" s="1">
        <v>1653.1</v>
      </c>
      <c r="B668" s="1">
        <v>0.31818018659510883</v>
      </c>
      <c r="C668" s="1">
        <f t="shared" si="10"/>
        <v>51.290771711308167</v>
      </c>
    </row>
    <row r="669" spans="1:3" x14ac:dyDescent="0.2">
      <c r="A669" s="1">
        <v>27.7</v>
      </c>
      <c r="B669" s="1">
        <v>0.31831523821112379</v>
      </c>
      <c r="C669" s="1">
        <f t="shared" si="10"/>
        <v>51.302143057376625</v>
      </c>
    </row>
    <row r="670" spans="1:3" x14ac:dyDescent="0.2">
      <c r="A670" s="1">
        <v>60.7</v>
      </c>
      <c r="B670" s="1">
        <v>0.3183703286224901</v>
      </c>
      <c r="C670" s="1">
        <f t="shared" si="10"/>
        <v>51.306781670013663</v>
      </c>
    </row>
    <row r="671" spans="1:3" x14ac:dyDescent="0.2">
      <c r="A671" s="1">
        <v>197.8</v>
      </c>
      <c r="B671" s="1">
        <v>0.31868081900714013</v>
      </c>
      <c r="C671" s="1">
        <f t="shared" si="10"/>
        <v>51.332924960401201</v>
      </c>
    </row>
    <row r="672" spans="1:3" x14ac:dyDescent="0.2">
      <c r="A672" s="1">
        <v>60.1</v>
      </c>
      <c r="B672" s="1">
        <v>0.31931012114581031</v>
      </c>
      <c r="C672" s="1">
        <f t="shared" si="10"/>
        <v>51.385912200477229</v>
      </c>
    </row>
    <row r="673" spans="1:3" x14ac:dyDescent="0.2">
      <c r="A673" s="1">
        <v>44.4</v>
      </c>
      <c r="B673" s="1">
        <v>0.32040006774902752</v>
      </c>
      <c r="C673" s="1">
        <f t="shared" si="10"/>
        <v>51.477685704468115</v>
      </c>
    </row>
    <row r="674" spans="1:3" x14ac:dyDescent="0.2">
      <c r="A674" s="1">
        <v>83</v>
      </c>
      <c r="B674" s="1">
        <v>0.32054515642058595</v>
      </c>
      <c r="C674" s="1">
        <f t="shared" si="10"/>
        <v>51.489902170613334</v>
      </c>
    </row>
    <row r="675" spans="1:3" x14ac:dyDescent="0.2">
      <c r="A675" s="1">
        <v>95</v>
      </c>
      <c r="B675" s="1">
        <v>0.32074168665523761</v>
      </c>
      <c r="C675" s="1">
        <f t="shared" si="10"/>
        <v>51.506450016371005</v>
      </c>
    </row>
    <row r="676" spans="1:3" x14ac:dyDescent="0.2">
      <c r="A676" s="1">
        <v>899.8</v>
      </c>
      <c r="B676" s="1">
        <v>0.32116298460806103</v>
      </c>
      <c r="C676" s="1">
        <f t="shared" si="10"/>
        <v>51.541923303998743</v>
      </c>
    </row>
    <row r="677" spans="1:3" x14ac:dyDescent="0.2">
      <c r="A677" s="1">
        <v>63.2</v>
      </c>
      <c r="B677" s="1">
        <v>0.32195145495933847</v>
      </c>
      <c r="C677" s="1">
        <f t="shared" si="10"/>
        <v>51.608312507576301</v>
      </c>
    </row>
    <row r="678" spans="1:3" x14ac:dyDescent="0.2">
      <c r="A678" s="1">
        <v>17.2</v>
      </c>
      <c r="B678" s="1">
        <v>0.3221994932185227</v>
      </c>
      <c r="C678" s="1">
        <f t="shared" si="10"/>
        <v>51.629197328999609</v>
      </c>
    </row>
    <row r="679" spans="1:3" x14ac:dyDescent="0.2">
      <c r="A679" s="1">
        <v>189</v>
      </c>
      <c r="B679" s="1">
        <v>0.32281392728292524</v>
      </c>
      <c r="C679" s="1">
        <f t="shared" si="10"/>
        <v>51.680932677222302</v>
      </c>
    </row>
    <row r="680" spans="1:3" x14ac:dyDescent="0.2">
      <c r="A680" s="1">
        <v>63.1</v>
      </c>
      <c r="B680" s="1">
        <v>0.32346899837622567</v>
      </c>
      <c r="C680" s="1">
        <f t="shared" si="10"/>
        <v>51.736089663278207</v>
      </c>
    </row>
    <row r="681" spans="1:3" x14ac:dyDescent="0.2">
      <c r="A681" s="1">
        <v>43</v>
      </c>
      <c r="B681" s="1">
        <v>0.32452115870822457</v>
      </c>
      <c r="C681" s="1">
        <f t="shared" si="10"/>
        <v>51.82468156323251</v>
      </c>
    </row>
    <row r="682" spans="1:3" x14ac:dyDescent="0.2">
      <c r="A682" s="1">
        <v>45.8</v>
      </c>
      <c r="B682" s="1">
        <v>0.3254800048038809</v>
      </c>
      <c r="C682" s="1">
        <f t="shared" si="10"/>
        <v>51.905416404486772</v>
      </c>
    </row>
    <row r="683" spans="1:3" x14ac:dyDescent="0.2">
      <c r="A683" s="1">
        <v>375</v>
      </c>
      <c r="B683" s="1">
        <v>0.32553344131979034</v>
      </c>
      <c r="C683" s="1">
        <f t="shared" si="10"/>
        <v>51.909915759126349</v>
      </c>
    </row>
    <row r="684" spans="1:3" x14ac:dyDescent="0.2">
      <c r="A684" s="1">
        <v>43.6</v>
      </c>
      <c r="B684" s="1">
        <v>0.32590142432656238</v>
      </c>
      <c r="C684" s="1">
        <f t="shared" si="10"/>
        <v>51.940899928296552</v>
      </c>
    </row>
    <row r="685" spans="1:3" x14ac:dyDescent="0.2">
      <c r="A685" s="1">
        <v>64.5</v>
      </c>
      <c r="B685" s="1">
        <v>0.32718083222405669</v>
      </c>
      <c r="C685" s="1">
        <f t="shared" si="10"/>
        <v>52.048626073265574</v>
      </c>
    </row>
    <row r="686" spans="1:3" x14ac:dyDescent="0.2">
      <c r="A686" s="1">
        <v>58</v>
      </c>
      <c r="B686" s="1">
        <v>0.32741116572781415</v>
      </c>
      <c r="C686" s="1">
        <f t="shared" si="10"/>
        <v>52.068020154281953</v>
      </c>
    </row>
    <row r="687" spans="1:3" x14ac:dyDescent="0.2">
      <c r="A687" s="1">
        <v>64</v>
      </c>
      <c r="B687" s="1">
        <v>0.32743096635673674</v>
      </c>
      <c r="C687" s="1">
        <f t="shared" si="10"/>
        <v>52.069687367237236</v>
      </c>
    </row>
    <row r="688" spans="1:3" x14ac:dyDescent="0.2">
      <c r="A688" s="1">
        <v>69.2</v>
      </c>
      <c r="B688" s="1">
        <v>0.32765288548258514</v>
      </c>
      <c r="C688" s="1">
        <f t="shared" si="10"/>
        <v>52.088372957633666</v>
      </c>
    </row>
    <row r="689" spans="1:3" x14ac:dyDescent="0.2">
      <c r="A689" s="1">
        <v>853.3</v>
      </c>
      <c r="B689" s="1">
        <v>0.32785015408263801</v>
      </c>
      <c r="C689" s="1">
        <f t="shared" si="10"/>
        <v>52.104982973758126</v>
      </c>
    </row>
    <row r="690" spans="1:3" x14ac:dyDescent="0.2">
      <c r="A690" s="1">
        <v>203.7</v>
      </c>
      <c r="B690" s="1">
        <v>0.32807158393407043</v>
      </c>
      <c r="C690" s="1">
        <f t="shared" si="10"/>
        <v>52.12362736724873</v>
      </c>
    </row>
    <row r="691" spans="1:3" x14ac:dyDescent="0.2">
      <c r="A691" s="1">
        <v>53.6</v>
      </c>
      <c r="B691" s="1">
        <v>0.3294429639379442</v>
      </c>
      <c r="C691" s="1">
        <f t="shared" si="10"/>
        <v>52.239097563574902</v>
      </c>
    </row>
    <row r="692" spans="1:3" x14ac:dyDescent="0.2">
      <c r="A692" s="1">
        <v>487.6</v>
      </c>
      <c r="B692" s="1">
        <v>0.33022558029571381</v>
      </c>
      <c r="C692" s="1">
        <f t="shared" si="10"/>
        <v>52.304993860899103</v>
      </c>
    </row>
    <row r="693" spans="1:3" x14ac:dyDescent="0.2">
      <c r="A693" s="1">
        <v>47.2</v>
      </c>
      <c r="B693" s="1">
        <v>0.33023462296984918</v>
      </c>
      <c r="C693" s="1">
        <f t="shared" si="10"/>
        <v>52.305755254061303</v>
      </c>
    </row>
    <row r="694" spans="1:3" x14ac:dyDescent="0.2">
      <c r="A694" s="1">
        <v>804.7</v>
      </c>
      <c r="B694" s="1">
        <v>0.33065416420561888</v>
      </c>
      <c r="C694" s="1">
        <f t="shared" si="10"/>
        <v>52.341080626113111</v>
      </c>
    </row>
    <row r="695" spans="1:3" x14ac:dyDescent="0.2">
      <c r="A695" s="1">
        <v>121.4</v>
      </c>
      <c r="B695" s="1">
        <v>0.33078525616479593</v>
      </c>
      <c r="C695" s="1">
        <f t="shared" si="10"/>
        <v>52.352118569075813</v>
      </c>
    </row>
    <row r="696" spans="1:3" x14ac:dyDescent="0.2">
      <c r="A696" s="1">
        <v>1400.8</v>
      </c>
      <c r="B696" s="1">
        <v>0.33078851254673808</v>
      </c>
      <c r="C696" s="1">
        <f t="shared" si="10"/>
        <v>52.35239275643535</v>
      </c>
    </row>
    <row r="697" spans="1:3" x14ac:dyDescent="0.2">
      <c r="A697" s="1">
        <v>47.4</v>
      </c>
      <c r="B697" s="1">
        <v>0.33095521573273634</v>
      </c>
      <c r="C697" s="1">
        <f t="shared" si="10"/>
        <v>52.366429164696399</v>
      </c>
    </row>
    <row r="698" spans="1:3" x14ac:dyDescent="0.2">
      <c r="A698" s="1">
        <v>49.8</v>
      </c>
      <c r="B698" s="1">
        <v>0.33110001604280709</v>
      </c>
      <c r="C698" s="1">
        <f t="shared" si="10"/>
        <v>52.378621350804359</v>
      </c>
    </row>
    <row r="699" spans="1:3" x14ac:dyDescent="0.2">
      <c r="A699" s="1">
        <v>771.8</v>
      </c>
      <c r="B699" s="1">
        <v>0.33122671052820468</v>
      </c>
      <c r="C699" s="1">
        <f t="shared" si="10"/>
        <v>52.389289026474835</v>
      </c>
    </row>
    <row r="700" spans="1:3" x14ac:dyDescent="0.2">
      <c r="A700" s="1">
        <v>887.8</v>
      </c>
      <c r="B700" s="1">
        <v>0.33146634594940216</v>
      </c>
      <c r="C700" s="1">
        <f t="shared" si="10"/>
        <v>52.409466328939658</v>
      </c>
    </row>
    <row r="701" spans="1:3" x14ac:dyDescent="0.2">
      <c r="A701" s="1">
        <v>63.9</v>
      </c>
      <c r="B701" s="1">
        <v>0.33203133841158755</v>
      </c>
      <c r="C701" s="1">
        <f t="shared" si="10"/>
        <v>52.457038694255672</v>
      </c>
    </row>
    <row r="702" spans="1:3" x14ac:dyDescent="0.2">
      <c r="A702" s="1">
        <v>76.3</v>
      </c>
      <c r="B702" s="1">
        <v>0.33219180675854537</v>
      </c>
      <c r="C702" s="1">
        <f t="shared" si="10"/>
        <v>52.470550129069522</v>
      </c>
    </row>
    <row r="703" spans="1:3" x14ac:dyDescent="0.2">
      <c r="A703" s="1">
        <v>50.1</v>
      </c>
      <c r="B703" s="1">
        <v>0.33228397385904784</v>
      </c>
      <c r="C703" s="1">
        <f t="shared" si="10"/>
        <v>52.478310598931827</v>
      </c>
    </row>
    <row r="704" spans="1:3" x14ac:dyDescent="0.2">
      <c r="A704" s="1">
        <v>52.1</v>
      </c>
      <c r="B704" s="1">
        <v>0.3333361521729542</v>
      </c>
      <c r="C704" s="1">
        <f t="shared" si="10"/>
        <v>52.566904012962745</v>
      </c>
    </row>
    <row r="705" spans="1:3" x14ac:dyDescent="0.2">
      <c r="A705" s="1">
        <v>175.7</v>
      </c>
      <c r="B705" s="1">
        <v>0.3336558860721105</v>
      </c>
      <c r="C705" s="1">
        <f t="shared" si="10"/>
        <v>52.593825607271704</v>
      </c>
    </row>
    <row r="706" spans="1:3" x14ac:dyDescent="0.2">
      <c r="A706" s="1">
        <v>183</v>
      </c>
      <c r="B706" s="1">
        <v>0.33368560695238808</v>
      </c>
      <c r="C706" s="1">
        <f t="shared" ref="C706:C769" si="11" xml:space="preserve"> 84.2*B706+24.5</f>
        <v>52.59632810539108</v>
      </c>
    </row>
    <row r="707" spans="1:3" x14ac:dyDescent="0.2">
      <c r="A707" s="1">
        <v>118</v>
      </c>
      <c r="B707" s="1">
        <v>0.3337814567084178</v>
      </c>
      <c r="C707" s="1">
        <f t="shared" si="11"/>
        <v>52.604398654848779</v>
      </c>
    </row>
    <row r="708" spans="1:3" x14ac:dyDescent="0.2">
      <c r="A708" s="1">
        <v>1567.5</v>
      </c>
      <c r="B708" s="1">
        <v>0.33401241111453972</v>
      </c>
      <c r="C708" s="1">
        <f t="shared" si="11"/>
        <v>52.623845015844246</v>
      </c>
    </row>
    <row r="709" spans="1:3" x14ac:dyDescent="0.2">
      <c r="A709" s="1">
        <v>191.5</v>
      </c>
      <c r="B709" s="1">
        <v>0.33436302431671638</v>
      </c>
      <c r="C709" s="1">
        <f t="shared" si="11"/>
        <v>52.653366647467521</v>
      </c>
    </row>
    <row r="710" spans="1:3" x14ac:dyDescent="0.2">
      <c r="A710" s="1">
        <v>77.2</v>
      </c>
      <c r="B710" s="1">
        <v>0.33473027022087698</v>
      </c>
      <c r="C710" s="1">
        <f t="shared" si="11"/>
        <v>52.684288752597844</v>
      </c>
    </row>
    <row r="711" spans="1:3" x14ac:dyDescent="0.2">
      <c r="A711" s="1">
        <v>31.3</v>
      </c>
      <c r="B711" s="1">
        <v>0.33529147535105397</v>
      </c>
      <c r="C711" s="1">
        <f t="shared" si="11"/>
        <v>52.731542224558744</v>
      </c>
    </row>
    <row r="712" spans="1:3" x14ac:dyDescent="0.2">
      <c r="A712" s="1">
        <v>191</v>
      </c>
      <c r="B712" s="1">
        <v>0.33552900844769129</v>
      </c>
      <c r="C712" s="1">
        <f t="shared" si="11"/>
        <v>52.751542511295611</v>
      </c>
    </row>
    <row r="713" spans="1:3" x14ac:dyDescent="0.2">
      <c r="A713" s="1">
        <v>48.8</v>
      </c>
      <c r="B713" s="1">
        <v>0.33676703385498374</v>
      </c>
      <c r="C713" s="1">
        <f t="shared" si="11"/>
        <v>52.855784250589636</v>
      </c>
    </row>
    <row r="714" spans="1:3" x14ac:dyDescent="0.2">
      <c r="A714" s="1">
        <v>67.400000000000006</v>
      </c>
      <c r="B714" s="1">
        <v>0.33684336024693767</v>
      </c>
      <c r="C714" s="1">
        <f t="shared" si="11"/>
        <v>52.862210932792152</v>
      </c>
    </row>
    <row r="715" spans="1:3" x14ac:dyDescent="0.2">
      <c r="A715" s="1">
        <v>1280</v>
      </c>
      <c r="B715" s="1">
        <v>0.33690747934892518</v>
      </c>
      <c r="C715" s="1">
        <f t="shared" si="11"/>
        <v>52.867609761179502</v>
      </c>
    </row>
    <row r="716" spans="1:3" x14ac:dyDescent="0.2">
      <c r="A716" s="1">
        <v>123</v>
      </c>
      <c r="B716" s="1">
        <v>0.33716247147997169</v>
      </c>
      <c r="C716" s="1">
        <f t="shared" si="11"/>
        <v>52.889080098613618</v>
      </c>
    </row>
    <row r="717" spans="1:3" x14ac:dyDescent="0.2">
      <c r="A717" s="1">
        <v>17.100000000000001</v>
      </c>
      <c r="B717" s="1">
        <v>0.33749487909124892</v>
      </c>
      <c r="C717" s="1">
        <f t="shared" si="11"/>
        <v>52.917068819483163</v>
      </c>
    </row>
    <row r="718" spans="1:3" x14ac:dyDescent="0.2">
      <c r="A718" s="1">
        <v>186.8</v>
      </c>
      <c r="B718" s="1">
        <v>0.33760041448898676</v>
      </c>
      <c r="C718" s="1">
        <f t="shared" si="11"/>
        <v>52.925954899972687</v>
      </c>
    </row>
    <row r="719" spans="1:3" x14ac:dyDescent="0.2">
      <c r="A719" s="1">
        <v>17.2</v>
      </c>
      <c r="B719" s="1">
        <v>0.33778055321420924</v>
      </c>
      <c r="C719" s="1">
        <f t="shared" si="11"/>
        <v>52.941122580636417</v>
      </c>
    </row>
    <row r="720" spans="1:3" x14ac:dyDescent="0.2">
      <c r="A720" s="1">
        <v>46.2</v>
      </c>
      <c r="B720" s="1">
        <v>0.33813372707700418</v>
      </c>
      <c r="C720" s="1">
        <f t="shared" si="11"/>
        <v>52.970859819883756</v>
      </c>
    </row>
    <row r="721" spans="1:3" x14ac:dyDescent="0.2">
      <c r="A721" s="1">
        <v>16.7</v>
      </c>
      <c r="B721" s="1">
        <v>0.33830806429837462</v>
      </c>
      <c r="C721" s="1">
        <f t="shared" si="11"/>
        <v>52.985539013923145</v>
      </c>
    </row>
    <row r="722" spans="1:3" x14ac:dyDescent="0.2">
      <c r="A722" s="1">
        <v>134.69999999999999</v>
      </c>
      <c r="B722" s="1">
        <v>0.33835441145997991</v>
      </c>
      <c r="C722" s="1">
        <f t="shared" si="11"/>
        <v>52.989441444930307</v>
      </c>
    </row>
    <row r="723" spans="1:3" x14ac:dyDescent="0.2">
      <c r="A723" s="1">
        <v>50.5</v>
      </c>
      <c r="B723" s="1">
        <v>0.33863832752189238</v>
      </c>
      <c r="C723" s="1">
        <f t="shared" si="11"/>
        <v>53.013347177343334</v>
      </c>
    </row>
    <row r="724" spans="1:3" x14ac:dyDescent="0.2">
      <c r="A724" s="1">
        <v>92</v>
      </c>
      <c r="B724" s="1">
        <v>0.33878045053212646</v>
      </c>
      <c r="C724" s="1">
        <f t="shared" si="11"/>
        <v>53.025313934805048</v>
      </c>
    </row>
    <row r="725" spans="1:3" x14ac:dyDescent="0.2">
      <c r="A725" s="1">
        <v>91</v>
      </c>
      <c r="B725" s="1">
        <v>0.33885298437809597</v>
      </c>
      <c r="C725" s="1">
        <f t="shared" si="11"/>
        <v>53.031421284635684</v>
      </c>
    </row>
    <row r="726" spans="1:3" x14ac:dyDescent="0.2">
      <c r="A726" s="1">
        <v>175.7</v>
      </c>
      <c r="B726" s="1">
        <v>0.33962969743786336</v>
      </c>
      <c r="C726" s="1">
        <f t="shared" si="11"/>
        <v>53.096820524268097</v>
      </c>
    </row>
    <row r="727" spans="1:3" x14ac:dyDescent="0.2">
      <c r="A727" s="1">
        <v>65.400000000000006</v>
      </c>
      <c r="B727" s="1">
        <v>0.3400227145427534</v>
      </c>
      <c r="C727" s="1">
        <f t="shared" si="11"/>
        <v>53.129912564499833</v>
      </c>
    </row>
    <row r="728" spans="1:3" x14ac:dyDescent="0.2">
      <c r="A728" s="1">
        <v>46.4</v>
      </c>
      <c r="B728" s="1">
        <v>0.3400977115039544</v>
      </c>
      <c r="C728" s="1">
        <f t="shared" si="11"/>
        <v>53.136227308632961</v>
      </c>
    </row>
    <row r="729" spans="1:3" x14ac:dyDescent="0.2">
      <c r="A729" s="1">
        <v>67.3</v>
      </c>
      <c r="B729" s="1">
        <v>0.3412911161297269</v>
      </c>
      <c r="C729" s="1">
        <f t="shared" si="11"/>
        <v>53.236711978123004</v>
      </c>
    </row>
    <row r="730" spans="1:3" x14ac:dyDescent="0.2">
      <c r="A730" s="1">
        <v>49.4</v>
      </c>
      <c r="B730" s="1">
        <v>0.34153475674524708</v>
      </c>
      <c r="C730" s="1">
        <f t="shared" si="11"/>
        <v>53.257226517949803</v>
      </c>
    </row>
    <row r="731" spans="1:3" x14ac:dyDescent="0.2">
      <c r="A731" s="1">
        <v>119.3</v>
      </c>
      <c r="B731" s="1">
        <v>0.34157257496327359</v>
      </c>
      <c r="C731" s="1">
        <f t="shared" si="11"/>
        <v>53.260410811907633</v>
      </c>
    </row>
    <row r="732" spans="1:3" x14ac:dyDescent="0.2">
      <c r="A732" s="1">
        <v>89.8</v>
      </c>
      <c r="B732" s="1">
        <v>0.34183744924774079</v>
      </c>
      <c r="C732" s="1">
        <f t="shared" si="11"/>
        <v>53.28271322665978</v>
      </c>
    </row>
    <row r="733" spans="1:3" x14ac:dyDescent="0.2">
      <c r="A733" s="1">
        <v>92</v>
      </c>
      <c r="B733" s="1">
        <v>0.34279482070272949</v>
      </c>
      <c r="C733" s="1">
        <f t="shared" si="11"/>
        <v>53.363323903169828</v>
      </c>
    </row>
    <row r="734" spans="1:3" x14ac:dyDescent="0.2">
      <c r="A734" s="1">
        <v>63.5</v>
      </c>
      <c r="B734" s="1">
        <v>0.3430370503941404</v>
      </c>
      <c r="C734" s="1">
        <f t="shared" si="11"/>
        <v>53.383719643186623</v>
      </c>
    </row>
    <row r="735" spans="1:3" x14ac:dyDescent="0.2">
      <c r="A735" s="1">
        <v>33.4</v>
      </c>
      <c r="B735" s="1">
        <v>0.34361358674629933</v>
      </c>
      <c r="C735" s="1">
        <f t="shared" si="11"/>
        <v>53.432264004038402</v>
      </c>
    </row>
    <row r="736" spans="1:3" x14ac:dyDescent="0.2">
      <c r="A736" s="1">
        <v>55.4</v>
      </c>
      <c r="B736" s="1">
        <v>0.34404597535379278</v>
      </c>
      <c r="C736" s="1">
        <f t="shared" si="11"/>
        <v>53.468671124789353</v>
      </c>
    </row>
    <row r="737" spans="1:3" x14ac:dyDescent="0.2">
      <c r="A737" s="1">
        <v>73.400000000000006</v>
      </c>
      <c r="B737" s="1">
        <v>0.34429406149777786</v>
      </c>
      <c r="C737" s="1">
        <f t="shared" si="11"/>
        <v>53.489559978112894</v>
      </c>
    </row>
    <row r="738" spans="1:3" x14ac:dyDescent="0.2">
      <c r="A738" s="1">
        <v>14.4</v>
      </c>
      <c r="B738" s="1">
        <v>0.3454880117284263</v>
      </c>
      <c r="C738" s="1">
        <f t="shared" si="11"/>
        <v>53.590090587533496</v>
      </c>
    </row>
    <row r="739" spans="1:3" x14ac:dyDescent="0.2">
      <c r="A739" s="1">
        <v>147.4</v>
      </c>
      <c r="B739" s="1">
        <v>0.34549755618272121</v>
      </c>
      <c r="C739" s="1">
        <f t="shared" si="11"/>
        <v>53.590894230585128</v>
      </c>
    </row>
    <row r="740" spans="1:3" x14ac:dyDescent="0.2">
      <c r="A740" s="1">
        <v>63.4</v>
      </c>
      <c r="B740" s="1">
        <v>0.3459071813271421</v>
      </c>
      <c r="C740" s="1">
        <f t="shared" si="11"/>
        <v>53.625384667745365</v>
      </c>
    </row>
    <row r="741" spans="1:3" x14ac:dyDescent="0.2">
      <c r="A741" s="1">
        <v>133</v>
      </c>
      <c r="B741" s="1">
        <v>0.34645551533010827</v>
      </c>
      <c r="C741" s="1">
        <f t="shared" si="11"/>
        <v>53.671554390795116</v>
      </c>
    </row>
    <row r="742" spans="1:3" x14ac:dyDescent="0.2">
      <c r="A742" s="1">
        <v>14.9</v>
      </c>
      <c r="B742" s="1">
        <v>0.34653962431880186</v>
      </c>
      <c r="C742" s="1">
        <f t="shared" si="11"/>
        <v>53.678636367643122</v>
      </c>
    </row>
    <row r="743" spans="1:3" x14ac:dyDescent="0.2">
      <c r="A743" s="1">
        <v>121.3</v>
      </c>
      <c r="B743" s="1">
        <v>0.34683670906667968</v>
      </c>
      <c r="C743" s="1">
        <f t="shared" si="11"/>
        <v>53.703650903414427</v>
      </c>
    </row>
    <row r="744" spans="1:3" x14ac:dyDescent="0.2">
      <c r="A744" s="1">
        <v>65.7</v>
      </c>
      <c r="B744" s="1">
        <v>0.34719345418851644</v>
      </c>
      <c r="C744" s="1">
        <f t="shared" si="11"/>
        <v>53.733688842673089</v>
      </c>
    </row>
    <row r="745" spans="1:3" x14ac:dyDescent="0.2">
      <c r="A745" s="1">
        <v>50.5</v>
      </c>
      <c r="B745" s="1">
        <v>0.3476621236641359</v>
      </c>
      <c r="C745" s="1">
        <f t="shared" si="11"/>
        <v>53.773150812520242</v>
      </c>
    </row>
    <row r="746" spans="1:3" x14ac:dyDescent="0.2">
      <c r="A746" s="1">
        <v>43.4</v>
      </c>
      <c r="B746" s="1">
        <v>0.3476847464990957</v>
      </c>
      <c r="C746" s="1">
        <f t="shared" si="11"/>
        <v>53.775055655223859</v>
      </c>
    </row>
    <row r="747" spans="1:3" x14ac:dyDescent="0.2">
      <c r="A747" s="1">
        <v>157.4</v>
      </c>
      <c r="B747" s="1">
        <v>0.34770385314713104</v>
      </c>
      <c r="C747" s="1">
        <f t="shared" si="11"/>
        <v>53.776664434988433</v>
      </c>
    </row>
    <row r="748" spans="1:3" x14ac:dyDescent="0.2">
      <c r="A748" s="1">
        <v>61.8</v>
      </c>
      <c r="B748" s="1">
        <v>0.34814287783959419</v>
      </c>
      <c r="C748" s="1">
        <f t="shared" si="11"/>
        <v>53.813630314093828</v>
      </c>
    </row>
    <row r="749" spans="1:3" x14ac:dyDescent="0.2">
      <c r="A749" s="1">
        <v>50.5</v>
      </c>
      <c r="B749" s="1">
        <v>0.34830037173451778</v>
      </c>
      <c r="C749" s="1">
        <f t="shared" si="11"/>
        <v>53.826891300046398</v>
      </c>
    </row>
    <row r="750" spans="1:3" x14ac:dyDescent="0.2">
      <c r="A750" s="1">
        <v>15.3</v>
      </c>
      <c r="B750" s="1">
        <v>0.34867415410725899</v>
      </c>
      <c r="C750" s="1">
        <f t="shared" si="11"/>
        <v>53.858363775831208</v>
      </c>
    </row>
    <row r="751" spans="1:3" x14ac:dyDescent="0.2">
      <c r="A751" s="1">
        <v>80.599999999999994</v>
      </c>
      <c r="B751" s="1">
        <v>0.34975306770812259</v>
      </c>
      <c r="C751" s="1">
        <f t="shared" si="11"/>
        <v>53.949208301023923</v>
      </c>
    </row>
    <row r="752" spans="1:3" x14ac:dyDescent="0.2">
      <c r="A752" s="1">
        <v>19.600000000000001</v>
      </c>
      <c r="B752" s="1">
        <v>0.34986117481932605</v>
      </c>
      <c r="C752" s="1">
        <f t="shared" si="11"/>
        <v>53.958310919787252</v>
      </c>
    </row>
    <row r="753" spans="1:3" x14ac:dyDescent="0.2">
      <c r="A753" s="1">
        <v>42.5</v>
      </c>
      <c r="B753" s="1">
        <v>0.35013210464124278</v>
      </c>
      <c r="C753" s="1">
        <f t="shared" si="11"/>
        <v>53.981123210792646</v>
      </c>
    </row>
    <row r="754" spans="1:3" x14ac:dyDescent="0.2">
      <c r="A754" s="1">
        <v>65.2</v>
      </c>
      <c r="B754" s="1">
        <v>0.35050603295441762</v>
      </c>
      <c r="C754" s="1">
        <f t="shared" si="11"/>
        <v>54.012607974761963</v>
      </c>
    </row>
    <row r="755" spans="1:3" x14ac:dyDescent="0.2">
      <c r="A755" s="1">
        <v>70</v>
      </c>
      <c r="B755" s="1">
        <v>0.35207854740095412</v>
      </c>
      <c r="C755" s="1">
        <f t="shared" si="11"/>
        <v>54.145013691160337</v>
      </c>
    </row>
    <row r="756" spans="1:3" x14ac:dyDescent="0.2">
      <c r="A756" s="1">
        <v>66.3</v>
      </c>
      <c r="B756" s="1">
        <v>0.35240109780755374</v>
      </c>
      <c r="C756" s="1">
        <f t="shared" si="11"/>
        <v>54.172172435396021</v>
      </c>
    </row>
    <row r="757" spans="1:3" x14ac:dyDescent="0.2">
      <c r="A757" s="1">
        <v>63.3</v>
      </c>
      <c r="B757" s="1">
        <v>0.35402983553672279</v>
      </c>
      <c r="C757" s="1">
        <f t="shared" si="11"/>
        <v>54.309312152192064</v>
      </c>
    </row>
    <row r="758" spans="1:3" x14ac:dyDescent="0.2">
      <c r="A758" s="1">
        <v>50.1</v>
      </c>
      <c r="B758" s="1">
        <v>0.35427012239186273</v>
      </c>
      <c r="C758" s="1">
        <f t="shared" si="11"/>
        <v>54.329544305394847</v>
      </c>
    </row>
    <row r="759" spans="1:3" x14ac:dyDescent="0.2">
      <c r="A759" s="1">
        <v>44.7</v>
      </c>
      <c r="B759" s="1">
        <v>0.35427603747928943</v>
      </c>
      <c r="C759" s="1">
        <f t="shared" si="11"/>
        <v>54.33004235575617</v>
      </c>
    </row>
    <row r="760" spans="1:3" x14ac:dyDescent="0.2">
      <c r="A760" s="1">
        <v>61</v>
      </c>
      <c r="B760" s="1">
        <v>0.35531089898130641</v>
      </c>
      <c r="C760" s="1">
        <f t="shared" si="11"/>
        <v>54.417177694225998</v>
      </c>
    </row>
    <row r="761" spans="1:3" x14ac:dyDescent="0.2">
      <c r="A761" s="1">
        <v>51.4</v>
      </c>
      <c r="B761" s="1">
        <v>0.35607550178150571</v>
      </c>
      <c r="C761" s="1">
        <f t="shared" si="11"/>
        <v>54.48155725000278</v>
      </c>
    </row>
    <row r="762" spans="1:3" x14ac:dyDescent="0.2">
      <c r="A762" s="1">
        <v>50.8</v>
      </c>
      <c r="B762" s="1">
        <v>0.35620553506953412</v>
      </c>
      <c r="C762" s="1">
        <f t="shared" si="11"/>
        <v>54.492506052854779</v>
      </c>
    </row>
    <row r="763" spans="1:3" x14ac:dyDescent="0.2">
      <c r="A763" s="1">
        <v>2574.6</v>
      </c>
      <c r="B763" s="1">
        <v>0.35716511768607828</v>
      </c>
      <c r="C763" s="1">
        <f t="shared" si="11"/>
        <v>54.573302909167793</v>
      </c>
    </row>
    <row r="764" spans="1:3" x14ac:dyDescent="0.2">
      <c r="A764" s="1">
        <v>3298.2</v>
      </c>
      <c r="B764" s="1">
        <v>0.35832335380215896</v>
      </c>
      <c r="C764" s="1">
        <f t="shared" si="11"/>
        <v>54.670826390141784</v>
      </c>
    </row>
    <row r="765" spans="1:3" x14ac:dyDescent="0.2">
      <c r="A765" s="1">
        <v>60.5</v>
      </c>
      <c r="B765" s="1">
        <v>0.35876137572333655</v>
      </c>
      <c r="C765" s="1">
        <f t="shared" si="11"/>
        <v>54.707707835904941</v>
      </c>
    </row>
    <row r="766" spans="1:3" x14ac:dyDescent="0.2">
      <c r="A766" s="1">
        <v>98</v>
      </c>
      <c r="B766" s="1">
        <v>0.35955224938864955</v>
      </c>
      <c r="C766" s="1">
        <f t="shared" si="11"/>
        <v>54.774299398524292</v>
      </c>
    </row>
    <row r="767" spans="1:3" x14ac:dyDescent="0.2">
      <c r="A767" s="1">
        <v>52.6</v>
      </c>
      <c r="B767" s="1">
        <v>0.35961374657925477</v>
      </c>
      <c r="C767" s="1">
        <f t="shared" si="11"/>
        <v>54.779477461973251</v>
      </c>
    </row>
    <row r="768" spans="1:3" x14ac:dyDescent="0.2">
      <c r="A768" s="1">
        <v>44.7</v>
      </c>
      <c r="B768" s="1">
        <v>0.3596274743334979</v>
      </c>
      <c r="C768" s="1">
        <f t="shared" si="11"/>
        <v>54.78063333888052</v>
      </c>
    </row>
    <row r="769" spans="1:3" x14ac:dyDescent="0.2">
      <c r="A769" s="1">
        <v>182.7</v>
      </c>
      <c r="B769" s="1">
        <v>0.35997548801411672</v>
      </c>
      <c r="C769" s="1">
        <f t="shared" si="11"/>
        <v>54.809936090788625</v>
      </c>
    </row>
    <row r="770" spans="1:3" x14ac:dyDescent="0.2">
      <c r="A770" s="1">
        <v>63.7</v>
      </c>
      <c r="B770" s="1">
        <v>0.36036616209711853</v>
      </c>
      <c r="C770" s="1">
        <f t="shared" ref="C770:C833" si="12" xml:space="preserve"> 84.2*B770+24.5</f>
        <v>54.842830848577378</v>
      </c>
    </row>
    <row r="771" spans="1:3" x14ac:dyDescent="0.2">
      <c r="A771" s="1">
        <v>345</v>
      </c>
      <c r="B771" s="1">
        <v>0.36093326820352362</v>
      </c>
      <c r="C771" s="1">
        <f t="shared" si="12"/>
        <v>54.890581182736689</v>
      </c>
    </row>
    <row r="772" spans="1:3" x14ac:dyDescent="0.2">
      <c r="A772" s="1">
        <v>719.9</v>
      </c>
      <c r="B772" s="1">
        <v>0.36143395607725598</v>
      </c>
      <c r="C772" s="1">
        <f t="shared" si="12"/>
        <v>54.932739101704954</v>
      </c>
    </row>
    <row r="773" spans="1:3" x14ac:dyDescent="0.2">
      <c r="A773" s="1">
        <v>76.400000000000006</v>
      </c>
      <c r="B773" s="1">
        <v>0.36160850903794473</v>
      </c>
      <c r="C773" s="1">
        <f t="shared" si="12"/>
        <v>54.94743646099495</v>
      </c>
    </row>
    <row r="774" spans="1:3" x14ac:dyDescent="0.2">
      <c r="A774" s="1">
        <v>67.099999999999994</v>
      </c>
      <c r="B774" s="1">
        <v>0.36180530676326739</v>
      </c>
      <c r="C774" s="1">
        <f t="shared" si="12"/>
        <v>54.964006829467117</v>
      </c>
    </row>
    <row r="775" spans="1:3" x14ac:dyDescent="0.2">
      <c r="A775" s="1">
        <v>62.1</v>
      </c>
      <c r="B775" s="1">
        <v>0.36182058051384458</v>
      </c>
      <c r="C775" s="1">
        <f t="shared" si="12"/>
        <v>54.965292879265718</v>
      </c>
    </row>
    <row r="776" spans="1:3" x14ac:dyDescent="0.2">
      <c r="A776" s="1">
        <v>45.9</v>
      </c>
      <c r="B776" s="1">
        <v>0.36202871519905377</v>
      </c>
      <c r="C776" s="1">
        <f t="shared" si="12"/>
        <v>54.982817819760328</v>
      </c>
    </row>
    <row r="777" spans="1:3" x14ac:dyDescent="0.2">
      <c r="A777" s="1">
        <v>184.6</v>
      </c>
      <c r="B777" s="1">
        <v>0.36212245050500091</v>
      </c>
      <c r="C777" s="1">
        <f t="shared" si="12"/>
        <v>54.990710332521076</v>
      </c>
    </row>
    <row r="778" spans="1:3" x14ac:dyDescent="0.2">
      <c r="A778" s="1">
        <v>202</v>
      </c>
      <c r="B778" s="1">
        <v>0.3624366094225992</v>
      </c>
      <c r="C778" s="1">
        <f t="shared" si="12"/>
        <v>55.017162513382857</v>
      </c>
    </row>
    <row r="779" spans="1:3" x14ac:dyDescent="0.2">
      <c r="A779" s="1">
        <v>46.5</v>
      </c>
      <c r="B779" s="1">
        <v>0.36286900522893345</v>
      </c>
      <c r="C779" s="1">
        <f t="shared" si="12"/>
        <v>55.053570240276201</v>
      </c>
    </row>
    <row r="780" spans="1:3" x14ac:dyDescent="0.2">
      <c r="A780" s="1">
        <v>66.900000000000006</v>
      </c>
      <c r="B780" s="1">
        <v>0.36314886706875216</v>
      </c>
      <c r="C780" s="1">
        <f t="shared" si="12"/>
        <v>55.077134607188931</v>
      </c>
    </row>
    <row r="781" spans="1:3" x14ac:dyDescent="0.2">
      <c r="A781" s="1">
        <v>32</v>
      </c>
      <c r="B781" s="1">
        <v>0.36385292056519769</v>
      </c>
      <c r="C781" s="1">
        <f t="shared" si="12"/>
        <v>55.136415911589651</v>
      </c>
    </row>
    <row r="782" spans="1:3" x14ac:dyDescent="0.2">
      <c r="A782" s="1">
        <v>195</v>
      </c>
      <c r="B782" s="1">
        <v>0.36482014004730801</v>
      </c>
      <c r="C782" s="1">
        <f t="shared" si="12"/>
        <v>55.217855791983339</v>
      </c>
    </row>
    <row r="783" spans="1:3" x14ac:dyDescent="0.2">
      <c r="A783" s="1">
        <v>64.099999999999994</v>
      </c>
      <c r="B783" s="1">
        <v>0.36505460075094409</v>
      </c>
      <c r="C783" s="1">
        <f t="shared" si="12"/>
        <v>55.237597383229499</v>
      </c>
    </row>
    <row r="784" spans="1:3" x14ac:dyDescent="0.2">
      <c r="A784" s="1">
        <v>1670.6</v>
      </c>
      <c r="B784" s="1">
        <v>0.36538952236745326</v>
      </c>
      <c r="C784" s="1">
        <f t="shared" si="12"/>
        <v>55.265797783339565</v>
      </c>
    </row>
    <row r="785" spans="1:3" x14ac:dyDescent="0.2">
      <c r="A785" s="1">
        <v>2037.3</v>
      </c>
      <c r="B785" s="1">
        <v>0.36562831994203271</v>
      </c>
      <c r="C785" s="1">
        <f t="shared" si="12"/>
        <v>55.285904539119159</v>
      </c>
    </row>
    <row r="786" spans="1:3" x14ac:dyDescent="0.2">
      <c r="A786" s="1">
        <v>52.2</v>
      </c>
      <c r="B786" s="1">
        <v>0.36593072648431962</v>
      </c>
      <c r="C786" s="1">
        <f t="shared" si="12"/>
        <v>55.311367169979718</v>
      </c>
    </row>
    <row r="787" spans="1:3" x14ac:dyDescent="0.2">
      <c r="A787" s="1">
        <v>58.7</v>
      </c>
      <c r="B787" s="1">
        <v>0.366018276906107</v>
      </c>
      <c r="C787" s="1">
        <f t="shared" si="12"/>
        <v>55.318738915494208</v>
      </c>
    </row>
    <row r="788" spans="1:3" x14ac:dyDescent="0.2">
      <c r="A788" s="1">
        <v>206.8</v>
      </c>
      <c r="B788" s="1">
        <v>0.36625037791241188</v>
      </c>
      <c r="C788" s="1">
        <f t="shared" si="12"/>
        <v>55.338281820225077</v>
      </c>
    </row>
    <row r="789" spans="1:3" x14ac:dyDescent="0.2">
      <c r="A789" s="1">
        <v>58.2</v>
      </c>
      <c r="B789" s="1">
        <v>0.3669190806262263</v>
      </c>
      <c r="C789" s="1">
        <f t="shared" si="12"/>
        <v>55.394586588728259</v>
      </c>
    </row>
    <row r="790" spans="1:3" x14ac:dyDescent="0.2">
      <c r="A790" s="1">
        <v>61.3</v>
      </c>
      <c r="B790" s="1">
        <v>0.367026351399727</v>
      </c>
      <c r="C790" s="1">
        <f t="shared" si="12"/>
        <v>55.403618787857013</v>
      </c>
    </row>
    <row r="791" spans="1:3" x14ac:dyDescent="0.2">
      <c r="A791" s="1">
        <v>626.70000000000005</v>
      </c>
      <c r="B791" s="1">
        <v>0.36707389492022502</v>
      </c>
      <c r="C791" s="1">
        <f t="shared" si="12"/>
        <v>55.407621952282952</v>
      </c>
    </row>
    <row r="792" spans="1:3" x14ac:dyDescent="0.2">
      <c r="A792" s="1">
        <v>68.7</v>
      </c>
      <c r="B792" s="1">
        <v>0.36710443565075679</v>
      </c>
      <c r="C792" s="1">
        <f t="shared" si="12"/>
        <v>55.410193481793726</v>
      </c>
    </row>
    <row r="793" spans="1:3" x14ac:dyDescent="0.2">
      <c r="A793" s="1">
        <v>28.4</v>
      </c>
      <c r="B793" s="1">
        <v>0.36770424032639848</v>
      </c>
      <c r="C793" s="1">
        <f t="shared" si="12"/>
        <v>55.460697035482752</v>
      </c>
    </row>
    <row r="794" spans="1:3" x14ac:dyDescent="0.2">
      <c r="A794" s="1">
        <v>64</v>
      </c>
      <c r="B794" s="1">
        <v>0.36779898640524561</v>
      </c>
      <c r="C794" s="1">
        <f t="shared" si="12"/>
        <v>55.468674655321678</v>
      </c>
    </row>
    <row r="795" spans="1:3" x14ac:dyDescent="0.2">
      <c r="A795" s="1">
        <v>121.2</v>
      </c>
      <c r="B795" s="1">
        <v>0.3678497046016152</v>
      </c>
      <c r="C795" s="1">
        <f t="shared" si="12"/>
        <v>55.472945127456001</v>
      </c>
    </row>
    <row r="796" spans="1:3" x14ac:dyDescent="0.2">
      <c r="A796" s="1">
        <v>49.5</v>
      </c>
      <c r="B796" s="1">
        <v>0.36875062686957161</v>
      </c>
      <c r="C796" s="1">
        <f t="shared" si="12"/>
        <v>55.54880278241793</v>
      </c>
    </row>
    <row r="797" spans="1:3" x14ac:dyDescent="0.2">
      <c r="A797" s="1">
        <v>68.2</v>
      </c>
      <c r="B797" s="1">
        <v>0.36961417675869901</v>
      </c>
      <c r="C797" s="1">
        <f t="shared" si="12"/>
        <v>55.621513683082455</v>
      </c>
    </row>
    <row r="798" spans="1:3" x14ac:dyDescent="0.2">
      <c r="A798" s="1">
        <v>45.8</v>
      </c>
      <c r="B798" s="1">
        <v>0.36971637131901464</v>
      </c>
      <c r="C798" s="1">
        <f t="shared" si="12"/>
        <v>55.630118465061031</v>
      </c>
    </row>
    <row r="799" spans="1:3" x14ac:dyDescent="0.2">
      <c r="A799" s="1">
        <v>44.1</v>
      </c>
      <c r="B799" s="1">
        <v>0.36983350011781629</v>
      </c>
      <c r="C799" s="1">
        <f t="shared" si="12"/>
        <v>55.639980709920138</v>
      </c>
    </row>
    <row r="800" spans="1:3" x14ac:dyDescent="0.2">
      <c r="A800" s="1">
        <v>17.100000000000001</v>
      </c>
      <c r="B800" s="1">
        <v>0.37025683450113167</v>
      </c>
      <c r="C800" s="1">
        <f t="shared" si="12"/>
        <v>55.675625464995292</v>
      </c>
    </row>
    <row r="801" spans="1:3" x14ac:dyDescent="0.2">
      <c r="A801" s="1">
        <v>53.1</v>
      </c>
      <c r="B801" s="1">
        <v>0.37090918410935159</v>
      </c>
      <c r="C801" s="1">
        <f t="shared" si="12"/>
        <v>55.730553302007408</v>
      </c>
    </row>
    <row r="802" spans="1:3" x14ac:dyDescent="0.2">
      <c r="A802" s="1">
        <v>212.5</v>
      </c>
      <c r="B802" s="1">
        <v>0.37122554431706717</v>
      </c>
      <c r="C802" s="1">
        <f t="shared" si="12"/>
        <v>55.757190831497056</v>
      </c>
    </row>
    <row r="803" spans="1:3" x14ac:dyDescent="0.2">
      <c r="A803" s="1">
        <v>54</v>
      </c>
      <c r="B803" s="1">
        <v>0.37149575506819721</v>
      </c>
      <c r="C803" s="1">
        <f t="shared" si="12"/>
        <v>55.779942576742201</v>
      </c>
    </row>
    <row r="804" spans="1:3" x14ac:dyDescent="0.2">
      <c r="A804" s="1">
        <v>174.1</v>
      </c>
      <c r="B804" s="1">
        <v>0.37169208107049501</v>
      </c>
      <c r="C804" s="1">
        <f t="shared" si="12"/>
        <v>55.796473226135682</v>
      </c>
    </row>
    <row r="805" spans="1:3" x14ac:dyDescent="0.2">
      <c r="A805" s="1">
        <v>107.5</v>
      </c>
      <c r="B805" s="1">
        <v>0.3724137913434592</v>
      </c>
      <c r="C805" s="1">
        <f t="shared" si="12"/>
        <v>55.857241231119261</v>
      </c>
    </row>
    <row r="806" spans="1:3" x14ac:dyDescent="0.2">
      <c r="A806" s="1">
        <v>47.9</v>
      </c>
      <c r="B806" s="1">
        <v>0.37242521653423399</v>
      </c>
      <c r="C806" s="1">
        <f t="shared" si="12"/>
        <v>55.858203232182504</v>
      </c>
    </row>
    <row r="807" spans="1:3" x14ac:dyDescent="0.2">
      <c r="A807" s="1">
        <v>14.4</v>
      </c>
      <c r="B807" s="1">
        <v>0.3725521307896324</v>
      </c>
      <c r="C807" s="1">
        <f t="shared" si="12"/>
        <v>55.86888941248705</v>
      </c>
    </row>
    <row r="808" spans="1:3" x14ac:dyDescent="0.2">
      <c r="A808" s="1">
        <v>85</v>
      </c>
      <c r="B808" s="1">
        <v>0.37296870277122607</v>
      </c>
      <c r="C808" s="1">
        <f t="shared" si="12"/>
        <v>55.903964773337236</v>
      </c>
    </row>
    <row r="809" spans="1:3" x14ac:dyDescent="0.2">
      <c r="A809" s="1">
        <v>50.7</v>
      </c>
      <c r="B809" s="1">
        <v>0.37407133764372213</v>
      </c>
      <c r="C809" s="1">
        <f t="shared" si="12"/>
        <v>55.996806629601409</v>
      </c>
    </row>
    <row r="810" spans="1:3" x14ac:dyDescent="0.2">
      <c r="A810" s="1">
        <v>65.5</v>
      </c>
      <c r="B810" s="1">
        <v>0.37435763480980661</v>
      </c>
      <c r="C810" s="1">
        <f t="shared" si="12"/>
        <v>56.020912850985717</v>
      </c>
    </row>
    <row r="811" spans="1:3" x14ac:dyDescent="0.2">
      <c r="A811" s="1">
        <v>68.7</v>
      </c>
      <c r="B811" s="1">
        <v>0.37458218638704494</v>
      </c>
      <c r="C811" s="1">
        <f t="shared" si="12"/>
        <v>56.039820093789189</v>
      </c>
    </row>
    <row r="812" spans="1:3" x14ac:dyDescent="0.2">
      <c r="A812" s="1">
        <v>217.1</v>
      </c>
      <c r="B812" s="1">
        <v>0.37478159329242722</v>
      </c>
      <c r="C812" s="1">
        <f t="shared" si="12"/>
        <v>56.056610155222373</v>
      </c>
    </row>
    <row r="813" spans="1:3" x14ac:dyDescent="0.2">
      <c r="A813" s="1">
        <v>90</v>
      </c>
      <c r="B813" s="1">
        <v>0.37487167730611548</v>
      </c>
      <c r="C813" s="1">
        <f t="shared" si="12"/>
        <v>56.064195229174928</v>
      </c>
    </row>
    <row r="814" spans="1:3" x14ac:dyDescent="0.2">
      <c r="A814" s="1">
        <v>67.599999999999994</v>
      </c>
      <c r="B814" s="1">
        <v>0.37533273516844989</v>
      </c>
      <c r="C814" s="1">
        <f t="shared" si="12"/>
        <v>56.103016301183487</v>
      </c>
    </row>
    <row r="815" spans="1:3" x14ac:dyDescent="0.2">
      <c r="A815" s="1">
        <v>180.5</v>
      </c>
      <c r="B815" s="1">
        <v>0.37567882973801364</v>
      </c>
      <c r="C815" s="1">
        <f t="shared" si="12"/>
        <v>56.13215746394075</v>
      </c>
    </row>
    <row r="816" spans="1:3" x14ac:dyDescent="0.2">
      <c r="A816" s="1">
        <v>224.6</v>
      </c>
      <c r="B816" s="1">
        <v>0.37577415817153836</v>
      </c>
      <c r="C816" s="1">
        <f t="shared" si="12"/>
        <v>56.140184118043535</v>
      </c>
    </row>
    <row r="817" spans="1:3" x14ac:dyDescent="0.2">
      <c r="A817" s="1">
        <v>55.2</v>
      </c>
      <c r="B817" s="1">
        <v>0.37602100898079893</v>
      </c>
      <c r="C817" s="1">
        <f t="shared" si="12"/>
        <v>56.160968956183268</v>
      </c>
    </row>
    <row r="818" spans="1:3" x14ac:dyDescent="0.2">
      <c r="A818" s="1">
        <v>46.1</v>
      </c>
      <c r="B818" s="1">
        <v>0.37620145092379143</v>
      </c>
      <c r="C818" s="1">
        <f t="shared" si="12"/>
        <v>56.176162167783239</v>
      </c>
    </row>
    <row r="819" spans="1:3" x14ac:dyDescent="0.2">
      <c r="A819" s="1">
        <v>47.9</v>
      </c>
      <c r="B819" s="1">
        <v>0.3770314993347158</v>
      </c>
      <c r="C819" s="1">
        <f t="shared" si="12"/>
        <v>56.246052243983073</v>
      </c>
    </row>
    <row r="820" spans="1:3" x14ac:dyDescent="0.2">
      <c r="A820" s="1">
        <v>52.9</v>
      </c>
      <c r="B820" s="1">
        <v>0.3774749845903414</v>
      </c>
      <c r="C820" s="1">
        <f t="shared" si="12"/>
        <v>56.283393702506743</v>
      </c>
    </row>
    <row r="821" spans="1:3" x14ac:dyDescent="0.2">
      <c r="A821" s="1">
        <v>174.6</v>
      </c>
      <c r="B821" s="1">
        <v>0.37794021507011338</v>
      </c>
      <c r="C821" s="1">
        <f t="shared" si="12"/>
        <v>56.322566108903544</v>
      </c>
    </row>
    <row r="822" spans="1:3" x14ac:dyDescent="0.2">
      <c r="A822" s="1">
        <v>67</v>
      </c>
      <c r="B822" s="1">
        <v>0.37936434315322864</v>
      </c>
      <c r="C822" s="1">
        <f t="shared" si="12"/>
        <v>56.442477693501857</v>
      </c>
    </row>
    <row r="823" spans="1:3" x14ac:dyDescent="0.2">
      <c r="A823" s="1">
        <v>50.8</v>
      </c>
      <c r="B823" s="1">
        <v>0.37984639927561836</v>
      </c>
      <c r="C823" s="1">
        <f t="shared" si="12"/>
        <v>56.483066819007064</v>
      </c>
    </row>
    <row r="824" spans="1:3" x14ac:dyDescent="0.2">
      <c r="A824" s="1">
        <v>48.7</v>
      </c>
      <c r="B824" s="1">
        <v>0.37991802873712371</v>
      </c>
      <c r="C824" s="1">
        <f t="shared" si="12"/>
        <v>56.489098019665818</v>
      </c>
    </row>
    <row r="825" spans="1:3" x14ac:dyDescent="0.2">
      <c r="A825" s="1">
        <v>20.3</v>
      </c>
      <c r="B825" s="1">
        <v>0.3802315317110716</v>
      </c>
      <c r="C825" s="1">
        <f t="shared" si="12"/>
        <v>56.515494970072233</v>
      </c>
    </row>
    <row r="826" spans="1:3" x14ac:dyDescent="0.2">
      <c r="A826" s="1">
        <v>57.3</v>
      </c>
      <c r="B826" s="1">
        <v>0.38049620747390434</v>
      </c>
      <c r="C826" s="1">
        <f t="shared" si="12"/>
        <v>56.537780669302748</v>
      </c>
    </row>
    <row r="827" spans="1:3" x14ac:dyDescent="0.2">
      <c r="A827" s="1">
        <v>66.599999999999994</v>
      </c>
      <c r="B827" s="1">
        <v>0.38076285748259037</v>
      </c>
      <c r="C827" s="1">
        <f t="shared" si="12"/>
        <v>56.560232600034112</v>
      </c>
    </row>
    <row r="828" spans="1:3" x14ac:dyDescent="0.2">
      <c r="A828" s="1">
        <v>51.4</v>
      </c>
      <c r="B828" s="1">
        <v>0.38182746217623731</v>
      </c>
      <c r="C828" s="1">
        <f t="shared" si="12"/>
        <v>56.649872315239179</v>
      </c>
    </row>
    <row r="829" spans="1:3" x14ac:dyDescent="0.2">
      <c r="A829" s="1">
        <v>117.3</v>
      </c>
      <c r="B829" s="1">
        <v>0.38203638271890233</v>
      </c>
      <c r="C829" s="1">
        <f t="shared" si="12"/>
        <v>56.667463424931576</v>
      </c>
    </row>
    <row r="830" spans="1:3" x14ac:dyDescent="0.2">
      <c r="A830" s="1">
        <v>28.7</v>
      </c>
      <c r="B830" s="1">
        <v>0.3823005113915236</v>
      </c>
      <c r="C830" s="1">
        <f t="shared" si="12"/>
        <v>56.689703059166291</v>
      </c>
    </row>
    <row r="831" spans="1:3" x14ac:dyDescent="0.2">
      <c r="A831" s="1">
        <v>49.5</v>
      </c>
      <c r="B831" s="1">
        <v>0.38231251951038614</v>
      </c>
      <c r="C831" s="1">
        <f t="shared" si="12"/>
        <v>56.690714142774517</v>
      </c>
    </row>
    <row r="832" spans="1:3" x14ac:dyDescent="0.2">
      <c r="A832" s="1">
        <v>47</v>
      </c>
      <c r="B832" s="1">
        <v>0.38243163346354453</v>
      </c>
      <c r="C832" s="1">
        <f t="shared" si="12"/>
        <v>56.700743537630451</v>
      </c>
    </row>
    <row r="833" spans="1:3" x14ac:dyDescent="0.2">
      <c r="A833" s="1">
        <v>343</v>
      </c>
      <c r="B833" s="1">
        <v>0.38246284670205205</v>
      </c>
      <c r="C833" s="1">
        <f t="shared" si="12"/>
        <v>56.703371692312786</v>
      </c>
    </row>
    <row r="834" spans="1:3" x14ac:dyDescent="0.2">
      <c r="A834" s="1">
        <v>198.2</v>
      </c>
      <c r="B834" s="1">
        <v>0.3825334691560176</v>
      </c>
      <c r="C834" s="1">
        <f t="shared" ref="C834:C897" si="13" xml:space="preserve"> 84.2*B834+24.5</f>
        <v>56.709318102936685</v>
      </c>
    </row>
    <row r="835" spans="1:3" x14ac:dyDescent="0.2">
      <c r="A835" s="1">
        <v>70</v>
      </c>
      <c r="B835" s="1">
        <v>0.38254566312738048</v>
      </c>
      <c r="C835" s="1">
        <f t="shared" si="13"/>
        <v>56.710344835325436</v>
      </c>
    </row>
    <row r="836" spans="1:3" x14ac:dyDescent="0.2">
      <c r="A836" s="1">
        <v>47</v>
      </c>
      <c r="B836" s="1">
        <v>0.38261674393112455</v>
      </c>
      <c r="C836" s="1">
        <f t="shared" si="13"/>
        <v>56.716329839000686</v>
      </c>
    </row>
    <row r="837" spans="1:3" x14ac:dyDescent="0.2">
      <c r="A837" s="1">
        <v>66.8</v>
      </c>
      <c r="B837" s="1">
        <v>0.38282553675647968</v>
      </c>
      <c r="C837" s="1">
        <f t="shared" si="13"/>
        <v>56.733910194895593</v>
      </c>
    </row>
    <row r="838" spans="1:3" x14ac:dyDescent="0.2">
      <c r="A838" s="1">
        <v>3130.9</v>
      </c>
      <c r="B838" s="1">
        <v>0.38295142737230936</v>
      </c>
      <c r="C838" s="1">
        <f t="shared" si="13"/>
        <v>56.744510184748449</v>
      </c>
    </row>
    <row r="839" spans="1:3" x14ac:dyDescent="0.2">
      <c r="A839" s="1">
        <v>49</v>
      </c>
      <c r="B839" s="1">
        <v>0.38310806657297813</v>
      </c>
      <c r="C839" s="1">
        <f t="shared" si="13"/>
        <v>56.757699205444759</v>
      </c>
    </row>
    <row r="840" spans="1:3" x14ac:dyDescent="0.2">
      <c r="A840" s="1">
        <v>53.3</v>
      </c>
      <c r="B840" s="1">
        <v>0.38326506678237943</v>
      </c>
      <c r="C840" s="1">
        <f t="shared" si="13"/>
        <v>56.770918623076348</v>
      </c>
    </row>
    <row r="841" spans="1:3" x14ac:dyDescent="0.2">
      <c r="A841" s="1">
        <v>65.7</v>
      </c>
      <c r="B841" s="1">
        <v>0.38331891082803943</v>
      </c>
      <c r="C841" s="1">
        <f t="shared" si="13"/>
        <v>56.775452291720924</v>
      </c>
    </row>
    <row r="842" spans="1:3" x14ac:dyDescent="0.2">
      <c r="A842" s="1">
        <v>198.7</v>
      </c>
      <c r="B842" s="1">
        <v>0.38332909792397735</v>
      </c>
      <c r="C842" s="1">
        <f t="shared" si="13"/>
        <v>56.77631004519889</v>
      </c>
    </row>
    <row r="843" spans="1:3" x14ac:dyDescent="0.2">
      <c r="A843" s="1">
        <v>195.7</v>
      </c>
      <c r="B843" s="1">
        <v>0.38352749129427166</v>
      </c>
      <c r="C843" s="1">
        <f t="shared" si="13"/>
        <v>56.793014766977677</v>
      </c>
    </row>
    <row r="844" spans="1:3" x14ac:dyDescent="0.2">
      <c r="A844" s="1">
        <v>182</v>
      </c>
      <c r="B844" s="1">
        <v>0.38364471587367144</v>
      </c>
      <c r="C844" s="1">
        <f t="shared" si="13"/>
        <v>56.802885076563136</v>
      </c>
    </row>
    <row r="845" spans="1:3" x14ac:dyDescent="0.2">
      <c r="A845" s="1">
        <v>65.3</v>
      </c>
      <c r="B845" s="1">
        <v>0.38373067372337211</v>
      </c>
      <c r="C845" s="1">
        <f t="shared" si="13"/>
        <v>56.810122727507931</v>
      </c>
    </row>
    <row r="846" spans="1:3" x14ac:dyDescent="0.2">
      <c r="A846" s="1">
        <v>19.100000000000001</v>
      </c>
      <c r="B846" s="1">
        <v>0.38384462938577396</v>
      </c>
      <c r="C846" s="1">
        <f t="shared" si="13"/>
        <v>56.81971779428217</v>
      </c>
    </row>
    <row r="847" spans="1:3" x14ac:dyDescent="0.2">
      <c r="A847" s="1">
        <v>119.4</v>
      </c>
      <c r="B847" s="1">
        <v>0.38413585030200348</v>
      </c>
      <c r="C847" s="1">
        <f t="shared" si="13"/>
        <v>56.844238595428692</v>
      </c>
    </row>
    <row r="848" spans="1:3" x14ac:dyDescent="0.2">
      <c r="A848" s="1">
        <v>67.400000000000006</v>
      </c>
      <c r="B848" s="1">
        <v>0.3841622832171433</v>
      </c>
      <c r="C848" s="1">
        <f t="shared" si="13"/>
        <v>56.846464246883464</v>
      </c>
    </row>
    <row r="849" spans="1:3" x14ac:dyDescent="0.2">
      <c r="A849" s="1">
        <v>69.5</v>
      </c>
      <c r="B849" s="1">
        <v>0.38420787346869789</v>
      </c>
      <c r="C849" s="1">
        <f t="shared" si="13"/>
        <v>56.85030294606436</v>
      </c>
    </row>
    <row r="850" spans="1:3" x14ac:dyDescent="0.2">
      <c r="A850" s="1">
        <v>50.2</v>
      </c>
      <c r="B850" s="1">
        <v>0.3842472711959265</v>
      </c>
      <c r="C850" s="1">
        <f t="shared" si="13"/>
        <v>56.853620234697011</v>
      </c>
    </row>
    <row r="851" spans="1:3" x14ac:dyDescent="0.2">
      <c r="A851" s="1">
        <v>96.4</v>
      </c>
      <c r="B851" s="1">
        <v>0.38446647325649286</v>
      </c>
      <c r="C851" s="1">
        <f t="shared" si="13"/>
        <v>56.872077048196701</v>
      </c>
    </row>
    <row r="852" spans="1:3" x14ac:dyDescent="0.2">
      <c r="A852" s="1">
        <v>55.7</v>
      </c>
      <c r="B852" s="1">
        <v>0.38544804826264067</v>
      </c>
      <c r="C852" s="1">
        <f t="shared" si="13"/>
        <v>56.954725663714349</v>
      </c>
    </row>
    <row r="853" spans="1:3" x14ac:dyDescent="0.2">
      <c r="A853" s="1">
        <v>19.3</v>
      </c>
      <c r="B853" s="1">
        <v>0.38562018843278395</v>
      </c>
      <c r="C853" s="1">
        <f t="shared" si="13"/>
        <v>56.969219866040412</v>
      </c>
    </row>
    <row r="854" spans="1:3" x14ac:dyDescent="0.2">
      <c r="A854" s="1">
        <v>49.7</v>
      </c>
      <c r="B854" s="1">
        <v>0.38628289992708048</v>
      </c>
      <c r="C854" s="1">
        <f t="shared" si="13"/>
        <v>57.025020173860177</v>
      </c>
    </row>
    <row r="855" spans="1:3" x14ac:dyDescent="0.2">
      <c r="A855" s="1">
        <v>202.4</v>
      </c>
      <c r="B855" s="1">
        <v>0.38707123432117263</v>
      </c>
      <c r="C855" s="1">
        <f t="shared" si="13"/>
        <v>57.091397929842735</v>
      </c>
    </row>
    <row r="856" spans="1:3" x14ac:dyDescent="0.2">
      <c r="A856" s="1">
        <v>1222.8</v>
      </c>
      <c r="B856" s="1">
        <v>0.38733735269750363</v>
      </c>
      <c r="C856" s="1">
        <f t="shared" si="13"/>
        <v>57.113805097129806</v>
      </c>
    </row>
    <row r="857" spans="1:3" x14ac:dyDescent="0.2">
      <c r="A857" s="1">
        <v>55</v>
      </c>
      <c r="B857" s="1">
        <v>0.38840039319482922</v>
      </c>
      <c r="C857" s="1">
        <f t="shared" si="13"/>
        <v>57.203313107004618</v>
      </c>
    </row>
    <row r="858" spans="1:3" x14ac:dyDescent="0.2">
      <c r="A858" s="1">
        <v>183</v>
      </c>
      <c r="B858" s="1">
        <v>0.38848270041372718</v>
      </c>
      <c r="C858" s="1">
        <f t="shared" si="13"/>
        <v>57.210243374835827</v>
      </c>
    </row>
    <row r="859" spans="1:3" x14ac:dyDescent="0.2">
      <c r="A859" s="1">
        <v>107</v>
      </c>
      <c r="B859" s="1">
        <v>0.38874930457811613</v>
      </c>
      <c r="C859" s="1">
        <f t="shared" si="13"/>
        <v>57.232691445477379</v>
      </c>
    </row>
    <row r="860" spans="1:3" x14ac:dyDescent="0.2">
      <c r="A860" s="1">
        <v>581.29999999999995</v>
      </c>
      <c r="B860" s="1">
        <v>0.38894941032312341</v>
      </c>
      <c r="C860" s="1">
        <f t="shared" si="13"/>
        <v>57.249540349206995</v>
      </c>
    </row>
    <row r="861" spans="1:3" x14ac:dyDescent="0.2">
      <c r="A861" s="1">
        <v>59.7</v>
      </c>
      <c r="B861" s="1">
        <v>0.38948836348189819</v>
      </c>
      <c r="C861" s="1">
        <f t="shared" si="13"/>
        <v>57.294920205175828</v>
      </c>
    </row>
    <row r="862" spans="1:3" x14ac:dyDescent="0.2">
      <c r="A862" s="1">
        <v>49.5</v>
      </c>
      <c r="B862" s="1">
        <v>0.39104078145402371</v>
      </c>
      <c r="C862" s="1">
        <f t="shared" si="13"/>
        <v>57.425633798428798</v>
      </c>
    </row>
    <row r="863" spans="1:3" x14ac:dyDescent="0.2">
      <c r="A863" s="1">
        <v>50.6</v>
      </c>
      <c r="B863" s="1">
        <v>0.39221801415760937</v>
      </c>
      <c r="C863" s="1">
        <f t="shared" si="13"/>
        <v>57.524756792070711</v>
      </c>
    </row>
    <row r="864" spans="1:3" x14ac:dyDescent="0.2">
      <c r="A864" s="1">
        <v>184</v>
      </c>
      <c r="B864" s="1">
        <v>0.39274536596230974</v>
      </c>
      <c r="C864" s="1">
        <f t="shared" si="13"/>
        <v>57.569159814026484</v>
      </c>
    </row>
    <row r="865" spans="1:3" x14ac:dyDescent="0.2">
      <c r="A865" s="1">
        <v>52.1</v>
      </c>
      <c r="B865" s="1">
        <v>0.39335491737194844</v>
      </c>
      <c r="C865" s="1">
        <f t="shared" si="13"/>
        <v>57.620484042718061</v>
      </c>
    </row>
    <row r="866" spans="1:3" x14ac:dyDescent="0.2">
      <c r="A866" s="1">
        <v>70.7</v>
      </c>
      <c r="B866" s="1">
        <v>0.39343059111490625</v>
      </c>
      <c r="C866" s="1">
        <f t="shared" si="13"/>
        <v>57.626855771875107</v>
      </c>
    </row>
    <row r="867" spans="1:3" x14ac:dyDescent="0.2">
      <c r="A867" s="1">
        <v>67.099999999999994</v>
      </c>
      <c r="B867" s="1">
        <v>0.39395783854079219</v>
      </c>
      <c r="C867" s="1">
        <f t="shared" si="13"/>
        <v>57.671250005134702</v>
      </c>
    </row>
    <row r="868" spans="1:3" x14ac:dyDescent="0.2">
      <c r="A868" s="1">
        <v>3384.2</v>
      </c>
      <c r="B868" s="1">
        <v>0.39516409919200646</v>
      </c>
      <c r="C868" s="1">
        <f t="shared" si="13"/>
        <v>57.772817151966947</v>
      </c>
    </row>
    <row r="869" spans="1:3" x14ac:dyDescent="0.2">
      <c r="A869" s="1">
        <v>61.2</v>
      </c>
      <c r="B869" s="1">
        <v>0.39527158586270011</v>
      </c>
      <c r="C869" s="1">
        <f t="shared" si="13"/>
        <v>57.781867529639349</v>
      </c>
    </row>
    <row r="870" spans="1:3" x14ac:dyDescent="0.2">
      <c r="A870" s="1">
        <v>1193.2</v>
      </c>
      <c r="B870" s="1">
        <v>0.39558231669076421</v>
      </c>
      <c r="C870" s="1">
        <f t="shared" si="13"/>
        <v>57.80803106536235</v>
      </c>
    </row>
    <row r="871" spans="1:3" x14ac:dyDescent="0.2">
      <c r="A871" s="1">
        <v>16.899999999999999</v>
      </c>
      <c r="B871" s="1">
        <v>0.39560143142044613</v>
      </c>
      <c r="C871" s="1">
        <f t="shared" si="13"/>
        <v>57.809640525601566</v>
      </c>
    </row>
    <row r="872" spans="1:3" x14ac:dyDescent="0.2">
      <c r="A872" s="1">
        <v>50.3</v>
      </c>
      <c r="B872" s="1">
        <v>0.39573876016785969</v>
      </c>
      <c r="C872" s="1">
        <f t="shared" si="13"/>
        <v>57.821203606133786</v>
      </c>
    </row>
    <row r="873" spans="1:3" x14ac:dyDescent="0.2">
      <c r="A873" s="1">
        <v>398.9</v>
      </c>
      <c r="B873" s="1">
        <v>0.39617578482454235</v>
      </c>
      <c r="C873" s="1">
        <f t="shared" si="13"/>
        <v>57.858001082226465</v>
      </c>
    </row>
    <row r="874" spans="1:3" x14ac:dyDescent="0.2">
      <c r="A874" s="1">
        <v>64.3</v>
      </c>
      <c r="B874" s="1">
        <v>0.39727444463733752</v>
      </c>
      <c r="C874" s="1">
        <f t="shared" si="13"/>
        <v>57.950508238463819</v>
      </c>
    </row>
    <row r="875" spans="1:3" x14ac:dyDescent="0.2">
      <c r="A875" s="1">
        <v>46</v>
      </c>
      <c r="B875" s="1">
        <v>0.39727827829944662</v>
      </c>
      <c r="C875" s="1">
        <f t="shared" si="13"/>
        <v>57.950831032813404</v>
      </c>
    </row>
    <row r="876" spans="1:3" x14ac:dyDescent="0.2">
      <c r="A876" s="1">
        <v>46.6</v>
      </c>
      <c r="B876" s="1">
        <v>0.39742026573844086</v>
      </c>
      <c r="C876" s="1">
        <f t="shared" si="13"/>
        <v>57.962786375176719</v>
      </c>
    </row>
    <row r="877" spans="1:3" x14ac:dyDescent="0.2">
      <c r="A877" s="1">
        <v>48.4</v>
      </c>
      <c r="B877" s="1">
        <v>0.39744416542797278</v>
      </c>
      <c r="C877" s="1">
        <f t="shared" si="13"/>
        <v>57.964798729035309</v>
      </c>
    </row>
    <row r="878" spans="1:3" x14ac:dyDescent="0.2">
      <c r="A878" s="1">
        <v>48.5</v>
      </c>
      <c r="B878" s="1">
        <v>0.39770251016189001</v>
      </c>
      <c r="C878" s="1">
        <f t="shared" si="13"/>
        <v>57.986551355631143</v>
      </c>
    </row>
    <row r="879" spans="1:3" x14ac:dyDescent="0.2">
      <c r="A879" s="1">
        <v>49.1</v>
      </c>
      <c r="B879" s="1">
        <v>0.39795996999970107</v>
      </c>
      <c r="C879" s="1">
        <f t="shared" si="13"/>
        <v>58.008229473974829</v>
      </c>
    </row>
    <row r="880" spans="1:3" x14ac:dyDescent="0.2">
      <c r="A880" s="1">
        <v>52.5</v>
      </c>
      <c r="B880" s="1">
        <v>0.39836685589961812</v>
      </c>
      <c r="C880" s="1">
        <f t="shared" si="13"/>
        <v>58.04248926674785</v>
      </c>
    </row>
    <row r="881" spans="1:3" x14ac:dyDescent="0.2">
      <c r="A881" s="1">
        <v>51.2</v>
      </c>
      <c r="B881" s="1">
        <v>0.39841904160820185</v>
      </c>
      <c r="C881" s="1">
        <f t="shared" si="13"/>
        <v>58.046883303410596</v>
      </c>
    </row>
    <row r="882" spans="1:3" x14ac:dyDescent="0.2">
      <c r="A882" s="1">
        <v>45.3</v>
      </c>
      <c r="B882" s="1">
        <v>0.3988563236419298</v>
      </c>
      <c r="C882" s="1">
        <f t="shared" si="13"/>
        <v>58.083702450650492</v>
      </c>
    </row>
    <row r="883" spans="1:3" x14ac:dyDescent="0.2">
      <c r="A883" s="1">
        <v>71</v>
      </c>
      <c r="B883" s="1">
        <v>0.39886478537958731</v>
      </c>
      <c r="C883" s="1">
        <f t="shared" si="13"/>
        <v>58.084414928961252</v>
      </c>
    </row>
    <row r="884" spans="1:3" x14ac:dyDescent="0.2">
      <c r="A884" s="1">
        <v>72.900000000000006</v>
      </c>
      <c r="B884" s="1">
        <v>0.39916125966187987</v>
      </c>
      <c r="C884" s="1">
        <f t="shared" si="13"/>
        <v>58.109378063530286</v>
      </c>
    </row>
    <row r="885" spans="1:3" x14ac:dyDescent="0.2">
      <c r="A885" s="1">
        <v>669.2</v>
      </c>
      <c r="B885" s="1">
        <v>0.39921688873569544</v>
      </c>
      <c r="C885" s="1">
        <f t="shared" si="13"/>
        <v>58.114062031545558</v>
      </c>
    </row>
    <row r="886" spans="1:3" x14ac:dyDescent="0.2">
      <c r="A886" s="1">
        <v>16.899999999999999</v>
      </c>
      <c r="B886" s="1">
        <v>0.39975618495667242</v>
      </c>
      <c r="C886" s="1">
        <f t="shared" si="13"/>
        <v>58.159470773351821</v>
      </c>
    </row>
    <row r="887" spans="1:3" x14ac:dyDescent="0.2">
      <c r="A887" s="1">
        <v>48.9</v>
      </c>
      <c r="B887" s="1">
        <v>0.39983445411672397</v>
      </c>
      <c r="C887" s="1">
        <f t="shared" si="13"/>
        <v>58.166061036628157</v>
      </c>
    </row>
    <row r="888" spans="1:3" x14ac:dyDescent="0.2">
      <c r="A888" s="1">
        <v>66</v>
      </c>
      <c r="B888" s="1">
        <v>0.40054046204587979</v>
      </c>
      <c r="C888" s="1">
        <f t="shared" si="13"/>
        <v>58.225506904263078</v>
      </c>
    </row>
    <row r="889" spans="1:3" x14ac:dyDescent="0.2">
      <c r="A889" s="1">
        <v>102.2</v>
      </c>
      <c r="B889" s="1">
        <v>0.40069845984119212</v>
      </c>
      <c r="C889" s="1">
        <f t="shared" si="13"/>
        <v>58.238810318628381</v>
      </c>
    </row>
    <row r="890" spans="1:3" x14ac:dyDescent="0.2">
      <c r="A890" s="1">
        <v>15.8</v>
      </c>
      <c r="B890" s="1">
        <v>0.40117108784418681</v>
      </c>
      <c r="C890" s="1">
        <f t="shared" si="13"/>
        <v>58.278605596480531</v>
      </c>
    </row>
    <row r="891" spans="1:3" x14ac:dyDescent="0.2">
      <c r="A891" s="1">
        <v>80</v>
      </c>
      <c r="B891" s="1">
        <v>0.40133492748948835</v>
      </c>
      <c r="C891" s="1">
        <f t="shared" si="13"/>
        <v>58.292400894614921</v>
      </c>
    </row>
    <row r="892" spans="1:3" x14ac:dyDescent="0.2">
      <c r="A892" s="1">
        <v>308.60000000000002</v>
      </c>
      <c r="B892" s="1">
        <v>0.40134769965291039</v>
      </c>
      <c r="C892" s="1">
        <f t="shared" si="13"/>
        <v>58.293476310775056</v>
      </c>
    </row>
    <row r="893" spans="1:3" x14ac:dyDescent="0.2">
      <c r="A893" s="1">
        <v>45.9</v>
      </c>
      <c r="B893" s="1">
        <v>0.40149279949929806</v>
      </c>
      <c r="C893" s="1">
        <f t="shared" si="13"/>
        <v>58.305693717840896</v>
      </c>
    </row>
    <row r="894" spans="1:3" x14ac:dyDescent="0.2">
      <c r="A894" s="1">
        <v>51.1</v>
      </c>
      <c r="B894" s="1">
        <v>0.40163585084949854</v>
      </c>
      <c r="C894" s="1">
        <f t="shared" si="13"/>
        <v>58.317738641527775</v>
      </c>
    </row>
    <row r="895" spans="1:3" x14ac:dyDescent="0.2">
      <c r="A895" s="1">
        <v>190</v>
      </c>
      <c r="B895" s="1">
        <v>0.40180827884984816</v>
      </c>
      <c r="C895" s="1">
        <f t="shared" si="13"/>
        <v>58.332257079157216</v>
      </c>
    </row>
    <row r="896" spans="1:3" x14ac:dyDescent="0.2">
      <c r="A896" s="1">
        <v>61</v>
      </c>
      <c r="B896" s="1">
        <v>0.40195679079818586</v>
      </c>
      <c r="C896" s="1">
        <f t="shared" si="13"/>
        <v>58.344761785207254</v>
      </c>
    </row>
    <row r="897" spans="1:3" x14ac:dyDescent="0.2">
      <c r="A897" s="1">
        <v>179</v>
      </c>
      <c r="B897" s="1">
        <v>0.40231092137968461</v>
      </c>
      <c r="C897" s="1">
        <f t="shared" si="13"/>
        <v>58.374579580169446</v>
      </c>
    </row>
    <row r="898" spans="1:3" x14ac:dyDescent="0.2">
      <c r="A898" s="1">
        <v>30.7</v>
      </c>
      <c r="B898" s="1">
        <v>0.40247829430338533</v>
      </c>
      <c r="C898" s="1">
        <f t="shared" ref="C898:C961" si="14" xml:space="preserve"> 84.2*B898+24.5</f>
        <v>58.388672380345049</v>
      </c>
    </row>
    <row r="899" spans="1:3" x14ac:dyDescent="0.2">
      <c r="A899" s="1">
        <v>46.6</v>
      </c>
      <c r="B899" s="1">
        <v>0.4027753744484116</v>
      </c>
      <c r="C899" s="1">
        <f t="shared" si="14"/>
        <v>58.413686528556255</v>
      </c>
    </row>
    <row r="900" spans="1:3" x14ac:dyDescent="0.2">
      <c r="A900" s="1">
        <v>52.7</v>
      </c>
      <c r="B900" s="1">
        <v>0.40337274169442727</v>
      </c>
      <c r="C900" s="1">
        <f t="shared" si="14"/>
        <v>58.463984850670776</v>
      </c>
    </row>
    <row r="901" spans="1:3" x14ac:dyDescent="0.2">
      <c r="A901" s="1">
        <v>51.5</v>
      </c>
      <c r="B901" s="1">
        <v>0.40352578247550885</v>
      </c>
      <c r="C901" s="1">
        <f t="shared" si="14"/>
        <v>58.476870884437844</v>
      </c>
    </row>
    <row r="902" spans="1:3" x14ac:dyDescent="0.2">
      <c r="A902" s="1">
        <v>60.1</v>
      </c>
      <c r="B902" s="1">
        <v>0.40366098516884474</v>
      </c>
      <c r="C902" s="1">
        <f t="shared" si="14"/>
        <v>58.488254951216732</v>
      </c>
    </row>
    <row r="903" spans="1:3" x14ac:dyDescent="0.2">
      <c r="A903" s="1">
        <v>50.3</v>
      </c>
      <c r="B903" s="1">
        <v>0.40409474675274765</v>
      </c>
      <c r="C903" s="1">
        <f t="shared" si="14"/>
        <v>58.524777676581351</v>
      </c>
    </row>
    <row r="904" spans="1:3" x14ac:dyDescent="0.2">
      <c r="A904" s="1">
        <v>61.9</v>
      </c>
      <c r="B904" s="1">
        <v>0.40411102885148215</v>
      </c>
      <c r="C904" s="1">
        <f t="shared" si="14"/>
        <v>58.526148629294795</v>
      </c>
    </row>
    <row r="905" spans="1:3" x14ac:dyDescent="0.2">
      <c r="A905" s="1">
        <v>45.9</v>
      </c>
      <c r="B905" s="1">
        <v>0.40452907794747889</v>
      </c>
      <c r="C905" s="1">
        <f t="shared" si="14"/>
        <v>58.561348363177721</v>
      </c>
    </row>
    <row r="906" spans="1:3" x14ac:dyDescent="0.2">
      <c r="A906" s="1">
        <v>18.3</v>
      </c>
      <c r="B906" s="1">
        <v>0.40487317906250808</v>
      </c>
      <c r="C906" s="1">
        <f t="shared" si="14"/>
        <v>58.59032167706318</v>
      </c>
    </row>
    <row r="907" spans="1:3" x14ac:dyDescent="0.2">
      <c r="A907" s="1">
        <v>63.9</v>
      </c>
      <c r="B907" s="1">
        <v>0.40515678616229645</v>
      </c>
      <c r="C907" s="1">
        <f t="shared" si="14"/>
        <v>58.614201394865361</v>
      </c>
    </row>
    <row r="908" spans="1:3" x14ac:dyDescent="0.2">
      <c r="A908" s="1">
        <v>49.6</v>
      </c>
      <c r="B908" s="1">
        <v>0.40517023235349253</v>
      </c>
      <c r="C908" s="1">
        <f t="shared" si="14"/>
        <v>58.615333564164075</v>
      </c>
    </row>
    <row r="909" spans="1:3" x14ac:dyDescent="0.2">
      <c r="A909" s="1">
        <v>47</v>
      </c>
      <c r="B909" s="1">
        <v>0.40556749562531469</v>
      </c>
      <c r="C909" s="1">
        <f t="shared" si="14"/>
        <v>58.648783131651498</v>
      </c>
    </row>
    <row r="910" spans="1:3" x14ac:dyDescent="0.2">
      <c r="A910" s="1">
        <v>189</v>
      </c>
      <c r="B910" s="1">
        <v>0.40589504817835809</v>
      </c>
      <c r="C910" s="1">
        <f t="shared" si="14"/>
        <v>58.676363056617753</v>
      </c>
    </row>
    <row r="911" spans="1:3" x14ac:dyDescent="0.2">
      <c r="A911" s="1">
        <v>19.399999999999999</v>
      </c>
      <c r="B911" s="1">
        <v>0.40618830837772157</v>
      </c>
      <c r="C911" s="1">
        <f t="shared" si="14"/>
        <v>58.701055565404161</v>
      </c>
    </row>
    <row r="912" spans="1:3" x14ac:dyDescent="0.2">
      <c r="A912" s="1">
        <v>49.9</v>
      </c>
      <c r="B912" s="1">
        <v>0.40626383042609848</v>
      </c>
      <c r="C912" s="1">
        <f t="shared" si="14"/>
        <v>58.707414521877496</v>
      </c>
    </row>
    <row r="913" spans="1:3" x14ac:dyDescent="0.2">
      <c r="A913" s="1">
        <v>60.4</v>
      </c>
      <c r="B913" s="1">
        <v>0.40669823698767643</v>
      </c>
      <c r="C913" s="1">
        <f t="shared" si="14"/>
        <v>58.74399155436236</v>
      </c>
    </row>
    <row r="914" spans="1:3" x14ac:dyDescent="0.2">
      <c r="A914" s="1">
        <v>50.3</v>
      </c>
      <c r="B914" s="1">
        <v>0.40683420204954007</v>
      </c>
      <c r="C914" s="1">
        <f t="shared" si="14"/>
        <v>58.755439812571275</v>
      </c>
    </row>
    <row r="915" spans="1:3" x14ac:dyDescent="0.2">
      <c r="A915" s="1">
        <v>65</v>
      </c>
      <c r="B915" s="1">
        <v>0.40689643192669156</v>
      </c>
      <c r="C915" s="1">
        <f t="shared" si="14"/>
        <v>58.760679568227431</v>
      </c>
    </row>
    <row r="916" spans="1:3" x14ac:dyDescent="0.2">
      <c r="A916" s="1">
        <v>50.3</v>
      </c>
      <c r="B916" s="1">
        <v>0.40707934867283652</v>
      </c>
      <c r="C916" s="1">
        <f t="shared" si="14"/>
        <v>58.776081158252836</v>
      </c>
    </row>
    <row r="917" spans="1:3" x14ac:dyDescent="0.2">
      <c r="A917" s="1">
        <v>49.4</v>
      </c>
      <c r="B917" s="1">
        <v>0.40818940612914945</v>
      </c>
      <c r="C917" s="1">
        <f t="shared" si="14"/>
        <v>58.869547996074381</v>
      </c>
    </row>
    <row r="918" spans="1:3" x14ac:dyDescent="0.2">
      <c r="A918" s="1">
        <v>53.8</v>
      </c>
      <c r="B918" s="1">
        <v>0.40848854485773445</v>
      </c>
      <c r="C918" s="1">
        <f t="shared" si="14"/>
        <v>58.894735477021243</v>
      </c>
    </row>
    <row r="919" spans="1:3" x14ac:dyDescent="0.2">
      <c r="A919" s="1">
        <v>73</v>
      </c>
      <c r="B919" s="1">
        <v>0.40898899428827712</v>
      </c>
      <c r="C919" s="1">
        <f t="shared" si="14"/>
        <v>58.936873319072937</v>
      </c>
    </row>
    <row r="920" spans="1:3" x14ac:dyDescent="0.2">
      <c r="A920" s="1">
        <v>45.4</v>
      </c>
      <c r="B920" s="1">
        <v>0.40941933447823264</v>
      </c>
      <c r="C920" s="1">
        <f t="shared" si="14"/>
        <v>58.973107963067193</v>
      </c>
    </row>
    <row r="921" spans="1:3" x14ac:dyDescent="0.2">
      <c r="A921" s="1">
        <v>19.899999999999999</v>
      </c>
      <c r="B921" s="1">
        <v>0.40946615282358861</v>
      </c>
      <c r="C921" s="1">
        <f t="shared" si="14"/>
        <v>58.977050067746163</v>
      </c>
    </row>
    <row r="922" spans="1:3" x14ac:dyDescent="0.2">
      <c r="A922" s="1">
        <v>45.2</v>
      </c>
      <c r="B922" s="1">
        <v>0.40994881156528395</v>
      </c>
      <c r="C922" s="1">
        <f t="shared" si="14"/>
        <v>59.017689933796909</v>
      </c>
    </row>
    <row r="923" spans="1:3" x14ac:dyDescent="0.2">
      <c r="A923" s="1">
        <v>190</v>
      </c>
      <c r="B923" s="1">
        <v>0.41055424290799158</v>
      </c>
      <c r="C923" s="1">
        <f t="shared" si="14"/>
        <v>59.06866725285289</v>
      </c>
    </row>
    <row r="924" spans="1:3" x14ac:dyDescent="0.2">
      <c r="A924" s="1">
        <v>51.3</v>
      </c>
      <c r="B924" s="1">
        <v>0.41079626519797247</v>
      </c>
      <c r="C924" s="1">
        <f t="shared" si="14"/>
        <v>59.089045529669285</v>
      </c>
    </row>
    <row r="925" spans="1:3" x14ac:dyDescent="0.2">
      <c r="A925" s="1">
        <v>121</v>
      </c>
      <c r="B925" s="1">
        <v>0.41095344179058407</v>
      </c>
      <c r="C925" s="1">
        <f t="shared" si="14"/>
        <v>59.102279798767178</v>
      </c>
    </row>
    <row r="926" spans="1:3" x14ac:dyDescent="0.2">
      <c r="A926" s="1">
        <v>72</v>
      </c>
      <c r="B926" s="1">
        <v>0.41095731781203487</v>
      </c>
      <c r="C926" s="1">
        <f t="shared" si="14"/>
        <v>59.102606159773337</v>
      </c>
    </row>
    <row r="927" spans="1:3" x14ac:dyDescent="0.2">
      <c r="A927" s="1">
        <v>893.3</v>
      </c>
      <c r="B927" s="1">
        <v>0.41142676361943276</v>
      </c>
      <c r="C927" s="1">
        <f t="shared" si="14"/>
        <v>59.142133496756237</v>
      </c>
    </row>
    <row r="928" spans="1:3" x14ac:dyDescent="0.2">
      <c r="A928" s="1">
        <v>67</v>
      </c>
      <c r="B928" s="1">
        <v>0.41157880819580461</v>
      </c>
      <c r="C928" s="1">
        <f t="shared" si="14"/>
        <v>59.154935650086749</v>
      </c>
    </row>
    <row r="929" spans="1:3" x14ac:dyDescent="0.2">
      <c r="A929" s="1">
        <v>47</v>
      </c>
      <c r="B929" s="1">
        <v>0.41169955435134181</v>
      </c>
      <c r="C929" s="1">
        <f t="shared" si="14"/>
        <v>59.165102476382984</v>
      </c>
    </row>
    <row r="930" spans="1:3" x14ac:dyDescent="0.2">
      <c r="A930" s="1">
        <v>17.899999999999999</v>
      </c>
      <c r="B930" s="1">
        <v>0.41189122552989565</v>
      </c>
      <c r="C930" s="1">
        <f t="shared" si="14"/>
        <v>59.181241189617218</v>
      </c>
    </row>
    <row r="931" spans="1:3" x14ac:dyDescent="0.2">
      <c r="A931" s="1">
        <v>48.6</v>
      </c>
      <c r="B931" s="1">
        <v>0.41195572942324243</v>
      </c>
      <c r="C931" s="1">
        <f t="shared" si="14"/>
        <v>59.186672417437016</v>
      </c>
    </row>
    <row r="932" spans="1:3" x14ac:dyDescent="0.2">
      <c r="A932" s="1">
        <v>826.3</v>
      </c>
      <c r="B932" s="1">
        <v>0.41241705806178719</v>
      </c>
      <c r="C932" s="1">
        <f t="shared" si="14"/>
        <v>59.225516288802481</v>
      </c>
    </row>
    <row r="933" spans="1:3" x14ac:dyDescent="0.2">
      <c r="A933" s="1">
        <v>46.2</v>
      </c>
      <c r="B933" s="1">
        <v>0.41266586872924133</v>
      </c>
      <c r="C933" s="1">
        <f t="shared" si="14"/>
        <v>59.246466147002124</v>
      </c>
    </row>
    <row r="934" spans="1:3" x14ac:dyDescent="0.2">
      <c r="A934" s="1">
        <v>51.2</v>
      </c>
      <c r="B934" s="1">
        <v>0.41300037743806528</v>
      </c>
      <c r="C934" s="1">
        <f t="shared" si="14"/>
        <v>59.274631780285098</v>
      </c>
    </row>
    <row r="935" spans="1:3" x14ac:dyDescent="0.2">
      <c r="A935" s="1">
        <v>78.8</v>
      </c>
      <c r="B935" s="1">
        <v>0.41339184219564162</v>
      </c>
      <c r="C935" s="1">
        <f t="shared" si="14"/>
        <v>59.307593112873029</v>
      </c>
    </row>
    <row r="936" spans="1:3" x14ac:dyDescent="0.2">
      <c r="A936" s="1">
        <v>44.9</v>
      </c>
      <c r="B936" s="1">
        <v>0.41350138431543815</v>
      </c>
      <c r="C936" s="1">
        <f t="shared" si="14"/>
        <v>59.316816559359893</v>
      </c>
    </row>
    <row r="937" spans="1:3" x14ac:dyDescent="0.2">
      <c r="A937" s="1">
        <v>44.5</v>
      </c>
      <c r="B937" s="1">
        <v>0.4137953235588141</v>
      </c>
      <c r="C937" s="1">
        <f t="shared" si="14"/>
        <v>59.341566243652146</v>
      </c>
    </row>
    <row r="938" spans="1:3" x14ac:dyDescent="0.2">
      <c r="A938" s="1">
        <v>77.7</v>
      </c>
      <c r="B938" s="1">
        <v>0.41381753419673351</v>
      </c>
      <c r="C938" s="1">
        <f t="shared" si="14"/>
        <v>59.34343637936496</v>
      </c>
    </row>
    <row r="939" spans="1:3" x14ac:dyDescent="0.2">
      <c r="A939" s="1">
        <v>48.4</v>
      </c>
      <c r="B939" s="1">
        <v>0.41438363657921207</v>
      </c>
      <c r="C939" s="1">
        <f t="shared" si="14"/>
        <v>59.391102199969659</v>
      </c>
    </row>
    <row r="940" spans="1:3" x14ac:dyDescent="0.2">
      <c r="A940" s="1">
        <v>48.9</v>
      </c>
      <c r="B940" s="1">
        <v>0.41494166370028684</v>
      </c>
      <c r="C940" s="1">
        <f t="shared" si="14"/>
        <v>59.438088083564153</v>
      </c>
    </row>
    <row r="941" spans="1:3" x14ac:dyDescent="0.2">
      <c r="A941" s="1">
        <v>46</v>
      </c>
      <c r="B941" s="1">
        <v>0.41567060247828325</v>
      </c>
      <c r="C941" s="1">
        <f t="shared" si="14"/>
        <v>59.499464728671448</v>
      </c>
    </row>
    <row r="942" spans="1:3" x14ac:dyDescent="0.2">
      <c r="A942" s="1">
        <v>61.1</v>
      </c>
      <c r="B942" s="1">
        <v>0.4157853418446415</v>
      </c>
      <c r="C942" s="1">
        <f t="shared" si="14"/>
        <v>59.509125783318815</v>
      </c>
    </row>
    <row r="943" spans="1:3" x14ac:dyDescent="0.2">
      <c r="A943" s="1">
        <v>63.3</v>
      </c>
      <c r="B943" s="1">
        <v>0.41686344769544581</v>
      </c>
      <c r="C943" s="1">
        <f t="shared" si="14"/>
        <v>59.599902295956539</v>
      </c>
    </row>
    <row r="944" spans="1:3" x14ac:dyDescent="0.2">
      <c r="A944" s="1">
        <v>50.3</v>
      </c>
      <c r="B944" s="1">
        <v>0.41710006442069941</v>
      </c>
      <c r="C944" s="1">
        <f t="shared" si="14"/>
        <v>59.619825424222888</v>
      </c>
    </row>
    <row r="945" spans="1:3" x14ac:dyDescent="0.2">
      <c r="A945" s="1">
        <v>74.8</v>
      </c>
      <c r="B945" s="1">
        <v>0.41729510364883166</v>
      </c>
      <c r="C945" s="1">
        <f t="shared" si="14"/>
        <v>59.636247727231627</v>
      </c>
    </row>
    <row r="946" spans="1:3" x14ac:dyDescent="0.2">
      <c r="A946" s="1">
        <v>19.2</v>
      </c>
      <c r="B946" s="1">
        <v>0.4174280632943278</v>
      </c>
      <c r="C946" s="1">
        <f t="shared" si="14"/>
        <v>59.6474429293824</v>
      </c>
    </row>
    <row r="947" spans="1:3" x14ac:dyDescent="0.2">
      <c r="A947" s="1">
        <v>73.5</v>
      </c>
      <c r="B947" s="1">
        <v>0.41748794530044059</v>
      </c>
      <c r="C947" s="1">
        <f t="shared" si="14"/>
        <v>59.652484994297097</v>
      </c>
    </row>
    <row r="948" spans="1:3" x14ac:dyDescent="0.2">
      <c r="A948" s="1">
        <v>980.7</v>
      </c>
      <c r="B948" s="1">
        <v>0.41881140592811872</v>
      </c>
      <c r="C948" s="1">
        <f t="shared" si="14"/>
        <v>59.763920379147599</v>
      </c>
    </row>
    <row r="949" spans="1:3" x14ac:dyDescent="0.2">
      <c r="A949" s="1">
        <v>53.1</v>
      </c>
      <c r="B949" s="1">
        <v>0.41918078785878604</v>
      </c>
      <c r="C949" s="1">
        <f t="shared" si="14"/>
        <v>59.795022337709788</v>
      </c>
    </row>
    <row r="950" spans="1:3" x14ac:dyDescent="0.2">
      <c r="A950" s="1">
        <v>46.5</v>
      </c>
      <c r="B950" s="1">
        <v>0.41943955612270239</v>
      </c>
      <c r="C950" s="1">
        <f t="shared" si="14"/>
        <v>59.816810625531545</v>
      </c>
    </row>
    <row r="951" spans="1:3" x14ac:dyDescent="0.2">
      <c r="A951" s="1">
        <v>46.3</v>
      </c>
      <c r="B951" s="1">
        <v>0.41978405749370989</v>
      </c>
      <c r="C951" s="1">
        <f t="shared" si="14"/>
        <v>59.845817640970374</v>
      </c>
    </row>
    <row r="952" spans="1:3" x14ac:dyDescent="0.2">
      <c r="A952" s="1">
        <v>31.9</v>
      </c>
      <c r="B952" s="1">
        <v>0.42016872274622574</v>
      </c>
      <c r="C952" s="1">
        <f t="shared" si="14"/>
        <v>59.87820645523221</v>
      </c>
    </row>
    <row r="953" spans="1:3" x14ac:dyDescent="0.2">
      <c r="A953" s="1">
        <v>337.7</v>
      </c>
      <c r="B953" s="1">
        <v>0.42052879287588352</v>
      </c>
      <c r="C953" s="1">
        <f t="shared" si="14"/>
        <v>59.908524360149393</v>
      </c>
    </row>
    <row r="954" spans="1:3" x14ac:dyDescent="0.2">
      <c r="A954" s="1">
        <v>47.2</v>
      </c>
      <c r="B954" s="1">
        <v>0.42071789939376825</v>
      </c>
      <c r="C954" s="1">
        <f t="shared" si="14"/>
        <v>59.924447128955286</v>
      </c>
    </row>
    <row r="955" spans="1:3" x14ac:dyDescent="0.2">
      <c r="A955" s="1">
        <v>42.6</v>
      </c>
      <c r="B955" s="1">
        <v>0.42081342749457468</v>
      </c>
      <c r="C955" s="1">
        <f t="shared" si="14"/>
        <v>59.932490595043191</v>
      </c>
    </row>
    <row r="956" spans="1:3" x14ac:dyDescent="0.2">
      <c r="A956" s="1">
        <v>67.099999999999994</v>
      </c>
      <c r="B956" s="1">
        <v>0.42137915371477358</v>
      </c>
      <c r="C956" s="1">
        <f t="shared" si="14"/>
        <v>59.980124742783936</v>
      </c>
    </row>
    <row r="957" spans="1:3" x14ac:dyDescent="0.2">
      <c r="A957" s="1">
        <v>70.5</v>
      </c>
      <c r="B957" s="1">
        <v>0.4214352589673962</v>
      </c>
      <c r="C957" s="1">
        <f t="shared" si="14"/>
        <v>59.98484880505476</v>
      </c>
    </row>
    <row r="958" spans="1:3" x14ac:dyDescent="0.2">
      <c r="A958" s="1">
        <v>46.8</v>
      </c>
      <c r="B958" s="1">
        <v>0.42188207921893772</v>
      </c>
      <c r="C958" s="1">
        <f t="shared" si="14"/>
        <v>60.022471070234559</v>
      </c>
    </row>
    <row r="959" spans="1:3" x14ac:dyDescent="0.2">
      <c r="A959" s="1">
        <v>73.3</v>
      </c>
      <c r="B959" s="1">
        <v>0.42205349432139</v>
      </c>
      <c r="C959" s="1">
        <f t="shared" si="14"/>
        <v>60.036904221861036</v>
      </c>
    </row>
    <row r="960" spans="1:3" x14ac:dyDescent="0.2">
      <c r="A960" s="1">
        <v>188</v>
      </c>
      <c r="B960" s="1">
        <v>0.42223944797018503</v>
      </c>
      <c r="C960" s="1">
        <f t="shared" si="14"/>
        <v>60.052561519089579</v>
      </c>
    </row>
    <row r="961" spans="1:3" x14ac:dyDescent="0.2">
      <c r="A961" s="1">
        <v>63.5</v>
      </c>
      <c r="B961" s="1">
        <v>0.42230838706152218</v>
      </c>
      <c r="C961" s="1">
        <f t="shared" si="14"/>
        <v>60.058366190580166</v>
      </c>
    </row>
    <row r="962" spans="1:3" x14ac:dyDescent="0.2">
      <c r="A962" s="1">
        <v>65.2</v>
      </c>
      <c r="B962" s="1">
        <v>0.42242599366828448</v>
      </c>
      <c r="C962" s="1">
        <f t="shared" ref="C962:C1025" si="15" xml:space="preserve"> 84.2*B962+24.5</f>
        <v>60.068268666869557</v>
      </c>
    </row>
    <row r="963" spans="1:3" x14ac:dyDescent="0.2">
      <c r="A963" s="1">
        <v>85.3</v>
      </c>
      <c r="B963" s="1">
        <v>0.42243690376387238</v>
      </c>
      <c r="C963" s="1">
        <f t="shared" si="15"/>
        <v>60.069187296918059</v>
      </c>
    </row>
    <row r="964" spans="1:3" x14ac:dyDescent="0.2">
      <c r="A964" s="1">
        <v>67.599999999999994</v>
      </c>
      <c r="B964" s="1">
        <v>0.42338673533792742</v>
      </c>
      <c r="C964" s="1">
        <f t="shared" si="15"/>
        <v>60.14916311545349</v>
      </c>
    </row>
    <row r="965" spans="1:3" x14ac:dyDescent="0.2">
      <c r="A965" s="1">
        <v>71.900000000000006</v>
      </c>
      <c r="B965" s="1">
        <v>0.42348266758603975</v>
      </c>
      <c r="C965" s="1">
        <f t="shared" si="15"/>
        <v>60.157240610744552</v>
      </c>
    </row>
    <row r="966" spans="1:3" x14ac:dyDescent="0.2">
      <c r="A966" s="1">
        <v>46.3</v>
      </c>
      <c r="B966" s="1">
        <v>0.42351516445907228</v>
      </c>
      <c r="C966" s="1">
        <f t="shared" si="15"/>
        <v>60.159976847453891</v>
      </c>
    </row>
    <row r="967" spans="1:3" x14ac:dyDescent="0.2">
      <c r="A967" s="1">
        <v>64.7</v>
      </c>
      <c r="B967" s="1">
        <v>0.42383766477870111</v>
      </c>
      <c r="C967" s="1">
        <f t="shared" si="15"/>
        <v>60.187131374366636</v>
      </c>
    </row>
    <row r="968" spans="1:3" x14ac:dyDescent="0.2">
      <c r="A968" s="1">
        <v>62.6</v>
      </c>
      <c r="B968" s="1">
        <v>0.42395620317500626</v>
      </c>
      <c r="C968" s="1">
        <f t="shared" si="15"/>
        <v>60.19711230733553</v>
      </c>
    </row>
    <row r="969" spans="1:3" x14ac:dyDescent="0.2">
      <c r="A969" s="1">
        <v>64.5</v>
      </c>
      <c r="B969" s="1">
        <v>0.42428574327403784</v>
      </c>
      <c r="C969" s="1">
        <f t="shared" si="15"/>
        <v>60.22485958367399</v>
      </c>
    </row>
    <row r="970" spans="1:3" x14ac:dyDescent="0.2">
      <c r="A970" s="1">
        <v>59.7</v>
      </c>
      <c r="B970" s="1">
        <v>0.4243336670206011</v>
      </c>
      <c r="C970" s="1">
        <f t="shared" si="15"/>
        <v>60.228894763134612</v>
      </c>
    </row>
    <row r="971" spans="1:3" x14ac:dyDescent="0.2">
      <c r="A971" s="1">
        <v>18.3</v>
      </c>
      <c r="B971" s="1">
        <v>0.4246238182478495</v>
      </c>
      <c r="C971" s="1">
        <f t="shared" si="15"/>
        <v>60.253325496468932</v>
      </c>
    </row>
    <row r="972" spans="1:3" x14ac:dyDescent="0.2">
      <c r="A972" s="1">
        <v>16.2</v>
      </c>
      <c r="B972" s="1">
        <v>0.42503865546693215</v>
      </c>
      <c r="C972" s="1">
        <f t="shared" si="15"/>
        <v>60.28825479031569</v>
      </c>
    </row>
    <row r="973" spans="1:3" x14ac:dyDescent="0.2">
      <c r="A973" s="1">
        <v>45</v>
      </c>
      <c r="B973" s="1">
        <v>0.42533229294136859</v>
      </c>
      <c r="C973" s="1">
        <f t="shared" si="15"/>
        <v>60.312979065663235</v>
      </c>
    </row>
    <row r="974" spans="1:3" x14ac:dyDescent="0.2">
      <c r="A974" s="1">
        <v>62.4</v>
      </c>
      <c r="B974" s="1">
        <v>0.42556485995865634</v>
      </c>
      <c r="C974" s="1">
        <f t="shared" si="15"/>
        <v>60.332561208518868</v>
      </c>
    </row>
    <row r="975" spans="1:3" x14ac:dyDescent="0.2">
      <c r="A975" s="1">
        <v>39.1</v>
      </c>
      <c r="B975" s="1">
        <v>0.4257770509694952</v>
      </c>
      <c r="C975" s="1">
        <f t="shared" si="15"/>
        <v>60.350427691631495</v>
      </c>
    </row>
    <row r="976" spans="1:3" x14ac:dyDescent="0.2">
      <c r="A976" s="1">
        <v>32.1</v>
      </c>
      <c r="B976" s="1">
        <v>0.42592690585772447</v>
      </c>
      <c r="C976" s="1">
        <f t="shared" si="15"/>
        <v>60.363045473220403</v>
      </c>
    </row>
    <row r="977" spans="1:3" x14ac:dyDescent="0.2">
      <c r="A977" s="1">
        <v>49.7</v>
      </c>
      <c r="B977" s="1">
        <v>0.42645748060881361</v>
      </c>
      <c r="C977" s="1">
        <f t="shared" si="15"/>
        <v>60.407719867262109</v>
      </c>
    </row>
    <row r="978" spans="1:3" x14ac:dyDescent="0.2">
      <c r="A978" s="1">
        <v>61.4</v>
      </c>
      <c r="B978" s="1">
        <v>0.42658829712008317</v>
      </c>
      <c r="C978" s="1">
        <f t="shared" si="15"/>
        <v>60.418734617511006</v>
      </c>
    </row>
    <row r="979" spans="1:3" x14ac:dyDescent="0.2">
      <c r="A979" s="1">
        <v>18.8</v>
      </c>
      <c r="B979" s="1">
        <v>0.42663983147798967</v>
      </c>
      <c r="C979" s="1">
        <f t="shared" si="15"/>
        <v>60.423073810446731</v>
      </c>
    </row>
    <row r="980" spans="1:3" x14ac:dyDescent="0.2">
      <c r="A980" s="1">
        <v>195.7</v>
      </c>
      <c r="B980" s="1">
        <v>0.42688913468524231</v>
      </c>
      <c r="C980" s="1">
        <f t="shared" si="15"/>
        <v>60.444065140497401</v>
      </c>
    </row>
    <row r="981" spans="1:3" x14ac:dyDescent="0.2">
      <c r="A981" s="1">
        <v>47.8</v>
      </c>
      <c r="B981" s="1">
        <v>0.42726980494663824</v>
      </c>
      <c r="C981" s="1">
        <f t="shared" si="15"/>
        <v>60.476117576506944</v>
      </c>
    </row>
    <row r="982" spans="1:3" x14ac:dyDescent="0.2">
      <c r="A982" s="1">
        <v>51.5</v>
      </c>
      <c r="B982" s="1">
        <v>0.42740533891475335</v>
      </c>
      <c r="C982" s="1">
        <f t="shared" si="15"/>
        <v>60.487529536622233</v>
      </c>
    </row>
    <row r="983" spans="1:3" x14ac:dyDescent="0.2">
      <c r="A983" s="1">
        <v>44.7</v>
      </c>
      <c r="B983" s="1">
        <v>0.42774571137475681</v>
      </c>
      <c r="C983" s="1">
        <f t="shared" si="15"/>
        <v>60.516188897754525</v>
      </c>
    </row>
    <row r="984" spans="1:3" x14ac:dyDescent="0.2">
      <c r="A984" s="1">
        <v>59.8</v>
      </c>
      <c r="B984" s="1">
        <v>0.42779171808391853</v>
      </c>
      <c r="C984" s="1">
        <f t="shared" si="15"/>
        <v>60.520062662665943</v>
      </c>
    </row>
    <row r="985" spans="1:3" x14ac:dyDescent="0.2">
      <c r="A985" s="1">
        <v>17.399999999999999</v>
      </c>
      <c r="B985" s="1">
        <v>0.42802722341181226</v>
      </c>
      <c r="C985" s="1">
        <f t="shared" si="15"/>
        <v>60.539892211274591</v>
      </c>
    </row>
    <row r="986" spans="1:3" x14ac:dyDescent="0.2">
      <c r="A986" s="1">
        <v>52.7</v>
      </c>
      <c r="B986" s="1">
        <v>0.42813839458370823</v>
      </c>
      <c r="C986" s="1">
        <f t="shared" si="15"/>
        <v>60.549252823948237</v>
      </c>
    </row>
    <row r="987" spans="1:3" x14ac:dyDescent="0.2">
      <c r="A987" s="1">
        <v>67.900000000000006</v>
      </c>
      <c r="B987" s="1">
        <v>0.42817999877411173</v>
      </c>
      <c r="C987" s="1">
        <f t="shared" si="15"/>
        <v>60.552755896780205</v>
      </c>
    </row>
    <row r="988" spans="1:3" x14ac:dyDescent="0.2">
      <c r="A988" s="1">
        <v>20</v>
      </c>
      <c r="B988" s="1">
        <v>0.42823220398285344</v>
      </c>
      <c r="C988" s="1">
        <f t="shared" si="15"/>
        <v>60.557151575356258</v>
      </c>
    </row>
    <row r="989" spans="1:3" x14ac:dyDescent="0.2">
      <c r="A989" s="1">
        <v>65.5</v>
      </c>
      <c r="B989" s="1">
        <v>0.428265116392616</v>
      </c>
      <c r="C989" s="1">
        <f t="shared" si="15"/>
        <v>60.559922800258271</v>
      </c>
    </row>
    <row r="990" spans="1:3" x14ac:dyDescent="0.2">
      <c r="A990" s="1">
        <v>46.2</v>
      </c>
      <c r="B990" s="1">
        <v>0.42899321022744835</v>
      </c>
      <c r="C990" s="1">
        <f t="shared" si="15"/>
        <v>60.621228301151156</v>
      </c>
    </row>
    <row r="991" spans="1:3" x14ac:dyDescent="0.2">
      <c r="A991" s="1">
        <v>18.100000000000001</v>
      </c>
      <c r="B991" s="1">
        <v>0.42903348659172202</v>
      </c>
      <c r="C991" s="1">
        <f t="shared" si="15"/>
        <v>60.624619571022997</v>
      </c>
    </row>
    <row r="992" spans="1:3" x14ac:dyDescent="0.2">
      <c r="A992" s="1">
        <v>63.7</v>
      </c>
      <c r="B992" s="1">
        <v>0.42933857818647259</v>
      </c>
      <c r="C992" s="1">
        <f t="shared" si="15"/>
        <v>60.650308283300994</v>
      </c>
    </row>
    <row r="993" spans="1:3" x14ac:dyDescent="0.2">
      <c r="A993" s="1">
        <v>46.6</v>
      </c>
      <c r="B993" s="1">
        <v>0.42936475223403381</v>
      </c>
      <c r="C993" s="1">
        <f t="shared" si="15"/>
        <v>60.652512138105649</v>
      </c>
    </row>
    <row r="994" spans="1:3" x14ac:dyDescent="0.2">
      <c r="A994" s="1">
        <v>46.7</v>
      </c>
      <c r="B994" s="1">
        <v>0.42958068851962206</v>
      </c>
      <c r="C994" s="1">
        <f t="shared" si="15"/>
        <v>60.670693973352179</v>
      </c>
    </row>
    <row r="995" spans="1:3" x14ac:dyDescent="0.2">
      <c r="A995" s="1">
        <v>1688.1</v>
      </c>
      <c r="B995" s="1">
        <v>0.42990507915953591</v>
      </c>
      <c r="C995" s="1">
        <f t="shared" si="15"/>
        <v>60.698007665232922</v>
      </c>
    </row>
    <row r="996" spans="1:3" x14ac:dyDescent="0.2">
      <c r="A996" s="1">
        <v>47.6</v>
      </c>
      <c r="B996" s="1">
        <v>0.43040774383849068</v>
      </c>
      <c r="C996" s="1">
        <f t="shared" si="15"/>
        <v>60.740332031200914</v>
      </c>
    </row>
    <row r="997" spans="1:3" x14ac:dyDescent="0.2">
      <c r="A997" s="1">
        <v>18.7</v>
      </c>
      <c r="B997" s="1">
        <v>0.43092842904778306</v>
      </c>
      <c r="C997" s="1">
        <f t="shared" si="15"/>
        <v>60.784173725823337</v>
      </c>
    </row>
    <row r="998" spans="1:3" x14ac:dyDescent="0.2">
      <c r="A998" s="1">
        <v>198.5</v>
      </c>
      <c r="B998" s="1">
        <v>0.43096637415430628</v>
      </c>
      <c r="C998" s="1">
        <f t="shared" si="15"/>
        <v>60.787368703792588</v>
      </c>
    </row>
    <row r="999" spans="1:3" x14ac:dyDescent="0.2">
      <c r="A999" s="1">
        <v>19.2</v>
      </c>
      <c r="B999" s="1">
        <v>0.43097111892145101</v>
      </c>
      <c r="C999" s="1">
        <f t="shared" si="15"/>
        <v>60.787768213186176</v>
      </c>
    </row>
    <row r="1000" spans="1:3" x14ac:dyDescent="0.2">
      <c r="A1000" s="1">
        <v>52.5</v>
      </c>
      <c r="B1000" s="1">
        <v>0.43125649395266757</v>
      </c>
      <c r="C1000" s="1">
        <f t="shared" si="15"/>
        <v>60.811796790814611</v>
      </c>
    </row>
    <row r="1001" spans="1:3" x14ac:dyDescent="0.2">
      <c r="A1001" s="1">
        <v>44.3</v>
      </c>
      <c r="B1001" s="1">
        <v>0.43142082523989339</v>
      </c>
      <c r="C1001" s="1">
        <f t="shared" si="15"/>
        <v>60.825633485199027</v>
      </c>
    </row>
    <row r="1002" spans="1:3" x14ac:dyDescent="0.2">
      <c r="A1002" s="1">
        <v>57.7</v>
      </c>
      <c r="B1002" s="1">
        <v>0.4314510728782181</v>
      </c>
      <c r="C1002" s="1">
        <f t="shared" si="15"/>
        <v>60.828180336345966</v>
      </c>
    </row>
    <row r="1003" spans="1:3" x14ac:dyDescent="0.2">
      <c r="A1003" s="1">
        <v>29.7</v>
      </c>
      <c r="B1003" s="1">
        <v>0.43154429233373537</v>
      </c>
      <c r="C1003" s="1">
        <f t="shared" si="15"/>
        <v>60.836029414500523</v>
      </c>
    </row>
    <row r="1004" spans="1:3" x14ac:dyDescent="0.2">
      <c r="A1004" s="1">
        <v>94.1</v>
      </c>
      <c r="B1004" s="1">
        <v>0.43209033706741951</v>
      </c>
      <c r="C1004" s="1">
        <f t="shared" si="15"/>
        <v>60.882006381076721</v>
      </c>
    </row>
    <row r="1005" spans="1:3" x14ac:dyDescent="0.2">
      <c r="A1005" s="1">
        <v>47.7</v>
      </c>
      <c r="B1005" s="1">
        <v>0.43224625125077182</v>
      </c>
      <c r="C1005" s="1">
        <f t="shared" si="15"/>
        <v>60.895134355314987</v>
      </c>
    </row>
    <row r="1006" spans="1:3" x14ac:dyDescent="0.2">
      <c r="A1006" s="1">
        <v>71.2</v>
      </c>
      <c r="B1006" s="1">
        <v>0.43244429135364099</v>
      </c>
      <c r="C1006" s="1">
        <f t="shared" si="15"/>
        <v>60.911809331976571</v>
      </c>
    </row>
    <row r="1007" spans="1:3" x14ac:dyDescent="0.2">
      <c r="A1007" s="1">
        <v>50.5</v>
      </c>
      <c r="B1007" s="1">
        <v>0.43259344959088292</v>
      </c>
      <c r="C1007" s="1">
        <f t="shared" si="15"/>
        <v>60.92436845555234</v>
      </c>
    </row>
    <row r="1008" spans="1:3" x14ac:dyDescent="0.2">
      <c r="A1008" s="1">
        <v>63.8</v>
      </c>
      <c r="B1008" s="1">
        <v>0.43288133339888241</v>
      </c>
      <c r="C1008" s="1">
        <f t="shared" si="15"/>
        <v>60.948608272185901</v>
      </c>
    </row>
    <row r="1009" spans="1:3" x14ac:dyDescent="0.2">
      <c r="A1009" s="1">
        <v>70.8</v>
      </c>
      <c r="B1009" s="1">
        <v>0.43411298675018117</v>
      </c>
      <c r="C1009" s="1">
        <f t="shared" si="15"/>
        <v>61.052313484365257</v>
      </c>
    </row>
    <row r="1010" spans="1:3" x14ac:dyDescent="0.2">
      <c r="A1010" s="1">
        <v>18.7</v>
      </c>
      <c r="B1010" s="1">
        <v>0.43416320393183849</v>
      </c>
      <c r="C1010" s="1">
        <f t="shared" si="15"/>
        <v>61.0565417710608</v>
      </c>
    </row>
    <row r="1011" spans="1:3" x14ac:dyDescent="0.2">
      <c r="A1011" s="1">
        <v>50.9</v>
      </c>
      <c r="B1011" s="1">
        <v>0.43418198395553315</v>
      </c>
      <c r="C1011" s="1">
        <f t="shared" si="15"/>
        <v>61.058123049055894</v>
      </c>
    </row>
    <row r="1012" spans="1:3" x14ac:dyDescent="0.2">
      <c r="A1012" s="1">
        <v>76.2</v>
      </c>
      <c r="B1012" s="1">
        <v>0.43463513792334252</v>
      </c>
      <c r="C1012" s="1">
        <f t="shared" si="15"/>
        <v>61.096278613145444</v>
      </c>
    </row>
    <row r="1013" spans="1:3" x14ac:dyDescent="0.2">
      <c r="A1013" s="1">
        <v>17.3</v>
      </c>
      <c r="B1013" s="1">
        <v>0.43495351565567109</v>
      </c>
      <c r="C1013" s="1">
        <f t="shared" si="15"/>
        <v>61.123086018207509</v>
      </c>
    </row>
    <row r="1014" spans="1:3" x14ac:dyDescent="0.2">
      <c r="A1014" s="1">
        <v>17.899999999999999</v>
      </c>
      <c r="B1014" s="1">
        <v>0.43670812407984683</v>
      </c>
      <c r="C1014" s="1">
        <f t="shared" si="15"/>
        <v>61.270824047523107</v>
      </c>
    </row>
    <row r="1015" spans="1:3" x14ac:dyDescent="0.2">
      <c r="A1015" s="1">
        <v>134.69999999999999</v>
      </c>
      <c r="B1015" s="1">
        <v>0.43683356129210904</v>
      </c>
      <c r="C1015" s="1">
        <f t="shared" si="15"/>
        <v>61.281385860795581</v>
      </c>
    </row>
    <row r="1016" spans="1:3" x14ac:dyDescent="0.2">
      <c r="A1016" s="1">
        <v>59.6</v>
      </c>
      <c r="B1016" s="1">
        <v>0.43685550325015998</v>
      </c>
      <c r="C1016" s="1">
        <f t="shared" si="15"/>
        <v>61.283233373663471</v>
      </c>
    </row>
    <row r="1017" spans="1:3" x14ac:dyDescent="0.2">
      <c r="A1017" s="1">
        <v>60.9</v>
      </c>
      <c r="B1017" s="1">
        <v>0.43694381119654019</v>
      </c>
      <c r="C1017" s="1">
        <f t="shared" si="15"/>
        <v>61.290668902748685</v>
      </c>
    </row>
    <row r="1018" spans="1:3" x14ac:dyDescent="0.2">
      <c r="A1018" s="1">
        <v>44.1</v>
      </c>
      <c r="B1018" s="1">
        <v>0.43696204854530024</v>
      </c>
      <c r="C1018" s="1">
        <f t="shared" si="15"/>
        <v>61.292204487514283</v>
      </c>
    </row>
    <row r="1019" spans="1:3" x14ac:dyDescent="0.2">
      <c r="A1019" s="1">
        <v>112.8</v>
      </c>
      <c r="B1019" s="1">
        <v>0.43724760204829244</v>
      </c>
      <c r="C1019" s="1">
        <f t="shared" si="15"/>
        <v>61.316248092466225</v>
      </c>
    </row>
    <row r="1020" spans="1:3" x14ac:dyDescent="0.2">
      <c r="A1020" s="1">
        <v>211.6</v>
      </c>
      <c r="B1020" s="1">
        <v>0.43742664321035829</v>
      </c>
      <c r="C1020" s="1">
        <f t="shared" si="15"/>
        <v>61.331323358312169</v>
      </c>
    </row>
    <row r="1021" spans="1:3" x14ac:dyDescent="0.2">
      <c r="A1021" s="1">
        <v>50</v>
      </c>
      <c r="B1021" s="1">
        <v>0.43780606355978408</v>
      </c>
      <c r="C1021" s="1">
        <f t="shared" si="15"/>
        <v>61.36327055173382</v>
      </c>
    </row>
    <row r="1022" spans="1:3" x14ac:dyDescent="0.2">
      <c r="A1022" s="1">
        <v>192.3</v>
      </c>
      <c r="B1022" s="1">
        <v>0.43844414245629287</v>
      </c>
      <c r="C1022" s="1">
        <f t="shared" si="15"/>
        <v>61.416996794819859</v>
      </c>
    </row>
    <row r="1023" spans="1:3" x14ac:dyDescent="0.2">
      <c r="A1023" s="1">
        <v>61.5</v>
      </c>
      <c r="B1023" s="1">
        <v>0.43845428100424166</v>
      </c>
      <c r="C1023" s="1">
        <f t="shared" si="15"/>
        <v>61.417850460557148</v>
      </c>
    </row>
    <row r="1024" spans="1:3" x14ac:dyDescent="0.2">
      <c r="A1024" s="1">
        <v>47.9</v>
      </c>
      <c r="B1024" s="1">
        <v>0.43851352132510951</v>
      </c>
      <c r="C1024" s="1">
        <f t="shared" si="15"/>
        <v>61.422838495574226</v>
      </c>
    </row>
    <row r="1025" spans="1:3" x14ac:dyDescent="0.2">
      <c r="A1025" s="1">
        <v>50.7</v>
      </c>
      <c r="B1025" s="1">
        <v>0.43859089131858348</v>
      </c>
      <c r="C1025" s="1">
        <f t="shared" si="15"/>
        <v>61.429353049024726</v>
      </c>
    </row>
    <row r="1026" spans="1:3" x14ac:dyDescent="0.2">
      <c r="A1026" s="1">
        <v>152.19999999999999</v>
      </c>
      <c r="B1026" s="1">
        <v>0.43896188840831651</v>
      </c>
      <c r="C1026" s="1">
        <f t="shared" ref="C1026:C1089" si="16" xml:space="preserve"> 84.2*B1026+24.5</f>
        <v>61.460591003980255</v>
      </c>
    </row>
    <row r="1027" spans="1:3" x14ac:dyDescent="0.2">
      <c r="A1027" s="1">
        <v>63.9</v>
      </c>
      <c r="B1027" s="1">
        <v>0.43899775347412068</v>
      </c>
      <c r="C1027" s="1">
        <f t="shared" si="16"/>
        <v>61.463610842520964</v>
      </c>
    </row>
    <row r="1028" spans="1:3" x14ac:dyDescent="0.2">
      <c r="A1028" s="1">
        <v>18.899999999999999</v>
      </c>
      <c r="B1028" s="1">
        <v>0.43950244978599129</v>
      </c>
      <c r="C1028" s="1">
        <f t="shared" si="16"/>
        <v>61.506106271980471</v>
      </c>
    </row>
    <row r="1029" spans="1:3" x14ac:dyDescent="0.2">
      <c r="A1029" s="1">
        <v>192</v>
      </c>
      <c r="B1029" s="1">
        <v>0.43953715736060828</v>
      </c>
      <c r="C1029" s="1">
        <f t="shared" si="16"/>
        <v>61.509028649763216</v>
      </c>
    </row>
    <row r="1030" spans="1:3" x14ac:dyDescent="0.2">
      <c r="A1030" s="1">
        <v>53.2</v>
      </c>
      <c r="B1030" s="1">
        <v>0.4398319604010722</v>
      </c>
      <c r="C1030" s="1">
        <f t="shared" si="16"/>
        <v>61.533851065770278</v>
      </c>
    </row>
    <row r="1031" spans="1:3" x14ac:dyDescent="0.2">
      <c r="A1031" s="1">
        <v>58</v>
      </c>
      <c r="B1031" s="1">
        <v>0.44008812023342109</v>
      </c>
      <c r="C1031" s="1">
        <f t="shared" si="16"/>
        <v>61.555419723654055</v>
      </c>
    </row>
    <row r="1032" spans="1:3" x14ac:dyDescent="0.2">
      <c r="A1032" s="1">
        <v>58.7</v>
      </c>
      <c r="B1032" s="1">
        <v>0.44027206035011252</v>
      </c>
      <c r="C1032" s="1">
        <f t="shared" si="16"/>
        <v>61.570907481479473</v>
      </c>
    </row>
    <row r="1033" spans="1:3" x14ac:dyDescent="0.2">
      <c r="A1033" s="1">
        <v>47.1</v>
      </c>
      <c r="B1033" s="1">
        <v>0.44064897986826757</v>
      </c>
      <c r="C1033" s="1">
        <f t="shared" si="16"/>
        <v>61.60264410490813</v>
      </c>
    </row>
    <row r="1034" spans="1:3" x14ac:dyDescent="0.2">
      <c r="A1034" s="1">
        <v>178</v>
      </c>
      <c r="B1034" s="1">
        <v>0.44186370223015048</v>
      </c>
      <c r="C1034" s="1">
        <f t="shared" si="16"/>
        <v>61.70492372777867</v>
      </c>
    </row>
    <row r="1035" spans="1:3" x14ac:dyDescent="0.2">
      <c r="A1035" s="1">
        <v>45</v>
      </c>
      <c r="B1035" s="1">
        <v>0.44208419090787215</v>
      </c>
      <c r="C1035" s="1">
        <f t="shared" si="16"/>
        <v>61.723488874442836</v>
      </c>
    </row>
    <row r="1036" spans="1:3" x14ac:dyDescent="0.2">
      <c r="A1036" s="1">
        <v>129.19999999999999</v>
      </c>
      <c r="B1036" s="1">
        <v>0.44243707990283765</v>
      </c>
      <c r="C1036" s="1">
        <f t="shared" si="16"/>
        <v>61.75320212781893</v>
      </c>
    </row>
    <row r="1037" spans="1:3" x14ac:dyDescent="0.2">
      <c r="A1037" s="1">
        <v>16.8</v>
      </c>
      <c r="B1037" s="1">
        <v>0.44250810389124112</v>
      </c>
      <c r="C1037" s="1">
        <f t="shared" si="16"/>
        <v>61.759182347642501</v>
      </c>
    </row>
    <row r="1038" spans="1:3" x14ac:dyDescent="0.2">
      <c r="A1038" s="1">
        <v>16.2</v>
      </c>
      <c r="B1038" s="1">
        <v>0.44316576456230511</v>
      </c>
      <c r="C1038" s="1">
        <f t="shared" si="16"/>
        <v>61.814557376146091</v>
      </c>
    </row>
    <row r="1039" spans="1:3" x14ac:dyDescent="0.2">
      <c r="A1039" s="1">
        <v>14.3</v>
      </c>
      <c r="B1039" s="1">
        <v>0.44326615905037947</v>
      </c>
      <c r="C1039" s="1">
        <f t="shared" si="16"/>
        <v>61.823010592041953</v>
      </c>
    </row>
    <row r="1040" spans="1:3" x14ac:dyDescent="0.2">
      <c r="A1040" s="1">
        <v>63.2</v>
      </c>
      <c r="B1040" s="1">
        <v>0.4434805185274534</v>
      </c>
      <c r="C1040" s="1">
        <f t="shared" si="16"/>
        <v>61.841059660011581</v>
      </c>
    </row>
    <row r="1041" spans="1:3" x14ac:dyDescent="0.2">
      <c r="A1041" s="1">
        <v>18.5</v>
      </c>
      <c r="B1041" s="1">
        <v>0.44404219082276442</v>
      </c>
      <c r="C1041" s="1">
        <f t="shared" si="16"/>
        <v>61.888352467276768</v>
      </c>
    </row>
    <row r="1042" spans="1:3" x14ac:dyDescent="0.2">
      <c r="A1042" s="1">
        <v>68.3</v>
      </c>
      <c r="B1042" s="1">
        <v>0.44423625372167885</v>
      </c>
      <c r="C1042" s="1">
        <f t="shared" si="16"/>
        <v>61.904692563365359</v>
      </c>
    </row>
    <row r="1043" spans="1:3" x14ac:dyDescent="0.2">
      <c r="A1043" s="1">
        <v>48.8</v>
      </c>
      <c r="B1043" s="1">
        <v>0.4443684029760242</v>
      </c>
      <c r="C1043" s="1">
        <f t="shared" si="16"/>
        <v>61.915819530581238</v>
      </c>
    </row>
    <row r="1044" spans="1:3" x14ac:dyDescent="0.2">
      <c r="A1044" s="1">
        <v>52.4</v>
      </c>
      <c r="B1044" s="1">
        <v>0.44443764604291325</v>
      </c>
      <c r="C1044" s="1">
        <f t="shared" si="16"/>
        <v>61.921649796813298</v>
      </c>
    </row>
    <row r="1045" spans="1:3" x14ac:dyDescent="0.2">
      <c r="A1045" s="1">
        <v>20.5</v>
      </c>
      <c r="B1045" s="1">
        <v>0.44491979663775888</v>
      </c>
      <c r="C1045" s="1">
        <f t="shared" si="16"/>
        <v>61.9622468768993</v>
      </c>
    </row>
    <row r="1046" spans="1:3" x14ac:dyDescent="0.2">
      <c r="A1046" s="1">
        <v>52.9</v>
      </c>
      <c r="B1046" s="1">
        <v>0.44538610934594042</v>
      </c>
      <c r="C1046" s="1">
        <f t="shared" si="16"/>
        <v>62.001510406928183</v>
      </c>
    </row>
    <row r="1047" spans="1:3" x14ac:dyDescent="0.2">
      <c r="A1047" s="1">
        <v>66.8</v>
      </c>
      <c r="B1047" s="1">
        <v>0.44540963535910377</v>
      </c>
      <c r="C1047" s="1">
        <f t="shared" si="16"/>
        <v>62.003491297236536</v>
      </c>
    </row>
    <row r="1048" spans="1:3" x14ac:dyDescent="0.2">
      <c r="A1048" s="1">
        <v>79.5</v>
      </c>
      <c r="B1048" s="1">
        <v>0.44583622688990765</v>
      </c>
      <c r="C1048" s="1">
        <f t="shared" si="16"/>
        <v>62.039410304130229</v>
      </c>
    </row>
    <row r="1049" spans="1:3" x14ac:dyDescent="0.2">
      <c r="A1049" s="1">
        <v>48.7</v>
      </c>
      <c r="B1049" s="1">
        <v>0.44594792308876818</v>
      </c>
      <c r="C1049" s="1">
        <f t="shared" si="16"/>
        <v>62.048815124074281</v>
      </c>
    </row>
    <row r="1050" spans="1:3" x14ac:dyDescent="0.2">
      <c r="A1050" s="1">
        <v>70.8</v>
      </c>
      <c r="B1050" s="1">
        <v>0.4470594615871874</v>
      </c>
      <c r="C1050" s="1">
        <f t="shared" si="16"/>
        <v>62.142406665641182</v>
      </c>
    </row>
    <row r="1051" spans="1:3" x14ac:dyDescent="0.2">
      <c r="A1051" s="1">
        <v>54.6</v>
      </c>
      <c r="B1051" s="1">
        <v>0.44752372046295452</v>
      </c>
      <c r="C1051" s="1">
        <f t="shared" si="16"/>
        <v>62.18149726298077</v>
      </c>
    </row>
    <row r="1052" spans="1:3" x14ac:dyDescent="0.2">
      <c r="A1052" s="1">
        <v>58.9</v>
      </c>
      <c r="B1052" s="1">
        <v>0.44753649697534276</v>
      </c>
      <c r="C1052" s="1">
        <f t="shared" si="16"/>
        <v>62.182573045323863</v>
      </c>
    </row>
    <row r="1053" spans="1:3" x14ac:dyDescent="0.2">
      <c r="A1053" s="1">
        <v>70.599999999999994</v>
      </c>
      <c r="B1053" s="1">
        <v>0.44780568318614727</v>
      </c>
      <c r="C1053" s="1">
        <f t="shared" si="16"/>
        <v>62.205238524273604</v>
      </c>
    </row>
    <row r="1054" spans="1:3" x14ac:dyDescent="0.2">
      <c r="A1054" s="1">
        <v>21.5</v>
      </c>
      <c r="B1054" s="1">
        <v>0.44783211135634593</v>
      </c>
      <c r="C1054" s="1">
        <f t="shared" si="16"/>
        <v>62.207463776204328</v>
      </c>
    </row>
    <row r="1055" spans="1:3" x14ac:dyDescent="0.2">
      <c r="A1055" s="1">
        <v>45.4</v>
      </c>
      <c r="B1055" s="1">
        <v>0.44795236300830471</v>
      </c>
      <c r="C1055" s="1">
        <f t="shared" si="16"/>
        <v>62.217588965299257</v>
      </c>
    </row>
    <row r="1056" spans="1:3" x14ac:dyDescent="0.2">
      <c r="A1056" s="1">
        <v>45.4</v>
      </c>
      <c r="B1056" s="1">
        <v>0.4480700231659534</v>
      </c>
      <c r="C1056" s="1">
        <f t="shared" si="16"/>
        <v>62.227495950573278</v>
      </c>
    </row>
    <row r="1057" spans="1:3" x14ac:dyDescent="0.2">
      <c r="A1057" s="1">
        <v>17.7</v>
      </c>
      <c r="B1057" s="1">
        <v>0.44820839508678045</v>
      </c>
      <c r="C1057" s="1">
        <f t="shared" si="16"/>
        <v>62.239146866306918</v>
      </c>
    </row>
    <row r="1058" spans="1:3" x14ac:dyDescent="0.2">
      <c r="A1058" s="1">
        <v>18</v>
      </c>
      <c r="B1058" s="1">
        <v>0.44845985034292934</v>
      </c>
      <c r="C1058" s="1">
        <f t="shared" si="16"/>
        <v>62.26031939887465</v>
      </c>
    </row>
    <row r="1059" spans="1:3" x14ac:dyDescent="0.2">
      <c r="A1059" s="1">
        <v>61.2</v>
      </c>
      <c r="B1059" s="1">
        <v>0.448560813793286</v>
      </c>
      <c r="C1059" s="1">
        <f t="shared" si="16"/>
        <v>62.26882052139468</v>
      </c>
    </row>
    <row r="1060" spans="1:3" x14ac:dyDescent="0.2">
      <c r="A1060" s="1">
        <v>47.6</v>
      </c>
      <c r="B1060" s="1">
        <v>0.44948925566615555</v>
      </c>
      <c r="C1060" s="1">
        <f t="shared" si="16"/>
        <v>62.346995327090298</v>
      </c>
    </row>
    <row r="1061" spans="1:3" x14ac:dyDescent="0.2">
      <c r="A1061" s="1">
        <v>64.599999999999994</v>
      </c>
      <c r="B1061" s="1">
        <v>0.44965215022831073</v>
      </c>
      <c r="C1061" s="1">
        <f t="shared" si="16"/>
        <v>62.360711049223767</v>
      </c>
    </row>
    <row r="1062" spans="1:3" x14ac:dyDescent="0.2">
      <c r="A1062" s="1">
        <v>19.3</v>
      </c>
      <c r="B1062" s="1">
        <v>0.44977554184359197</v>
      </c>
      <c r="C1062" s="1">
        <f t="shared" si="16"/>
        <v>62.371100623230447</v>
      </c>
    </row>
    <row r="1063" spans="1:3" x14ac:dyDescent="0.2">
      <c r="A1063" s="1">
        <v>47</v>
      </c>
      <c r="B1063" s="1">
        <v>0.44985378687463567</v>
      </c>
      <c r="C1063" s="1">
        <f t="shared" si="16"/>
        <v>62.377688854844322</v>
      </c>
    </row>
    <row r="1064" spans="1:3" x14ac:dyDescent="0.2">
      <c r="A1064" s="1">
        <v>47.6</v>
      </c>
      <c r="B1064" s="1">
        <v>0.45004196103578248</v>
      </c>
      <c r="C1064" s="1">
        <f t="shared" si="16"/>
        <v>62.393533119212883</v>
      </c>
    </row>
    <row r="1065" spans="1:3" x14ac:dyDescent="0.2">
      <c r="A1065" s="1">
        <v>47.1</v>
      </c>
      <c r="B1065" s="1">
        <v>0.45010670757893056</v>
      </c>
      <c r="C1065" s="1">
        <f t="shared" si="16"/>
        <v>62.398984778145952</v>
      </c>
    </row>
    <row r="1066" spans="1:3" x14ac:dyDescent="0.2">
      <c r="A1066" s="1">
        <v>22.1</v>
      </c>
      <c r="B1066" s="1">
        <v>0.45025304105807451</v>
      </c>
      <c r="C1066" s="1">
        <f t="shared" si="16"/>
        <v>62.411306057089874</v>
      </c>
    </row>
    <row r="1067" spans="1:3" x14ac:dyDescent="0.2">
      <c r="A1067" s="1">
        <v>20.2</v>
      </c>
      <c r="B1067" s="1">
        <v>0.45038292827640714</v>
      </c>
      <c r="C1067" s="1">
        <f t="shared" si="16"/>
        <v>62.422242560873485</v>
      </c>
    </row>
    <row r="1068" spans="1:3" x14ac:dyDescent="0.2">
      <c r="A1068" s="1">
        <v>188</v>
      </c>
      <c r="B1068" s="1">
        <v>0.45064527774204183</v>
      </c>
      <c r="C1068" s="1">
        <f t="shared" si="16"/>
        <v>62.444332385879925</v>
      </c>
    </row>
    <row r="1069" spans="1:3" x14ac:dyDescent="0.2">
      <c r="A1069" s="1">
        <v>62.6</v>
      </c>
      <c r="B1069" s="1">
        <v>0.45070808925096467</v>
      </c>
      <c r="C1069" s="1">
        <f t="shared" si="16"/>
        <v>62.449621114931226</v>
      </c>
    </row>
    <row r="1070" spans="1:3" x14ac:dyDescent="0.2">
      <c r="A1070" s="1">
        <v>62.8</v>
      </c>
      <c r="B1070" s="1">
        <v>0.45178386190500847</v>
      </c>
      <c r="C1070" s="1">
        <f t="shared" si="16"/>
        <v>62.540201172401716</v>
      </c>
    </row>
    <row r="1071" spans="1:3" x14ac:dyDescent="0.2">
      <c r="A1071" s="1">
        <v>61.5</v>
      </c>
      <c r="B1071" s="1">
        <v>0.45207242007224041</v>
      </c>
      <c r="C1071" s="1">
        <f t="shared" si="16"/>
        <v>62.564497770082646</v>
      </c>
    </row>
    <row r="1072" spans="1:3" x14ac:dyDescent="0.2">
      <c r="A1072" s="1">
        <v>70.7</v>
      </c>
      <c r="B1072" s="1">
        <v>0.4527498576560206</v>
      </c>
      <c r="C1072" s="1">
        <f t="shared" si="16"/>
        <v>62.621538014636933</v>
      </c>
    </row>
    <row r="1073" spans="1:3" x14ac:dyDescent="0.2">
      <c r="A1073" s="1">
        <v>17.8</v>
      </c>
      <c r="B1073" s="1">
        <v>0.45283738147701358</v>
      </c>
      <c r="C1073" s="1">
        <f t="shared" si="16"/>
        <v>62.628907520364542</v>
      </c>
    </row>
    <row r="1074" spans="1:3" x14ac:dyDescent="0.2">
      <c r="A1074" s="1">
        <v>64.099999999999994</v>
      </c>
      <c r="B1074" s="1">
        <v>0.45321424594187926</v>
      </c>
      <c r="C1074" s="1">
        <f t="shared" si="16"/>
        <v>62.660639508306232</v>
      </c>
    </row>
    <row r="1075" spans="1:3" x14ac:dyDescent="0.2">
      <c r="A1075" s="1">
        <v>74.8</v>
      </c>
      <c r="B1075" s="1">
        <v>0.45322489554332079</v>
      </c>
      <c r="C1075" s="1">
        <f t="shared" si="16"/>
        <v>62.661536204747613</v>
      </c>
    </row>
    <row r="1076" spans="1:3" x14ac:dyDescent="0.2">
      <c r="A1076" s="1">
        <v>47.1</v>
      </c>
      <c r="B1076" s="1">
        <v>0.4534048276337318</v>
      </c>
      <c r="C1076" s="1">
        <f t="shared" si="16"/>
        <v>62.676686486760218</v>
      </c>
    </row>
    <row r="1077" spans="1:3" x14ac:dyDescent="0.2">
      <c r="A1077" s="1">
        <v>15.9</v>
      </c>
      <c r="B1077" s="1">
        <v>0.45358609448626214</v>
      </c>
      <c r="C1077" s="1">
        <f t="shared" si="16"/>
        <v>62.691949155743274</v>
      </c>
    </row>
    <row r="1078" spans="1:3" x14ac:dyDescent="0.2">
      <c r="A1078" s="1">
        <v>1177.9000000000001</v>
      </c>
      <c r="B1078" s="1">
        <v>0.45393965117715862</v>
      </c>
      <c r="C1078" s="1">
        <f t="shared" si="16"/>
        <v>62.721718629116758</v>
      </c>
    </row>
    <row r="1079" spans="1:3" x14ac:dyDescent="0.2">
      <c r="A1079" s="1">
        <v>50.2</v>
      </c>
      <c r="B1079" s="1">
        <v>0.4539457966054124</v>
      </c>
      <c r="C1079" s="1">
        <f t="shared" si="16"/>
        <v>62.722236074175726</v>
      </c>
    </row>
    <row r="1080" spans="1:3" x14ac:dyDescent="0.2">
      <c r="A1080" s="1">
        <v>62.6</v>
      </c>
      <c r="B1080" s="1">
        <v>0.45431932226977723</v>
      </c>
      <c r="C1080" s="1">
        <f t="shared" si="16"/>
        <v>62.75368693511524</v>
      </c>
    </row>
    <row r="1081" spans="1:3" x14ac:dyDescent="0.2">
      <c r="A1081" s="1">
        <v>45.3</v>
      </c>
      <c r="B1081" s="1">
        <v>0.45432200622803826</v>
      </c>
      <c r="C1081" s="1">
        <f t="shared" si="16"/>
        <v>62.753912924400822</v>
      </c>
    </row>
    <row r="1082" spans="1:3" x14ac:dyDescent="0.2">
      <c r="A1082" s="1">
        <v>20.5</v>
      </c>
      <c r="B1082" s="1">
        <v>0.45480381044853979</v>
      </c>
      <c r="C1082" s="1">
        <f t="shared" si="16"/>
        <v>62.794480839767054</v>
      </c>
    </row>
    <row r="1083" spans="1:3" x14ac:dyDescent="0.2">
      <c r="A1083" s="1">
        <v>22.5</v>
      </c>
      <c r="B1083" s="1">
        <v>0.4550272837210006</v>
      </c>
      <c r="C1083" s="1">
        <f t="shared" si="16"/>
        <v>62.813297289308252</v>
      </c>
    </row>
    <row r="1084" spans="1:3" x14ac:dyDescent="0.2">
      <c r="A1084" s="1">
        <v>17.600000000000001</v>
      </c>
      <c r="B1084" s="1">
        <v>0.45583407645493335</v>
      </c>
      <c r="C1084" s="1">
        <f t="shared" si="16"/>
        <v>62.881229237505387</v>
      </c>
    </row>
    <row r="1085" spans="1:3" x14ac:dyDescent="0.2">
      <c r="A1085" s="1">
        <v>226.2</v>
      </c>
      <c r="B1085" s="1">
        <v>0.4560882274626768</v>
      </c>
      <c r="C1085" s="1">
        <f t="shared" si="16"/>
        <v>62.902628752357387</v>
      </c>
    </row>
    <row r="1086" spans="1:3" x14ac:dyDescent="0.2">
      <c r="A1086" s="1">
        <v>68.099999999999994</v>
      </c>
      <c r="B1086" s="1">
        <v>0.45617400775528311</v>
      </c>
      <c r="C1086" s="1">
        <f t="shared" si="16"/>
        <v>62.909851452994836</v>
      </c>
    </row>
    <row r="1087" spans="1:3" x14ac:dyDescent="0.2">
      <c r="A1087" s="1">
        <v>46</v>
      </c>
      <c r="B1087" s="1">
        <v>0.45647596859202805</v>
      </c>
      <c r="C1087" s="1">
        <f t="shared" si="16"/>
        <v>62.935276555448766</v>
      </c>
    </row>
    <row r="1088" spans="1:3" x14ac:dyDescent="0.2">
      <c r="A1088" s="1">
        <v>180.9</v>
      </c>
      <c r="B1088" s="1">
        <v>0.45719570592610459</v>
      </c>
      <c r="C1088" s="1">
        <f t="shared" si="16"/>
        <v>62.995878438978011</v>
      </c>
    </row>
    <row r="1089" spans="1:3" x14ac:dyDescent="0.2">
      <c r="A1089" s="1">
        <v>21.2</v>
      </c>
      <c r="B1089" s="1">
        <v>0.45720462048316224</v>
      </c>
      <c r="C1089" s="1">
        <f t="shared" si="16"/>
        <v>62.996629044682258</v>
      </c>
    </row>
    <row r="1090" spans="1:3" x14ac:dyDescent="0.2">
      <c r="A1090" s="1">
        <v>93</v>
      </c>
      <c r="B1090" s="1">
        <v>0.45763210561823608</v>
      </c>
      <c r="C1090" s="1">
        <f t="shared" ref="C1090:C1153" si="17" xml:space="preserve"> 84.2*B1090+24.5</f>
        <v>63.03262329305548</v>
      </c>
    </row>
    <row r="1091" spans="1:3" x14ac:dyDescent="0.2">
      <c r="A1091" s="1">
        <v>18</v>
      </c>
      <c r="B1091" s="1">
        <v>0.45784571671627378</v>
      </c>
      <c r="C1091" s="1">
        <f t="shared" si="17"/>
        <v>63.050609347510253</v>
      </c>
    </row>
    <row r="1092" spans="1:3" x14ac:dyDescent="0.2">
      <c r="A1092" s="1">
        <v>20.5</v>
      </c>
      <c r="B1092" s="1">
        <v>0.45936332311605704</v>
      </c>
      <c r="C1092" s="1">
        <f t="shared" si="17"/>
        <v>63.178391806372005</v>
      </c>
    </row>
    <row r="1093" spans="1:3" x14ac:dyDescent="0.2">
      <c r="A1093" s="1">
        <v>63.6</v>
      </c>
      <c r="B1093" s="1">
        <v>0.45950980063665181</v>
      </c>
      <c r="C1093" s="1">
        <f t="shared" si="17"/>
        <v>63.190725213606086</v>
      </c>
    </row>
    <row r="1094" spans="1:3" x14ac:dyDescent="0.2">
      <c r="A1094" s="1">
        <v>51</v>
      </c>
      <c r="B1094" s="1">
        <v>0.46013329415852611</v>
      </c>
      <c r="C1094" s="1">
        <f t="shared" si="17"/>
        <v>63.243223368147902</v>
      </c>
    </row>
    <row r="1095" spans="1:3" x14ac:dyDescent="0.2">
      <c r="A1095" s="1">
        <v>19.100000000000001</v>
      </c>
      <c r="B1095" s="1">
        <v>0.46013400494280593</v>
      </c>
      <c r="C1095" s="1">
        <f t="shared" si="17"/>
        <v>63.24328321618426</v>
      </c>
    </row>
    <row r="1096" spans="1:3" x14ac:dyDescent="0.2">
      <c r="A1096" s="1">
        <v>57.5</v>
      </c>
      <c r="B1096" s="1">
        <v>0.46040951824839116</v>
      </c>
      <c r="C1096" s="1">
        <f t="shared" si="17"/>
        <v>63.266481436514539</v>
      </c>
    </row>
    <row r="1097" spans="1:3" x14ac:dyDescent="0.2">
      <c r="A1097" s="1">
        <v>18.399999999999999</v>
      </c>
      <c r="B1097" s="1">
        <v>0.46062602470796354</v>
      </c>
      <c r="C1097" s="1">
        <f t="shared" si="17"/>
        <v>63.284711280410534</v>
      </c>
    </row>
    <row r="1098" spans="1:3" x14ac:dyDescent="0.2">
      <c r="A1098" s="1">
        <v>67</v>
      </c>
      <c r="B1098" s="1">
        <v>0.46073388165639423</v>
      </c>
      <c r="C1098" s="1">
        <f t="shared" si="17"/>
        <v>63.293792835468395</v>
      </c>
    </row>
    <row r="1099" spans="1:3" x14ac:dyDescent="0.2">
      <c r="A1099" s="1">
        <v>63.4</v>
      </c>
      <c r="B1099" s="1">
        <v>0.46125021451130055</v>
      </c>
      <c r="C1099" s="1">
        <f t="shared" si="17"/>
        <v>63.33726806185151</v>
      </c>
    </row>
    <row r="1100" spans="1:3" x14ac:dyDescent="0.2">
      <c r="A1100" s="1">
        <v>19.399999999999999</v>
      </c>
      <c r="B1100" s="1">
        <v>0.46129233187380164</v>
      </c>
      <c r="C1100" s="1">
        <f t="shared" si="17"/>
        <v>63.340814343774099</v>
      </c>
    </row>
    <row r="1101" spans="1:3" x14ac:dyDescent="0.2">
      <c r="A1101" s="1">
        <v>56.5</v>
      </c>
      <c r="B1101" s="1">
        <v>0.46137076067103278</v>
      </c>
      <c r="C1101" s="1">
        <f t="shared" si="17"/>
        <v>63.347418048500963</v>
      </c>
    </row>
    <row r="1102" spans="1:3" x14ac:dyDescent="0.2">
      <c r="A1102" s="1">
        <v>49</v>
      </c>
      <c r="B1102" s="1">
        <v>0.46153401862828169</v>
      </c>
      <c r="C1102" s="1">
        <f t="shared" si="17"/>
        <v>63.361164368501321</v>
      </c>
    </row>
    <row r="1103" spans="1:3" x14ac:dyDescent="0.2">
      <c r="A1103" s="1">
        <v>1956.4</v>
      </c>
      <c r="B1103" s="1">
        <v>0.46172122020634687</v>
      </c>
      <c r="C1103" s="1">
        <f t="shared" si="17"/>
        <v>63.376926741374405</v>
      </c>
    </row>
    <row r="1104" spans="1:3" x14ac:dyDescent="0.2">
      <c r="A1104" s="1">
        <v>47.5</v>
      </c>
      <c r="B1104" s="1">
        <v>0.46204259646869084</v>
      </c>
      <c r="C1104" s="1">
        <f t="shared" si="17"/>
        <v>63.403986622663773</v>
      </c>
    </row>
    <row r="1105" spans="1:3" x14ac:dyDescent="0.2">
      <c r="A1105" s="1">
        <v>49.3</v>
      </c>
      <c r="B1105" s="1">
        <v>0.46213205834630183</v>
      </c>
      <c r="C1105" s="1">
        <f t="shared" si="17"/>
        <v>63.411519312758614</v>
      </c>
    </row>
    <row r="1106" spans="1:3" x14ac:dyDescent="0.2">
      <c r="A1106" s="1">
        <v>19.7</v>
      </c>
      <c r="B1106" s="1">
        <v>0.46301966531116057</v>
      </c>
      <c r="C1106" s="1">
        <f t="shared" si="17"/>
        <v>63.486255819199719</v>
      </c>
    </row>
    <row r="1107" spans="1:3" x14ac:dyDescent="0.2">
      <c r="A1107" s="1">
        <v>51.3</v>
      </c>
      <c r="B1107" s="1">
        <v>0.463129016500269</v>
      </c>
      <c r="C1107" s="1">
        <f t="shared" si="17"/>
        <v>63.495463189322649</v>
      </c>
    </row>
    <row r="1108" spans="1:3" x14ac:dyDescent="0.2">
      <c r="A1108" s="1">
        <v>49.5</v>
      </c>
      <c r="B1108" s="1">
        <v>0.46313545655366639</v>
      </c>
      <c r="C1108" s="1">
        <f t="shared" si="17"/>
        <v>63.49600544181871</v>
      </c>
    </row>
    <row r="1109" spans="1:3" x14ac:dyDescent="0.2">
      <c r="A1109" s="1">
        <v>69.099999999999994</v>
      </c>
      <c r="B1109" s="1">
        <v>0.4633755721288787</v>
      </c>
      <c r="C1109" s="1">
        <f t="shared" si="17"/>
        <v>63.516223173251589</v>
      </c>
    </row>
    <row r="1110" spans="1:3" x14ac:dyDescent="0.2">
      <c r="A1110" s="1">
        <v>65.599999999999994</v>
      </c>
      <c r="B1110" s="1">
        <v>0.46358169522174841</v>
      </c>
      <c r="C1110" s="1">
        <f t="shared" si="17"/>
        <v>63.53357873767122</v>
      </c>
    </row>
    <row r="1111" spans="1:3" x14ac:dyDescent="0.2">
      <c r="A1111" s="1">
        <v>62.2</v>
      </c>
      <c r="B1111" s="1">
        <v>0.46393773756565343</v>
      </c>
      <c r="C1111" s="1">
        <f t="shared" si="17"/>
        <v>63.563557503028022</v>
      </c>
    </row>
    <row r="1112" spans="1:3" x14ac:dyDescent="0.2">
      <c r="A1112" s="1">
        <v>72.3</v>
      </c>
      <c r="B1112" s="1">
        <v>0.4639592880689174</v>
      </c>
      <c r="C1112" s="1">
        <f t="shared" si="17"/>
        <v>63.565372055402847</v>
      </c>
    </row>
    <row r="1113" spans="1:3" x14ac:dyDescent="0.2">
      <c r="A1113" s="1">
        <v>61.5</v>
      </c>
      <c r="B1113" s="1">
        <v>0.46417152382104537</v>
      </c>
      <c r="C1113" s="1">
        <f t="shared" si="17"/>
        <v>63.583242305732021</v>
      </c>
    </row>
    <row r="1114" spans="1:3" x14ac:dyDescent="0.2">
      <c r="A1114" s="1">
        <v>17.100000000000001</v>
      </c>
      <c r="B1114" s="1">
        <v>0.46483432905360711</v>
      </c>
      <c r="C1114" s="1">
        <f t="shared" si="17"/>
        <v>63.639050506313723</v>
      </c>
    </row>
    <row r="1115" spans="1:3" x14ac:dyDescent="0.2">
      <c r="A1115" s="1">
        <v>58.2</v>
      </c>
      <c r="B1115" s="1">
        <v>0.46540720830917753</v>
      </c>
      <c r="C1115" s="1">
        <f t="shared" si="17"/>
        <v>63.687286939632749</v>
      </c>
    </row>
    <row r="1116" spans="1:3" x14ac:dyDescent="0.2">
      <c r="A1116" s="1">
        <v>117.5</v>
      </c>
      <c r="B1116" s="1">
        <v>0.46597417635467114</v>
      </c>
      <c r="C1116" s="1">
        <f t="shared" si="17"/>
        <v>63.73502564906331</v>
      </c>
    </row>
    <row r="1117" spans="1:3" x14ac:dyDescent="0.2">
      <c r="A1117" s="1">
        <v>41.8</v>
      </c>
      <c r="B1117" s="1">
        <v>0.46619870963313437</v>
      </c>
      <c r="C1117" s="1">
        <f t="shared" si="17"/>
        <v>63.753931351109912</v>
      </c>
    </row>
    <row r="1118" spans="1:3" x14ac:dyDescent="0.2">
      <c r="A1118" s="1">
        <v>44.3</v>
      </c>
      <c r="B1118" s="1">
        <v>0.46633949818742942</v>
      </c>
      <c r="C1118" s="1">
        <f t="shared" si="17"/>
        <v>63.765785747381557</v>
      </c>
    </row>
    <row r="1119" spans="1:3" x14ac:dyDescent="0.2">
      <c r="A1119" s="1">
        <v>18.600000000000001</v>
      </c>
      <c r="B1119" s="1">
        <v>0.46641770409456917</v>
      </c>
      <c r="C1119" s="1">
        <f t="shared" si="17"/>
        <v>63.772370684762727</v>
      </c>
    </row>
    <row r="1120" spans="1:3" x14ac:dyDescent="0.2">
      <c r="A1120" s="1">
        <v>526.6</v>
      </c>
      <c r="B1120" s="1">
        <v>0.46642662119428713</v>
      </c>
      <c r="C1120" s="1">
        <f t="shared" si="17"/>
        <v>63.773121504558979</v>
      </c>
    </row>
    <row r="1121" spans="1:3" x14ac:dyDescent="0.2">
      <c r="A1121" s="1">
        <v>184</v>
      </c>
      <c r="B1121" s="1">
        <v>0.46668202928224239</v>
      </c>
      <c r="C1121" s="1">
        <f t="shared" si="17"/>
        <v>63.794626865564808</v>
      </c>
    </row>
    <row r="1122" spans="1:3" x14ac:dyDescent="0.2">
      <c r="A1122" s="1">
        <v>59.2</v>
      </c>
      <c r="B1122" s="1">
        <v>0.46683182215930008</v>
      </c>
      <c r="C1122" s="1">
        <f t="shared" si="17"/>
        <v>63.807239425813066</v>
      </c>
    </row>
    <row r="1123" spans="1:3" x14ac:dyDescent="0.2">
      <c r="A1123" s="1">
        <v>26.6</v>
      </c>
      <c r="B1123" s="1">
        <v>0.46704486624406483</v>
      </c>
      <c r="C1123" s="1">
        <f t="shared" si="17"/>
        <v>63.825177737750259</v>
      </c>
    </row>
    <row r="1124" spans="1:3" x14ac:dyDescent="0.2">
      <c r="A1124" s="1">
        <v>47.8</v>
      </c>
      <c r="B1124" s="1">
        <v>0.46713055266196729</v>
      </c>
      <c r="C1124" s="1">
        <f t="shared" si="17"/>
        <v>63.832392534137647</v>
      </c>
    </row>
    <row r="1125" spans="1:3" x14ac:dyDescent="0.2">
      <c r="A1125" s="1">
        <v>47</v>
      </c>
      <c r="B1125" s="1">
        <v>0.46720334099089916</v>
      </c>
      <c r="C1125" s="1">
        <f t="shared" si="17"/>
        <v>63.838521311433709</v>
      </c>
    </row>
    <row r="1126" spans="1:3" x14ac:dyDescent="0.2">
      <c r="A1126" s="1">
        <v>54.6</v>
      </c>
      <c r="B1126" s="1">
        <v>0.46735115319942983</v>
      </c>
      <c r="C1126" s="1">
        <f t="shared" si="17"/>
        <v>63.850967099391994</v>
      </c>
    </row>
    <row r="1127" spans="1:3" x14ac:dyDescent="0.2">
      <c r="A1127" s="1">
        <v>44.7</v>
      </c>
      <c r="B1127" s="1">
        <v>0.46774024158655997</v>
      </c>
      <c r="C1127" s="1">
        <f t="shared" si="17"/>
        <v>63.883728341588352</v>
      </c>
    </row>
    <row r="1128" spans="1:3" x14ac:dyDescent="0.2">
      <c r="A1128" s="1">
        <v>17.600000000000001</v>
      </c>
      <c r="B1128" s="1">
        <v>0.46817784456717271</v>
      </c>
      <c r="C1128" s="1">
        <f t="shared" si="17"/>
        <v>63.920574512555945</v>
      </c>
    </row>
    <row r="1129" spans="1:3" x14ac:dyDescent="0.2">
      <c r="A1129" s="1">
        <v>48.3</v>
      </c>
      <c r="B1129" s="1">
        <v>0.46839736268022358</v>
      </c>
      <c r="C1129" s="1">
        <f t="shared" si="17"/>
        <v>63.939057937674825</v>
      </c>
    </row>
    <row r="1130" spans="1:3" x14ac:dyDescent="0.2">
      <c r="A1130" s="1">
        <v>67</v>
      </c>
      <c r="B1130" s="1">
        <v>0.46843980297212001</v>
      </c>
      <c r="C1130" s="1">
        <f t="shared" si="17"/>
        <v>63.94263141025251</v>
      </c>
    </row>
    <row r="1131" spans="1:3" x14ac:dyDescent="0.2">
      <c r="A1131" s="1">
        <v>31.1</v>
      </c>
      <c r="B1131" s="1">
        <v>0.46882317619419767</v>
      </c>
      <c r="C1131" s="1">
        <f t="shared" si="17"/>
        <v>63.974911435551448</v>
      </c>
    </row>
    <row r="1132" spans="1:3" x14ac:dyDescent="0.2">
      <c r="A1132" s="1">
        <v>44.3</v>
      </c>
      <c r="B1132" s="1">
        <v>0.46894609670009613</v>
      </c>
      <c r="C1132" s="1">
        <f t="shared" si="17"/>
        <v>63.985261342148092</v>
      </c>
    </row>
    <row r="1133" spans="1:3" x14ac:dyDescent="0.2">
      <c r="A1133" s="1">
        <v>62.7</v>
      </c>
      <c r="B1133" s="1">
        <v>0.46910523307515561</v>
      </c>
      <c r="C1133" s="1">
        <f t="shared" si="17"/>
        <v>63.998660624928107</v>
      </c>
    </row>
    <row r="1134" spans="1:3" x14ac:dyDescent="0.2">
      <c r="A1134" s="1">
        <v>43</v>
      </c>
      <c r="B1134" s="1">
        <v>0.47003050200765911</v>
      </c>
      <c r="C1134" s="1">
        <f t="shared" si="17"/>
        <v>64.076568269044898</v>
      </c>
    </row>
    <row r="1135" spans="1:3" x14ac:dyDescent="0.2">
      <c r="A1135" s="1">
        <v>79</v>
      </c>
      <c r="B1135" s="1">
        <v>0.47069860464656899</v>
      </c>
      <c r="C1135" s="1">
        <f t="shared" si="17"/>
        <v>64.132822511241102</v>
      </c>
    </row>
    <row r="1136" spans="1:3" x14ac:dyDescent="0.2">
      <c r="A1136" s="1">
        <v>15.7</v>
      </c>
      <c r="B1136" s="1">
        <v>0.47098869658408643</v>
      </c>
      <c r="C1136" s="1">
        <f t="shared" si="17"/>
        <v>64.157248252380072</v>
      </c>
    </row>
    <row r="1137" spans="1:3" x14ac:dyDescent="0.2">
      <c r="A1137" s="1">
        <v>48.6</v>
      </c>
      <c r="B1137" s="1">
        <v>0.47101614069967151</v>
      </c>
      <c r="C1137" s="1">
        <f t="shared" si="17"/>
        <v>64.159559046912335</v>
      </c>
    </row>
    <row r="1138" spans="1:3" x14ac:dyDescent="0.2">
      <c r="A1138" s="1">
        <v>45.7</v>
      </c>
      <c r="B1138" s="1">
        <v>0.47112016549502916</v>
      </c>
      <c r="C1138" s="1">
        <f t="shared" si="17"/>
        <v>64.168317934681454</v>
      </c>
    </row>
    <row r="1139" spans="1:3" x14ac:dyDescent="0.2">
      <c r="A1139" s="1">
        <v>72.400000000000006</v>
      </c>
      <c r="B1139" s="1">
        <v>0.47126690158405071</v>
      </c>
      <c r="C1139" s="1">
        <f t="shared" si="17"/>
        <v>64.180673113377068</v>
      </c>
    </row>
    <row r="1140" spans="1:3" x14ac:dyDescent="0.2">
      <c r="A1140" s="1">
        <v>53.4</v>
      </c>
      <c r="B1140" s="1">
        <v>0.47176689215444939</v>
      </c>
      <c r="C1140" s="1">
        <f t="shared" si="17"/>
        <v>64.22277231940464</v>
      </c>
    </row>
    <row r="1141" spans="1:3" x14ac:dyDescent="0.2">
      <c r="A1141" s="1">
        <v>22.6</v>
      </c>
      <c r="B1141" s="1">
        <v>0.47270679701507579</v>
      </c>
      <c r="C1141" s="1">
        <f t="shared" si="17"/>
        <v>64.301912308669387</v>
      </c>
    </row>
    <row r="1142" spans="1:3" x14ac:dyDescent="0.2">
      <c r="A1142" s="1">
        <v>18.2</v>
      </c>
      <c r="B1142" s="1">
        <v>0.47284531680132186</v>
      </c>
      <c r="C1142" s="1">
        <f t="shared" si="17"/>
        <v>64.313575674671299</v>
      </c>
    </row>
    <row r="1143" spans="1:3" x14ac:dyDescent="0.2">
      <c r="A1143" s="1">
        <v>68.599999999999994</v>
      </c>
      <c r="B1143" s="1">
        <v>0.47298785072496574</v>
      </c>
      <c r="C1143" s="1">
        <f t="shared" si="17"/>
        <v>64.325577031042116</v>
      </c>
    </row>
    <row r="1144" spans="1:3" x14ac:dyDescent="0.2">
      <c r="A1144" s="1">
        <v>20.8</v>
      </c>
      <c r="B1144" s="1">
        <v>0.47316788355777561</v>
      </c>
      <c r="C1144" s="1">
        <f t="shared" si="17"/>
        <v>64.340735795564711</v>
      </c>
    </row>
    <row r="1145" spans="1:3" x14ac:dyDescent="0.2">
      <c r="A1145" s="1">
        <v>46.7</v>
      </c>
      <c r="B1145" s="1">
        <v>0.4735914907060505</v>
      </c>
      <c r="C1145" s="1">
        <f t="shared" si="17"/>
        <v>64.376403517449461</v>
      </c>
    </row>
    <row r="1146" spans="1:3" x14ac:dyDescent="0.2">
      <c r="A1146" s="1">
        <v>15</v>
      </c>
      <c r="B1146" s="1">
        <v>0.47391089314224666</v>
      </c>
      <c r="C1146" s="1">
        <f t="shared" si="17"/>
        <v>64.403297202577164</v>
      </c>
    </row>
    <row r="1147" spans="1:3" x14ac:dyDescent="0.2">
      <c r="A1147" s="1">
        <v>17.600000000000001</v>
      </c>
      <c r="B1147" s="1">
        <v>0.47465069031087914</v>
      </c>
      <c r="C1147" s="1">
        <f t="shared" si="17"/>
        <v>64.465588124176023</v>
      </c>
    </row>
    <row r="1148" spans="1:3" x14ac:dyDescent="0.2">
      <c r="A1148" s="1">
        <v>18.5</v>
      </c>
      <c r="B1148" s="1">
        <v>0.47584532091209009</v>
      </c>
      <c r="C1148" s="1">
        <f t="shared" si="17"/>
        <v>64.566176020797997</v>
      </c>
    </row>
    <row r="1149" spans="1:3" x14ac:dyDescent="0.2">
      <c r="A1149" s="1">
        <v>82</v>
      </c>
      <c r="B1149" s="1">
        <v>0.47602464447710874</v>
      </c>
      <c r="C1149" s="1">
        <f t="shared" si="17"/>
        <v>64.581275064972559</v>
      </c>
    </row>
    <row r="1150" spans="1:3" x14ac:dyDescent="0.2">
      <c r="A1150" s="1">
        <v>10.3</v>
      </c>
      <c r="B1150" s="1">
        <v>0.47604489007982259</v>
      </c>
      <c r="C1150" s="1">
        <f t="shared" si="17"/>
        <v>64.582979744721058</v>
      </c>
    </row>
    <row r="1151" spans="1:3" x14ac:dyDescent="0.2">
      <c r="A1151" s="1">
        <v>170.2</v>
      </c>
      <c r="B1151" s="1">
        <v>0.47696943343750781</v>
      </c>
      <c r="C1151" s="1">
        <f t="shared" si="17"/>
        <v>64.660826295438156</v>
      </c>
    </row>
    <row r="1152" spans="1:3" x14ac:dyDescent="0.2">
      <c r="A1152" s="1">
        <v>18.2</v>
      </c>
      <c r="B1152" s="1">
        <v>0.47745471269794887</v>
      </c>
      <c r="C1152" s="1">
        <f t="shared" si="17"/>
        <v>64.701686809167299</v>
      </c>
    </row>
    <row r="1153" spans="1:3" x14ac:dyDescent="0.2">
      <c r="A1153" s="1">
        <v>19.2</v>
      </c>
      <c r="B1153" s="1">
        <v>0.47756278239768674</v>
      </c>
      <c r="C1153" s="1">
        <f t="shared" si="17"/>
        <v>64.710786277885234</v>
      </c>
    </row>
    <row r="1154" spans="1:3" x14ac:dyDescent="0.2">
      <c r="A1154" s="1">
        <v>69.900000000000006</v>
      </c>
      <c r="B1154" s="1">
        <v>0.47760241568274325</v>
      </c>
      <c r="C1154" s="1">
        <f t="shared" ref="C1154:C1217" si="18" xml:space="preserve"> 84.2*B1154+24.5</f>
        <v>64.714123400486983</v>
      </c>
    </row>
    <row r="1155" spans="1:3" x14ac:dyDescent="0.2">
      <c r="A1155" s="1">
        <v>67.2</v>
      </c>
      <c r="B1155" s="1">
        <v>0.47772786453037291</v>
      </c>
      <c r="C1155" s="1">
        <f t="shared" si="18"/>
        <v>64.724686193457401</v>
      </c>
    </row>
    <row r="1156" spans="1:3" x14ac:dyDescent="0.2">
      <c r="A1156" s="1">
        <v>65.3</v>
      </c>
      <c r="B1156" s="1">
        <v>0.47784548639296931</v>
      </c>
      <c r="C1156" s="1">
        <f t="shared" si="18"/>
        <v>64.734589954288026</v>
      </c>
    </row>
    <row r="1157" spans="1:3" x14ac:dyDescent="0.2">
      <c r="A1157" s="1">
        <v>65.599999999999994</v>
      </c>
      <c r="B1157" s="1">
        <v>0.47800165520857224</v>
      </c>
      <c r="C1157" s="1">
        <f t="shared" si="18"/>
        <v>64.747739368561781</v>
      </c>
    </row>
    <row r="1158" spans="1:3" x14ac:dyDescent="0.2">
      <c r="A1158" s="1">
        <v>19.3</v>
      </c>
      <c r="B1158" s="1">
        <v>0.47831329910622494</v>
      </c>
      <c r="C1158" s="1">
        <f t="shared" si="18"/>
        <v>64.773979784744142</v>
      </c>
    </row>
    <row r="1159" spans="1:3" x14ac:dyDescent="0.2">
      <c r="A1159" s="1">
        <v>49.9</v>
      </c>
      <c r="B1159" s="1">
        <v>0.47879240669859879</v>
      </c>
      <c r="C1159" s="1">
        <f t="shared" si="18"/>
        <v>64.814320644022018</v>
      </c>
    </row>
    <row r="1160" spans="1:3" x14ac:dyDescent="0.2">
      <c r="A1160" s="1">
        <v>67.7</v>
      </c>
      <c r="B1160" s="1">
        <v>0.47889936742028588</v>
      </c>
      <c r="C1160" s="1">
        <f t="shared" si="18"/>
        <v>64.823326736788076</v>
      </c>
    </row>
    <row r="1161" spans="1:3" x14ac:dyDescent="0.2">
      <c r="A1161" s="1">
        <v>199</v>
      </c>
      <c r="B1161" s="1">
        <v>0.47898029736202785</v>
      </c>
      <c r="C1161" s="1">
        <f t="shared" si="18"/>
        <v>64.830141037882754</v>
      </c>
    </row>
    <row r="1162" spans="1:3" x14ac:dyDescent="0.2">
      <c r="A1162" s="1">
        <v>46.6</v>
      </c>
      <c r="B1162" s="1">
        <v>0.47898254124443485</v>
      </c>
      <c r="C1162" s="1">
        <f t="shared" si="18"/>
        <v>64.830329972781414</v>
      </c>
    </row>
    <row r="1163" spans="1:3" x14ac:dyDescent="0.2">
      <c r="A1163" s="1">
        <v>63.6</v>
      </c>
      <c r="B1163" s="1">
        <v>0.47911860206298879</v>
      </c>
      <c r="C1163" s="1">
        <f t="shared" si="18"/>
        <v>64.841786293703649</v>
      </c>
    </row>
    <row r="1164" spans="1:3" x14ac:dyDescent="0.2">
      <c r="A1164" s="1">
        <v>50</v>
      </c>
      <c r="B1164" s="1">
        <v>0.47919231014647984</v>
      </c>
      <c r="C1164" s="1">
        <f t="shared" si="18"/>
        <v>64.847992514333612</v>
      </c>
    </row>
    <row r="1165" spans="1:3" x14ac:dyDescent="0.2">
      <c r="A1165" s="1">
        <v>60.8</v>
      </c>
      <c r="B1165" s="1">
        <v>0.47990216900804883</v>
      </c>
      <c r="C1165" s="1">
        <f t="shared" si="18"/>
        <v>64.90776263047772</v>
      </c>
    </row>
    <row r="1166" spans="1:3" x14ac:dyDescent="0.2">
      <c r="A1166" s="1">
        <v>19.3</v>
      </c>
      <c r="B1166" s="1">
        <v>0.48042436601916166</v>
      </c>
      <c r="C1166" s="1">
        <f t="shared" si="18"/>
        <v>64.951731618813412</v>
      </c>
    </row>
    <row r="1167" spans="1:3" x14ac:dyDescent="0.2">
      <c r="A1167" s="1">
        <v>19.8</v>
      </c>
      <c r="B1167" s="1">
        <v>0.48061178670409876</v>
      </c>
      <c r="C1167" s="1">
        <f t="shared" si="18"/>
        <v>64.967512440485109</v>
      </c>
    </row>
    <row r="1168" spans="1:3" x14ac:dyDescent="0.2">
      <c r="A1168" s="1">
        <v>51.1</v>
      </c>
      <c r="B1168" s="1">
        <v>0.48146956866988561</v>
      </c>
      <c r="C1168" s="1">
        <f t="shared" si="18"/>
        <v>65.039737682004372</v>
      </c>
    </row>
    <row r="1169" spans="1:3" x14ac:dyDescent="0.2">
      <c r="A1169" s="1">
        <v>28.5</v>
      </c>
      <c r="B1169" s="1">
        <v>0.48160560966394422</v>
      </c>
      <c r="C1169" s="1">
        <f t="shared" si="18"/>
        <v>65.051192333704108</v>
      </c>
    </row>
    <row r="1170" spans="1:3" x14ac:dyDescent="0.2">
      <c r="A1170" s="1">
        <v>45</v>
      </c>
      <c r="B1170" s="1">
        <v>0.48188143150333307</v>
      </c>
      <c r="C1170" s="1">
        <f t="shared" si="18"/>
        <v>65.074416532580642</v>
      </c>
    </row>
    <row r="1171" spans="1:3" x14ac:dyDescent="0.2">
      <c r="A1171" s="1">
        <v>196</v>
      </c>
      <c r="B1171" s="1">
        <v>0.48240219363590886</v>
      </c>
      <c r="C1171" s="1">
        <f t="shared" si="18"/>
        <v>65.118264704143527</v>
      </c>
    </row>
    <row r="1172" spans="1:3" x14ac:dyDescent="0.2">
      <c r="A1172" s="1">
        <v>59.2</v>
      </c>
      <c r="B1172" s="1">
        <v>0.48286370741502366</v>
      </c>
      <c r="C1172" s="1">
        <f t="shared" si="18"/>
        <v>65.157124164344992</v>
      </c>
    </row>
    <row r="1173" spans="1:3" x14ac:dyDescent="0.2">
      <c r="A1173" s="1">
        <v>60.6</v>
      </c>
      <c r="B1173" s="1">
        <v>0.48335263908193937</v>
      </c>
      <c r="C1173" s="1">
        <f t="shared" si="18"/>
        <v>65.198292210699293</v>
      </c>
    </row>
    <row r="1174" spans="1:3" x14ac:dyDescent="0.2">
      <c r="A1174" s="1">
        <v>64.400000000000006</v>
      </c>
      <c r="B1174" s="1">
        <v>0.48345991757053852</v>
      </c>
      <c r="C1174" s="1">
        <f t="shared" si="18"/>
        <v>65.207325059439341</v>
      </c>
    </row>
    <row r="1175" spans="1:3" x14ac:dyDescent="0.2">
      <c r="A1175" s="1">
        <v>64.3</v>
      </c>
      <c r="B1175" s="1">
        <v>0.48354978261316633</v>
      </c>
      <c r="C1175" s="1">
        <f t="shared" si="18"/>
        <v>65.214891696028616</v>
      </c>
    </row>
    <row r="1176" spans="1:3" x14ac:dyDescent="0.2">
      <c r="A1176" s="1">
        <v>18.8</v>
      </c>
      <c r="B1176" s="1">
        <v>0.48369095784138688</v>
      </c>
      <c r="C1176" s="1">
        <f t="shared" si="18"/>
        <v>65.226778650244768</v>
      </c>
    </row>
    <row r="1177" spans="1:3" x14ac:dyDescent="0.2">
      <c r="A1177" s="1">
        <v>18.100000000000001</v>
      </c>
      <c r="B1177" s="1">
        <v>0.48445160563851675</v>
      </c>
      <c r="C1177" s="1">
        <f t="shared" si="18"/>
        <v>65.290825194763102</v>
      </c>
    </row>
    <row r="1178" spans="1:3" x14ac:dyDescent="0.2">
      <c r="A1178" s="1">
        <v>52.7</v>
      </c>
      <c r="B1178" s="1">
        <v>0.48451499304623191</v>
      </c>
      <c r="C1178" s="1">
        <f t="shared" si="18"/>
        <v>65.296162414492727</v>
      </c>
    </row>
    <row r="1179" spans="1:3" x14ac:dyDescent="0.2">
      <c r="A1179" s="1">
        <v>47.3</v>
      </c>
      <c r="B1179" s="1">
        <v>0.48487127552633308</v>
      </c>
      <c r="C1179" s="1">
        <f t="shared" si="18"/>
        <v>65.326161399317243</v>
      </c>
    </row>
    <row r="1180" spans="1:3" x14ac:dyDescent="0.2">
      <c r="A1180" s="1">
        <v>17.100000000000001</v>
      </c>
      <c r="B1180" s="1">
        <v>0.48559643549505932</v>
      </c>
      <c r="C1180" s="1">
        <f t="shared" si="18"/>
        <v>65.387219868683999</v>
      </c>
    </row>
    <row r="1181" spans="1:3" x14ac:dyDescent="0.2">
      <c r="A1181" s="1">
        <v>64.2</v>
      </c>
      <c r="B1181" s="1">
        <v>0.48590947203129842</v>
      </c>
      <c r="C1181" s="1">
        <f t="shared" si="18"/>
        <v>65.413577545035338</v>
      </c>
    </row>
    <row r="1182" spans="1:3" x14ac:dyDescent="0.2">
      <c r="A1182" s="1">
        <v>11.3</v>
      </c>
      <c r="B1182" s="1">
        <v>0.48600347009195816</v>
      </c>
      <c r="C1182" s="1">
        <f t="shared" si="18"/>
        <v>65.421492181742877</v>
      </c>
    </row>
    <row r="1183" spans="1:3" x14ac:dyDescent="0.2">
      <c r="A1183" s="1">
        <v>18.2</v>
      </c>
      <c r="B1183" s="1">
        <v>0.48654759874573755</v>
      </c>
      <c r="C1183" s="1">
        <f t="shared" si="18"/>
        <v>65.467307814391106</v>
      </c>
    </row>
    <row r="1184" spans="1:3" x14ac:dyDescent="0.2">
      <c r="A1184" s="1">
        <v>16.600000000000001</v>
      </c>
      <c r="B1184" s="1">
        <v>0.48725639873037269</v>
      </c>
      <c r="C1184" s="1">
        <f t="shared" si="18"/>
        <v>65.526988773097372</v>
      </c>
    </row>
    <row r="1185" spans="1:3" x14ac:dyDescent="0.2">
      <c r="A1185" s="1">
        <v>50.3</v>
      </c>
      <c r="B1185" s="1">
        <v>0.48738796076543195</v>
      </c>
      <c r="C1185" s="1">
        <f t="shared" si="18"/>
        <v>65.538066296449372</v>
      </c>
    </row>
    <row r="1186" spans="1:3" x14ac:dyDescent="0.2">
      <c r="A1186" s="1">
        <v>17.399999999999999</v>
      </c>
      <c r="B1186" s="1">
        <v>0.48740308136925653</v>
      </c>
      <c r="C1186" s="1">
        <f t="shared" si="18"/>
        <v>65.539339451291397</v>
      </c>
    </row>
    <row r="1187" spans="1:3" x14ac:dyDescent="0.2">
      <c r="A1187" s="1">
        <v>61.1</v>
      </c>
      <c r="B1187" s="1">
        <v>0.48744204088983123</v>
      </c>
      <c r="C1187" s="1">
        <f t="shared" si="18"/>
        <v>65.542619842923784</v>
      </c>
    </row>
    <row r="1188" spans="1:3" x14ac:dyDescent="0.2">
      <c r="A1188" s="1">
        <v>64.8</v>
      </c>
      <c r="B1188" s="1">
        <v>0.48804539957609555</v>
      </c>
      <c r="C1188" s="1">
        <f t="shared" si="18"/>
        <v>65.593422644307253</v>
      </c>
    </row>
    <row r="1189" spans="1:3" x14ac:dyDescent="0.2">
      <c r="A1189" s="1">
        <v>187</v>
      </c>
      <c r="B1189" s="1">
        <v>0.48815949563308203</v>
      </c>
      <c r="C1189" s="1">
        <f t="shared" si="18"/>
        <v>65.603029532305499</v>
      </c>
    </row>
    <row r="1190" spans="1:3" x14ac:dyDescent="0.2">
      <c r="A1190" s="1">
        <v>13.1</v>
      </c>
      <c r="B1190" s="1">
        <v>0.48882354586706256</v>
      </c>
      <c r="C1190" s="1">
        <f t="shared" si="18"/>
        <v>65.658942562006672</v>
      </c>
    </row>
    <row r="1191" spans="1:3" x14ac:dyDescent="0.2">
      <c r="A1191" s="1">
        <v>185</v>
      </c>
      <c r="B1191" s="1">
        <v>0.48892864928873764</v>
      </c>
      <c r="C1191" s="1">
        <f t="shared" si="18"/>
        <v>65.667792270111704</v>
      </c>
    </row>
    <row r="1192" spans="1:3" x14ac:dyDescent="0.2">
      <c r="A1192" s="1">
        <v>66.099999999999994</v>
      </c>
      <c r="B1192" s="1">
        <v>0.48920692469866706</v>
      </c>
      <c r="C1192" s="1">
        <f t="shared" si="18"/>
        <v>65.69122305962776</v>
      </c>
    </row>
    <row r="1193" spans="1:3" x14ac:dyDescent="0.2">
      <c r="A1193" s="1">
        <v>20.5</v>
      </c>
      <c r="B1193" s="1">
        <v>0.48983832445835546</v>
      </c>
      <c r="C1193" s="1">
        <f t="shared" si="18"/>
        <v>65.744386919393534</v>
      </c>
    </row>
    <row r="1194" spans="1:3" x14ac:dyDescent="0.2">
      <c r="A1194" s="1">
        <v>50.3</v>
      </c>
      <c r="B1194" s="1">
        <v>0.49099636460375579</v>
      </c>
      <c r="C1194" s="1">
        <f t="shared" si="18"/>
        <v>65.841893899636233</v>
      </c>
    </row>
    <row r="1195" spans="1:3" x14ac:dyDescent="0.2">
      <c r="A1195" s="1">
        <v>65.3</v>
      </c>
      <c r="B1195" s="1">
        <v>0.49106761275068839</v>
      </c>
      <c r="C1195" s="1">
        <f t="shared" si="18"/>
        <v>65.847892993607957</v>
      </c>
    </row>
    <row r="1196" spans="1:3" x14ac:dyDescent="0.2">
      <c r="A1196" s="1">
        <v>196.6</v>
      </c>
      <c r="B1196" s="1">
        <v>0.49131657337671286</v>
      </c>
      <c r="C1196" s="1">
        <f t="shared" si="18"/>
        <v>65.868855478319233</v>
      </c>
    </row>
    <row r="1197" spans="1:3" x14ac:dyDescent="0.2">
      <c r="A1197" s="1">
        <v>47.4</v>
      </c>
      <c r="B1197" s="1">
        <v>0.49144423889402067</v>
      </c>
      <c r="C1197" s="1">
        <f t="shared" si="18"/>
        <v>65.879604914876552</v>
      </c>
    </row>
    <row r="1198" spans="1:3" x14ac:dyDescent="0.2">
      <c r="A1198" s="1">
        <v>63.9</v>
      </c>
      <c r="B1198" s="1">
        <v>0.49184431049193073</v>
      </c>
      <c r="C1198" s="1">
        <f t="shared" si="18"/>
        <v>65.913290943420577</v>
      </c>
    </row>
    <row r="1199" spans="1:3" x14ac:dyDescent="0.2">
      <c r="A1199" s="1">
        <v>18</v>
      </c>
      <c r="B1199" s="1">
        <v>0.49267034060627352</v>
      </c>
      <c r="C1199" s="1">
        <f t="shared" si="18"/>
        <v>65.982842679048233</v>
      </c>
    </row>
    <row r="1200" spans="1:3" x14ac:dyDescent="0.2">
      <c r="A1200" s="1">
        <v>49.9</v>
      </c>
      <c r="B1200" s="1">
        <v>0.49285097068565931</v>
      </c>
      <c r="C1200" s="1">
        <f t="shared" si="18"/>
        <v>65.998051731732517</v>
      </c>
    </row>
    <row r="1201" spans="1:3" x14ac:dyDescent="0.2">
      <c r="A1201" s="1">
        <v>95.3</v>
      </c>
      <c r="B1201" s="1">
        <v>0.49300893187734818</v>
      </c>
      <c r="C1201" s="1">
        <f t="shared" si="18"/>
        <v>66.011352064072724</v>
      </c>
    </row>
    <row r="1202" spans="1:3" x14ac:dyDescent="0.2">
      <c r="A1202" s="1">
        <v>43.3</v>
      </c>
      <c r="B1202" s="1">
        <v>0.49308709915691729</v>
      </c>
      <c r="C1202" s="1">
        <f t="shared" si="18"/>
        <v>66.017933749012428</v>
      </c>
    </row>
    <row r="1203" spans="1:3" x14ac:dyDescent="0.2">
      <c r="A1203" s="1">
        <v>18.7</v>
      </c>
      <c r="B1203" s="1">
        <v>0.49329925512520412</v>
      </c>
      <c r="C1203" s="1">
        <f t="shared" si="18"/>
        <v>66.035797281542187</v>
      </c>
    </row>
    <row r="1204" spans="1:3" x14ac:dyDescent="0.2">
      <c r="A1204" s="1">
        <v>60.2</v>
      </c>
      <c r="B1204" s="1">
        <v>0.49330462778099188</v>
      </c>
      <c r="C1204" s="1">
        <f t="shared" si="18"/>
        <v>66.036249659159523</v>
      </c>
    </row>
    <row r="1205" spans="1:3" x14ac:dyDescent="0.2">
      <c r="A1205" s="1">
        <v>60.2</v>
      </c>
      <c r="B1205" s="1">
        <v>0.49375153662726695</v>
      </c>
      <c r="C1205" s="1">
        <f t="shared" si="18"/>
        <v>66.073879384015882</v>
      </c>
    </row>
    <row r="1206" spans="1:3" x14ac:dyDescent="0.2">
      <c r="A1206" s="1">
        <v>14.9</v>
      </c>
      <c r="B1206" s="1">
        <v>0.49375233796227008</v>
      </c>
      <c r="C1206" s="1">
        <f t="shared" si="18"/>
        <v>66.073946856423134</v>
      </c>
    </row>
    <row r="1207" spans="1:3" x14ac:dyDescent="0.2">
      <c r="A1207" s="1">
        <v>12.3</v>
      </c>
      <c r="B1207" s="1">
        <v>0.49384308153247408</v>
      </c>
      <c r="C1207" s="1">
        <f t="shared" si="18"/>
        <v>66.081587465034318</v>
      </c>
    </row>
    <row r="1208" spans="1:3" x14ac:dyDescent="0.2">
      <c r="A1208" s="1">
        <v>64.099999999999994</v>
      </c>
      <c r="B1208" s="1">
        <v>0.49403700708238518</v>
      </c>
      <c r="C1208" s="1">
        <f t="shared" si="18"/>
        <v>66.097915996336837</v>
      </c>
    </row>
    <row r="1209" spans="1:3" x14ac:dyDescent="0.2">
      <c r="A1209" s="1">
        <v>17</v>
      </c>
      <c r="B1209" s="1">
        <v>0.49422397664481144</v>
      </c>
      <c r="C1209" s="1">
        <f t="shared" si="18"/>
        <v>66.113658833493133</v>
      </c>
    </row>
    <row r="1210" spans="1:3" x14ac:dyDescent="0.2">
      <c r="A1210" s="1">
        <v>49.6</v>
      </c>
      <c r="B1210" s="1">
        <v>0.49447736085063931</v>
      </c>
      <c r="C1210" s="1">
        <f t="shared" si="18"/>
        <v>66.134993783623827</v>
      </c>
    </row>
    <row r="1211" spans="1:3" x14ac:dyDescent="0.2">
      <c r="A1211" s="1">
        <v>615.5</v>
      </c>
      <c r="B1211" s="1">
        <v>0.49459153734760247</v>
      </c>
      <c r="C1211" s="1">
        <f t="shared" si="18"/>
        <v>66.144607444668139</v>
      </c>
    </row>
    <row r="1212" spans="1:3" x14ac:dyDescent="0.2">
      <c r="A1212" s="1">
        <v>82.5</v>
      </c>
      <c r="B1212" s="1">
        <v>0.49488664540223443</v>
      </c>
      <c r="C1212" s="1">
        <f t="shared" si="18"/>
        <v>66.16945554286815</v>
      </c>
    </row>
    <row r="1213" spans="1:3" x14ac:dyDescent="0.2">
      <c r="A1213" s="1">
        <v>50.9</v>
      </c>
      <c r="B1213" s="1">
        <v>0.49500535951887042</v>
      </c>
      <c r="C1213" s="1">
        <f t="shared" si="18"/>
        <v>66.179451271488887</v>
      </c>
    </row>
    <row r="1214" spans="1:3" x14ac:dyDescent="0.2">
      <c r="A1214" s="1">
        <v>63</v>
      </c>
      <c r="B1214" s="1">
        <v>0.49507470914679924</v>
      </c>
      <c r="C1214" s="1">
        <f t="shared" si="18"/>
        <v>66.185290510160499</v>
      </c>
    </row>
    <row r="1215" spans="1:3" x14ac:dyDescent="0.2">
      <c r="A1215" s="1">
        <v>68.5</v>
      </c>
      <c r="B1215" s="1">
        <v>0.49510329902633865</v>
      </c>
      <c r="C1215" s="1">
        <f t="shared" si="18"/>
        <v>66.187697778017707</v>
      </c>
    </row>
    <row r="1216" spans="1:3" x14ac:dyDescent="0.2">
      <c r="A1216" s="1">
        <v>60.5</v>
      </c>
      <c r="B1216" s="1">
        <v>0.49535980683279435</v>
      </c>
      <c r="C1216" s="1">
        <f t="shared" si="18"/>
        <v>66.209295735321291</v>
      </c>
    </row>
    <row r="1217" spans="1:3" x14ac:dyDescent="0.2">
      <c r="A1217" s="1">
        <v>16.600000000000001</v>
      </c>
      <c r="B1217" s="1">
        <v>0.49554661888934393</v>
      </c>
      <c r="C1217" s="1">
        <f t="shared" si="18"/>
        <v>66.225025310482764</v>
      </c>
    </row>
    <row r="1218" spans="1:3" x14ac:dyDescent="0.2">
      <c r="A1218" s="1">
        <v>17</v>
      </c>
      <c r="B1218" s="1">
        <v>0.49558688917724592</v>
      </c>
      <c r="C1218" s="1">
        <f t="shared" ref="C1218:C1281" si="19" xml:space="preserve"> 84.2*B1218+24.5</f>
        <v>66.228416068724101</v>
      </c>
    </row>
    <row r="1219" spans="1:3" x14ac:dyDescent="0.2">
      <c r="A1219" s="1">
        <v>45.6</v>
      </c>
      <c r="B1219" s="1">
        <v>0.49605457624080335</v>
      </c>
      <c r="C1219" s="1">
        <f t="shared" si="19"/>
        <v>66.267795319475653</v>
      </c>
    </row>
    <row r="1220" spans="1:3" x14ac:dyDescent="0.2">
      <c r="A1220" s="1">
        <v>181</v>
      </c>
      <c r="B1220" s="1">
        <v>0.49629173172980612</v>
      </c>
      <c r="C1220" s="1">
        <f t="shared" si="19"/>
        <v>66.287763811649683</v>
      </c>
    </row>
    <row r="1221" spans="1:3" x14ac:dyDescent="0.2">
      <c r="A1221" s="1">
        <v>17.3</v>
      </c>
      <c r="B1221" s="1">
        <v>0.49645945846917389</v>
      </c>
      <c r="C1221" s="1">
        <f t="shared" si="19"/>
        <v>66.301886403104447</v>
      </c>
    </row>
    <row r="1222" spans="1:3" x14ac:dyDescent="0.2">
      <c r="A1222" s="1">
        <v>60.4</v>
      </c>
      <c r="B1222" s="1">
        <v>0.49660479749898156</v>
      </c>
      <c r="C1222" s="1">
        <f t="shared" si="19"/>
        <v>66.314123949414252</v>
      </c>
    </row>
    <row r="1223" spans="1:3" x14ac:dyDescent="0.2">
      <c r="A1223" s="1">
        <v>58.6</v>
      </c>
      <c r="B1223" s="1">
        <v>0.49714495556570099</v>
      </c>
      <c r="C1223" s="1">
        <f t="shared" si="19"/>
        <v>66.35960525863203</v>
      </c>
    </row>
    <row r="1224" spans="1:3" x14ac:dyDescent="0.2">
      <c r="A1224" s="1">
        <v>17.899999999999999</v>
      </c>
      <c r="B1224" s="1">
        <v>0.49744183856740398</v>
      </c>
      <c r="C1224" s="1">
        <f t="shared" si="19"/>
        <v>66.384602807375416</v>
      </c>
    </row>
    <row r="1225" spans="1:3" x14ac:dyDescent="0.2">
      <c r="A1225" s="1">
        <v>20.399999999999999</v>
      </c>
      <c r="B1225" s="1">
        <v>0.49751710451765924</v>
      </c>
      <c r="C1225" s="1">
        <f t="shared" si="19"/>
        <v>66.390940200386908</v>
      </c>
    </row>
    <row r="1226" spans="1:3" x14ac:dyDescent="0.2">
      <c r="A1226" s="1">
        <v>42.7</v>
      </c>
      <c r="B1226" s="1">
        <v>0.49755317653846343</v>
      </c>
      <c r="C1226" s="1">
        <f t="shared" si="19"/>
        <v>66.393977464538622</v>
      </c>
    </row>
    <row r="1227" spans="1:3" x14ac:dyDescent="0.2">
      <c r="A1227" s="1">
        <v>71.5</v>
      </c>
      <c r="B1227" s="1">
        <v>0.49772783530397879</v>
      </c>
      <c r="C1227" s="1">
        <f t="shared" si="19"/>
        <v>66.408683732595023</v>
      </c>
    </row>
    <row r="1228" spans="1:3" x14ac:dyDescent="0.2">
      <c r="A1228" s="1">
        <v>27.6</v>
      </c>
      <c r="B1228" s="1">
        <v>0.49972401008869965</v>
      </c>
      <c r="C1228" s="1">
        <f t="shared" si="19"/>
        <v>66.576761649468523</v>
      </c>
    </row>
    <row r="1229" spans="1:3" x14ac:dyDescent="0.2">
      <c r="A1229" s="1">
        <v>18.5</v>
      </c>
      <c r="B1229" s="1">
        <v>0.49976691523405592</v>
      </c>
      <c r="C1229" s="1">
        <f t="shared" si="19"/>
        <v>66.580374262707508</v>
      </c>
    </row>
    <row r="1230" spans="1:3" x14ac:dyDescent="0.2">
      <c r="A1230" s="1">
        <v>18.7</v>
      </c>
      <c r="B1230" s="1">
        <v>0.50039272524546097</v>
      </c>
      <c r="C1230" s="1">
        <f t="shared" si="19"/>
        <v>66.633067465667807</v>
      </c>
    </row>
    <row r="1231" spans="1:3" x14ac:dyDescent="0.2">
      <c r="A1231" s="1">
        <v>49.6</v>
      </c>
      <c r="B1231" s="1">
        <v>0.50075121601913941</v>
      </c>
      <c r="C1231" s="1">
        <f t="shared" si="19"/>
        <v>66.663252388811543</v>
      </c>
    </row>
    <row r="1232" spans="1:3" x14ac:dyDescent="0.2">
      <c r="A1232" s="1">
        <v>69.599999999999994</v>
      </c>
      <c r="B1232" s="1">
        <v>0.50104539118874991</v>
      </c>
      <c r="C1232" s="1">
        <f t="shared" si="19"/>
        <v>66.688021938092746</v>
      </c>
    </row>
    <row r="1233" spans="1:3" x14ac:dyDescent="0.2">
      <c r="A1233" s="1">
        <v>49.4</v>
      </c>
      <c r="B1233" s="1">
        <v>0.50117561335662053</v>
      </c>
      <c r="C1233" s="1">
        <f t="shared" si="19"/>
        <v>66.698986644627453</v>
      </c>
    </row>
    <row r="1234" spans="1:3" x14ac:dyDescent="0.2">
      <c r="A1234" s="1">
        <v>184</v>
      </c>
      <c r="B1234" s="1">
        <v>0.50134659790313152</v>
      </c>
      <c r="C1234" s="1">
        <f t="shared" si="19"/>
        <v>66.713383543443683</v>
      </c>
    </row>
    <row r="1235" spans="1:3" x14ac:dyDescent="0.2">
      <c r="A1235" s="1">
        <v>27.3</v>
      </c>
      <c r="B1235" s="1">
        <v>0.50141837915310306</v>
      </c>
      <c r="C1235" s="1">
        <f t="shared" si="19"/>
        <v>66.71942752469127</v>
      </c>
    </row>
    <row r="1236" spans="1:3" x14ac:dyDescent="0.2">
      <c r="A1236" s="1">
        <v>71.900000000000006</v>
      </c>
      <c r="B1236" s="1">
        <v>0.50225964445386406</v>
      </c>
      <c r="C1236" s="1">
        <f t="shared" si="19"/>
        <v>66.790262063015348</v>
      </c>
    </row>
    <row r="1237" spans="1:3" x14ac:dyDescent="0.2">
      <c r="A1237" s="1">
        <v>20.6</v>
      </c>
      <c r="B1237" s="1">
        <v>0.5024577537880438</v>
      </c>
      <c r="C1237" s="1">
        <f t="shared" si="19"/>
        <v>66.806942868953286</v>
      </c>
    </row>
    <row r="1238" spans="1:3" x14ac:dyDescent="0.2">
      <c r="A1238" s="1">
        <v>196.1</v>
      </c>
      <c r="B1238" s="1">
        <v>0.50250731533880233</v>
      </c>
      <c r="C1238" s="1">
        <f t="shared" si="19"/>
        <v>66.811115951527157</v>
      </c>
    </row>
    <row r="1239" spans="1:3" x14ac:dyDescent="0.2">
      <c r="A1239" s="1">
        <v>19.100000000000001</v>
      </c>
      <c r="B1239" s="1">
        <v>0.50266511442075656</v>
      </c>
      <c r="C1239" s="1">
        <f t="shared" si="19"/>
        <v>66.82440263422771</v>
      </c>
    </row>
    <row r="1240" spans="1:3" x14ac:dyDescent="0.2">
      <c r="A1240" s="1">
        <v>20.9</v>
      </c>
      <c r="B1240" s="1">
        <v>0.50274649532273918</v>
      </c>
      <c r="C1240" s="1">
        <f t="shared" si="19"/>
        <v>66.831254906174649</v>
      </c>
    </row>
    <row r="1241" spans="1:3" x14ac:dyDescent="0.2">
      <c r="A1241" s="1">
        <v>20.3</v>
      </c>
      <c r="B1241" s="1">
        <v>0.50284461453689067</v>
      </c>
      <c r="C1241" s="1">
        <f t="shared" si="19"/>
        <v>66.839516544006187</v>
      </c>
    </row>
    <row r="1242" spans="1:3" x14ac:dyDescent="0.2">
      <c r="A1242" s="1">
        <v>200.6</v>
      </c>
      <c r="B1242" s="1">
        <v>0.50286511055339844</v>
      </c>
      <c r="C1242" s="1">
        <f t="shared" si="19"/>
        <v>66.841242308596151</v>
      </c>
    </row>
    <row r="1243" spans="1:3" x14ac:dyDescent="0.2">
      <c r="A1243" s="1">
        <v>53.8</v>
      </c>
      <c r="B1243" s="1">
        <v>0.50333424088621914</v>
      </c>
      <c r="C1243" s="1">
        <f t="shared" si="19"/>
        <v>66.880743082619659</v>
      </c>
    </row>
    <row r="1244" spans="1:3" x14ac:dyDescent="0.2">
      <c r="A1244" s="1">
        <v>20.8</v>
      </c>
      <c r="B1244" s="1">
        <v>0.50384044777674053</v>
      </c>
      <c r="C1244" s="1">
        <f t="shared" si="19"/>
        <v>66.923365702801561</v>
      </c>
    </row>
    <row r="1245" spans="1:3" x14ac:dyDescent="0.2">
      <c r="A1245" s="1">
        <v>83.3</v>
      </c>
      <c r="B1245" s="1">
        <v>0.50398769265271737</v>
      </c>
      <c r="C1245" s="1">
        <f t="shared" si="19"/>
        <v>66.935763721358796</v>
      </c>
    </row>
    <row r="1246" spans="1:3" x14ac:dyDescent="0.2">
      <c r="A1246" s="1">
        <v>45.5</v>
      </c>
      <c r="B1246" s="1">
        <v>0.50439754378084678</v>
      </c>
      <c r="C1246" s="1">
        <f t="shared" si="19"/>
        <v>66.970273186347299</v>
      </c>
    </row>
    <row r="1247" spans="1:3" x14ac:dyDescent="0.2">
      <c r="A1247" s="1">
        <v>62.8</v>
      </c>
      <c r="B1247" s="1">
        <v>0.5044349758455503</v>
      </c>
      <c r="C1247" s="1">
        <f t="shared" si="19"/>
        <v>66.973424966195338</v>
      </c>
    </row>
    <row r="1248" spans="1:3" x14ac:dyDescent="0.2">
      <c r="A1248" s="1">
        <v>49.3</v>
      </c>
      <c r="B1248" s="1">
        <v>0.50505520980835361</v>
      </c>
      <c r="C1248" s="1">
        <f t="shared" si="19"/>
        <v>67.025648665863372</v>
      </c>
    </row>
    <row r="1249" spans="1:3" x14ac:dyDescent="0.2">
      <c r="A1249" s="1">
        <v>16.3</v>
      </c>
      <c r="B1249" s="1">
        <v>0.50571812352366108</v>
      </c>
      <c r="C1249" s="1">
        <f t="shared" si="19"/>
        <v>67.081466000692274</v>
      </c>
    </row>
    <row r="1250" spans="1:3" x14ac:dyDescent="0.2">
      <c r="A1250" s="1">
        <v>22.1</v>
      </c>
      <c r="B1250" s="1">
        <v>0.50587914654365018</v>
      </c>
      <c r="C1250" s="1">
        <f t="shared" si="19"/>
        <v>67.095024138975347</v>
      </c>
    </row>
    <row r="1251" spans="1:3" x14ac:dyDescent="0.2">
      <c r="A1251" s="1">
        <v>40.299999999999997</v>
      </c>
      <c r="B1251" s="1">
        <v>0.50588907497952618</v>
      </c>
      <c r="C1251" s="1">
        <f t="shared" si="19"/>
        <v>67.095860113276103</v>
      </c>
    </row>
    <row r="1252" spans="1:3" x14ac:dyDescent="0.2">
      <c r="A1252" s="1">
        <v>180</v>
      </c>
      <c r="B1252" s="1">
        <v>0.5063152988143228</v>
      </c>
      <c r="C1252" s="1">
        <f t="shared" si="19"/>
        <v>67.131748160165984</v>
      </c>
    </row>
    <row r="1253" spans="1:3" x14ac:dyDescent="0.2">
      <c r="A1253" s="1">
        <v>46.5</v>
      </c>
      <c r="B1253" s="1">
        <v>0.50716595659692643</v>
      </c>
      <c r="C1253" s="1">
        <f t="shared" si="19"/>
        <v>67.203373545461204</v>
      </c>
    </row>
    <row r="1254" spans="1:3" x14ac:dyDescent="0.2">
      <c r="A1254" s="1">
        <v>18.7</v>
      </c>
      <c r="B1254" s="1">
        <v>0.50733213078484596</v>
      </c>
      <c r="C1254" s="1">
        <f t="shared" si="19"/>
        <v>67.217365412084035</v>
      </c>
    </row>
    <row r="1255" spans="1:3" x14ac:dyDescent="0.2">
      <c r="A1255" s="1">
        <v>64.900000000000006</v>
      </c>
      <c r="B1255" s="1">
        <v>0.50737281150383784</v>
      </c>
      <c r="C1255" s="1">
        <f t="shared" si="19"/>
        <v>67.220790728623143</v>
      </c>
    </row>
    <row r="1256" spans="1:3" x14ac:dyDescent="0.2">
      <c r="A1256" s="1">
        <v>63.6</v>
      </c>
      <c r="B1256" s="1">
        <v>0.50755743057918956</v>
      </c>
      <c r="C1256" s="1">
        <f t="shared" si="19"/>
        <v>67.236335654767771</v>
      </c>
    </row>
    <row r="1257" spans="1:3" x14ac:dyDescent="0.2">
      <c r="A1257" s="1">
        <v>73.2</v>
      </c>
      <c r="B1257" s="1">
        <v>0.50755753280398808</v>
      </c>
      <c r="C1257" s="1">
        <f t="shared" si="19"/>
        <v>67.236344262095798</v>
      </c>
    </row>
    <row r="1258" spans="1:3" x14ac:dyDescent="0.2">
      <c r="A1258" s="1">
        <v>2410.5</v>
      </c>
      <c r="B1258" s="1">
        <v>0.50758816632725323</v>
      </c>
      <c r="C1258" s="1">
        <f t="shared" si="19"/>
        <v>67.238923604754717</v>
      </c>
    </row>
    <row r="1259" spans="1:3" x14ac:dyDescent="0.2">
      <c r="A1259" s="1">
        <v>61</v>
      </c>
      <c r="B1259" s="1">
        <v>0.50769318414876841</v>
      </c>
      <c r="C1259" s="1">
        <f t="shared" si="19"/>
        <v>67.247766105326292</v>
      </c>
    </row>
    <row r="1260" spans="1:3" x14ac:dyDescent="0.2">
      <c r="A1260" s="1">
        <v>1572.8</v>
      </c>
      <c r="B1260" s="1">
        <v>0.50774074106795719</v>
      </c>
      <c r="C1260" s="1">
        <f t="shared" si="19"/>
        <v>67.251770397922002</v>
      </c>
    </row>
    <row r="1261" spans="1:3" x14ac:dyDescent="0.2">
      <c r="A1261" s="1">
        <v>65.8</v>
      </c>
      <c r="B1261" s="1">
        <v>0.5081311395458542</v>
      </c>
      <c r="C1261" s="1">
        <f t="shared" si="19"/>
        <v>67.284641949760925</v>
      </c>
    </row>
    <row r="1262" spans="1:3" x14ac:dyDescent="0.2">
      <c r="A1262" s="1">
        <v>52.5</v>
      </c>
      <c r="B1262" s="1">
        <v>0.50814554244790711</v>
      </c>
      <c r="C1262" s="1">
        <f t="shared" si="19"/>
        <v>67.285854674113779</v>
      </c>
    </row>
    <row r="1263" spans="1:3" x14ac:dyDescent="0.2">
      <c r="A1263" s="1">
        <v>46.1</v>
      </c>
      <c r="B1263" s="1">
        <v>0.50927848612534865</v>
      </c>
      <c r="C1263" s="1">
        <f t="shared" si="19"/>
        <v>67.381248531754352</v>
      </c>
    </row>
    <row r="1264" spans="1:3" x14ac:dyDescent="0.2">
      <c r="A1264" s="1">
        <v>300</v>
      </c>
      <c r="B1264" s="1">
        <v>0.50997105241718066</v>
      </c>
      <c r="C1264" s="1">
        <f t="shared" si="19"/>
        <v>67.439562613526618</v>
      </c>
    </row>
    <row r="1265" spans="1:3" x14ac:dyDescent="0.2">
      <c r="A1265" s="1">
        <v>42.6</v>
      </c>
      <c r="B1265" s="1">
        <v>0.51006714059686609</v>
      </c>
      <c r="C1265" s="1">
        <f t="shared" si="19"/>
        <v>67.447653238256123</v>
      </c>
    </row>
    <row r="1266" spans="1:3" x14ac:dyDescent="0.2">
      <c r="A1266" s="1">
        <v>48.1</v>
      </c>
      <c r="B1266" s="1">
        <v>0.51023204898129249</v>
      </c>
      <c r="C1266" s="1">
        <f t="shared" si="19"/>
        <v>67.461538524224835</v>
      </c>
    </row>
    <row r="1267" spans="1:3" x14ac:dyDescent="0.2">
      <c r="A1267" s="1">
        <v>26.9</v>
      </c>
      <c r="B1267" s="1">
        <v>0.51078089477322863</v>
      </c>
      <c r="C1267" s="1">
        <f t="shared" si="19"/>
        <v>67.507751339905852</v>
      </c>
    </row>
    <row r="1268" spans="1:3" x14ac:dyDescent="0.2">
      <c r="A1268" s="1">
        <v>19.3</v>
      </c>
      <c r="B1268" s="1">
        <v>0.5108560128362919</v>
      </c>
      <c r="C1268" s="1">
        <f t="shared" si="19"/>
        <v>67.514076280815772</v>
      </c>
    </row>
    <row r="1269" spans="1:3" x14ac:dyDescent="0.2">
      <c r="A1269" s="1">
        <v>85.7</v>
      </c>
      <c r="B1269" s="1">
        <v>0.5112849150009029</v>
      </c>
      <c r="C1269" s="1">
        <f t="shared" si="19"/>
        <v>67.550189843076026</v>
      </c>
    </row>
    <row r="1270" spans="1:3" x14ac:dyDescent="0.2">
      <c r="A1270" s="1">
        <v>19.399999999999999</v>
      </c>
      <c r="B1270" s="1">
        <v>0.51167836629580843</v>
      </c>
      <c r="C1270" s="1">
        <f t="shared" si="19"/>
        <v>67.583318442107071</v>
      </c>
    </row>
    <row r="1271" spans="1:3" x14ac:dyDescent="0.2">
      <c r="A1271" s="1">
        <v>16.8</v>
      </c>
      <c r="B1271" s="1">
        <v>0.51202406741182738</v>
      </c>
      <c r="C1271" s="1">
        <f t="shared" si="19"/>
        <v>67.612426476075868</v>
      </c>
    </row>
    <row r="1272" spans="1:3" x14ac:dyDescent="0.2">
      <c r="A1272" s="1">
        <v>20.399999999999999</v>
      </c>
      <c r="B1272" s="1">
        <v>0.51232614380551422</v>
      </c>
      <c r="C1272" s="1">
        <f t="shared" si="19"/>
        <v>67.637861308424306</v>
      </c>
    </row>
    <row r="1273" spans="1:3" x14ac:dyDescent="0.2">
      <c r="A1273" s="1">
        <v>134.1</v>
      </c>
      <c r="B1273" s="1">
        <v>0.5123320478902158</v>
      </c>
      <c r="C1273" s="1">
        <f t="shared" si="19"/>
        <v>67.638358432356171</v>
      </c>
    </row>
    <row r="1274" spans="1:3" x14ac:dyDescent="0.2">
      <c r="A1274" s="1">
        <v>64.2</v>
      </c>
      <c r="B1274" s="1">
        <v>0.51233779990532569</v>
      </c>
      <c r="C1274" s="1">
        <f t="shared" si="19"/>
        <v>67.638842752028424</v>
      </c>
    </row>
    <row r="1275" spans="1:3" x14ac:dyDescent="0.2">
      <c r="A1275" s="1">
        <v>66.7</v>
      </c>
      <c r="B1275" s="1">
        <v>0.51241404485284459</v>
      </c>
      <c r="C1275" s="1">
        <f t="shared" si="19"/>
        <v>67.645262576609525</v>
      </c>
    </row>
    <row r="1276" spans="1:3" x14ac:dyDescent="0.2">
      <c r="A1276" s="1">
        <v>17.8</v>
      </c>
      <c r="B1276" s="1">
        <v>0.51243522491546001</v>
      </c>
      <c r="C1276" s="1">
        <f t="shared" si="19"/>
        <v>67.647045937881728</v>
      </c>
    </row>
    <row r="1277" spans="1:3" x14ac:dyDescent="0.2">
      <c r="A1277" s="1">
        <v>46.7</v>
      </c>
      <c r="B1277" s="1">
        <v>0.51282194879314935</v>
      </c>
      <c r="C1277" s="1">
        <f t="shared" si="19"/>
        <v>67.679608088383176</v>
      </c>
    </row>
    <row r="1278" spans="1:3" x14ac:dyDescent="0.2">
      <c r="A1278" s="1">
        <v>47.2</v>
      </c>
      <c r="B1278" s="1">
        <v>0.51287978286586955</v>
      </c>
      <c r="C1278" s="1">
        <f t="shared" si="19"/>
        <v>67.684477717306208</v>
      </c>
    </row>
    <row r="1279" spans="1:3" x14ac:dyDescent="0.2">
      <c r="A1279" s="1">
        <v>63.6</v>
      </c>
      <c r="B1279" s="1">
        <v>0.51368105557801935</v>
      </c>
      <c r="C1279" s="1">
        <f t="shared" si="19"/>
        <v>67.751944879669225</v>
      </c>
    </row>
    <row r="1280" spans="1:3" x14ac:dyDescent="0.2">
      <c r="A1280" s="1">
        <v>16.8</v>
      </c>
      <c r="B1280" s="1">
        <v>0.51379605377223303</v>
      </c>
      <c r="C1280" s="1">
        <f t="shared" si="19"/>
        <v>67.761627727622027</v>
      </c>
    </row>
    <row r="1281" spans="1:3" x14ac:dyDescent="0.2">
      <c r="A1281" s="1">
        <v>193.6</v>
      </c>
      <c r="B1281" s="1">
        <v>0.51529131178700727</v>
      </c>
      <c r="C1281" s="1">
        <f t="shared" si="19"/>
        <v>67.887528452466015</v>
      </c>
    </row>
    <row r="1282" spans="1:3" x14ac:dyDescent="0.2">
      <c r="A1282" s="1">
        <v>16.100000000000001</v>
      </c>
      <c r="B1282" s="1">
        <v>0.51580471905840686</v>
      </c>
      <c r="C1282" s="1">
        <f t="shared" ref="C1282:C1345" si="20" xml:space="preserve"> 84.2*B1282+24.5</f>
        <v>67.930757344717861</v>
      </c>
    </row>
    <row r="1283" spans="1:3" x14ac:dyDescent="0.2">
      <c r="A1283" s="1">
        <v>46.4</v>
      </c>
      <c r="B1283" s="1">
        <v>0.51585532559002112</v>
      </c>
      <c r="C1283" s="1">
        <f t="shared" si="20"/>
        <v>67.935018414679774</v>
      </c>
    </row>
    <row r="1284" spans="1:3" x14ac:dyDescent="0.2">
      <c r="A1284" s="1">
        <v>17.8</v>
      </c>
      <c r="B1284" s="1">
        <v>0.516686032464727</v>
      </c>
      <c r="C1284" s="1">
        <f t="shared" si="20"/>
        <v>68.004963933530007</v>
      </c>
    </row>
    <row r="1285" spans="1:3" x14ac:dyDescent="0.2">
      <c r="A1285" s="1">
        <v>102</v>
      </c>
      <c r="B1285" s="1">
        <v>0.51696670587735194</v>
      </c>
      <c r="C1285" s="1">
        <f t="shared" si="20"/>
        <v>68.028596634873026</v>
      </c>
    </row>
    <row r="1286" spans="1:3" x14ac:dyDescent="0.2">
      <c r="A1286" s="1">
        <v>44.4</v>
      </c>
      <c r="B1286" s="1">
        <v>0.51724729850167606</v>
      </c>
      <c r="C1286" s="1">
        <f t="shared" si="20"/>
        <v>68.052222533841132</v>
      </c>
    </row>
    <row r="1287" spans="1:3" x14ac:dyDescent="0.2">
      <c r="A1287" s="1">
        <v>185</v>
      </c>
      <c r="B1287" s="1">
        <v>0.5174805664156098</v>
      </c>
      <c r="C1287" s="1">
        <f t="shared" si="20"/>
        <v>68.071863692194341</v>
      </c>
    </row>
    <row r="1288" spans="1:3" x14ac:dyDescent="0.2">
      <c r="A1288" s="1">
        <v>50.3</v>
      </c>
      <c r="B1288" s="1">
        <v>0.51749664069895773</v>
      </c>
      <c r="C1288" s="1">
        <f t="shared" si="20"/>
        <v>68.073217146852244</v>
      </c>
    </row>
    <row r="1289" spans="1:3" x14ac:dyDescent="0.2">
      <c r="A1289" s="1">
        <v>62.5</v>
      </c>
      <c r="B1289" s="1">
        <v>0.51767761180537386</v>
      </c>
      <c r="C1289" s="1">
        <f t="shared" si="20"/>
        <v>68.088454914012488</v>
      </c>
    </row>
    <row r="1290" spans="1:3" x14ac:dyDescent="0.2">
      <c r="A1290" s="1">
        <v>44</v>
      </c>
      <c r="B1290" s="1">
        <v>0.51808449587389238</v>
      </c>
      <c r="C1290" s="1">
        <f t="shared" si="20"/>
        <v>68.122714552581741</v>
      </c>
    </row>
    <row r="1291" spans="1:3" x14ac:dyDescent="0.2">
      <c r="A1291" s="1">
        <v>15.9</v>
      </c>
      <c r="B1291" s="1">
        <v>0.51865298111461966</v>
      </c>
      <c r="C1291" s="1">
        <f t="shared" si="20"/>
        <v>68.170581009850977</v>
      </c>
    </row>
    <row r="1292" spans="1:3" x14ac:dyDescent="0.2">
      <c r="A1292" s="1">
        <v>61.8</v>
      </c>
      <c r="B1292" s="1">
        <v>0.51879338423430377</v>
      </c>
      <c r="C1292" s="1">
        <f t="shared" si="20"/>
        <v>68.182402952528378</v>
      </c>
    </row>
    <row r="1293" spans="1:3" x14ac:dyDescent="0.2">
      <c r="A1293" s="1">
        <v>69.7</v>
      </c>
      <c r="B1293" s="1">
        <v>0.51893335259300732</v>
      </c>
      <c r="C1293" s="1">
        <f t="shared" si="20"/>
        <v>68.194188288331219</v>
      </c>
    </row>
    <row r="1294" spans="1:3" x14ac:dyDescent="0.2">
      <c r="A1294" s="1">
        <v>66.8</v>
      </c>
      <c r="B1294" s="1">
        <v>0.51924405203503232</v>
      </c>
      <c r="C1294" s="1">
        <f t="shared" si="20"/>
        <v>68.220349181349718</v>
      </c>
    </row>
    <row r="1295" spans="1:3" x14ac:dyDescent="0.2">
      <c r="A1295" s="1">
        <v>16</v>
      </c>
      <c r="B1295" s="1">
        <v>0.51957454917101864</v>
      </c>
      <c r="C1295" s="1">
        <f t="shared" si="20"/>
        <v>68.248177040199778</v>
      </c>
    </row>
    <row r="1296" spans="1:3" x14ac:dyDescent="0.2">
      <c r="A1296" s="1">
        <v>85</v>
      </c>
      <c r="B1296" s="1">
        <v>0.51960940119098831</v>
      </c>
      <c r="C1296" s="1">
        <f t="shared" si="20"/>
        <v>68.251111580281218</v>
      </c>
    </row>
    <row r="1297" spans="1:3" x14ac:dyDescent="0.2">
      <c r="A1297" s="1">
        <v>19.7</v>
      </c>
      <c r="B1297" s="1">
        <v>0.51964831895349095</v>
      </c>
      <c r="C1297" s="1">
        <f t="shared" si="20"/>
        <v>68.254388455883941</v>
      </c>
    </row>
    <row r="1298" spans="1:3" x14ac:dyDescent="0.2">
      <c r="A1298" s="1">
        <v>71.900000000000006</v>
      </c>
      <c r="B1298" s="1">
        <v>0.51983403250883831</v>
      </c>
      <c r="C1298" s="1">
        <f t="shared" si="20"/>
        <v>68.27002553724418</v>
      </c>
    </row>
    <row r="1299" spans="1:3" x14ac:dyDescent="0.2">
      <c r="A1299" s="1">
        <v>53.2</v>
      </c>
      <c r="B1299" s="1">
        <v>0.52006324439331186</v>
      </c>
      <c r="C1299" s="1">
        <f t="shared" si="20"/>
        <v>68.289325177916851</v>
      </c>
    </row>
    <row r="1300" spans="1:3" x14ac:dyDescent="0.2">
      <c r="A1300" s="1">
        <v>17.3</v>
      </c>
      <c r="B1300" s="1">
        <v>0.5207774411731857</v>
      </c>
      <c r="C1300" s="1">
        <f t="shared" si="20"/>
        <v>68.34946054678224</v>
      </c>
    </row>
    <row r="1301" spans="1:3" x14ac:dyDescent="0.2">
      <c r="A1301" s="1">
        <v>46</v>
      </c>
      <c r="B1301" s="1">
        <v>0.52110210314949712</v>
      </c>
      <c r="C1301" s="1">
        <f t="shared" si="20"/>
        <v>68.376797085187661</v>
      </c>
    </row>
    <row r="1302" spans="1:3" x14ac:dyDescent="0.2">
      <c r="A1302" s="1">
        <v>186</v>
      </c>
      <c r="B1302" s="1">
        <v>0.52131294035287312</v>
      </c>
      <c r="C1302" s="1">
        <f t="shared" si="20"/>
        <v>68.394549577711928</v>
      </c>
    </row>
    <row r="1303" spans="1:3" x14ac:dyDescent="0.2">
      <c r="A1303" s="1">
        <v>97</v>
      </c>
      <c r="B1303" s="1">
        <v>0.52141972807912984</v>
      </c>
      <c r="C1303" s="1">
        <f t="shared" si="20"/>
        <v>68.403541104262729</v>
      </c>
    </row>
    <row r="1304" spans="1:3" x14ac:dyDescent="0.2">
      <c r="A1304" s="1">
        <v>1565.9</v>
      </c>
      <c r="B1304" s="1">
        <v>0.52150659003949973</v>
      </c>
      <c r="C1304" s="1">
        <f t="shared" si="20"/>
        <v>68.410854881325889</v>
      </c>
    </row>
    <row r="1305" spans="1:3" x14ac:dyDescent="0.2">
      <c r="A1305" s="1">
        <v>180.2</v>
      </c>
      <c r="B1305" s="1">
        <v>0.52161800429937</v>
      </c>
      <c r="C1305" s="1">
        <f t="shared" si="20"/>
        <v>68.420235962006956</v>
      </c>
    </row>
    <row r="1306" spans="1:3" x14ac:dyDescent="0.2">
      <c r="A1306" s="1">
        <v>46.8</v>
      </c>
      <c r="B1306" s="1">
        <v>0.52238498396546185</v>
      </c>
      <c r="C1306" s="1">
        <f t="shared" si="20"/>
        <v>68.484815649891885</v>
      </c>
    </row>
    <row r="1307" spans="1:3" x14ac:dyDescent="0.2">
      <c r="A1307" s="1">
        <v>84.7</v>
      </c>
      <c r="B1307" s="1">
        <v>0.52294530348278179</v>
      </c>
      <c r="C1307" s="1">
        <f t="shared" si="20"/>
        <v>68.531994553250229</v>
      </c>
    </row>
    <row r="1308" spans="1:3" x14ac:dyDescent="0.2">
      <c r="A1308" s="1">
        <v>16.5</v>
      </c>
      <c r="B1308" s="1">
        <v>0.52329253159266764</v>
      </c>
      <c r="C1308" s="1">
        <f t="shared" si="20"/>
        <v>68.561231160102608</v>
      </c>
    </row>
    <row r="1309" spans="1:3" x14ac:dyDescent="0.2">
      <c r="A1309" s="1">
        <v>2260.8000000000002</v>
      </c>
      <c r="B1309" s="1">
        <v>0.52402800603676458</v>
      </c>
      <c r="C1309" s="1">
        <f t="shared" si="20"/>
        <v>68.62315810829557</v>
      </c>
    </row>
    <row r="1310" spans="1:3" x14ac:dyDescent="0.2">
      <c r="A1310" s="1">
        <v>16.100000000000001</v>
      </c>
      <c r="B1310" s="1">
        <v>0.52522112640259944</v>
      </c>
      <c r="C1310" s="1">
        <f t="shared" si="20"/>
        <v>68.723618843098876</v>
      </c>
    </row>
    <row r="1311" spans="1:3" x14ac:dyDescent="0.2">
      <c r="A1311" s="1">
        <v>16.600000000000001</v>
      </c>
      <c r="B1311" s="1">
        <v>0.5260696237771022</v>
      </c>
      <c r="C1311" s="1">
        <f t="shared" si="20"/>
        <v>68.79506232203201</v>
      </c>
    </row>
    <row r="1312" spans="1:3" x14ac:dyDescent="0.2">
      <c r="A1312" s="1">
        <v>14.4</v>
      </c>
      <c r="B1312" s="1">
        <v>0.52668123183371995</v>
      </c>
      <c r="C1312" s="1">
        <f t="shared" si="20"/>
        <v>68.846559720399227</v>
      </c>
    </row>
    <row r="1313" spans="1:3" x14ac:dyDescent="0.2">
      <c r="A1313" s="1">
        <v>76.5</v>
      </c>
      <c r="B1313" s="1">
        <v>0.52670654680291129</v>
      </c>
      <c r="C1313" s="1">
        <f t="shared" si="20"/>
        <v>68.848691240805124</v>
      </c>
    </row>
    <row r="1314" spans="1:3" x14ac:dyDescent="0.2">
      <c r="A1314" s="1">
        <v>20.2</v>
      </c>
      <c r="B1314" s="1">
        <v>0.52677058823569589</v>
      </c>
      <c r="C1314" s="1">
        <f t="shared" si="20"/>
        <v>68.854083529445603</v>
      </c>
    </row>
    <row r="1315" spans="1:3" x14ac:dyDescent="0.2">
      <c r="A1315" s="1">
        <v>61.4</v>
      </c>
      <c r="B1315" s="1">
        <v>0.52691085769105828</v>
      </c>
      <c r="C1315" s="1">
        <f t="shared" si="20"/>
        <v>68.865894217587112</v>
      </c>
    </row>
    <row r="1316" spans="1:3" x14ac:dyDescent="0.2">
      <c r="A1316" s="1">
        <v>59.3</v>
      </c>
      <c r="B1316" s="1">
        <v>0.52716441088701205</v>
      </c>
      <c r="C1316" s="1">
        <f t="shared" si="20"/>
        <v>68.887243396686415</v>
      </c>
    </row>
    <row r="1317" spans="1:3" x14ac:dyDescent="0.2">
      <c r="A1317" s="1">
        <v>18.399999999999999</v>
      </c>
      <c r="B1317" s="1">
        <v>0.52725367090036634</v>
      </c>
      <c r="C1317" s="1">
        <f t="shared" si="20"/>
        <v>68.894759089810847</v>
      </c>
    </row>
    <row r="1318" spans="1:3" x14ac:dyDescent="0.2">
      <c r="A1318" s="1">
        <v>28.6</v>
      </c>
      <c r="B1318" s="1">
        <v>0.52782399277229641</v>
      </c>
      <c r="C1318" s="1">
        <f t="shared" si="20"/>
        <v>68.94278019142736</v>
      </c>
    </row>
    <row r="1319" spans="1:3" x14ac:dyDescent="0.2">
      <c r="A1319" s="1">
        <v>48</v>
      </c>
      <c r="B1319" s="1">
        <v>0.52785949278201116</v>
      </c>
      <c r="C1319" s="1">
        <f t="shared" si="20"/>
        <v>68.945769292245345</v>
      </c>
    </row>
    <row r="1320" spans="1:3" x14ac:dyDescent="0.2">
      <c r="A1320" s="1">
        <v>15.5</v>
      </c>
      <c r="B1320" s="1">
        <v>0.52812564076775947</v>
      </c>
      <c r="C1320" s="1">
        <f t="shared" si="20"/>
        <v>68.968178952645346</v>
      </c>
    </row>
    <row r="1321" spans="1:3" x14ac:dyDescent="0.2">
      <c r="A1321" s="1">
        <v>48.7</v>
      </c>
      <c r="B1321" s="1">
        <v>0.52832127747828361</v>
      </c>
      <c r="C1321" s="1">
        <f t="shared" si="20"/>
        <v>68.984651563671491</v>
      </c>
    </row>
    <row r="1322" spans="1:3" x14ac:dyDescent="0.2">
      <c r="A1322" s="1">
        <v>63</v>
      </c>
      <c r="B1322" s="1">
        <v>0.52907687170230389</v>
      </c>
      <c r="C1322" s="1">
        <f t="shared" si="20"/>
        <v>69.048272597333991</v>
      </c>
    </row>
    <row r="1323" spans="1:3" x14ac:dyDescent="0.2">
      <c r="A1323" s="1">
        <v>46.2</v>
      </c>
      <c r="B1323" s="1">
        <v>0.52921961368900894</v>
      </c>
      <c r="C1323" s="1">
        <f t="shared" si="20"/>
        <v>69.060291472614551</v>
      </c>
    </row>
    <row r="1324" spans="1:3" x14ac:dyDescent="0.2">
      <c r="A1324" s="1">
        <v>39.4</v>
      </c>
      <c r="B1324" s="1">
        <v>0.52973994042547246</v>
      </c>
      <c r="C1324" s="1">
        <f t="shared" si="20"/>
        <v>69.104102983824788</v>
      </c>
    </row>
    <row r="1325" spans="1:3" x14ac:dyDescent="0.2">
      <c r="A1325" s="1">
        <v>45.2</v>
      </c>
      <c r="B1325" s="1">
        <v>0.52992806851835816</v>
      </c>
      <c r="C1325" s="1">
        <f t="shared" si="20"/>
        <v>69.11994336924576</v>
      </c>
    </row>
    <row r="1326" spans="1:3" x14ac:dyDescent="0.2">
      <c r="A1326" s="1">
        <v>46.8</v>
      </c>
      <c r="B1326" s="1">
        <v>0.52995400672906057</v>
      </c>
      <c r="C1326" s="1">
        <f t="shared" si="20"/>
        <v>69.122127366586909</v>
      </c>
    </row>
    <row r="1327" spans="1:3" x14ac:dyDescent="0.2">
      <c r="A1327" s="1">
        <v>18.100000000000001</v>
      </c>
      <c r="B1327" s="1">
        <v>0.53031637114719288</v>
      </c>
      <c r="C1327" s="1">
        <f t="shared" si="20"/>
        <v>69.152638450593642</v>
      </c>
    </row>
    <row r="1328" spans="1:3" x14ac:dyDescent="0.2">
      <c r="A1328" s="1">
        <v>60.6</v>
      </c>
      <c r="B1328" s="1">
        <v>0.53036656198642462</v>
      </c>
      <c r="C1328" s="1">
        <f t="shared" si="20"/>
        <v>69.156864519256956</v>
      </c>
    </row>
    <row r="1329" spans="1:3" x14ac:dyDescent="0.2">
      <c r="A1329" s="1">
        <v>49.5</v>
      </c>
      <c r="B1329" s="1">
        <v>0.53051042479847821</v>
      </c>
      <c r="C1329" s="1">
        <f t="shared" si="20"/>
        <v>69.168977768031866</v>
      </c>
    </row>
    <row r="1330" spans="1:3" x14ac:dyDescent="0.2">
      <c r="A1330" s="1">
        <v>65.8</v>
      </c>
      <c r="B1330" s="1">
        <v>0.53053888781634861</v>
      </c>
      <c r="C1330" s="1">
        <f t="shared" si="20"/>
        <v>69.17137435413656</v>
      </c>
    </row>
    <row r="1331" spans="1:3" x14ac:dyDescent="0.2">
      <c r="A1331" s="1">
        <v>61.7</v>
      </c>
      <c r="B1331" s="1">
        <v>0.53104351444180409</v>
      </c>
      <c r="C1331" s="1">
        <f t="shared" si="20"/>
        <v>69.213863915999909</v>
      </c>
    </row>
    <row r="1332" spans="1:3" x14ac:dyDescent="0.2">
      <c r="A1332" s="1">
        <v>61.4</v>
      </c>
      <c r="B1332" s="1">
        <v>0.53107451757391333</v>
      </c>
      <c r="C1332" s="1">
        <f t="shared" si="20"/>
        <v>69.216474379723508</v>
      </c>
    </row>
    <row r="1333" spans="1:3" x14ac:dyDescent="0.2">
      <c r="A1333" s="1">
        <v>1271.9000000000001</v>
      </c>
      <c r="B1333" s="1">
        <v>0.53190667560108384</v>
      </c>
      <c r="C1333" s="1">
        <f t="shared" si="20"/>
        <v>69.286542085611259</v>
      </c>
    </row>
    <row r="1334" spans="1:3" x14ac:dyDescent="0.2">
      <c r="A1334" s="1">
        <v>56.5</v>
      </c>
      <c r="B1334" s="1">
        <v>0.53190709090641142</v>
      </c>
      <c r="C1334" s="1">
        <f t="shared" si="20"/>
        <v>69.286577054319849</v>
      </c>
    </row>
    <row r="1335" spans="1:3" x14ac:dyDescent="0.2">
      <c r="A1335" s="1">
        <v>44.6</v>
      </c>
      <c r="B1335" s="1">
        <v>0.5320876183562987</v>
      </c>
      <c r="C1335" s="1">
        <f t="shared" si="20"/>
        <v>69.301777465600352</v>
      </c>
    </row>
    <row r="1336" spans="1:3" x14ac:dyDescent="0.2">
      <c r="A1336" s="1">
        <v>20</v>
      </c>
      <c r="B1336" s="1">
        <v>0.53357936056755417</v>
      </c>
      <c r="C1336" s="1">
        <f t="shared" si="20"/>
        <v>69.427382159788067</v>
      </c>
    </row>
    <row r="1337" spans="1:3" x14ac:dyDescent="0.2">
      <c r="A1337" s="1">
        <v>64.400000000000006</v>
      </c>
      <c r="B1337" s="1">
        <v>0.53469170738304095</v>
      </c>
      <c r="C1337" s="1">
        <f t="shared" si="20"/>
        <v>69.521041761652043</v>
      </c>
    </row>
    <row r="1338" spans="1:3" x14ac:dyDescent="0.2">
      <c r="A1338" s="1">
        <v>13.9</v>
      </c>
      <c r="B1338" s="1">
        <v>0.53475650339202419</v>
      </c>
      <c r="C1338" s="1">
        <f t="shared" si="20"/>
        <v>69.526497585608439</v>
      </c>
    </row>
    <row r="1339" spans="1:3" x14ac:dyDescent="0.2">
      <c r="A1339" s="1">
        <v>31.3</v>
      </c>
      <c r="B1339" s="1">
        <v>0.53487088474294409</v>
      </c>
      <c r="C1339" s="1">
        <f t="shared" si="20"/>
        <v>69.536128495355896</v>
      </c>
    </row>
    <row r="1340" spans="1:3" x14ac:dyDescent="0.2">
      <c r="A1340" s="1">
        <v>44</v>
      </c>
      <c r="B1340" s="1">
        <v>0.5349459003663567</v>
      </c>
      <c r="C1340" s="1">
        <f t="shared" si="20"/>
        <v>69.542444810847229</v>
      </c>
    </row>
    <row r="1341" spans="1:3" x14ac:dyDescent="0.2">
      <c r="A1341" s="1">
        <v>68.099999999999994</v>
      </c>
      <c r="B1341" s="1">
        <v>0.53515040372177081</v>
      </c>
      <c r="C1341" s="1">
        <f t="shared" si="20"/>
        <v>69.559663993373107</v>
      </c>
    </row>
    <row r="1342" spans="1:3" x14ac:dyDescent="0.2">
      <c r="A1342" s="1">
        <v>22.1</v>
      </c>
      <c r="B1342" s="1">
        <v>0.5352775490402415</v>
      </c>
      <c r="C1342" s="1">
        <f t="shared" si="20"/>
        <v>69.570369629188335</v>
      </c>
    </row>
    <row r="1343" spans="1:3" x14ac:dyDescent="0.2">
      <c r="A1343" s="1">
        <v>53.5</v>
      </c>
      <c r="B1343" s="1">
        <v>0.53609085289655933</v>
      </c>
      <c r="C1343" s="1">
        <f t="shared" si="20"/>
        <v>69.638849813890289</v>
      </c>
    </row>
    <row r="1344" spans="1:3" x14ac:dyDescent="0.2">
      <c r="A1344" s="1">
        <v>47</v>
      </c>
      <c r="B1344" s="1">
        <v>0.53660784861449284</v>
      </c>
      <c r="C1344" s="1">
        <f t="shared" si="20"/>
        <v>69.682380853340305</v>
      </c>
    </row>
    <row r="1345" spans="1:3" x14ac:dyDescent="0.2">
      <c r="A1345" s="1">
        <v>56.7</v>
      </c>
      <c r="B1345" s="1">
        <v>0.53675360867243838</v>
      </c>
      <c r="C1345" s="1">
        <f t="shared" si="20"/>
        <v>69.694653850219311</v>
      </c>
    </row>
    <row r="1346" spans="1:3" x14ac:dyDescent="0.2">
      <c r="A1346" s="1">
        <v>49.6</v>
      </c>
      <c r="B1346" s="1">
        <v>0.5368848090504541</v>
      </c>
      <c r="C1346" s="1">
        <f t="shared" ref="C1346:C1409" si="21" xml:space="preserve"> 84.2*B1346+24.5</f>
        <v>69.705700922048237</v>
      </c>
    </row>
    <row r="1347" spans="1:3" x14ac:dyDescent="0.2">
      <c r="A1347" s="1">
        <v>46.7</v>
      </c>
      <c r="B1347" s="1">
        <v>0.53756117242932855</v>
      </c>
      <c r="C1347" s="1">
        <f t="shared" si="21"/>
        <v>69.762650718549466</v>
      </c>
    </row>
    <row r="1348" spans="1:3" x14ac:dyDescent="0.2">
      <c r="A1348" s="1">
        <v>63.8</v>
      </c>
      <c r="B1348" s="1">
        <v>0.53817034120974905</v>
      </c>
      <c r="C1348" s="1">
        <f t="shared" si="21"/>
        <v>69.813942729860869</v>
      </c>
    </row>
    <row r="1349" spans="1:3" x14ac:dyDescent="0.2">
      <c r="A1349" s="1">
        <v>17.5</v>
      </c>
      <c r="B1349" s="1">
        <v>0.53906859252356987</v>
      </c>
      <c r="C1349" s="1">
        <f t="shared" si="21"/>
        <v>69.889575490484589</v>
      </c>
    </row>
    <row r="1350" spans="1:3" x14ac:dyDescent="0.2">
      <c r="A1350" s="1">
        <v>59.1</v>
      </c>
      <c r="B1350" s="1">
        <v>0.53907827597180602</v>
      </c>
      <c r="C1350" s="1">
        <f t="shared" si="21"/>
        <v>69.890390836826072</v>
      </c>
    </row>
    <row r="1351" spans="1:3" x14ac:dyDescent="0.2">
      <c r="A1351" s="1">
        <v>50.7</v>
      </c>
      <c r="B1351" s="1">
        <v>0.53982189057987129</v>
      </c>
      <c r="C1351" s="1">
        <f t="shared" si="21"/>
        <v>69.953003186825157</v>
      </c>
    </row>
    <row r="1352" spans="1:3" x14ac:dyDescent="0.2">
      <c r="A1352" s="1">
        <v>17.2</v>
      </c>
      <c r="B1352" s="1">
        <v>0.54077775157505292</v>
      </c>
      <c r="C1352" s="1">
        <f t="shared" si="21"/>
        <v>70.033486682619454</v>
      </c>
    </row>
    <row r="1353" spans="1:3" x14ac:dyDescent="0.2">
      <c r="A1353" s="1">
        <v>74.099999999999994</v>
      </c>
      <c r="B1353" s="1">
        <v>0.54082476718741079</v>
      </c>
      <c r="C1353" s="1">
        <f t="shared" si="21"/>
        <v>70.037445397179994</v>
      </c>
    </row>
    <row r="1354" spans="1:3" x14ac:dyDescent="0.2">
      <c r="A1354" s="1">
        <v>68.7</v>
      </c>
      <c r="B1354" s="1">
        <v>0.5412017712544902</v>
      </c>
      <c r="C1354" s="1">
        <f t="shared" si="21"/>
        <v>70.069189139628079</v>
      </c>
    </row>
    <row r="1355" spans="1:3" x14ac:dyDescent="0.2">
      <c r="A1355" s="1">
        <v>572</v>
      </c>
      <c r="B1355" s="1">
        <v>0.5423141985847153</v>
      </c>
      <c r="C1355" s="1">
        <f t="shared" si="21"/>
        <v>70.162855520833034</v>
      </c>
    </row>
    <row r="1356" spans="1:3" x14ac:dyDescent="0.2">
      <c r="A1356" s="1">
        <v>47.1</v>
      </c>
      <c r="B1356" s="1">
        <v>0.54273246690723842</v>
      </c>
      <c r="C1356" s="1">
        <f t="shared" si="21"/>
        <v>70.19807371358948</v>
      </c>
    </row>
    <row r="1357" spans="1:3" x14ac:dyDescent="0.2">
      <c r="A1357" s="1">
        <v>46.6</v>
      </c>
      <c r="B1357" s="1">
        <v>0.54307529227027462</v>
      </c>
      <c r="C1357" s="1">
        <f t="shared" si="21"/>
        <v>70.226939609157128</v>
      </c>
    </row>
    <row r="1358" spans="1:3" x14ac:dyDescent="0.2">
      <c r="A1358" s="1">
        <v>14.8</v>
      </c>
      <c r="B1358" s="1">
        <v>0.54383672627386515</v>
      </c>
      <c r="C1358" s="1">
        <f t="shared" si="21"/>
        <v>70.291052352259442</v>
      </c>
    </row>
    <row r="1359" spans="1:3" x14ac:dyDescent="0.2">
      <c r="A1359" s="1">
        <v>17</v>
      </c>
      <c r="B1359" s="1">
        <v>0.54390738757914114</v>
      </c>
      <c r="C1359" s="1">
        <f t="shared" si="21"/>
        <v>70.297002034163683</v>
      </c>
    </row>
    <row r="1360" spans="1:3" x14ac:dyDescent="0.2">
      <c r="A1360" s="1">
        <v>62.3</v>
      </c>
      <c r="B1360" s="1">
        <v>0.54391883332823143</v>
      </c>
      <c r="C1360" s="1">
        <f t="shared" si="21"/>
        <v>70.297965766237098</v>
      </c>
    </row>
    <row r="1361" spans="1:3" x14ac:dyDescent="0.2">
      <c r="A1361" s="1">
        <v>46.7</v>
      </c>
      <c r="B1361" s="1">
        <v>0.54424280173238826</v>
      </c>
      <c r="C1361" s="1">
        <f t="shared" si="21"/>
        <v>70.325243905867097</v>
      </c>
    </row>
    <row r="1362" spans="1:3" x14ac:dyDescent="0.2">
      <c r="A1362" s="1">
        <v>64.3</v>
      </c>
      <c r="B1362" s="1">
        <v>0.54474486546771905</v>
      </c>
      <c r="C1362" s="1">
        <f t="shared" si="21"/>
        <v>70.36751767238195</v>
      </c>
    </row>
    <row r="1363" spans="1:3" x14ac:dyDescent="0.2">
      <c r="A1363" s="1">
        <v>18.2</v>
      </c>
      <c r="B1363" s="1">
        <v>0.54519088838199881</v>
      </c>
      <c r="C1363" s="1">
        <f t="shared" si="21"/>
        <v>70.405072801764305</v>
      </c>
    </row>
    <row r="1364" spans="1:3" x14ac:dyDescent="0.2">
      <c r="A1364" s="1">
        <v>47.5</v>
      </c>
      <c r="B1364" s="1">
        <v>0.54521471336486371</v>
      </c>
      <c r="C1364" s="1">
        <f t="shared" si="21"/>
        <v>70.407078865321523</v>
      </c>
    </row>
    <row r="1365" spans="1:3" x14ac:dyDescent="0.2">
      <c r="A1365" s="1">
        <v>17.100000000000001</v>
      </c>
      <c r="B1365" s="1">
        <v>0.54552783398211047</v>
      </c>
      <c r="C1365" s="1">
        <f t="shared" si="21"/>
        <v>70.433443621293705</v>
      </c>
    </row>
    <row r="1366" spans="1:3" x14ac:dyDescent="0.2">
      <c r="A1366" s="1">
        <v>84.4</v>
      </c>
      <c r="B1366" s="1">
        <v>0.54636171667414268</v>
      </c>
      <c r="C1366" s="1">
        <f t="shared" si="21"/>
        <v>70.503656543962819</v>
      </c>
    </row>
    <row r="1367" spans="1:3" x14ac:dyDescent="0.2">
      <c r="A1367" s="1">
        <v>44.5</v>
      </c>
      <c r="B1367" s="1">
        <v>0.54736789521518248</v>
      </c>
      <c r="C1367" s="1">
        <f t="shared" si="21"/>
        <v>70.588376777118356</v>
      </c>
    </row>
    <row r="1368" spans="1:3" x14ac:dyDescent="0.2">
      <c r="A1368" s="1">
        <v>58.7</v>
      </c>
      <c r="B1368" s="1">
        <v>0.54880430721152218</v>
      </c>
      <c r="C1368" s="1">
        <f t="shared" si="21"/>
        <v>70.709322667210159</v>
      </c>
    </row>
    <row r="1369" spans="1:3" x14ac:dyDescent="0.2">
      <c r="A1369" s="1">
        <v>41.4</v>
      </c>
      <c r="B1369" s="1">
        <v>0.54995483584508853</v>
      </c>
      <c r="C1369" s="1">
        <f t="shared" si="21"/>
        <v>70.806197178156452</v>
      </c>
    </row>
    <row r="1370" spans="1:3" x14ac:dyDescent="0.2">
      <c r="A1370" s="1">
        <v>67.2</v>
      </c>
      <c r="B1370" s="1">
        <v>0.55002550173948739</v>
      </c>
      <c r="C1370" s="1">
        <f t="shared" si="21"/>
        <v>70.812147246464832</v>
      </c>
    </row>
    <row r="1371" spans="1:3" x14ac:dyDescent="0.2">
      <c r="A1371" s="1">
        <v>49.4</v>
      </c>
      <c r="B1371" s="1">
        <v>0.55036034416506696</v>
      </c>
      <c r="C1371" s="1">
        <f t="shared" si="21"/>
        <v>70.840340978698634</v>
      </c>
    </row>
    <row r="1372" spans="1:3" x14ac:dyDescent="0.2">
      <c r="A1372" s="1">
        <v>58.6</v>
      </c>
      <c r="B1372" s="1">
        <v>0.55058797793095904</v>
      </c>
      <c r="C1372" s="1">
        <f t="shared" si="21"/>
        <v>70.859507741786757</v>
      </c>
    </row>
    <row r="1373" spans="1:3" x14ac:dyDescent="0.2">
      <c r="A1373" s="1">
        <v>127</v>
      </c>
      <c r="B1373" s="1">
        <v>0.55079932972864554</v>
      </c>
      <c r="C1373" s="1">
        <f t="shared" si="21"/>
        <v>70.877303563151955</v>
      </c>
    </row>
    <row r="1374" spans="1:3" x14ac:dyDescent="0.2">
      <c r="A1374" s="1">
        <v>46</v>
      </c>
      <c r="B1374" s="1">
        <v>0.55105509653945228</v>
      </c>
      <c r="C1374" s="1">
        <f t="shared" si="21"/>
        <v>70.898839128621887</v>
      </c>
    </row>
    <row r="1375" spans="1:3" x14ac:dyDescent="0.2">
      <c r="A1375" s="1">
        <v>15.3</v>
      </c>
      <c r="B1375" s="1">
        <v>0.55217600529136468</v>
      </c>
      <c r="C1375" s="1">
        <f t="shared" si="21"/>
        <v>70.993219645532918</v>
      </c>
    </row>
    <row r="1376" spans="1:3" x14ac:dyDescent="0.2">
      <c r="A1376" s="1">
        <v>17.7</v>
      </c>
      <c r="B1376" s="1">
        <v>0.55235833968876769</v>
      </c>
      <c r="C1376" s="1">
        <f t="shared" si="21"/>
        <v>71.008572201794237</v>
      </c>
    </row>
    <row r="1377" spans="1:3" x14ac:dyDescent="0.2">
      <c r="A1377" s="1">
        <v>46.5</v>
      </c>
      <c r="B1377" s="1">
        <v>0.55307409394774609</v>
      </c>
      <c r="C1377" s="1">
        <f t="shared" si="21"/>
        <v>71.068838710400229</v>
      </c>
    </row>
    <row r="1378" spans="1:3" x14ac:dyDescent="0.2">
      <c r="A1378" s="1">
        <v>19.399999999999999</v>
      </c>
      <c r="B1378" s="1">
        <v>0.55371573725862844</v>
      </c>
      <c r="C1378" s="1">
        <f t="shared" si="21"/>
        <v>71.122865077176513</v>
      </c>
    </row>
    <row r="1379" spans="1:3" x14ac:dyDescent="0.2">
      <c r="A1379" s="1">
        <v>19.5</v>
      </c>
      <c r="B1379" s="1">
        <v>0.55407201150605057</v>
      </c>
      <c r="C1379" s="1">
        <f t="shared" si="21"/>
        <v>71.152863368809449</v>
      </c>
    </row>
    <row r="1380" spans="1:3" x14ac:dyDescent="0.2">
      <c r="A1380" s="1">
        <v>16.8</v>
      </c>
      <c r="B1380" s="1">
        <v>0.55510600586452552</v>
      </c>
      <c r="C1380" s="1">
        <f t="shared" si="21"/>
        <v>71.239925693793055</v>
      </c>
    </row>
    <row r="1381" spans="1:3" x14ac:dyDescent="0.2">
      <c r="A1381" s="1">
        <v>47.5</v>
      </c>
      <c r="B1381" s="1">
        <v>0.55618869212161615</v>
      </c>
      <c r="C1381" s="1">
        <f t="shared" si="21"/>
        <v>71.331087876640083</v>
      </c>
    </row>
    <row r="1382" spans="1:3" x14ac:dyDescent="0.2">
      <c r="A1382" s="1">
        <v>21</v>
      </c>
      <c r="B1382" s="1">
        <v>0.55625167174508683</v>
      </c>
      <c r="C1382" s="1">
        <f t="shared" si="21"/>
        <v>71.336390760936311</v>
      </c>
    </row>
    <row r="1383" spans="1:3" x14ac:dyDescent="0.2">
      <c r="A1383" s="1">
        <v>20.7</v>
      </c>
      <c r="B1383" s="1">
        <v>0.55702577279942189</v>
      </c>
      <c r="C1383" s="1">
        <f t="shared" si="21"/>
        <v>71.401570069711326</v>
      </c>
    </row>
    <row r="1384" spans="1:3" x14ac:dyDescent="0.2">
      <c r="A1384" s="1">
        <v>16.5</v>
      </c>
      <c r="B1384" s="1">
        <v>0.55718222514909821</v>
      </c>
      <c r="C1384" s="1">
        <f t="shared" si="21"/>
        <v>71.414743357554073</v>
      </c>
    </row>
    <row r="1385" spans="1:3" x14ac:dyDescent="0.2">
      <c r="A1385" s="1">
        <v>69.8</v>
      </c>
      <c r="B1385" s="1">
        <v>0.55942396557646223</v>
      </c>
      <c r="C1385" s="1">
        <f t="shared" si="21"/>
        <v>71.60349790153812</v>
      </c>
    </row>
    <row r="1386" spans="1:3" x14ac:dyDescent="0.2">
      <c r="A1386" s="1">
        <v>59.9</v>
      </c>
      <c r="B1386" s="1">
        <v>0.55992511441831294</v>
      </c>
      <c r="C1386" s="1">
        <f t="shared" si="21"/>
        <v>71.64569463402195</v>
      </c>
    </row>
    <row r="1387" spans="1:3" x14ac:dyDescent="0.2">
      <c r="A1387" s="1">
        <v>43.5</v>
      </c>
      <c r="B1387" s="1">
        <v>0.55993328687533894</v>
      </c>
      <c r="C1387" s="1">
        <f t="shared" si="21"/>
        <v>71.646382754903541</v>
      </c>
    </row>
    <row r="1388" spans="1:3" x14ac:dyDescent="0.2">
      <c r="A1388" s="1">
        <v>45.3</v>
      </c>
      <c r="B1388" s="1">
        <v>0.56039576491451271</v>
      </c>
      <c r="C1388" s="1">
        <f t="shared" si="21"/>
        <v>71.685323405801967</v>
      </c>
    </row>
    <row r="1389" spans="1:3" x14ac:dyDescent="0.2">
      <c r="A1389" s="1">
        <v>44.6</v>
      </c>
      <c r="B1389" s="1">
        <v>0.56100154056199025</v>
      </c>
      <c r="C1389" s="1">
        <f t="shared" si="21"/>
        <v>71.736329715319584</v>
      </c>
    </row>
    <row r="1390" spans="1:3" x14ac:dyDescent="0.2">
      <c r="A1390" s="1">
        <v>68.8</v>
      </c>
      <c r="B1390" s="1">
        <v>0.56118995807755501</v>
      </c>
      <c r="C1390" s="1">
        <f t="shared" si="21"/>
        <v>71.752194470130135</v>
      </c>
    </row>
    <row r="1391" spans="1:3" x14ac:dyDescent="0.2">
      <c r="A1391" s="1">
        <v>64.3</v>
      </c>
      <c r="B1391" s="1">
        <v>0.56122962853867486</v>
      </c>
      <c r="C1391" s="1">
        <f t="shared" si="21"/>
        <v>71.755534722956426</v>
      </c>
    </row>
    <row r="1392" spans="1:3" x14ac:dyDescent="0.2">
      <c r="A1392" s="1">
        <v>17.2</v>
      </c>
      <c r="B1392" s="1">
        <v>0.56180409467071368</v>
      </c>
      <c r="C1392" s="1">
        <f t="shared" si="21"/>
        <v>71.803904771274091</v>
      </c>
    </row>
    <row r="1393" spans="1:3" x14ac:dyDescent="0.2">
      <c r="A1393" s="1">
        <v>60.9</v>
      </c>
      <c r="B1393" s="1">
        <v>0.56311182691227923</v>
      </c>
      <c r="C1393" s="1">
        <f t="shared" si="21"/>
        <v>71.914015826013923</v>
      </c>
    </row>
    <row r="1394" spans="1:3" x14ac:dyDescent="0.2">
      <c r="A1394" s="1">
        <v>92</v>
      </c>
      <c r="B1394" s="1">
        <v>0.56340120773520441</v>
      </c>
      <c r="C1394" s="1">
        <f t="shared" si="21"/>
        <v>71.938381691304215</v>
      </c>
    </row>
    <row r="1395" spans="1:3" x14ac:dyDescent="0.2">
      <c r="A1395" s="1">
        <v>49.5</v>
      </c>
      <c r="B1395" s="1">
        <v>0.56394102193887219</v>
      </c>
      <c r="C1395" s="1">
        <f t="shared" si="21"/>
        <v>71.98383404725304</v>
      </c>
    </row>
    <row r="1396" spans="1:3" x14ac:dyDescent="0.2">
      <c r="A1396" s="1">
        <v>42</v>
      </c>
      <c r="B1396" s="1">
        <v>0.5644539653841244</v>
      </c>
      <c r="C1396" s="1">
        <f t="shared" si="21"/>
        <v>72.027023885343283</v>
      </c>
    </row>
    <row r="1397" spans="1:3" x14ac:dyDescent="0.2">
      <c r="A1397" s="1">
        <v>64.099999999999994</v>
      </c>
      <c r="B1397" s="1">
        <v>0.56462860895386313</v>
      </c>
      <c r="C1397" s="1">
        <f t="shared" si="21"/>
        <v>72.041728873915275</v>
      </c>
    </row>
    <row r="1398" spans="1:3" x14ac:dyDescent="0.2">
      <c r="A1398" s="1">
        <v>19</v>
      </c>
      <c r="B1398" s="1">
        <v>0.56530584219385183</v>
      </c>
      <c r="C1398" s="1">
        <f t="shared" si="21"/>
        <v>72.098751912722321</v>
      </c>
    </row>
    <row r="1399" spans="1:3" x14ac:dyDescent="0.2">
      <c r="A1399" s="1">
        <v>66.400000000000006</v>
      </c>
      <c r="B1399" s="1">
        <v>0.56571955962054088</v>
      </c>
      <c r="C1399" s="1">
        <f t="shared" si="21"/>
        <v>72.133586920049538</v>
      </c>
    </row>
    <row r="1400" spans="1:3" x14ac:dyDescent="0.2">
      <c r="A1400" s="1">
        <v>49.1</v>
      </c>
      <c r="B1400" s="1">
        <v>0.56651719012552804</v>
      </c>
      <c r="C1400" s="1">
        <f t="shared" si="21"/>
        <v>72.20074740856947</v>
      </c>
    </row>
    <row r="1401" spans="1:3" x14ac:dyDescent="0.2">
      <c r="A1401" s="1">
        <v>59.5</v>
      </c>
      <c r="B1401" s="1">
        <v>0.56719830037762564</v>
      </c>
      <c r="C1401" s="1">
        <f t="shared" si="21"/>
        <v>72.258096891796072</v>
      </c>
    </row>
    <row r="1402" spans="1:3" x14ac:dyDescent="0.2">
      <c r="A1402" s="1">
        <v>49.3</v>
      </c>
      <c r="B1402" s="1">
        <v>0.56739947328288853</v>
      </c>
      <c r="C1402" s="1">
        <f t="shared" si="21"/>
        <v>72.275035650419213</v>
      </c>
    </row>
    <row r="1403" spans="1:3" x14ac:dyDescent="0.2">
      <c r="A1403" s="1">
        <v>1047.5999999999999</v>
      </c>
      <c r="B1403" s="1">
        <v>0.56793214557397553</v>
      </c>
      <c r="C1403" s="1">
        <f t="shared" si="21"/>
        <v>72.319886657328738</v>
      </c>
    </row>
    <row r="1404" spans="1:3" x14ac:dyDescent="0.2">
      <c r="A1404" s="1">
        <v>64.2</v>
      </c>
      <c r="B1404" s="1">
        <v>0.57021874992448363</v>
      </c>
      <c r="C1404" s="1">
        <f t="shared" si="21"/>
        <v>72.512418743641518</v>
      </c>
    </row>
    <row r="1405" spans="1:3" x14ac:dyDescent="0.2">
      <c r="A1405" s="1">
        <v>45.1</v>
      </c>
      <c r="B1405" s="1">
        <v>0.57099529150898576</v>
      </c>
      <c r="C1405" s="1">
        <f t="shared" si="21"/>
        <v>72.577803545056611</v>
      </c>
    </row>
    <row r="1406" spans="1:3" x14ac:dyDescent="0.2">
      <c r="A1406" s="1">
        <v>69.5</v>
      </c>
      <c r="B1406" s="1">
        <v>0.57141500638818099</v>
      </c>
      <c r="C1406" s="1">
        <f t="shared" si="21"/>
        <v>72.613143537884838</v>
      </c>
    </row>
    <row r="1407" spans="1:3" x14ac:dyDescent="0.2">
      <c r="A1407" s="1">
        <v>181</v>
      </c>
      <c r="B1407" s="1">
        <v>0.57146415066842193</v>
      </c>
      <c r="C1407" s="1">
        <f t="shared" si="21"/>
        <v>72.617281486281129</v>
      </c>
    </row>
    <row r="1408" spans="1:3" x14ac:dyDescent="0.2">
      <c r="A1408" s="1">
        <v>59.2</v>
      </c>
      <c r="B1408" s="1">
        <v>0.57201560167031007</v>
      </c>
      <c r="C1408" s="1">
        <f t="shared" si="21"/>
        <v>72.663713660640113</v>
      </c>
    </row>
    <row r="1409" spans="1:3" x14ac:dyDescent="0.2">
      <c r="A1409" s="1">
        <v>90</v>
      </c>
      <c r="B1409" s="1">
        <v>0.57268256055266686</v>
      </c>
      <c r="C1409" s="1">
        <f t="shared" si="21"/>
        <v>72.719871598534553</v>
      </c>
    </row>
    <row r="1410" spans="1:3" x14ac:dyDescent="0.2">
      <c r="A1410" s="1">
        <v>16.399999999999999</v>
      </c>
      <c r="B1410" s="1">
        <v>0.57281485078655492</v>
      </c>
      <c r="C1410" s="1">
        <f t="shared" ref="C1410:C1473" si="22" xml:space="preserve"> 84.2*B1410+24.5</f>
        <v>72.731010436227933</v>
      </c>
    </row>
    <row r="1411" spans="1:3" x14ac:dyDescent="0.2">
      <c r="A1411" s="1">
        <v>17.3</v>
      </c>
      <c r="B1411" s="1">
        <v>0.57367437502045582</v>
      </c>
      <c r="C1411" s="1">
        <f t="shared" si="22"/>
        <v>72.803382376722382</v>
      </c>
    </row>
    <row r="1412" spans="1:3" x14ac:dyDescent="0.2">
      <c r="A1412" s="1">
        <v>178</v>
      </c>
      <c r="B1412" s="1">
        <v>0.57378199782149142</v>
      </c>
      <c r="C1412" s="1">
        <f t="shared" si="22"/>
        <v>72.812444216569588</v>
      </c>
    </row>
    <row r="1413" spans="1:3" x14ac:dyDescent="0.2">
      <c r="A1413" s="1">
        <v>16.7</v>
      </c>
      <c r="B1413" s="1">
        <v>0.57423351796854061</v>
      </c>
      <c r="C1413" s="1">
        <f t="shared" si="22"/>
        <v>72.850462212951129</v>
      </c>
    </row>
    <row r="1414" spans="1:3" x14ac:dyDescent="0.2">
      <c r="A1414" s="1">
        <v>170.8</v>
      </c>
      <c r="B1414" s="1">
        <v>0.57425895989230979</v>
      </c>
      <c r="C1414" s="1">
        <f t="shared" si="22"/>
        <v>72.852604422932487</v>
      </c>
    </row>
    <row r="1415" spans="1:3" x14ac:dyDescent="0.2">
      <c r="A1415" s="1">
        <v>94.3</v>
      </c>
      <c r="B1415" s="1">
        <v>0.5750360193929227</v>
      </c>
      <c r="C1415" s="1">
        <f t="shared" si="22"/>
        <v>72.918032832884094</v>
      </c>
    </row>
    <row r="1416" spans="1:3" x14ac:dyDescent="0.2">
      <c r="A1416" s="1">
        <v>178</v>
      </c>
      <c r="B1416" s="1">
        <v>0.57559570334096133</v>
      </c>
      <c r="C1416" s="1">
        <f t="shared" si="22"/>
        <v>72.96515822130894</v>
      </c>
    </row>
    <row r="1417" spans="1:3" x14ac:dyDescent="0.2">
      <c r="A1417" s="1">
        <v>198.3</v>
      </c>
      <c r="B1417" s="1">
        <v>0.57590938284779003</v>
      </c>
      <c r="C1417" s="1">
        <f t="shared" si="22"/>
        <v>72.991570035783923</v>
      </c>
    </row>
    <row r="1418" spans="1:3" x14ac:dyDescent="0.2">
      <c r="A1418" s="1">
        <v>18.8</v>
      </c>
      <c r="B1418" s="1">
        <v>0.57717250162428868</v>
      </c>
      <c r="C1418" s="1">
        <f t="shared" si="22"/>
        <v>73.0979246367651</v>
      </c>
    </row>
    <row r="1419" spans="1:3" x14ac:dyDescent="0.2">
      <c r="A1419" s="1">
        <v>49.4</v>
      </c>
      <c r="B1419" s="1">
        <v>0.57738934577570311</v>
      </c>
      <c r="C1419" s="1">
        <f t="shared" si="22"/>
        <v>73.116182914314209</v>
      </c>
    </row>
    <row r="1420" spans="1:3" x14ac:dyDescent="0.2">
      <c r="A1420" s="1">
        <v>82</v>
      </c>
      <c r="B1420" s="1">
        <v>0.5781528088273411</v>
      </c>
      <c r="C1420" s="1">
        <f t="shared" si="22"/>
        <v>73.180466503262124</v>
      </c>
    </row>
    <row r="1421" spans="1:3" x14ac:dyDescent="0.2">
      <c r="A1421" s="1">
        <v>51.5</v>
      </c>
      <c r="B1421" s="1">
        <v>0.58028966472684562</v>
      </c>
      <c r="C1421" s="1">
        <f t="shared" si="22"/>
        <v>73.36038977000041</v>
      </c>
    </row>
    <row r="1422" spans="1:3" x14ac:dyDescent="0.2">
      <c r="A1422" s="1">
        <v>43.8</v>
      </c>
      <c r="B1422" s="1">
        <v>0.58086799006671685</v>
      </c>
      <c r="C1422" s="1">
        <f t="shared" si="22"/>
        <v>73.409084763617557</v>
      </c>
    </row>
    <row r="1423" spans="1:3" x14ac:dyDescent="0.2">
      <c r="A1423" s="1">
        <v>177</v>
      </c>
      <c r="B1423" s="1">
        <v>0.58144563413284356</v>
      </c>
      <c r="C1423" s="1">
        <f t="shared" si="22"/>
        <v>73.457722393985421</v>
      </c>
    </row>
    <row r="1424" spans="1:3" x14ac:dyDescent="0.2">
      <c r="A1424" s="1">
        <v>21.9</v>
      </c>
      <c r="B1424" s="1">
        <v>0.58179521207772722</v>
      </c>
      <c r="C1424" s="1">
        <f t="shared" si="22"/>
        <v>73.487156856944637</v>
      </c>
    </row>
    <row r="1425" spans="1:3" x14ac:dyDescent="0.2">
      <c r="A1425" s="1">
        <v>182.8</v>
      </c>
      <c r="B1425" s="1">
        <v>0.58328885181955081</v>
      </c>
      <c r="C1425" s="1">
        <f t="shared" si="22"/>
        <v>73.61292132320618</v>
      </c>
    </row>
    <row r="1426" spans="1:3" x14ac:dyDescent="0.2">
      <c r="A1426" s="1">
        <v>618.20000000000005</v>
      </c>
      <c r="B1426" s="1">
        <v>0.58347119110022072</v>
      </c>
      <c r="C1426" s="1">
        <f t="shared" si="22"/>
        <v>73.628274290638586</v>
      </c>
    </row>
    <row r="1427" spans="1:3" x14ac:dyDescent="0.2">
      <c r="A1427" s="1">
        <v>45.8</v>
      </c>
      <c r="B1427" s="1">
        <v>0.58419214304074329</v>
      </c>
      <c r="C1427" s="1">
        <f t="shared" si="22"/>
        <v>73.688978444030596</v>
      </c>
    </row>
    <row r="1428" spans="1:3" x14ac:dyDescent="0.2">
      <c r="A1428" s="1">
        <v>64.400000000000006</v>
      </c>
      <c r="B1428" s="1">
        <v>0.58483890872350575</v>
      </c>
      <c r="C1428" s="1">
        <f t="shared" si="22"/>
        <v>73.743436114519184</v>
      </c>
    </row>
    <row r="1429" spans="1:3" x14ac:dyDescent="0.2">
      <c r="A1429" s="1">
        <v>40</v>
      </c>
      <c r="B1429" s="1">
        <v>0.58761338996699874</v>
      </c>
      <c r="C1429" s="1">
        <f t="shared" si="22"/>
        <v>73.977047435221294</v>
      </c>
    </row>
    <row r="1430" spans="1:3" x14ac:dyDescent="0.2">
      <c r="A1430" s="1">
        <v>14.1</v>
      </c>
      <c r="B1430" s="1">
        <v>0.58768424261063512</v>
      </c>
      <c r="C1430" s="1">
        <f t="shared" si="22"/>
        <v>73.983013227815476</v>
      </c>
    </row>
    <row r="1431" spans="1:3" x14ac:dyDescent="0.2">
      <c r="A1431" s="1">
        <v>64.900000000000006</v>
      </c>
      <c r="B1431" s="1">
        <v>0.58839382727337475</v>
      </c>
      <c r="C1431" s="1">
        <f t="shared" si="22"/>
        <v>74.042760256418148</v>
      </c>
    </row>
    <row r="1432" spans="1:3" x14ac:dyDescent="0.2">
      <c r="A1432" s="1">
        <v>183</v>
      </c>
      <c r="B1432" s="1">
        <v>0.58845064166616456</v>
      </c>
      <c r="C1432" s="1">
        <f t="shared" si="22"/>
        <v>74.047544028291057</v>
      </c>
    </row>
    <row r="1433" spans="1:3" x14ac:dyDescent="0.2">
      <c r="A1433" s="1">
        <v>49.1</v>
      </c>
      <c r="B1433" s="1">
        <v>0.58913904325362021</v>
      </c>
      <c r="C1433" s="1">
        <f t="shared" si="22"/>
        <v>74.105507441954813</v>
      </c>
    </row>
    <row r="1434" spans="1:3" x14ac:dyDescent="0.2">
      <c r="A1434" s="1">
        <v>71.599999999999994</v>
      </c>
      <c r="B1434" s="1">
        <v>0.59187782981386416</v>
      </c>
      <c r="C1434" s="1">
        <f t="shared" si="22"/>
        <v>74.33611327032736</v>
      </c>
    </row>
    <row r="1435" spans="1:3" x14ac:dyDescent="0.2">
      <c r="A1435" s="1">
        <v>50</v>
      </c>
      <c r="B1435" s="1">
        <v>0.59227257937503908</v>
      </c>
      <c r="C1435" s="1">
        <f t="shared" si="22"/>
        <v>74.369351183378285</v>
      </c>
    </row>
    <row r="1436" spans="1:3" x14ac:dyDescent="0.2">
      <c r="A1436" s="1">
        <v>15.1</v>
      </c>
      <c r="B1436" s="1">
        <v>0.59401649511454924</v>
      </c>
      <c r="C1436" s="1">
        <f t="shared" si="22"/>
        <v>74.516188888645047</v>
      </c>
    </row>
    <row r="1437" spans="1:3" x14ac:dyDescent="0.2">
      <c r="A1437" s="1">
        <v>52.1</v>
      </c>
      <c r="B1437" s="1">
        <v>0.5953591475129193</v>
      </c>
      <c r="C1437" s="1">
        <f t="shared" si="22"/>
        <v>74.629240220587803</v>
      </c>
    </row>
    <row r="1438" spans="1:3" x14ac:dyDescent="0.2">
      <c r="A1438" s="1">
        <v>79.5</v>
      </c>
      <c r="B1438" s="1">
        <v>0.59720713872528952</v>
      </c>
      <c r="C1438" s="1">
        <f t="shared" si="22"/>
        <v>74.784841080669381</v>
      </c>
    </row>
    <row r="1439" spans="1:3" x14ac:dyDescent="0.2">
      <c r="A1439" s="1">
        <v>46.6</v>
      </c>
      <c r="B1439" s="1">
        <v>0.59738257103373538</v>
      </c>
      <c r="C1439" s="1">
        <f t="shared" si="22"/>
        <v>74.799612481040526</v>
      </c>
    </row>
    <row r="1440" spans="1:3" x14ac:dyDescent="0.2">
      <c r="A1440" s="1">
        <v>17.100000000000001</v>
      </c>
      <c r="B1440" s="1">
        <v>0.59784974284310555</v>
      </c>
      <c r="C1440" s="1">
        <f t="shared" si="22"/>
        <v>74.83894834738949</v>
      </c>
    </row>
    <row r="1441" spans="1:3" x14ac:dyDescent="0.2">
      <c r="A1441" s="1">
        <v>59.4</v>
      </c>
      <c r="B1441" s="1">
        <v>0.59817583068595592</v>
      </c>
      <c r="C1441" s="1">
        <f t="shared" si="22"/>
        <v>74.866404943757487</v>
      </c>
    </row>
    <row r="1442" spans="1:3" x14ac:dyDescent="0.2">
      <c r="A1442" s="1">
        <v>3205.8</v>
      </c>
      <c r="B1442" s="1">
        <v>0.59925295034696946</v>
      </c>
      <c r="C1442" s="1">
        <f t="shared" si="22"/>
        <v>74.95709841921483</v>
      </c>
    </row>
    <row r="1443" spans="1:3" x14ac:dyDescent="0.2">
      <c r="A1443" s="1">
        <v>17.5</v>
      </c>
      <c r="B1443" s="1">
        <v>0.59932502376550589</v>
      </c>
      <c r="C1443" s="1">
        <f t="shared" si="22"/>
        <v>74.963167001055595</v>
      </c>
    </row>
    <row r="1444" spans="1:3" x14ac:dyDescent="0.2">
      <c r="A1444" s="1">
        <v>1104.5999999999999</v>
      </c>
      <c r="B1444" s="1">
        <v>0.6017823622292765</v>
      </c>
      <c r="C1444" s="1">
        <f t="shared" si="22"/>
        <v>75.170074899705085</v>
      </c>
    </row>
    <row r="1445" spans="1:3" x14ac:dyDescent="0.2">
      <c r="A1445" s="1">
        <v>62.7</v>
      </c>
      <c r="B1445" s="1">
        <v>0.60268612207717831</v>
      </c>
      <c r="C1445" s="1">
        <f t="shared" si="22"/>
        <v>75.246171478898418</v>
      </c>
    </row>
    <row r="1446" spans="1:3" x14ac:dyDescent="0.2">
      <c r="A1446" s="1">
        <v>43.9</v>
      </c>
      <c r="B1446" s="1">
        <v>0.60329288739745313</v>
      </c>
      <c r="C1446" s="1">
        <f t="shared" si="22"/>
        <v>75.297261118865549</v>
      </c>
    </row>
    <row r="1447" spans="1:3" x14ac:dyDescent="0.2">
      <c r="A1447" s="1">
        <v>50.5</v>
      </c>
      <c r="B1447" s="1">
        <v>0.60371009108957141</v>
      </c>
      <c r="C1447" s="1">
        <f t="shared" si="22"/>
        <v>75.332389669741914</v>
      </c>
    </row>
    <row r="1448" spans="1:3" x14ac:dyDescent="0.2">
      <c r="A1448" s="1">
        <v>43.7</v>
      </c>
      <c r="B1448" s="1">
        <v>0.60487868221830421</v>
      </c>
      <c r="C1448" s="1">
        <f t="shared" si="22"/>
        <v>75.430785042781224</v>
      </c>
    </row>
    <row r="1449" spans="1:3" x14ac:dyDescent="0.2">
      <c r="A1449" s="1">
        <v>77.099999999999994</v>
      </c>
      <c r="B1449" s="1">
        <v>0.60600678960014676</v>
      </c>
      <c r="C1449" s="1">
        <f t="shared" si="22"/>
        <v>75.525771684332369</v>
      </c>
    </row>
    <row r="1450" spans="1:3" x14ac:dyDescent="0.2">
      <c r="A1450" s="1">
        <v>51.8</v>
      </c>
      <c r="B1450" s="1">
        <v>0.60834927078558265</v>
      </c>
      <c r="C1450" s="1">
        <f t="shared" si="22"/>
        <v>75.723008600146059</v>
      </c>
    </row>
    <row r="1451" spans="1:3" x14ac:dyDescent="0.2">
      <c r="A1451" s="1">
        <v>56.9</v>
      </c>
      <c r="B1451" s="1">
        <v>0.60851004189646407</v>
      </c>
      <c r="C1451" s="1">
        <f t="shared" si="22"/>
        <v>75.736545527682267</v>
      </c>
    </row>
    <row r="1452" spans="1:3" x14ac:dyDescent="0.2">
      <c r="A1452" s="1">
        <v>61.8</v>
      </c>
      <c r="B1452" s="1">
        <v>0.60857994749851729</v>
      </c>
      <c r="C1452" s="1">
        <f t="shared" si="22"/>
        <v>75.742431579375165</v>
      </c>
    </row>
    <row r="1453" spans="1:3" x14ac:dyDescent="0.2">
      <c r="A1453" s="1">
        <v>68</v>
      </c>
      <c r="B1453" s="1">
        <v>0.60960376359113777</v>
      </c>
      <c r="C1453" s="1">
        <f t="shared" si="22"/>
        <v>75.828636894373801</v>
      </c>
    </row>
    <row r="1454" spans="1:3" x14ac:dyDescent="0.2">
      <c r="A1454" s="1">
        <v>92</v>
      </c>
      <c r="B1454" s="1">
        <v>0.60993797079299961</v>
      </c>
      <c r="C1454" s="1">
        <f t="shared" si="22"/>
        <v>75.856777140770561</v>
      </c>
    </row>
    <row r="1455" spans="1:3" x14ac:dyDescent="0.2">
      <c r="A1455" s="1">
        <v>63.1</v>
      </c>
      <c r="B1455" s="1">
        <v>0.61048766663739462</v>
      </c>
      <c r="C1455" s="1">
        <f t="shared" si="22"/>
        <v>75.903061530868627</v>
      </c>
    </row>
    <row r="1456" spans="1:3" x14ac:dyDescent="0.2">
      <c r="A1456" s="1">
        <v>48.1</v>
      </c>
      <c r="B1456" s="1">
        <v>0.61107410365964931</v>
      </c>
      <c r="C1456" s="1">
        <f t="shared" si="22"/>
        <v>75.952439528142477</v>
      </c>
    </row>
    <row r="1457" spans="1:3" x14ac:dyDescent="0.2">
      <c r="A1457" s="1">
        <v>39.4</v>
      </c>
      <c r="B1457" s="1">
        <v>0.61137841475567856</v>
      </c>
      <c r="C1457" s="1">
        <f t="shared" si="22"/>
        <v>75.978062522428132</v>
      </c>
    </row>
    <row r="1458" spans="1:3" x14ac:dyDescent="0.2">
      <c r="A1458" s="1">
        <v>534.20000000000005</v>
      </c>
      <c r="B1458" s="1">
        <v>0.61196408120170753</v>
      </c>
      <c r="C1458" s="1">
        <f t="shared" si="22"/>
        <v>76.027375637183781</v>
      </c>
    </row>
    <row r="1459" spans="1:3" x14ac:dyDescent="0.2">
      <c r="A1459" s="1">
        <v>51</v>
      </c>
      <c r="B1459" s="1">
        <v>0.61311924167812959</v>
      </c>
      <c r="C1459" s="1">
        <f t="shared" si="22"/>
        <v>76.124640149298514</v>
      </c>
    </row>
    <row r="1460" spans="1:3" x14ac:dyDescent="0.2">
      <c r="A1460" s="1">
        <v>84.5</v>
      </c>
      <c r="B1460" s="1">
        <v>0.61413161818312823</v>
      </c>
      <c r="C1460" s="1">
        <f t="shared" si="22"/>
        <v>76.209882251019394</v>
      </c>
    </row>
    <row r="1461" spans="1:3" x14ac:dyDescent="0.2">
      <c r="A1461" s="1">
        <v>199.5</v>
      </c>
      <c r="B1461" s="1">
        <v>0.615721461211166</v>
      </c>
      <c r="C1461" s="1">
        <f t="shared" si="22"/>
        <v>76.343747033980179</v>
      </c>
    </row>
    <row r="1462" spans="1:3" x14ac:dyDescent="0.2">
      <c r="A1462" s="1">
        <v>48.4</v>
      </c>
      <c r="B1462" s="1">
        <v>0.61649489232622734</v>
      </c>
      <c r="C1462" s="1">
        <f t="shared" si="22"/>
        <v>76.408869933868345</v>
      </c>
    </row>
    <row r="1463" spans="1:3" x14ac:dyDescent="0.2">
      <c r="A1463" s="1">
        <v>53.9</v>
      </c>
      <c r="B1463" s="1">
        <v>0.61675893733545251</v>
      </c>
      <c r="C1463" s="1">
        <f t="shared" si="22"/>
        <v>76.431102523645109</v>
      </c>
    </row>
    <row r="1464" spans="1:3" x14ac:dyDescent="0.2">
      <c r="A1464" s="1">
        <v>2812.1</v>
      </c>
      <c r="B1464" s="1">
        <v>0.61728117856528908</v>
      </c>
      <c r="C1464" s="1">
        <f t="shared" si="22"/>
        <v>76.475075235197352</v>
      </c>
    </row>
    <row r="1465" spans="1:3" x14ac:dyDescent="0.2">
      <c r="A1465" s="1">
        <v>17.5</v>
      </c>
      <c r="B1465" s="1">
        <v>0.61761380097062824</v>
      </c>
      <c r="C1465" s="1">
        <f t="shared" si="22"/>
        <v>76.503082041726898</v>
      </c>
    </row>
    <row r="1466" spans="1:3" x14ac:dyDescent="0.2">
      <c r="A1466" s="1">
        <v>50</v>
      </c>
      <c r="B1466" s="1">
        <v>0.61955375720096117</v>
      </c>
      <c r="C1466" s="1">
        <f t="shared" si="22"/>
        <v>76.666426356320926</v>
      </c>
    </row>
    <row r="1467" spans="1:3" x14ac:dyDescent="0.2">
      <c r="A1467" s="1">
        <v>46.9</v>
      </c>
      <c r="B1467" s="1">
        <v>0.6212221513172117</v>
      </c>
      <c r="C1467" s="1">
        <f t="shared" si="22"/>
        <v>76.806905140909237</v>
      </c>
    </row>
    <row r="1468" spans="1:3" x14ac:dyDescent="0.2">
      <c r="A1468" s="1">
        <v>44.5</v>
      </c>
      <c r="B1468" s="1">
        <v>0.62143673656533172</v>
      </c>
      <c r="C1468" s="1">
        <f t="shared" si="22"/>
        <v>76.824973218800935</v>
      </c>
    </row>
    <row r="1469" spans="1:3" x14ac:dyDescent="0.2">
      <c r="A1469" s="1">
        <v>48.2</v>
      </c>
      <c r="B1469" s="1">
        <v>0.62151794614617817</v>
      </c>
      <c r="C1469" s="1">
        <f t="shared" si="22"/>
        <v>76.831811065508205</v>
      </c>
    </row>
    <row r="1470" spans="1:3" x14ac:dyDescent="0.2">
      <c r="A1470" s="1">
        <v>83.4</v>
      </c>
      <c r="B1470" s="1">
        <v>0.62298946852289627</v>
      </c>
      <c r="C1470" s="1">
        <f t="shared" si="22"/>
        <v>76.955713249627877</v>
      </c>
    </row>
    <row r="1471" spans="1:3" x14ac:dyDescent="0.2">
      <c r="A1471" s="1">
        <v>51.8</v>
      </c>
      <c r="B1471" s="1">
        <v>0.62527029492886466</v>
      </c>
      <c r="C1471" s="1">
        <f t="shared" si="22"/>
        <v>77.147758833010414</v>
      </c>
    </row>
    <row r="1472" spans="1:3" x14ac:dyDescent="0.2">
      <c r="A1472" s="1">
        <v>844.4</v>
      </c>
      <c r="B1472" s="1">
        <v>0.62886854286778171</v>
      </c>
      <c r="C1472" s="1">
        <f t="shared" si="22"/>
        <v>77.450731309467216</v>
      </c>
    </row>
    <row r="1473" spans="1:3" x14ac:dyDescent="0.2">
      <c r="A1473" s="1">
        <v>22.4</v>
      </c>
      <c r="B1473" s="1">
        <v>0.62898767682783696</v>
      </c>
      <c r="C1473" s="1">
        <f t="shared" si="22"/>
        <v>77.460762388903873</v>
      </c>
    </row>
    <row r="1474" spans="1:3" x14ac:dyDescent="0.2">
      <c r="A1474" s="1">
        <v>14</v>
      </c>
      <c r="B1474" s="1">
        <v>0.63075154562089242</v>
      </c>
      <c r="C1474" s="1">
        <f t="shared" ref="C1474:C1529" si="23" xml:space="preserve"> 84.2*B1474+24.5</f>
        <v>77.609280141279143</v>
      </c>
    </row>
    <row r="1475" spans="1:3" x14ac:dyDescent="0.2">
      <c r="A1475" s="1">
        <v>47.3</v>
      </c>
      <c r="B1475" s="1">
        <v>0.63191448748448864</v>
      </c>
      <c r="C1475" s="1">
        <f t="shared" si="23"/>
        <v>77.707199846193944</v>
      </c>
    </row>
    <row r="1476" spans="1:3" x14ac:dyDescent="0.2">
      <c r="A1476" s="1">
        <v>87</v>
      </c>
      <c r="B1476" s="1">
        <v>0.63225936636088431</v>
      </c>
      <c r="C1476" s="1">
        <f t="shared" si="23"/>
        <v>77.736238647586461</v>
      </c>
    </row>
    <row r="1477" spans="1:3" x14ac:dyDescent="0.2">
      <c r="A1477" s="1">
        <v>47.6</v>
      </c>
      <c r="B1477" s="1">
        <v>0.63435974424324937</v>
      </c>
      <c r="C1477" s="1">
        <f t="shared" si="23"/>
        <v>77.913090465281599</v>
      </c>
    </row>
    <row r="1478" spans="1:3" x14ac:dyDescent="0.2">
      <c r="A1478" s="1">
        <v>522.29999999999995</v>
      </c>
      <c r="B1478" s="1">
        <v>0.63552571126589719</v>
      </c>
      <c r="C1478" s="1">
        <f t="shared" si="23"/>
        <v>78.011264888588542</v>
      </c>
    </row>
    <row r="1479" spans="1:3" x14ac:dyDescent="0.2">
      <c r="A1479" s="1">
        <v>191</v>
      </c>
      <c r="B1479" s="1">
        <v>0.63600362940444832</v>
      </c>
      <c r="C1479" s="1">
        <f t="shared" si="23"/>
        <v>78.05150559585455</v>
      </c>
    </row>
    <row r="1480" spans="1:3" x14ac:dyDescent="0.2">
      <c r="A1480" s="1">
        <v>59.8</v>
      </c>
      <c r="B1480" s="1">
        <v>0.63745804387598348</v>
      </c>
      <c r="C1480" s="1">
        <f t="shared" si="23"/>
        <v>78.173967294357809</v>
      </c>
    </row>
    <row r="1481" spans="1:3" x14ac:dyDescent="0.2">
      <c r="A1481" s="1">
        <v>66</v>
      </c>
      <c r="B1481" s="1">
        <v>0.63792234551768912</v>
      </c>
      <c r="C1481" s="1">
        <f t="shared" si="23"/>
        <v>78.213061492589418</v>
      </c>
    </row>
    <row r="1482" spans="1:3" x14ac:dyDescent="0.2">
      <c r="A1482" s="1">
        <v>23</v>
      </c>
      <c r="B1482" s="1">
        <v>0.6412634167495086</v>
      </c>
      <c r="C1482" s="1">
        <f t="shared" si="23"/>
        <v>78.49437969030862</v>
      </c>
    </row>
    <row r="1483" spans="1:3" x14ac:dyDescent="0.2">
      <c r="A1483" s="1">
        <v>43.3</v>
      </c>
      <c r="B1483" s="1">
        <v>0.64133676529271999</v>
      </c>
      <c r="C1483" s="1">
        <f t="shared" si="23"/>
        <v>78.500555637647025</v>
      </c>
    </row>
    <row r="1484" spans="1:3" x14ac:dyDescent="0.2">
      <c r="A1484" s="1">
        <v>15.2</v>
      </c>
      <c r="B1484" s="1">
        <v>0.64141737749358896</v>
      </c>
      <c r="C1484" s="1">
        <f t="shared" si="23"/>
        <v>78.507343184960192</v>
      </c>
    </row>
    <row r="1485" spans="1:3" x14ac:dyDescent="0.2">
      <c r="A1485" s="1">
        <v>51</v>
      </c>
      <c r="B1485" s="1">
        <v>0.64260825862860893</v>
      </c>
      <c r="C1485" s="1">
        <f t="shared" si="23"/>
        <v>78.607615376528884</v>
      </c>
    </row>
    <row r="1486" spans="1:3" x14ac:dyDescent="0.2">
      <c r="A1486" s="1">
        <v>181</v>
      </c>
      <c r="B1486" s="1">
        <v>0.64398130878127902</v>
      </c>
      <c r="C1486" s="1">
        <f t="shared" si="23"/>
        <v>78.723226199383703</v>
      </c>
    </row>
    <row r="1487" spans="1:3" x14ac:dyDescent="0.2">
      <c r="A1487" s="1">
        <v>46</v>
      </c>
      <c r="B1487" s="1">
        <v>0.64442731359073924</v>
      </c>
      <c r="C1487" s="1">
        <f t="shared" si="23"/>
        <v>78.760779804340245</v>
      </c>
    </row>
    <row r="1488" spans="1:3" x14ac:dyDescent="0.2">
      <c r="A1488" s="1">
        <v>141</v>
      </c>
      <c r="B1488" s="1">
        <v>0.64573597223470991</v>
      </c>
      <c r="C1488" s="1">
        <f t="shared" si="23"/>
        <v>78.870968862162584</v>
      </c>
    </row>
    <row r="1489" spans="1:3" x14ac:dyDescent="0.2">
      <c r="A1489" s="1">
        <v>46.4</v>
      </c>
      <c r="B1489" s="1">
        <v>0.64589711384264781</v>
      </c>
      <c r="C1489" s="1">
        <f t="shared" si="23"/>
        <v>78.884536985550938</v>
      </c>
    </row>
    <row r="1490" spans="1:3" x14ac:dyDescent="0.2">
      <c r="A1490" s="1">
        <v>86.8</v>
      </c>
      <c r="B1490" s="1">
        <v>0.64792272940025808</v>
      </c>
      <c r="C1490" s="1">
        <f t="shared" si="23"/>
        <v>79.055093815501735</v>
      </c>
    </row>
    <row r="1491" spans="1:3" x14ac:dyDescent="0.2">
      <c r="A1491" s="1">
        <v>1014</v>
      </c>
      <c r="B1491" s="1">
        <v>0.64990633626582495</v>
      </c>
      <c r="C1491" s="1">
        <f t="shared" si="23"/>
        <v>79.222113513582457</v>
      </c>
    </row>
    <row r="1492" spans="1:3" x14ac:dyDescent="0.2">
      <c r="A1492" s="1">
        <v>44.3</v>
      </c>
      <c r="B1492" s="1">
        <v>0.65309328318887538</v>
      </c>
      <c r="C1492" s="1">
        <f t="shared" si="23"/>
        <v>79.490454444503314</v>
      </c>
    </row>
    <row r="1493" spans="1:3" x14ac:dyDescent="0.2">
      <c r="A1493" s="1">
        <v>130</v>
      </c>
      <c r="B1493" s="1">
        <v>0.65820334552792692</v>
      </c>
      <c r="C1493" s="1">
        <f t="shared" si="23"/>
        <v>79.920721693451441</v>
      </c>
    </row>
    <row r="1494" spans="1:3" x14ac:dyDescent="0.2">
      <c r="A1494" s="1">
        <v>16.2</v>
      </c>
      <c r="B1494" s="1">
        <v>0.65886865607374068</v>
      </c>
      <c r="C1494" s="1">
        <f t="shared" si="23"/>
        <v>79.976740841408969</v>
      </c>
    </row>
    <row r="1495" spans="1:3" x14ac:dyDescent="0.2">
      <c r="A1495" s="1">
        <v>13.9</v>
      </c>
      <c r="B1495" s="1">
        <v>0.66063227540091596</v>
      </c>
      <c r="C1495" s="1">
        <f t="shared" si="23"/>
        <v>80.12523758875713</v>
      </c>
    </row>
    <row r="1496" spans="1:3" x14ac:dyDescent="0.2">
      <c r="A1496" s="1">
        <v>64.5</v>
      </c>
      <c r="B1496" s="1">
        <v>0.66368258057218199</v>
      </c>
      <c r="C1496" s="1">
        <f t="shared" si="23"/>
        <v>80.382073284177721</v>
      </c>
    </row>
    <row r="1497" spans="1:3" x14ac:dyDescent="0.2">
      <c r="A1497" s="1">
        <v>96</v>
      </c>
      <c r="B1497" s="1">
        <v>0.67008708603586919</v>
      </c>
      <c r="C1497" s="1">
        <f t="shared" si="23"/>
        <v>80.921332644220186</v>
      </c>
    </row>
    <row r="1498" spans="1:3" x14ac:dyDescent="0.2">
      <c r="A1498" s="1">
        <v>40.200000000000003</v>
      </c>
      <c r="B1498" s="1">
        <v>0.67414066832525155</v>
      </c>
      <c r="C1498" s="1">
        <f t="shared" si="23"/>
        <v>81.262644272986179</v>
      </c>
    </row>
    <row r="1499" spans="1:3" x14ac:dyDescent="0.2">
      <c r="A1499" s="1">
        <v>182</v>
      </c>
      <c r="B1499" s="1">
        <v>0.6765766747595835</v>
      </c>
      <c r="C1499" s="1">
        <f t="shared" si="23"/>
        <v>81.46775601475693</v>
      </c>
    </row>
    <row r="1500" spans="1:3" x14ac:dyDescent="0.2">
      <c r="A1500" s="1">
        <v>12</v>
      </c>
      <c r="B1500" s="1">
        <v>0.67747181568328063</v>
      </c>
      <c r="C1500" s="1">
        <f t="shared" si="23"/>
        <v>81.543126880532228</v>
      </c>
    </row>
    <row r="1501" spans="1:3" x14ac:dyDescent="0.2">
      <c r="A1501" s="1">
        <v>53.6</v>
      </c>
      <c r="B1501" s="1">
        <v>0.67804479854803035</v>
      </c>
      <c r="C1501" s="1">
        <f t="shared" si="23"/>
        <v>81.591372037744151</v>
      </c>
    </row>
    <row r="1502" spans="1:3" x14ac:dyDescent="0.2">
      <c r="A1502" s="1">
        <v>49.6</v>
      </c>
      <c r="B1502" s="1">
        <v>0.68039282629539755</v>
      </c>
      <c r="C1502" s="1">
        <f t="shared" si="23"/>
        <v>81.789075974072475</v>
      </c>
    </row>
    <row r="1503" spans="1:3" x14ac:dyDescent="0.2">
      <c r="A1503" s="1">
        <v>44.2</v>
      </c>
      <c r="B1503" s="1">
        <v>0.68224457300259433</v>
      </c>
      <c r="C1503" s="1">
        <f t="shared" si="23"/>
        <v>81.944993046818439</v>
      </c>
    </row>
    <row r="1504" spans="1:3" x14ac:dyDescent="0.2">
      <c r="A1504" s="1">
        <v>50.8</v>
      </c>
      <c r="B1504" s="1">
        <v>0.68256377874506624</v>
      </c>
      <c r="C1504" s="1">
        <f t="shared" si="23"/>
        <v>81.971870170334583</v>
      </c>
    </row>
    <row r="1505" spans="1:3" x14ac:dyDescent="0.2">
      <c r="A1505" s="1">
        <v>44.5</v>
      </c>
      <c r="B1505" s="1">
        <v>0.68759171379872908</v>
      </c>
      <c r="C1505" s="1">
        <f t="shared" si="23"/>
        <v>82.395222301852982</v>
      </c>
    </row>
    <row r="1506" spans="1:3" x14ac:dyDescent="0.2">
      <c r="A1506" s="1">
        <v>520.20000000000005</v>
      </c>
      <c r="B1506" s="1">
        <v>0.69553565770108083</v>
      </c>
      <c r="C1506" s="1">
        <f t="shared" si="23"/>
        <v>83.064102378431016</v>
      </c>
    </row>
    <row r="1507" spans="1:3" x14ac:dyDescent="0.2">
      <c r="A1507" s="1">
        <v>54.1</v>
      </c>
      <c r="B1507" s="1">
        <v>0.7010318414512543</v>
      </c>
      <c r="C1507" s="1">
        <f t="shared" si="23"/>
        <v>83.526881050195612</v>
      </c>
    </row>
    <row r="1508" spans="1:3" x14ac:dyDescent="0.2">
      <c r="A1508" s="1">
        <v>49.9</v>
      </c>
      <c r="B1508" s="1">
        <v>0.70141381657200408</v>
      </c>
      <c r="C1508" s="1">
        <f t="shared" si="23"/>
        <v>83.559043355362746</v>
      </c>
    </row>
    <row r="1509" spans="1:3" x14ac:dyDescent="0.2">
      <c r="A1509" s="1">
        <v>11.2</v>
      </c>
      <c r="B1509" s="1">
        <v>0.70464339095791539</v>
      </c>
      <c r="C1509" s="1">
        <f t="shared" si="23"/>
        <v>83.830973518656478</v>
      </c>
    </row>
    <row r="1510" spans="1:3" x14ac:dyDescent="0.2">
      <c r="A1510" s="1">
        <v>40.5</v>
      </c>
      <c r="B1510" s="1">
        <v>0.70577548016204117</v>
      </c>
      <c r="C1510" s="1">
        <f t="shared" si="23"/>
        <v>83.926295429643858</v>
      </c>
    </row>
    <row r="1511" spans="1:3" x14ac:dyDescent="0.2">
      <c r="A1511" s="1">
        <v>202</v>
      </c>
      <c r="B1511" s="1">
        <v>0.71508614827929784</v>
      </c>
      <c r="C1511" s="1">
        <f t="shared" si="23"/>
        <v>84.710253685116882</v>
      </c>
    </row>
    <row r="1512" spans="1:3" x14ac:dyDescent="0.2">
      <c r="A1512" s="1">
        <v>325.3</v>
      </c>
      <c r="B1512" s="1">
        <v>0.71912429411139889</v>
      </c>
      <c r="C1512" s="1">
        <f t="shared" si="23"/>
        <v>85.050265564179796</v>
      </c>
    </row>
    <row r="1513" spans="1:3" x14ac:dyDescent="0.2">
      <c r="A1513" s="1">
        <v>869.5</v>
      </c>
      <c r="B1513" s="1">
        <v>0.73363296228224695</v>
      </c>
      <c r="C1513" s="1">
        <f t="shared" si="23"/>
        <v>86.271895424165194</v>
      </c>
    </row>
    <row r="1514" spans="1:3" x14ac:dyDescent="0.2">
      <c r="A1514" s="1">
        <v>48.9</v>
      </c>
      <c r="B1514" s="1">
        <v>0.75710332263370761</v>
      </c>
      <c r="C1514" s="1">
        <f t="shared" si="23"/>
        <v>88.248099765758184</v>
      </c>
    </row>
    <row r="1515" spans="1:3" x14ac:dyDescent="0.2">
      <c r="A1515" s="1">
        <v>49</v>
      </c>
      <c r="B1515" s="1">
        <v>0.76316921319715414</v>
      </c>
      <c r="C1515" s="1">
        <f t="shared" si="23"/>
        <v>88.758847751200378</v>
      </c>
    </row>
    <row r="1516" spans="1:3" x14ac:dyDescent="0.2">
      <c r="A1516" s="1">
        <v>576.4</v>
      </c>
      <c r="B1516" s="1">
        <v>0.77514696999477817</v>
      </c>
      <c r="C1516" s="1">
        <f t="shared" si="23"/>
        <v>89.767374873560328</v>
      </c>
    </row>
    <row r="1517" spans="1:3" x14ac:dyDescent="0.2">
      <c r="A1517" s="1">
        <v>747.6</v>
      </c>
      <c r="B1517" s="1">
        <v>0.77796049870517459</v>
      </c>
      <c r="C1517" s="1">
        <f t="shared" si="23"/>
        <v>90.004273990975705</v>
      </c>
    </row>
    <row r="1518" spans="1:3" x14ac:dyDescent="0.2">
      <c r="A1518" s="1">
        <v>53.9</v>
      </c>
      <c r="B1518" s="1">
        <v>0.78167391857895507</v>
      </c>
      <c r="C1518" s="1">
        <f t="shared" si="23"/>
        <v>90.316943944348026</v>
      </c>
    </row>
    <row r="1519" spans="1:3" x14ac:dyDescent="0.2">
      <c r="A1519" s="1">
        <v>192</v>
      </c>
      <c r="B1519" s="1">
        <v>0.78900872663391119</v>
      </c>
      <c r="C1519" s="1">
        <f t="shared" si="23"/>
        <v>90.934534782575327</v>
      </c>
    </row>
    <row r="1520" spans="1:3" x14ac:dyDescent="0.2">
      <c r="A1520" s="1">
        <v>49.9</v>
      </c>
      <c r="B1520" s="1">
        <v>0.79601320787132079</v>
      </c>
      <c r="C1520" s="1">
        <f t="shared" si="23"/>
        <v>91.524312102765208</v>
      </c>
    </row>
    <row r="1521" spans="1:3" x14ac:dyDescent="0.2">
      <c r="A1521" s="1">
        <v>1207.0999999999999</v>
      </c>
      <c r="B1521" s="1">
        <v>0.80062301194343377</v>
      </c>
      <c r="C1521" s="1">
        <f t="shared" si="23"/>
        <v>91.91245760563713</v>
      </c>
    </row>
    <row r="1522" spans="1:3" x14ac:dyDescent="0.2">
      <c r="A1522" s="1">
        <v>89</v>
      </c>
      <c r="B1522" s="1">
        <v>0.81452012304462296</v>
      </c>
      <c r="C1522" s="1">
        <f t="shared" si="23"/>
        <v>93.082594360357248</v>
      </c>
    </row>
    <row r="1523" spans="1:3" x14ac:dyDescent="0.2">
      <c r="A1523" s="1">
        <v>50.8</v>
      </c>
      <c r="B1523" s="1">
        <v>0.8147951712772199</v>
      </c>
      <c r="C1523" s="1">
        <f t="shared" si="23"/>
        <v>93.10575342154192</v>
      </c>
    </row>
    <row r="1524" spans="1:3" x14ac:dyDescent="0.2">
      <c r="A1524" s="1">
        <v>127</v>
      </c>
      <c r="B1524" s="1">
        <v>0.81693486315238373</v>
      </c>
      <c r="C1524" s="1">
        <f t="shared" si="23"/>
        <v>93.285915477430706</v>
      </c>
    </row>
    <row r="1525" spans="1:3" x14ac:dyDescent="0.2">
      <c r="A1525" s="1">
        <v>4945.8999999999996</v>
      </c>
      <c r="B1525" s="1">
        <v>0.931500859177541</v>
      </c>
      <c r="C1525" s="1">
        <f t="shared" si="23"/>
        <v>102.93237234274895</v>
      </c>
    </row>
    <row r="1526" spans="1:3" x14ac:dyDescent="0.2">
      <c r="A1526" s="1">
        <v>596.4</v>
      </c>
      <c r="B1526" s="1">
        <v>1.0294395754918397</v>
      </c>
      <c r="C1526" s="1">
        <f t="shared" si="23"/>
        <v>111.17881225641291</v>
      </c>
    </row>
    <row r="1527" spans="1:3" x14ac:dyDescent="0.2">
      <c r="A1527" s="1">
        <v>147.4</v>
      </c>
      <c r="B1527" s="1">
        <v>1.0366914607466007</v>
      </c>
      <c r="C1527" s="1">
        <f t="shared" si="23"/>
        <v>111.78942099486378</v>
      </c>
    </row>
    <row r="1528" spans="1:3" x14ac:dyDescent="0.2">
      <c r="A1528" s="1">
        <v>118</v>
      </c>
      <c r="B1528" s="1">
        <v>1.2735084006827451</v>
      </c>
      <c r="C1528" s="1">
        <f t="shared" si="23"/>
        <v>131.72940733748715</v>
      </c>
    </row>
    <row r="1529" spans="1:3" x14ac:dyDescent="0.2">
      <c r="A1529" s="1">
        <v>852.4</v>
      </c>
      <c r="B1529" s="1">
        <v>1.5573646149401168</v>
      </c>
      <c r="C1529" s="1">
        <f t="shared" si="23"/>
        <v>155.63010057795785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7D29D-1842-A342-9622-51AF569A91FC}">
  <dimension ref="A1:B191"/>
  <sheetViews>
    <sheetView workbookViewId="0">
      <selection sqref="A1:B1048576"/>
    </sheetView>
  </sheetViews>
  <sheetFormatPr baseColWidth="10" defaultRowHeight="16" x14ac:dyDescent="0.2"/>
  <cols>
    <col min="1" max="2" width="10.83203125" style="1"/>
  </cols>
  <sheetData>
    <row r="1" spans="1:2" x14ac:dyDescent="0.2">
      <c r="A1" s="1" t="s">
        <v>1</v>
      </c>
      <c r="B1" s="1" t="s">
        <v>138</v>
      </c>
    </row>
    <row r="2" spans="1:2" x14ac:dyDescent="0.2">
      <c r="A2" s="1">
        <v>10.6</v>
      </c>
      <c r="B2" s="1">
        <v>68.17533632611547</v>
      </c>
    </row>
    <row r="3" spans="1:2" x14ac:dyDescent="0.2">
      <c r="A3" s="1">
        <v>13</v>
      </c>
      <c r="B3" s="1">
        <v>71.877165367308493</v>
      </c>
    </row>
    <row r="4" spans="1:2" x14ac:dyDescent="0.2">
      <c r="A4" s="1">
        <v>13.2</v>
      </c>
      <c r="B4" s="1">
        <v>65.22203340217709</v>
      </c>
    </row>
    <row r="5" spans="1:2" x14ac:dyDescent="0.2">
      <c r="A5" s="1">
        <v>14.3</v>
      </c>
      <c r="B5" s="1">
        <v>67.884478283869399</v>
      </c>
    </row>
    <row r="6" spans="1:2" x14ac:dyDescent="0.2">
      <c r="A6" s="1">
        <v>16.399999999999999</v>
      </c>
      <c r="B6" s="1">
        <v>75.146076163090285</v>
      </c>
    </row>
    <row r="7" spans="1:2" x14ac:dyDescent="0.2">
      <c r="A7" s="1">
        <v>16.600000000000001</v>
      </c>
      <c r="B7" s="1">
        <v>70.881495290984489</v>
      </c>
    </row>
    <row r="8" spans="1:2" x14ac:dyDescent="0.2">
      <c r="A8" s="1">
        <v>16.7</v>
      </c>
      <c r="B8" s="1">
        <v>60.683140644775314</v>
      </c>
    </row>
    <row r="9" spans="1:2" x14ac:dyDescent="0.2">
      <c r="A9" s="1">
        <v>17</v>
      </c>
      <c r="B9" s="1">
        <v>68.594616221868122</v>
      </c>
    </row>
    <row r="10" spans="1:2" x14ac:dyDescent="0.2">
      <c r="A10" s="1">
        <v>17</v>
      </c>
      <c r="B10" s="1">
        <v>67.441364703928244</v>
      </c>
    </row>
    <row r="11" spans="1:2" x14ac:dyDescent="0.2">
      <c r="A11" s="1">
        <v>17</v>
      </c>
      <c r="B11" s="1">
        <v>66.83158564337802</v>
      </c>
    </row>
    <row r="12" spans="1:2" x14ac:dyDescent="0.2">
      <c r="A12" s="1">
        <v>17</v>
      </c>
      <c r="B12" s="1">
        <v>66.627917997143413</v>
      </c>
    </row>
    <row r="13" spans="1:2" x14ac:dyDescent="0.2">
      <c r="A13" s="1">
        <v>17</v>
      </c>
      <c r="B13" s="1">
        <v>62.360469547212169</v>
      </c>
    </row>
    <row r="14" spans="1:2" x14ac:dyDescent="0.2">
      <c r="A14" s="1">
        <v>17</v>
      </c>
      <c r="B14" s="1">
        <v>66.902030738012456</v>
      </c>
    </row>
    <row r="15" spans="1:2" x14ac:dyDescent="0.2">
      <c r="A15" s="1">
        <v>18</v>
      </c>
      <c r="B15" s="1">
        <v>66.585455476352678</v>
      </c>
    </row>
    <row r="16" spans="1:2" x14ac:dyDescent="0.2">
      <c r="A16" s="1">
        <v>18</v>
      </c>
      <c r="B16" s="1">
        <v>68.142686547918245</v>
      </c>
    </row>
    <row r="17" spans="1:2" x14ac:dyDescent="0.2">
      <c r="A17" s="1">
        <v>18</v>
      </c>
      <c r="B17" s="1">
        <v>65.414425549579533</v>
      </c>
    </row>
    <row r="18" spans="1:2" x14ac:dyDescent="0.2">
      <c r="A18" s="1">
        <v>18</v>
      </c>
      <c r="B18" s="1">
        <v>66.79793264237756</v>
      </c>
    </row>
    <row r="19" spans="1:2" x14ac:dyDescent="0.2">
      <c r="A19" s="1">
        <v>19</v>
      </c>
      <c r="B19" s="1">
        <v>67.698347388731605</v>
      </c>
    </row>
    <row r="20" spans="1:2" x14ac:dyDescent="0.2">
      <c r="A20" s="1">
        <v>29</v>
      </c>
      <c r="B20" s="1">
        <v>67.903138981070938</v>
      </c>
    </row>
    <row r="21" spans="1:2" x14ac:dyDescent="0.2">
      <c r="A21" s="1">
        <v>29</v>
      </c>
      <c r="B21" s="1">
        <v>67.649827742649222</v>
      </c>
    </row>
    <row r="22" spans="1:2" x14ac:dyDescent="0.2">
      <c r="A22" s="1">
        <v>29</v>
      </c>
      <c r="B22" s="1">
        <v>67.89378852801255</v>
      </c>
    </row>
    <row r="23" spans="1:2" x14ac:dyDescent="0.2">
      <c r="A23" s="1">
        <v>29</v>
      </c>
      <c r="B23" s="1">
        <v>67.455085771316035</v>
      </c>
    </row>
    <row r="24" spans="1:2" x14ac:dyDescent="0.2">
      <c r="A24" s="1">
        <v>29</v>
      </c>
      <c r="B24" s="1">
        <v>67.162023066809823</v>
      </c>
    </row>
    <row r="25" spans="1:2" x14ac:dyDescent="0.2">
      <c r="A25" s="1">
        <v>29</v>
      </c>
      <c r="B25" s="1">
        <v>65.596359293941802</v>
      </c>
    </row>
    <row r="26" spans="1:2" x14ac:dyDescent="0.2">
      <c r="A26" s="1">
        <v>29</v>
      </c>
      <c r="B26" s="1">
        <v>67.417833106551143</v>
      </c>
    </row>
    <row r="27" spans="1:2" x14ac:dyDescent="0.2">
      <c r="A27" s="1">
        <v>29</v>
      </c>
      <c r="B27" s="1">
        <v>65.987291427998628</v>
      </c>
    </row>
    <row r="28" spans="1:2" x14ac:dyDescent="0.2">
      <c r="A28" s="1">
        <v>29</v>
      </c>
      <c r="B28" s="1">
        <v>66.40833013961128</v>
      </c>
    </row>
    <row r="29" spans="1:2" x14ac:dyDescent="0.2">
      <c r="A29" s="1">
        <v>29.6</v>
      </c>
      <c r="B29" s="1">
        <v>66.844329440042969</v>
      </c>
    </row>
    <row r="30" spans="1:2" x14ac:dyDescent="0.2">
      <c r="A30" s="1">
        <v>29.8</v>
      </c>
      <c r="B30" s="1">
        <v>69.260271093897202</v>
      </c>
    </row>
    <row r="31" spans="1:2" x14ac:dyDescent="0.2">
      <c r="A31" s="1">
        <v>30</v>
      </c>
      <c r="B31" s="1">
        <v>67.903138981070938</v>
      </c>
    </row>
    <row r="32" spans="1:2" x14ac:dyDescent="0.2">
      <c r="A32" s="1">
        <v>30</v>
      </c>
      <c r="B32" s="1">
        <v>67.649827742649222</v>
      </c>
    </row>
    <row r="33" spans="1:2" x14ac:dyDescent="0.2">
      <c r="A33" s="1">
        <v>30</v>
      </c>
      <c r="B33" s="1">
        <v>67.89378852801255</v>
      </c>
    </row>
    <row r="34" spans="1:2" x14ac:dyDescent="0.2">
      <c r="A34" s="1">
        <v>30</v>
      </c>
      <c r="B34" s="1">
        <v>67.455085771316035</v>
      </c>
    </row>
    <row r="35" spans="1:2" x14ac:dyDescent="0.2">
      <c r="A35" s="1">
        <v>30</v>
      </c>
      <c r="B35" s="1">
        <v>67.162023066809823</v>
      </c>
    </row>
    <row r="36" spans="1:2" x14ac:dyDescent="0.2">
      <c r="A36" s="1">
        <v>30</v>
      </c>
      <c r="B36" s="1">
        <v>65.596359293941802</v>
      </c>
    </row>
    <row r="37" spans="1:2" x14ac:dyDescent="0.2">
      <c r="A37" s="1">
        <v>30</v>
      </c>
      <c r="B37" s="1">
        <v>67.417833106551143</v>
      </c>
    </row>
    <row r="38" spans="1:2" x14ac:dyDescent="0.2">
      <c r="A38" s="1">
        <v>30</v>
      </c>
      <c r="B38" s="1">
        <v>66.000799355705823</v>
      </c>
    </row>
    <row r="39" spans="1:2" x14ac:dyDescent="0.2">
      <c r="A39" s="1">
        <v>30</v>
      </c>
      <c r="B39" s="1">
        <v>66.40833013961128</v>
      </c>
    </row>
    <row r="40" spans="1:2" x14ac:dyDescent="0.2">
      <c r="A40" s="1">
        <v>30.2</v>
      </c>
      <c r="B40" s="1">
        <v>66.844344429987615</v>
      </c>
    </row>
    <row r="41" spans="1:2" x14ac:dyDescent="0.2">
      <c r="A41" s="1">
        <v>31</v>
      </c>
      <c r="B41" s="1">
        <v>67.283951314758554</v>
      </c>
    </row>
    <row r="42" spans="1:2" x14ac:dyDescent="0.2">
      <c r="A42" s="1">
        <v>31</v>
      </c>
      <c r="B42" s="1">
        <v>68.213139223492021</v>
      </c>
    </row>
    <row r="43" spans="1:2" x14ac:dyDescent="0.2">
      <c r="A43" s="1">
        <v>31</v>
      </c>
      <c r="B43" s="1">
        <v>66.066821424551065</v>
      </c>
    </row>
    <row r="44" spans="1:2" x14ac:dyDescent="0.2">
      <c r="A44" s="1">
        <v>31</v>
      </c>
      <c r="B44" s="1">
        <v>67.870731263913456</v>
      </c>
    </row>
    <row r="45" spans="1:2" x14ac:dyDescent="0.2">
      <c r="A45" s="1">
        <v>41</v>
      </c>
      <c r="B45" s="1">
        <v>71.421547487897428</v>
      </c>
    </row>
    <row r="46" spans="1:2" x14ac:dyDescent="0.2">
      <c r="A46" s="1">
        <v>41</v>
      </c>
      <c r="B46" s="1">
        <v>69.90381430971604</v>
      </c>
    </row>
    <row r="47" spans="1:2" x14ac:dyDescent="0.2">
      <c r="A47" s="1">
        <v>41</v>
      </c>
      <c r="B47" s="1">
        <v>64.59463583979371</v>
      </c>
    </row>
    <row r="48" spans="1:2" x14ac:dyDescent="0.2">
      <c r="A48" s="1">
        <v>41</v>
      </c>
      <c r="B48" s="1">
        <v>65.35303207746567</v>
      </c>
    </row>
    <row r="49" spans="1:2" x14ac:dyDescent="0.2">
      <c r="A49" s="1">
        <v>41</v>
      </c>
      <c r="B49" s="1">
        <v>64.359732118704727</v>
      </c>
    </row>
    <row r="50" spans="1:2" x14ac:dyDescent="0.2">
      <c r="A50" s="1">
        <v>41.2</v>
      </c>
      <c r="B50" s="1">
        <v>72.108950261878448</v>
      </c>
    </row>
    <row r="51" spans="1:2" x14ac:dyDescent="0.2">
      <c r="A51" s="1">
        <v>41.2</v>
      </c>
      <c r="B51" s="1">
        <v>71.344131733211128</v>
      </c>
    </row>
    <row r="52" spans="1:2" x14ac:dyDescent="0.2">
      <c r="A52" s="1">
        <v>42.67</v>
      </c>
      <c r="B52" s="1">
        <v>62.39018448015436</v>
      </c>
    </row>
    <row r="53" spans="1:2" x14ac:dyDescent="0.2">
      <c r="A53" s="1">
        <v>44</v>
      </c>
      <c r="B53" s="1">
        <v>26.187518421729717</v>
      </c>
    </row>
    <row r="54" spans="1:2" x14ac:dyDescent="0.2">
      <c r="A54" s="1">
        <v>44</v>
      </c>
      <c r="B54" s="1">
        <v>34.089873016953021</v>
      </c>
    </row>
    <row r="55" spans="1:2" x14ac:dyDescent="0.2">
      <c r="A55" s="1">
        <v>44</v>
      </c>
      <c r="B55" s="1">
        <v>36.304308421627901</v>
      </c>
    </row>
    <row r="56" spans="1:2" x14ac:dyDescent="0.2">
      <c r="A56" s="1">
        <v>44</v>
      </c>
      <c r="B56" s="1">
        <v>50.778942976982847</v>
      </c>
    </row>
    <row r="57" spans="1:2" x14ac:dyDescent="0.2">
      <c r="A57" s="1">
        <v>44</v>
      </c>
      <c r="B57" s="1">
        <v>50.119721965378019</v>
      </c>
    </row>
    <row r="58" spans="1:2" x14ac:dyDescent="0.2">
      <c r="A58" s="1">
        <v>44</v>
      </c>
      <c r="B58" s="1">
        <v>29.441752713914092</v>
      </c>
    </row>
    <row r="59" spans="1:2" x14ac:dyDescent="0.2">
      <c r="A59" s="1">
        <v>44</v>
      </c>
      <c r="B59" s="1">
        <v>41.873313168087492</v>
      </c>
    </row>
    <row r="60" spans="1:2" x14ac:dyDescent="0.2">
      <c r="A60" s="1">
        <v>47.8</v>
      </c>
      <c r="B60" s="1">
        <v>45.303006071789042</v>
      </c>
    </row>
    <row r="61" spans="1:2" x14ac:dyDescent="0.2">
      <c r="A61" s="1">
        <v>47.8</v>
      </c>
      <c r="B61" s="1">
        <v>44.18154332997895</v>
      </c>
    </row>
    <row r="62" spans="1:2" x14ac:dyDescent="0.2">
      <c r="A62" s="1">
        <v>47.8</v>
      </c>
      <c r="B62" s="1">
        <v>41.298891290100471</v>
      </c>
    </row>
    <row r="63" spans="1:2" x14ac:dyDescent="0.2">
      <c r="A63" s="1">
        <v>48</v>
      </c>
      <c r="B63" s="1">
        <v>39.654778908400033</v>
      </c>
    </row>
    <row r="64" spans="1:2" x14ac:dyDescent="0.2">
      <c r="A64" s="1">
        <v>48</v>
      </c>
      <c r="B64" s="1">
        <v>43.344259106502165</v>
      </c>
    </row>
    <row r="65" spans="1:2" x14ac:dyDescent="0.2">
      <c r="A65" s="1">
        <v>48</v>
      </c>
      <c r="B65" s="1">
        <v>39.448067517196279</v>
      </c>
    </row>
    <row r="66" spans="1:2" x14ac:dyDescent="0.2">
      <c r="A66" s="1">
        <v>48</v>
      </c>
      <c r="B66" s="1">
        <v>36.115073800265932</v>
      </c>
    </row>
    <row r="67" spans="1:2" x14ac:dyDescent="0.2">
      <c r="A67" s="1">
        <v>48.2</v>
      </c>
      <c r="B67" s="1">
        <v>51.746924512174061</v>
      </c>
    </row>
    <row r="68" spans="1:2" x14ac:dyDescent="0.2">
      <c r="A68" s="1">
        <v>48.6</v>
      </c>
      <c r="B68" s="1">
        <v>46.653974361868514</v>
      </c>
    </row>
    <row r="69" spans="1:2" x14ac:dyDescent="0.2">
      <c r="A69" s="1">
        <v>48.9</v>
      </c>
      <c r="B69" s="1">
        <v>46.787612796374063</v>
      </c>
    </row>
    <row r="70" spans="1:2" x14ac:dyDescent="0.2">
      <c r="A70" s="1">
        <v>49</v>
      </c>
      <c r="B70" s="1">
        <v>44.12068020150528</v>
      </c>
    </row>
    <row r="71" spans="1:2" x14ac:dyDescent="0.2">
      <c r="A71" s="1">
        <v>49</v>
      </c>
      <c r="B71" s="1">
        <v>46.649074603002106</v>
      </c>
    </row>
    <row r="72" spans="1:2" x14ac:dyDescent="0.2">
      <c r="A72" s="1">
        <v>49</v>
      </c>
      <c r="B72" s="1">
        <v>47.563987466000022</v>
      </c>
    </row>
    <row r="73" spans="1:2" x14ac:dyDescent="0.2">
      <c r="A73" s="1">
        <v>49</v>
      </c>
      <c r="B73" s="1">
        <v>46.614485061241709</v>
      </c>
    </row>
    <row r="74" spans="1:2" x14ac:dyDescent="0.2">
      <c r="A74" s="1">
        <v>49</v>
      </c>
      <c r="B74" s="1">
        <v>47.181907955853504</v>
      </c>
    </row>
    <row r="75" spans="1:2" x14ac:dyDescent="0.2">
      <c r="A75" s="1">
        <v>49</v>
      </c>
      <c r="B75" s="1">
        <v>47.009575019803911</v>
      </c>
    </row>
    <row r="76" spans="1:2" x14ac:dyDescent="0.2">
      <c r="A76" s="1">
        <v>49</v>
      </c>
      <c r="B76" s="1">
        <v>44.81336114305374</v>
      </c>
    </row>
    <row r="77" spans="1:2" x14ac:dyDescent="0.2">
      <c r="A77" s="1">
        <v>49</v>
      </c>
      <c r="B77" s="1">
        <v>41.665406373113015</v>
      </c>
    </row>
    <row r="78" spans="1:2" x14ac:dyDescent="0.2">
      <c r="A78" s="1">
        <v>49</v>
      </c>
      <c r="B78" s="1">
        <v>39.113255058277673</v>
      </c>
    </row>
    <row r="79" spans="1:2" x14ac:dyDescent="0.2">
      <c r="A79" s="1">
        <v>49.1</v>
      </c>
      <c r="B79" s="1">
        <v>45.134616347772294</v>
      </c>
    </row>
    <row r="80" spans="1:2" x14ac:dyDescent="0.2">
      <c r="A80" s="1">
        <v>49.68</v>
      </c>
      <c r="B80" s="1">
        <v>40.467061612762606</v>
      </c>
    </row>
    <row r="81" spans="1:2" x14ac:dyDescent="0.2">
      <c r="A81" s="1">
        <v>49.7</v>
      </c>
      <c r="B81" s="1">
        <v>38.839308264323883</v>
      </c>
    </row>
    <row r="82" spans="1:2" x14ac:dyDescent="0.2">
      <c r="A82" s="1">
        <v>49.93</v>
      </c>
      <c r="B82" s="1">
        <v>41.602929041694125</v>
      </c>
    </row>
    <row r="83" spans="1:2" x14ac:dyDescent="0.2">
      <c r="A83" s="1">
        <v>50</v>
      </c>
      <c r="B83" s="1">
        <v>45.353904067141741</v>
      </c>
    </row>
    <row r="84" spans="1:2" x14ac:dyDescent="0.2">
      <c r="A84" s="1">
        <v>50</v>
      </c>
      <c r="B84" s="1">
        <v>47.962958194892934</v>
      </c>
    </row>
    <row r="85" spans="1:2" x14ac:dyDescent="0.2">
      <c r="A85" s="1">
        <v>50.2</v>
      </c>
      <c r="B85" s="1">
        <v>34.554938374108694</v>
      </c>
    </row>
    <row r="86" spans="1:2" x14ac:dyDescent="0.2">
      <c r="A86" s="1">
        <v>50.6</v>
      </c>
      <c r="B86" s="1">
        <v>44.139731392827883</v>
      </c>
    </row>
    <row r="87" spans="1:2" x14ac:dyDescent="0.2">
      <c r="A87" s="1">
        <v>50.9</v>
      </c>
      <c r="B87" s="1">
        <v>33.419496932506284</v>
      </c>
    </row>
    <row r="88" spans="1:2" x14ac:dyDescent="0.2">
      <c r="A88" s="1">
        <v>51.1</v>
      </c>
      <c r="B88" s="1">
        <v>45.860207357009223</v>
      </c>
    </row>
    <row r="89" spans="1:2" x14ac:dyDescent="0.2">
      <c r="A89" s="1">
        <v>51.42</v>
      </c>
      <c r="B89" s="1">
        <v>41.32711873594355</v>
      </c>
    </row>
    <row r="90" spans="1:2" x14ac:dyDescent="0.2">
      <c r="A90" s="1">
        <v>51.5</v>
      </c>
      <c r="B90" s="1">
        <v>41.038516062605979</v>
      </c>
    </row>
    <row r="91" spans="1:2" x14ac:dyDescent="0.2">
      <c r="A91" s="1">
        <v>52</v>
      </c>
      <c r="B91" s="1">
        <v>41.038862506024358</v>
      </c>
    </row>
    <row r="92" spans="1:2" x14ac:dyDescent="0.2">
      <c r="A92" s="1">
        <v>52</v>
      </c>
      <c r="B92" s="1">
        <v>36.829049297839056</v>
      </c>
    </row>
    <row r="93" spans="1:2" x14ac:dyDescent="0.2">
      <c r="A93" s="1">
        <v>52</v>
      </c>
      <c r="B93" s="1">
        <v>41.481832477520285</v>
      </c>
    </row>
    <row r="94" spans="1:2" x14ac:dyDescent="0.2">
      <c r="A94" s="1">
        <v>52</v>
      </c>
      <c r="B94" s="1">
        <v>40.155785474756939</v>
      </c>
    </row>
    <row r="95" spans="1:2" x14ac:dyDescent="0.2">
      <c r="A95" s="1">
        <v>52</v>
      </c>
      <c r="B95" s="1">
        <v>41.06264739245465</v>
      </c>
    </row>
    <row r="96" spans="1:2" x14ac:dyDescent="0.2">
      <c r="A96" s="1">
        <v>52</v>
      </c>
      <c r="B96" s="1">
        <v>62.261486436437053</v>
      </c>
    </row>
    <row r="97" spans="1:2" x14ac:dyDescent="0.2">
      <c r="A97" s="1">
        <v>52.9</v>
      </c>
      <c r="B97" s="1">
        <v>49.23977691595789</v>
      </c>
    </row>
    <row r="98" spans="1:2" x14ac:dyDescent="0.2">
      <c r="A98" s="1">
        <v>53.4</v>
      </c>
      <c r="B98" s="1">
        <v>29.970761614605735</v>
      </c>
    </row>
    <row r="99" spans="1:2" x14ac:dyDescent="0.2">
      <c r="A99" s="1">
        <v>53.9</v>
      </c>
      <c r="B99" s="1">
        <v>44.670087353340911</v>
      </c>
    </row>
    <row r="100" spans="1:2" x14ac:dyDescent="0.2">
      <c r="A100" s="1">
        <v>54</v>
      </c>
      <c r="B100" s="1">
        <v>40.838018936719415</v>
      </c>
    </row>
    <row r="101" spans="1:2" x14ac:dyDescent="0.2">
      <c r="A101" s="1">
        <v>54</v>
      </c>
      <c r="B101" s="1">
        <v>44.266988593084285</v>
      </c>
    </row>
    <row r="102" spans="1:2" x14ac:dyDescent="0.2">
      <c r="A102" s="1">
        <v>55.3</v>
      </c>
      <c r="B102" s="1">
        <v>44.720548927034415</v>
      </c>
    </row>
    <row r="103" spans="1:2" x14ac:dyDescent="0.2">
      <c r="A103" s="1">
        <v>55.42</v>
      </c>
      <c r="B103" s="1">
        <v>28.294599639648325</v>
      </c>
    </row>
    <row r="104" spans="1:2" x14ac:dyDescent="0.2">
      <c r="A104" s="1">
        <v>55.5</v>
      </c>
      <c r="B104" s="1">
        <v>39.675969368239052</v>
      </c>
    </row>
    <row r="105" spans="1:2" x14ac:dyDescent="0.2">
      <c r="A105" s="1">
        <v>56.3</v>
      </c>
      <c r="B105" s="1">
        <v>44.375443347469805</v>
      </c>
    </row>
    <row r="106" spans="1:2" x14ac:dyDescent="0.2">
      <c r="A106" s="1">
        <v>60</v>
      </c>
      <c r="B106" s="1">
        <v>42.139726737467967</v>
      </c>
    </row>
    <row r="107" spans="1:2" x14ac:dyDescent="0.2">
      <c r="A107" s="1">
        <v>60.6</v>
      </c>
      <c r="B107" s="1">
        <v>49.738630657865656</v>
      </c>
    </row>
    <row r="108" spans="1:2" x14ac:dyDescent="0.2">
      <c r="A108" s="1">
        <v>60.6</v>
      </c>
      <c r="B108" s="1">
        <v>43.904693497755616</v>
      </c>
    </row>
    <row r="109" spans="1:2" x14ac:dyDescent="0.2">
      <c r="A109" s="1">
        <v>60.6</v>
      </c>
      <c r="B109" s="1">
        <v>43.807848305038434</v>
      </c>
    </row>
    <row r="110" spans="1:2" x14ac:dyDescent="0.2">
      <c r="A110" s="1">
        <v>60.7</v>
      </c>
      <c r="B110" s="1">
        <v>36.373153144617099</v>
      </c>
    </row>
    <row r="111" spans="1:2" x14ac:dyDescent="0.2">
      <c r="A111" s="1">
        <v>60.7</v>
      </c>
      <c r="B111" s="1">
        <v>37.172486282482964</v>
      </c>
    </row>
    <row r="112" spans="1:2" x14ac:dyDescent="0.2">
      <c r="A112" s="1">
        <v>60.7</v>
      </c>
      <c r="B112" s="1">
        <v>36.121030196308766</v>
      </c>
    </row>
    <row r="113" spans="1:2" x14ac:dyDescent="0.2">
      <c r="A113" s="1">
        <v>60.8</v>
      </c>
      <c r="B113" s="1">
        <v>25.425371409754156</v>
      </c>
    </row>
    <row r="114" spans="1:2" x14ac:dyDescent="0.2">
      <c r="A114" s="1">
        <v>61</v>
      </c>
      <c r="B114" s="1">
        <v>33.26305102051581</v>
      </c>
    </row>
    <row r="115" spans="1:2" x14ac:dyDescent="0.2">
      <c r="A115" s="1">
        <v>61.3</v>
      </c>
      <c r="B115" s="1">
        <v>35.085940967745366</v>
      </c>
    </row>
    <row r="116" spans="1:2" x14ac:dyDescent="0.2">
      <c r="A116" s="1">
        <v>61.3</v>
      </c>
      <c r="B116" s="1">
        <v>46.64047423877993</v>
      </c>
    </row>
    <row r="117" spans="1:2" x14ac:dyDescent="0.2">
      <c r="A117" s="1">
        <v>61.3</v>
      </c>
      <c r="B117" s="1">
        <v>42.055648184227252</v>
      </c>
    </row>
    <row r="118" spans="1:2" x14ac:dyDescent="0.2">
      <c r="A118" s="1">
        <v>61.5</v>
      </c>
      <c r="B118" s="1">
        <v>41.904799933230201</v>
      </c>
    </row>
    <row r="119" spans="1:2" x14ac:dyDescent="0.2">
      <c r="A119" s="1">
        <v>61.5</v>
      </c>
      <c r="B119" s="1">
        <v>42.665091076878113</v>
      </c>
    </row>
    <row r="120" spans="1:2" x14ac:dyDescent="0.2">
      <c r="A120" s="1">
        <v>61.5</v>
      </c>
      <c r="B120" s="1">
        <v>34.278197376829809</v>
      </c>
    </row>
    <row r="121" spans="1:2" x14ac:dyDescent="0.2">
      <c r="A121" s="1">
        <v>61.5</v>
      </c>
      <c r="B121" s="1">
        <v>42.214689262492413</v>
      </c>
    </row>
    <row r="122" spans="1:2" x14ac:dyDescent="0.2">
      <c r="A122" s="1">
        <v>61.5</v>
      </c>
      <c r="B122" s="1">
        <v>43.971995947371695</v>
      </c>
    </row>
    <row r="123" spans="1:2" x14ac:dyDescent="0.2">
      <c r="A123" s="1">
        <v>61.5</v>
      </c>
      <c r="B123" s="1">
        <v>43.391057943770221</v>
      </c>
    </row>
    <row r="124" spans="1:2" x14ac:dyDescent="0.2">
      <c r="A124" s="1">
        <v>61.7</v>
      </c>
      <c r="B124" s="1">
        <v>34.040173611139529</v>
      </c>
    </row>
    <row r="125" spans="1:2" x14ac:dyDescent="0.2">
      <c r="A125" s="1">
        <v>62</v>
      </c>
      <c r="B125" s="1">
        <v>36.899497766687873</v>
      </c>
    </row>
    <row r="126" spans="1:2" x14ac:dyDescent="0.2">
      <c r="A126" s="1">
        <v>62</v>
      </c>
      <c r="B126" s="1">
        <v>38.095807236052032</v>
      </c>
    </row>
    <row r="127" spans="1:2" x14ac:dyDescent="0.2">
      <c r="A127" s="1">
        <v>62</v>
      </c>
      <c r="B127" s="1">
        <v>36.369638998239168</v>
      </c>
    </row>
    <row r="128" spans="1:2" x14ac:dyDescent="0.2">
      <c r="A128" s="1">
        <v>62</v>
      </c>
      <c r="B128" s="1">
        <v>39.430910911652262</v>
      </c>
    </row>
    <row r="129" spans="1:2" x14ac:dyDescent="0.2">
      <c r="A129" s="1">
        <v>62</v>
      </c>
      <c r="B129" s="1">
        <v>35.693508857667041</v>
      </c>
    </row>
    <row r="130" spans="1:2" x14ac:dyDescent="0.2">
      <c r="A130" s="1">
        <v>62</v>
      </c>
      <c r="B130" s="1">
        <v>49.388926348810223</v>
      </c>
    </row>
    <row r="131" spans="1:2" x14ac:dyDescent="0.2">
      <c r="A131" s="1">
        <v>62</v>
      </c>
      <c r="B131" s="1">
        <v>36.106986964884463</v>
      </c>
    </row>
    <row r="132" spans="1:2" x14ac:dyDescent="0.2">
      <c r="A132" s="1">
        <v>62</v>
      </c>
      <c r="B132" s="1">
        <v>41.92430220154111</v>
      </c>
    </row>
    <row r="133" spans="1:2" x14ac:dyDescent="0.2">
      <c r="A133" s="1">
        <v>62</v>
      </c>
      <c r="B133" s="1">
        <v>41.922897617129351</v>
      </c>
    </row>
    <row r="134" spans="1:2" x14ac:dyDescent="0.2">
      <c r="A134" s="1">
        <v>62.5</v>
      </c>
      <c r="B134" s="1">
        <v>39.163313596776391</v>
      </c>
    </row>
    <row r="135" spans="1:2" x14ac:dyDescent="0.2">
      <c r="A135" s="1">
        <v>62.5</v>
      </c>
      <c r="B135" s="1">
        <v>39.682549319601733</v>
      </c>
    </row>
    <row r="136" spans="1:2" x14ac:dyDescent="0.2">
      <c r="A136" s="1">
        <v>62.5</v>
      </c>
      <c r="B136" s="1">
        <v>29.531889325796328</v>
      </c>
    </row>
    <row r="137" spans="1:2" x14ac:dyDescent="0.2">
      <c r="A137" s="1">
        <v>64.77</v>
      </c>
      <c r="B137" s="1">
        <v>47.428512680667552</v>
      </c>
    </row>
    <row r="138" spans="1:2" x14ac:dyDescent="0.2">
      <c r="A138" s="1">
        <v>67.45</v>
      </c>
      <c r="B138" s="1">
        <v>40.077804522142429</v>
      </c>
    </row>
    <row r="139" spans="1:2" x14ac:dyDescent="0.2">
      <c r="A139" s="1">
        <v>76.5</v>
      </c>
      <c r="B139" s="1">
        <v>38.706276163051164</v>
      </c>
    </row>
    <row r="140" spans="1:2" x14ac:dyDescent="0.2">
      <c r="A140" s="1">
        <v>76.5</v>
      </c>
      <c r="B140" s="1">
        <v>37.380198537403238</v>
      </c>
    </row>
    <row r="141" spans="1:2" x14ac:dyDescent="0.2">
      <c r="A141" s="1">
        <v>76.5</v>
      </c>
      <c r="B141" s="1">
        <v>41.01963966516864</v>
      </c>
    </row>
    <row r="142" spans="1:2" x14ac:dyDescent="0.2">
      <c r="A142" s="1">
        <v>76.5</v>
      </c>
      <c r="B142" s="1">
        <v>37.253145174020815</v>
      </c>
    </row>
    <row r="143" spans="1:2" x14ac:dyDescent="0.2">
      <c r="A143" s="1">
        <v>76.5</v>
      </c>
      <c r="B143" s="1">
        <v>34.941323617325438</v>
      </c>
    </row>
    <row r="144" spans="1:2" x14ac:dyDescent="0.2">
      <c r="A144" s="1">
        <v>76.5</v>
      </c>
      <c r="B144" s="1">
        <v>39.595553018104368</v>
      </c>
    </row>
    <row r="145" spans="1:2" x14ac:dyDescent="0.2">
      <c r="A145" s="1">
        <v>87</v>
      </c>
      <c r="B145" s="1">
        <v>66.335486735999382</v>
      </c>
    </row>
    <row r="146" spans="1:2" x14ac:dyDescent="0.2">
      <c r="A146" s="1">
        <v>87</v>
      </c>
      <c r="B146" s="1">
        <v>56.081525663949733</v>
      </c>
    </row>
    <row r="147" spans="1:2" x14ac:dyDescent="0.2">
      <c r="A147" s="1">
        <v>87</v>
      </c>
      <c r="B147" s="1">
        <v>55.386970826748389</v>
      </c>
    </row>
    <row r="148" spans="1:2" x14ac:dyDescent="0.2">
      <c r="A148" s="1">
        <v>88</v>
      </c>
      <c r="B148" s="1">
        <v>51.051154415589153</v>
      </c>
    </row>
    <row r="149" spans="1:2" x14ac:dyDescent="0.2">
      <c r="A149" s="1">
        <v>88</v>
      </c>
      <c r="B149" s="1">
        <v>47.746242723905354</v>
      </c>
    </row>
    <row r="150" spans="1:2" x14ac:dyDescent="0.2">
      <c r="A150" s="1">
        <v>88.4</v>
      </c>
      <c r="B150" s="1">
        <v>48.682270580440786</v>
      </c>
    </row>
    <row r="151" spans="1:2" x14ac:dyDescent="0.2">
      <c r="A151" s="1">
        <v>91.1</v>
      </c>
      <c r="B151" s="1">
        <v>68.84121159763049</v>
      </c>
    </row>
    <row r="152" spans="1:2" x14ac:dyDescent="0.2">
      <c r="A152" s="1">
        <v>91.1</v>
      </c>
      <c r="B152" s="1">
        <v>61.536531430503871</v>
      </c>
    </row>
    <row r="153" spans="1:2" x14ac:dyDescent="0.2">
      <c r="A153" s="1">
        <v>91.1</v>
      </c>
      <c r="B153" s="1">
        <v>34.472360587229218</v>
      </c>
    </row>
    <row r="154" spans="1:2" x14ac:dyDescent="0.2">
      <c r="A154" s="1">
        <v>91.1</v>
      </c>
      <c r="B154" s="1">
        <v>36.153932227651218</v>
      </c>
    </row>
    <row r="155" spans="1:2" x14ac:dyDescent="0.2">
      <c r="A155" s="1">
        <v>91.1</v>
      </c>
      <c r="B155" s="1">
        <v>57.305263886967936</v>
      </c>
    </row>
    <row r="156" spans="1:2" x14ac:dyDescent="0.2">
      <c r="A156" s="1">
        <v>91.3</v>
      </c>
      <c r="B156" s="1">
        <v>51.478457599632691</v>
      </c>
    </row>
    <row r="157" spans="1:2" x14ac:dyDescent="0.2">
      <c r="A157" s="1">
        <v>91.8</v>
      </c>
      <c r="B157" s="1">
        <v>53.643258265003794</v>
      </c>
    </row>
    <row r="158" spans="1:2" x14ac:dyDescent="0.2">
      <c r="A158" s="1">
        <v>91.8</v>
      </c>
      <c r="B158" s="1">
        <v>55.191958236693921</v>
      </c>
    </row>
    <row r="159" spans="1:2" x14ac:dyDescent="0.2">
      <c r="A159" s="1">
        <v>92</v>
      </c>
      <c r="B159" s="1">
        <v>67.86281437685426</v>
      </c>
    </row>
    <row r="160" spans="1:2" x14ac:dyDescent="0.2">
      <c r="A160" s="1">
        <v>92</v>
      </c>
      <c r="B160" s="1">
        <v>52.058491555644395</v>
      </c>
    </row>
    <row r="161" spans="1:2" x14ac:dyDescent="0.2">
      <c r="A161" s="1">
        <v>92</v>
      </c>
      <c r="B161" s="1">
        <v>50.201178079524404</v>
      </c>
    </row>
    <row r="162" spans="1:2" x14ac:dyDescent="0.2">
      <c r="A162" s="1">
        <v>93.3</v>
      </c>
      <c r="B162" s="1">
        <v>51.50328494905294</v>
      </c>
    </row>
    <row r="163" spans="1:2" x14ac:dyDescent="0.2">
      <c r="A163" s="1">
        <v>94</v>
      </c>
      <c r="B163" s="1">
        <v>45.375001549747473</v>
      </c>
    </row>
    <row r="164" spans="1:2" x14ac:dyDescent="0.2">
      <c r="A164" s="1">
        <v>95</v>
      </c>
      <c r="B164" s="1">
        <v>42.328015137511343</v>
      </c>
    </row>
    <row r="165" spans="1:2" x14ac:dyDescent="0.2">
      <c r="A165" s="1">
        <v>95</v>
      </c>
      <c r="B165" s="1">
        <v>45.576164079277021</v>
      </c>
    </row>
    <row r="166" spans="1:2" x14ac:dyDescent="0.2">
      <c r="A166" s="1">
        <v>95</v>
      </c>
      <c r="B166" s="1">
        <v>55.992633591617334</v>
      </c>
    </row>
    <row r="167" spans="1:2" x14ac:dyDescent="0.2">
      <c r="A167" s="1">
        <v>95</v>
      </c>
      <c r="B167" s="1">
        <v>57.458325183716084</v>
      </c>
    </row>
    <row r="168" spans="1:2" x14ac:dyDescent="0.2">
      <c r="A168" s="1">
        <v>95.4</v>
      </c>
      <c r="B168" s="1">
        <v>55.737124267645001</v>
      </c>
    </row>
    <row r="169" spans="1:2" x14ac:dyDescent="0.2">
      <c r="A169" s="1">
        <v>95.4</v>
      </c>
      <c r="B169" s="1">
        <v>57.939386250337563</v>
      </c>
    </row>
    <row r="170" spans="1:2" x14ac:dyDescent="0.2">
      <c r="A170" s="1">
        <v>95.4</v>
      </c>
      <c r="B170" s="1">
        <v>56.241018327704587</v>
      </c>
    </row>
    <row r="171" spans="1:2" x14ac:dyDescent="0.2">
      <c r="A171" s="1">
        <v>95.4</v>
      </c>
      <c r="B171" s="1">
        <v>57.107738708064616</v>
      </c>
    </row>
    <row r="172" spans="1:2" x14ac:dyDescent="0.2">
      <c r="A172" s="1">
        <v>95.4</v>
      </c>
      <c r="B172" s="1">
        <v>55.296488335162792</v>
      </c>
    </row>
    <row r="173" spans="1:2" x14ac:dyDescent="0.2">
      <c r="A173" s="1">
        <v>95.4</v>
      </c>
      <c r="B173" s="1">
        <v>56.021303435454243</v>
      </c>
    </row>
    <row r="174" spans="1:2" x14ac:dyDescent="0.2">
      <c r="A174" s="1">
        <v>96</v>
      </c>
      <c r="B174" s="1">
        <v>57.871598833621874</v>
      </c>
    </row>
    <row r="175" spans="1:2" x14ac:dyDescent="0.2">
      <c r="A175" s="1">
        <v>96</v>
      </c>
      <c r="B175" s="1">
        <v>61.525155921391431</v>
      </c>
    </row>
    <row r="176" spans="1:2" x14ac:dyDescent="0.2">
      <c r="A176" s="1">
        <v>96</v>
      </c>
      <c r="B176" s="1">
        <v>58.8723594330597</v>
      </c>
    </row>
    <row r="177" spans="1:2" x14ac:dyDescent="0.2">
      <c r="A177" s="1">
        <v>96</v>
      </c>
      <c r="B177" s="1">
        <v>55.25339516706056</v>
      </c>
    </row>
    <row r="178" spans="1:2" x14ac:dyDescent="0.2">
      <c r="A178" s="1">
        <v>96</v>
      </c>
      <c r="B178" s="1">
        <v>52.688427239409137</v>
      </c>
    </row>
    <row r="179" spans="1:2" x14ac:dyDescent="0.2">
      <c r="A179" s="1">
        <v>136.5</v>
      </c>
      <c r="B179" s="1">
        <v>55.611385910676788</v>
      </c>
    </row>
    <row r="180" spans="1:2" x14ac:dyDescent="0.2">
      <c r="A180" s="1">
        <v>168</v>
      </c>
      <c r="B180" s="1">
        <v>27.717428514846262</v>
      </c>
    </row>
    <row r="181" spans="1:2" x14ac:dyDescent="0.2">
      <c r="A181" s="1">
        <v>168</v>
      </c>
      <c r="B181" s="1">
        <v>29.302630251128551</v>
      </c>
    </row>
    <row r="182" spans="1:2" x14ac:dyDescent="0.2">
      <c r="A182" s="1">
        <v>170</v>
      </c>
      <c r="B182" s="1">
        <v>33.245916609065262</v>
      </c>
    </row>
    <row r="183" spans="1:2" x14ac:dyDescent="0.2">
      <c r="A183" s="1">
        <v>174</v>
      </c>
      <c r="B183" s="1">
        <v>32.509089785382713</v>
      </c>
    </row>
    <row r="184" spans="1:2" x14ac:dyDescent="0.2">
      <c r="A184" s="1">
        <v>174</v>
      </c>
      <c r="B184" s="1">
        <v>36.679279489709984</v>
      </c>
    </row>
    <row r="185" spans="1:2" x14ac:dyDescent="0.2">
      <c r="A185" s="1">
        <v>174</v>
      </c>
      <c r="B185" s="1">
        <v>35.817954939709615</v>
      </c>
    </row>
    <row r="186" spans="1:2" x14ac:dyDescent="0.2">
      <c r="A186" s="1">
        <v>176</v>
      </c>
      <c r="B186" s="1">
        <v>37.659425740365407</v>
      </c>
    </row>
    <row r="187" spans="1:2" x14ac:dyDescent="0.2">
      <c r="A187" s="1">
        <v>176</v>
      </c>
      <c r="B187" s="1">
        <v>37.75985410357751</v>
      </c>
    </row>
    <row r="188" spans="1:2" x14ac:dyDescent="0.2">
      <c r="A188" s="1">
        <v>176</v>
      </c>
      <c r="B188" s="1">
        <v>34.600838025873948</v>
      </c>
    </row>
    <row r="189" spans="1:2" x14ac:dyDescent="0.2">
      <c r="A189" s="1">
        <v>176</v>
      </c>
      <c r="B189" s="1">
        <v>31.358601925909952</v>
      </c>
    </row>
    <row r="190" spans="1:2" x14ac:dyDescent="0.2">
      <c r="A190" s="1">
        <v>176.2</v>
      </c>
      <c r="B190" s="1">
        <v>38.512793167694497</v>
      </c>
    </row>
    <row r="191" spans="1:2" x14ac:dyDescent="0.2">
      <c r="A191" s="1">
        <v>178</v>
      </c>
      <c r="B191" s="1">
        <v>32.132169955519153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ADED35-262B-864B-AD67-0CAC1F803500}">
  <dimension ref="A1"/>
  <sheetViews>
    <sheetView showGridLines="0" workbookViewId="0">
      <selection activeCell="J42" sqref="J42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New_Data</vt:lpstr>
      <vt:lpstr>Tang_Data</vt:lpstr>
      <vt:lpstr>GSAT_Data</vt:lpstr>
      <vt:lpstr>Plot_CT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2021-08-22T17:47:24Z</dcterms:created>
  <dcterms:modified xsi:type="dcterms:W3CDTF">2022-09-20T20:54:41Z</dcterms:modified>
</cp:coreProperties>
</file>