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C06868/Desktop/Tincopalca_EPSL/"/>
    </mc:Choice>
  </mc:AlternateContent>
  <xr:revisionPtr revIDLastSave="0" documentId="13_ncr:1_{63A3C2B8-A883-964E-B1BE-E77329C3C630}" xr6:coauthVersionLast="47" xr6:coauthVersionMax="47" xr10:uidLastSave="{00000000-0000-0000-0000-000000000000}"/>
  <bookViews>
    <workbookView xWindow="3280" yWindow="1640" windowWidth="32000" windowHeight="18120" xr2:uid="{4D5CC17B-3416-0F4F-9170-367E23748E08}"/>
  </bookViews>
  <sheets>
    <sheet name="Data" sheetId="1" r:id="rId1"/>
    <sheet name="20140516-CC01" sheetId="2" r:id="rId2"/>
    <sheet name="20160714-CC01" sheetId="3" r:id="rId3"/>
    <sheet name="20160717-CC01" sheetId="4" r:id="rId4"/>
    <sheet name="20160717-CC02" sheetId="6" r:id="rId5"/>
    <sheet name="20160717-CC03" sheetId="7" r:id="rId6"/>
    <sheet name="20160718-CC01" sheetId="8" r:id="rId7"/>
    <sheet name="20160718-CC02" sheetId="9" r:id="rId8"/>
    <sheet name="20160718-CC03" sheetId="10" r:id="rId9"/>
    <sheet name="legend" sheetId="11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J3" i="1"/>
  <c r="AL3" i="1"/>
  <c r="AM3" i="1"/>
  <c r="AN3" i="1"/>
  <c r="AP3" i="1"/>
  <c r="AR3" i="1"/>
  <c r="AS3" i="1"/>
  <c r="AT3" i="1"/>
  <c r="AU3" i="1"/>
  <c r="AK4" i="1"/>
  <c r="AJ4" i="1"/>
  <c r="AL4" i="1"/>
  <c r="AM4" i="1"/>
  <c r="AN4" i="1"/>
  <c r="AP4" i="1"/>
  <c r="AR4" i="1"/>
  <c r="AS4" i="1"/>
  <c r="AT4" i="1"/>
  <c r="AU4" i="1"/>
  <c r="AK5" i="1"/>
  <c r="AJ5" i="1"/>
  <c r="AL5" i="1"/>
  <c r="AM5" i="1"/>
  <c r="AN5" i="1"/>
  <c r="AP5" i="1"/>
  <c r="AR5" i="1"/>
  <c r="AS5" i="1"/>
  <c r="AT5" i="1"/>
  <c r="AU5" i="1"/>
  <c r="AK6" i="1"/>
  <c r="AJ6" i="1"/>
  <c r="AL6" i="1"/>
  <c r="AM6" i="1"/>
  <c r="AN6" i="1"/>
  <c r="AP6" i="1"/>
  <c r="AR6" i="1"/>
  <c r="AS6" i="1"/>
  <c r="AT6" i="1"/>
  <c r="AU6" i="1"/>
  <c r="AK7" i="1"/>
  <c r="AJ7" i="1"/>
  <c r="AL7" i="1"/>
  <c r="AM7" i="1"/>
  <c r="AN7" i="1"/>
  <c r="AP7" i="1"/>
  <c r="AR7" i="1"/>
  <c r="AS7" i="1"/>
  <c r="AT7" i="1"/>
  <c r="AU7" i="1"/>
  <c r="AK8" i="1"/>
  <c r="AJ8" i="1"/>
  <c r="AL8" i="1"/>
  <c r="AM8" i="1"/>
  <c r="AN8" i="1"/>
  <c r="AP8" i="1"/>
  <c r="AR8" i="1"/>
  <c r="AS8" i="1"/>
  <c r="AT8" i="1"/>
  <c r="AU8" i="1"/>
  <c r="AK9" i="1"/>
  <c r="AJ9" i="1"/>
  <c r="AL9" i="1"/>
  <c r="AM9" i="1"/>
  <c r="AN9" i="1"/>
  <c r="AP9" i="1"/>
  <c r="AR9" i="1"/>
  <c r="AS9" i="1"/>
  <c r="AT9" i="1"/>
  <c r="AU9" i="1"/>
  <c r="AL2" i="1"/>
  <c r="AJ2" i="1"/>
  <c r="AK2" i="1"/>
  <c r="AM2" i="1"/>
  <c r="AN2" i="1"/>
  <c r="AP2" i="1"/>
  <c r="AS2" i="1"/>
  <c r="AT2" i="1"/>
  <c r="AU2" i="1"/>
  <c r="AR2" i="1"/>
  <c r="AQ3" i="1"/>
  <c r="AQ4" i="1"/>
  <c r="AQ5" i="1"/>
  <c r="AQ6" i="1"/>
  <c r="AQ7" i="1"/>
  <c r="AQ8" i="1"/>
  <c r="AQ9" i="1"/>
  <c r="AQ2" i="1"/>
  <c r="AX3" i="1"/>
  <c r="AY3" i="1"/>
  <c r="AZ3" i="1"/>
  <c r="BA3" i="1"/>
  <c r="BB3" i="1"/>
  <c r="AX4" i="1"/>
  <c r="AY4" i="1"/>
  <c r="AZ4" i="1"/>
  <c r="BA4" i="1"/>
  <c r="BB4" i="1"/>
  <c r="AX5" i="1"/>
  <c r="AY5" i="1"/>
  <c r="AZ5" i="1"/>
  <c r="BA5" i="1"/>
  <c r="BB5" i="1"/>
  <c r="AX6" i="1"/>
  <c r="AY6" i="1"/>
  <c r="AZ6" i="1"/>
  <c r="BA6" i="1"/>
  <c r="BB6" i="1"/>
  <c r="AX7" i="1"/>
  <c r="AY7" i="1"/>
  <c r="AZ7" i="1"/>
  <c r="BA7" i="1"/>
  <c r="BB7" i="1"/>
  <c r="AX8" i="1"/>
  <c r="AY8" i="1"/>
  <c r="AZ8" i="1"/>
  <c r="BA8" i="1"/>
  <c r="BB8" i="1"/>
  <c r="AX9" i="1"/>
  <c r="AY9" i="1"/>
  <c r="AZ9" i="1"/>
  <c r="BA9" i="1"/>
  <c r="BB9" i="1"/>
  <c r="AX2" i="1"/>
  <c r="AY2" i="1"/>
  <c r="AZ2" i="1"/>
  <c r="BA2" i="1"/>
  <c r="BB2" i="1"/>
  <c r="D6" i="1"/>
  <c r="D7" i="1"/>
  <c r="D8" i="1"/>
  <c r="D5" i="1"/>
  <c r="D9" i="1"/>
  <c r="D2" i="1"/>
  <c r="D3" i="1"/>
  <c r="D4" i="1"/>
</calcChain>
</file>

<file path=xl/sharedStrings.xml><?xml version="1.0" encoding="utf-8"?>
<sst xmlns="http://schemas.openxmlformats.org/spreadsheetml/2006/main" count="58" uniqueCount="46">
  <si>
    <t>Porphoritic volcanic</t>
  </si>
  <si>
    <t>Quartzite (red)</t>
  </si>
  <si>
    <t>Limestone (red)</t>
  </si>
  <si>
    <t>Quartzite (gray/green)</t>
  </si>
  <si>
    <t>Intermediate volcanic (green)</t>
  </si>
  <si>
    <t>Sandstone (white)</t>
  </si>
  <si>
    <t>Mudstone (maroon)</t>
  </si>
  <si>
    <t>Quartzite (red/white)</t>
  </si>
  <si>
    <t>n</t>
  </si>
  <si>
    <t>Volcanic (gray)</t>
  </si>
  <si>
    <t>Intermediate intrusive</t>
  </si>
  <si>
    <t>20160717-CC01</t>
  </si>
  <si>
    <t>Name</t>
  </si>
  <si>
    <t>Latitude</t>
  </si>
  <si>
    <t>Longitude</t>
  </si>
  <si>
    <t>Volcanic</t>
  </si>
  <si>
    <t>Plutonic</t>
  </si>
  <si>
    <t>Carbonate</t>
  </si>
  <si>
    <t>Porphoritic volc large (&gt;2mm phenocrysts)</t>
  </si>
  <si>
    <t>Limestone (gray/white)</t>
  </si>
  <si>
    <t>Quartzite (brown)</t>
  </si>
  <si>
    <t>Porphoritic volcanic (red)</t>
  </si>
  <si>
    <t>Limestone (white)</t>
  </si>
  <si>
    <t>Quartzite (white)</t>
  </si>
  <si>
    <t>Quartzite (yellow)</t>
  </si>
  <si>
    <t>Quartzite (gray)</t>
  </si>
  <si>
    <t>Mudstone (red)</t>
  </si>
  <si>
    <t>Diorite with hbl</t>
  </si>
  <si>
    <t>20140516-CC01</t>
  </si>
  <si>
    <t>20160714-CC01</t>
  </si>
  <si>
    <t>20160717-CC02</t>
  </si>
  <si>
    <t>20160717-CC03</t>
  </si>
  <si>
    <t>20160718-CC01</t>
  </si>
  <si>
    <t>20160718-CC02</t>
  </si>
  <si>
    <t>20160718-CC03</t>
  </si>
  <si>
    <t>Quartzite (black)</t>
  </si>
  <si>
    <t>Andesite</t>
  </si>
  <si>
    <t>Limestone (brown)</t>
  </si>
  <si>
    <t>Sandstone (red)</t>
  </si>
  <si>
    <t>Sandstone (brown)</t>
  </si>
  <si>
    <t>Rhyolite</t>
  </si>
  <si>
    <t>Porphoritic volcanic (green)</t>
  </si>
  <si>
    <t>Quartzite</t>
  </si>
  <si>
    <t>Sandstone/Mudstone</t>
  </si>
  <si>
    <t>legend</t>
  </si>
  <si>
    <t>stratigraphic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</si>
</sst>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20140516-CC01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4C-254B-9685-6ED077E70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C-254B-9685-6ED077E70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4C-254B-9685-6ED077E70C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4C-254B-9685-6ED077E70C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4C-254B-9685-6ED077E70CF7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Data!$AJ$2:$AN$2</c:f>
              <c:numCache>
                <c:formatCode>General</c:formatCode>
                <c:ptCount val="5"/>
                <c:pt idx="0">
                  <c:v>29</c:v>
                </c:pt>
                <c:pt idx="1">
                  <c:v>5</c:v>
                </c:pt>
                <c:pt idx="2">
                  <c:v>27</c:v>
                </c:pt>
                <c:pt idx="3">
                  <c:v>34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4C-254B-9685-6ED077E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20160714-CC01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0-724B-BF40-F16150119F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0-724B-BF40-F16150119F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0-724B-BF40-F16150119F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0-724B-BF40-F16150119F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0-724B-BF40-F16150119FF7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Data!$AJ$3:$AN$3</c:f>
              <c:numCache>
                <c:formatCode>General</c:formatCode>
                <c:ptCount val="5"/>
                <c:pt idx="0">
                  <c:v>24</c:v>
                </c:pt>
                <c:pt idx="1">
                  <c:v>5</c:v>
                </c:pt>
                <c:pt idx="2">
                  <c:v>24</c:v>
                </c:pt>
                <c:pt idx="3">
                  <c:v>51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F0-724B-BF40-F1615011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20160717-CC01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B-2843-A0DC-52613C2B95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B-2843-A0DC-52613C2B95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B-2843-A0DC-52613C2B95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B-2843-A0DC-52613C2B95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B-2843-A0DC-52613C2B95DF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Data!$AJ$4:$AN$4</c:f>
              <c:numCache>
                <c:formatCode>General</c:formatCode>
                <c:ptCount val="5"/>
                <c:pt idx="0">
                  <c:v>30</c:v>
                </c:pt>
                <c:pt idx="1">
                  <c:v>6</c:v>
                </c:pt>
                <c:pt idx="2">
                  <c:v>22</c:v>
                </c:pt>
                <c:pt idx="3">
                  <c:v>59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5B-2843-A0DC-52613C2B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20160717-CC02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F-B34C-B760-EA516B6317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F-B34C-B760-EA516B6317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DF-B34C-B760-EA516B6317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DF-B34C-B760-EA516B6317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DF-B34C-B760-EA516B631718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Data!$AJ$5:$AN$5</c:f>
              <c:numCache>
                <c:formatCode>General</c:formatCode>
                <c:ptCount val="5"/>
                <c:pt idx="0">
                  <c:v>30</c:v>
                </c:pt>
                <c:pt idx="1">
                  <c:v>17</c:v>
                </c:pt>
                <c:pt idx="2">
                  <c:v>7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DF-B34C-B760-EA516B63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20160717-CC03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B-D248-80C9-B383C6686A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B-D248-80C9-B383C6686A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B-D248-80C9-B383C6686A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B-D248-80C9-B383C6686A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0B-D248-80C9-B383C6686A0C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Data!$AJ$6:$AN$6</c:f>
              <c:numCache>
                <c:formatCode>General</c:formatCode>
                <c:ptCount val="5"/>
                <c:pt idx="0">
                  <c:v>26</c:v>
                </c:pt>
                <c:pt idx="1">
                  <c:v>3</c:v>
                </c:pt>
                <c:pt idx="2">
                  <c:v>25</c:v>
                </c:pt>
                <c:pt idx="3">
                  <c:v>53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0B-D248-80C9-B383C668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20160718-CC01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3745-BAEE-77185C4B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3745-BAEE-77185C4B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3745-BAEE-77185C4B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3745-BAEE-77185C4BFD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3745-BAEE-77185C4BFDDD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Data!$AJ$7:$AN$7</c:f>
              <c:numCache>
                <c:formatCode>General</c:formatCode>
                <c:ptCount val="5"/>
                <c:pt idx="0">
                  <c:v>65</c:v>
                </c:pt>
                <c:pt idx="1">
                  <c:v>6</c:v>
                </c:pt>
                <c:pt idx="2">
                  <c:v>4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09-3745-BAEE-77185C4B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20160718-CC02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5-464D-B32B-26CA219653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5-464D-B32B-26CA21965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25-464D-B32B-26CA21965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25-464D-B32B-26CA21965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25-464D-B32B-26CA219653C1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Data!$AJ$8:$AN$8</c:f>
              <c:numCache>
                <c:formatCode>General</c:formatCode>
                <c:ptCount val="5"/>
                <c:pt idx="0">
                  <c:v>83</c:v>
                </c:pt>
                <c:pt idx="1">
                  <c:v>9</c:v>
                </c:pt>
                <c:pt idx="2">
                  <c:v>2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25-464D-B32B-26CA2196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20160718-CC03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F-5C47-A011-6EA1DCA068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F-5C47-A011-6EA1DCA068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EF-5C47-A011-6EA1DCA068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EF-5C47-A011-6EA1DCA068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EF-5C47-A011-6EA1DCA0680D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Data!$AJ$9:$AN$9</c:f>
              <c:numCache>
                <c:formatCode>General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F-5C47-A011-6EA1DCA0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legend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4-0747-B664-23474646EA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4-0747-B664-23474646EA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44-0747-B664-23474646EA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44-0747-B664-23474646EA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44-0747-B664-23474646EAD0}"/>
              </c:ext>
            </c:extLst>
          </c:dPt>
          <c:cat>
            <c:strRef>
              <c:f>Data!$AJ$1:$AN$1</c:f>
              <c:strCache>
                <c:ptCount val="5"/>
                <c:pt idx="0">
                  <c:v>Quartzite</c:v>
                </c:pt>
                <c:pt idx="1">
                  <c:v>Sandstone/Mudstone</c:v>
                </c:pt>
                <c:pt idx="2">
                  <c:v>Carbonate</c:v>
                </c:pt>
                <c:pt idx="3">
                  <c:v>Volcanic</c:v>
                </c:pt>
                <c:pt idx="4">
                  <c:v>Plutonic</c:v>
                </c:pt>
              </c:strCache>
            </c:strRef>
          </c:cat>
          <c:val>
            <c:numRef>
              <c:f>Data!$AJ$10:$AN$10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44-0747-B664-23474646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993090-E74D-5E48-8D06-79AEF535AF74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26D1A3-300A-5442-ADE9-FC53FA52F32B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F50D1A-1D9D-9F49-8A93-8F9597AA7676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63EFF3-F4C8-0D4A-A769-27C8036EE873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373CC5-123F-2642-A056-E02C00CBD0D1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AE7A2E-5FF3-A044-903C-4CD3CCC99048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80AC67-E1F0-FC4B-8494-13BC4DBEB40D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ABA514-719B-DF48-9356-B375F972553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679886-ABA7-AE4D-AF0E-ACB30D795E07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1B317-6429-A8AA-2DBB-95AB7C55D5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86256-2CF6-2B8F-565C-F8C3A80E4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844F1-F114-1C88-CC2A-DACD97C641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F112B-916C-1815-89C6-329531D76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8EDFD-0919-7168-E7E2-1905A5D6C7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06A34-F534-E3B3-83DB-3A8A9A08A8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0B61F-36A8-0CCA-740E-0B34804A03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8F64D-56C5-BD53-BF1B-A213D57E9E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61A9C-B97E-A98B-7D20-7BFD212216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DB6C-4F98-DF4F-AD16-3D38F286FEE1}">
  <dimension ref="A1:BB10"/>
  <sheetViews>
    <sheetView tabSelected="1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O22" sqref="AO22"/>
    </sheetView>
  </sheetViews>
  <sheetFormatPr baseColWidth="10" defaultRowHeight="16" x14ac:dyDescent="0.2"/>
  <cols>
    <col min="1" max="1" width="13.83203125" bestFit="1" customWidth="1"/>
    <col min="2" max="3" width="9.33203125" style="2" bestFit="1" customWidth="1"/>
    <col min="4" max="4" width="4.1640625" bestFit="1" customWidth="1"/>
    <col min="5" max="5" width="21.1640625" customWidth="1"/>
    <col min="6" max="6" width="13.33203125" style="1" bestFit="1" customWidth="1"/>
    <col min="7" max="7" width="19.83203125" style="1" bestFit="1" customWidth="1"/>
    <col min="8" max="8" width="19" style="1" bestFit="1" customWidth="1"/>
    <col min="9" max="9" width="15.33203125" style="1" bestFit="1" customWidth="1"/>
    <col min="10" max="10" width="14.1640625" style="1" bestFit="1" customWidth="1"/>
    <col min="11" max="11" width="16" style="1" bestFit="1" customWidth="1"/>
    <col min="12" max="12" width="15.83203125" style="1" bestFit="1" customWidth="1"/>
    <col min="13" max="13" width="15.83203125" style="1" customWidth="1"/>
    <col min="14" max="14" width="16.33203125" style="1" bestFit="1" customWidth="1"/>
    <col min="15" max="16" width="16.33203125" style="1" customWidth="1"/>
    <col min="17" max="17" width="13.83203125" style="1" bestFit="1" customWidth="1"/>
    <col min="18" max="18" width="17.6640625" style="1" bestFit="1" customWidth="1"/>
    <col min="19" max="19" width="20.6640625" style="1" bestFit="1" customWidth="1"/>
    <col min="20" max="20" width="16.33203125" style="1" bestFit="1" customWidth="1"/>
    <col min="21" max="21" width="14.1640625" style="1" bestFit="1" customWidth="1"/>
    <col min="22" max="22" width="16.83203125" style="1" bestFit="1" customWidth="1"/>
    <col min="23" max="23" width="17.1640625" style="1" bestFit="1" customWidth="1"/>
    <col min="24" max="24" width="14.1640625" style="1" bestFit="1" customWidth="1"/>
    <col min="25" max="25" width="25.6640625" style="1" bestFit="1" customWidth="1"/>
    <col min="26" max="26" width="21.83203125" style="1" bestFit="1" customWidth="1"/>
    <col min="27" max="27" width="28.33203125" style="1" bestFit="1" customWidth="1"/>
    <col min="28" max="28" width="13.33203125" style="1" bestFit="1" customWidth="1"/>
    <col min="29" max="29" width="36.33203125" style="1" bestFit="1" customWidth="1"/>
    <col min="30" max="30" width="8.33203125" style="1" bestFit="1" customWidth="1"/>
    <col min="31" max="31" width="7.83203125" style="1" bestFit="1" customWidth="1"/>
    <col min="32" max="32" width="19.5" style="1" bestFit="1" customWidth="1"/>
    <col min="33" max="33" width="13.83203125" bestFit="1" customWidth="1"/>
    <col min="37" max="37" width="18.83203125" bestFit="1" customWidth="1"/>
    <col min="38" max="38" width="9.5" bestFit="1" customWidth="1"/>
    <col min="39" max="39" width="8" bestFit="1" customWidth="1"/>
    <col min="40" max="40" width="7.6640625" bestFit="1" customWidth="1"/>
    <col min="41" max="41" width="12.1640625" bestFit="1" customWidth="1"/>
    <col min="49" max="49" width="21.1640625" customWidth="1"/>
  </cols>
  <sheetData>
    <row r="1" spans="1:54" x14ac:dyDescent="0.2">
      <c r="A1" t="s">
        <v>12</v>
      </c>
      <c r="B1" s="2" t="s">
        <v>13</v>
      </c>
      <c r="C1" s="2" t="s">
        <v>14</v>
      </c>
      <c r="D1" t="s">
        <v>8</v>
      </c>
      <c r="E1" t="s">
        <v>45</v>
      </c>
      <c r="F1" s="1" t="s">
        <v>1</v>
      </c>
      <c r="G1" s="1" t="s">
        <v>3</v>
      </c>
      <c r="H1" s="1" t="s">
        <v>7</v>
      </c>
      <c r="I1" s="1" t="s">
        <v>23</v>
      </c>
      <c r="J1" s="1" t="s">
        <v>25</v>
      </c>
      <c r="K1" s="1" t="s">
        <v>24</v>
      </c>
      <c r="L1" s="1" t="s">
        <v>20</v>
      </c>
      <c r="M1" s="1" t="s">
        <v>35</v>
      </c>
      <c r="N1" s="1" t="s">
        <v>5</v>
      </c>
      <c r="O1" s="1" t="s">
        <v>38</v>
      </c>
      <c r="P1" s="1" t="s">
        <v>39</v>
      </c>
      <c r="Q1" s="1" t="s">
        <v>26</v>
      </c>
      <c r="R1" s="1" t="s">
        <v>6</v>
      </c>
      <c r="S1" s="1" t="s">
        <v>19</v>
      </c>
      <c r="T1" s="1" t="s">
        <v>22</v>
      </c>
      <c r="U1" s="1" t="s">
        <v>2</v>
      </c>
      <c r="V1" s="1" t="s">
        <v>37</v>
      </c>
      <c r="W1" s="1" t="s">
        <v>0</v>
      </c>
      <c r="X1" s="1" t="s">
        <v>2</v>
      </c>
      <c r="Y1" s="1" t="s">
        <v>4</v>
      </c>
      <c r="Z1" s="1" t="s">
        <v>21</v>
      </c>
      <c r="AA1" s="1" t="s">
        <v>41</v>
      </c>
      <c r="AB1" s="1" t="s">
        <v>9</v>
      </c>
      <c r="AC1" s="1" t="s">
        <v>18</v>
      </c>
      <c r="AD1" s="1" t="s">
        <v>36</v>
      </c>
      <c r="AE1" s="1" t="s">
        <v>40</v>
      </c>
      <c r="AF1" s="1" t="s">
        <v>10</v>
      </c>
      <c r="AG1" s="1" t="s">
        <v>27</v>
      </c>
      <c r="AH1" s="1"/>
      <c r="AJ1" s="1" t="s">
        <v>42</v>
      </c>
      <c r="AK1" s="1" t="s">
        <v>43</v>
      </c>
      <c r="AL1" s="1" t="s">
        <v>17</v>
      </c>
      <c r="AM1" s="1" t="s">
        <v>15</v>
      </c>
      <c r="AN1" s="1" t="s">
        <v>16</v>
      </c>
      <c r="AO1" s="1"/>
      <c r="AQ1" s="1" t="s">
        <v>42</v>
      </c>
      <c r="AR1" s="1" t="s">
        <v>43</v>
      </c>
      <c r="AS1" s="1" t="s">
        <v>17</v>
      </c>
      <c r="AT1" s="1" t="s">
        <v>15</v>
      </c>
      <c r="AU1" s="1" t="s">
        <v>16</v>
      </c>
      <c r="AW1" t="s">
        <v>45</v>
      </c>
      <c r="AX1" s="1" t="s">
        <v>42</v>
      </c>
      <c r="AY1" s="1" t="s">
        <v>43</v>
      </c>
      <c r="AZ1" s="1" t="s">
        <v>17</v>
      </c>
      <c r="BA1" s="1" t="s">
        <v>15</v>
      </c>
      <c r="BB1" s="1" t="s">
        <v>16</v>
      </c>
    </row>
    <row r="2" spans="1:54" x14ac:dyDescent="0.2">
      <c r="A2" t="s">
        <v>28</v>
      </c>
      <c r="B2" s="2">
        <v>-15.88517</v>
      </c>
      <c r="C2" s="2">
        <v>-70.567599999999999</v>
      </c>
      <c r="D2">
        <f t="shared" ref="D2:D9" si="0">SUM(F2:AI2)</f>
        <v>96</v>
      </c>
      <c r="E2">
        <v>15</v>
      </c>
      <c r="I2" s="1">
        <v>7</v>
      </c>
      <c r="J2" s="1">
        <v>22</v>
      </c>
      <c r="N2" s="1">
        <v>3</v>
      </c>
      <c r="R2" s="1">
        <v>2</v>
      </c>
      <c r="S2" s="1">
        <v>27</v>
      </c>
      <c r="W2" s="1">
        <v>32</v>
      </c>
      <c r="AA2" s="1">
        <v>2</v>
      </c>
      <c r="AF2" s="1">
        <v>1</v>
      </c>
      <c r="AG2" s="1"/>
      <c r="AJ2">
        <f>SUM(F2:M2)</f>
        <v>29</v>
      </c>
      <c r="AK2" s="1">
        <f>SUM(N2:R2)</f>
        <v>5</v>
      </c>
      <c r="AL2" s="1">
        <f>SUM(S2:V2)</f>
        <v>27</v>
      </c>
      <c r="AM2" s="1">
        <f>SUM(W2:AE2)</f>
        <v>34</v>
      </c>
      <c r="AN2" s="1">
        <f>SUM(AF2:AG2)</f>
        <v>1</v>
      </c>
      <c r="AO2" s="1"/>
      <c r="AP2">
        <f>SUM(AJ2:AN2)</f>
        <v>96</v>
      </c>
      <c r="AQ2" s="4">
        <f>AJ2/$AP2*100</f>
        <v>30.208333333333332</v>
      </c>
      <c r="AR2" s="4">
        <f>AK2/$AP2*100</f>
        <v>5.2083333333333339</v>
      </c>
      <c r="AS2" s="4">
        <f t="shared" ref="AS2" si="1">AL2/$AP2*100</f>
        <v>28.125</v>
      </c>
      <c r="AT2" s="4">
        <f t="shared" ref="AT2" si="2">AM2/$AP2*100</f>
        <v>35.416666666666671</v>
      </c>
      <c r="AU2" s="4">
        <f t="shared" ref="AU2" si="3">AN2/$AP2*100</f>
        <v>1.0416666666666665</v>
      </c>
      <c r="AW2">
        <v>15</v>
      </c>
      <c r="AX2" s="3">
        <f>AQ2</f>
        <v>30.208333333333332</v>
      </c>
      <c r="AY2" s="3">
        <f>AX2+AR2</f>
        <v>35.416666666666664</v>
      </c>
      <c r="AZ2" s="3">
        <f>AY2+AS2</f>
        <v>63.541666666666664</v>
      </c>
      <c r="BA2" s="3">
        <f>AZ2+AT2</f>
        <v>98.958333333333343</v>
      </c>
      <c r="BB2" s="3">
        <f>BA2+AU2</f>
        <v>100.00000000000001</v>
      </c>
    </row>
    <row r="3" spans="1:54" x14ac:dyDescent="0.2">
      <c r="A3" t="s">
        <v>29</v>
      </c>
      <c r="B3" s="2">
        <v>-15.887180000000001</v>
      </c>
      <c r="C3" s="2">
        <v>-70.566980000000001</v>
      </c>
      <c r="D3">
        <f t="shared" si="0"/>
        <v>105</v>
      </c>
      <c r="E3">
        <v>35</v>
      </c>
      <c r="F3" s="1">
        <v>2</v>
      </c>
      <c r="I3" s="1">
        <v>9</v>
      </c>
      <c r="J3" s="1">
        <v>13</v>
      </c>
      <c r="N3" s="1">
        <v>2</v>
      </c>
      <c r="Q3" s="1">
        <v>1</v>
      </c>
      <c r="R3" s="1">
        <v>2</v>
      </c>
      <c r="S3" s="1">
        <v>8</v>
      </c>
      <c r="T3" s="1">
        <v>15</v>
      </c>
      <c r="U3" s="1">
        <v>1</v>
      </c>
      <c r="W3" s="1">
        <v>36</v>
      </c>
      <c r="AA3" s="1">
        <v>7</v>
      </c>
      <c r="AC3" s="1">
        <v>7</v>
      </c>
      <c r="AE3" s="1">
        <v>1</v>
      </c>
      <c r="AG3" s="1">
        <v>1</v>
      </c>
      <c r="AJ3">
        <f t="shared" ref="AJ3:AJ9" si="4">SUM(F3:M3)</f>
        <v>24</v>
      </c>
      <c r="AK3" s="1">
        <f t="shared" ref="AK3:AK9" si="5">SUM(N3:R3)</f>
        <v>5</v>
      </c>
      <c r="AL3" s="1">
        <f t="shared" ref="AL3:AL9" si="6">SUM(S3:V3)</f>
        <v>24</v>
      </c>
      <c r="AM3" s="1">
        <f t="shared" ref="AM3:AM9" si="7">SUM(W3:AE3)</f>
        <v>51</v>
      </c>
      <c r="AN3" s="1">
        <f t="shared" ref="AN3:AN9" si="8">SUM(AF3:AG3)</f>
        <v>1</v>
      </c>
      <c r="AP3">
        <f t="shared" ref="AP3:AP9" si="9">SUM(AJ3:AN3)</f>
        <v>105</v>
      </c>
      <c r="AQ3" s="4">
        <f t="shared" ref="AQ3:AQ9" si="10">AJ3/$AP3*100</f>
        <v>22.857142857142858</v>
      </c>
      <c r="AR3" s="4">
        <f t="shared" ref="AR3:AR9" si="11">AK3/$AP3*100</f>
        <v>4.7619047619047619</v>
      </c>
      <c r="AS3" s="4">
        <f t="shared" ref="AS3:AS9" si="12">AL3/$AP3*100</f>
        <v>22.857142857142858</v>
      </c>
      <c r="AT3" s="4">
        <f t="shared" ref="AT3:AT9" si="13">AM3/$AP3*100</f>
        <v>48.571428571428569</v>
      </c>
      <c r="AU3" s="4">
        <f t="shared" ref="AU3:AU9" si="14">AN3/$AP3*100</f>
        <v>0.95238095238095244</v>
      </c>
      <c r="AW3">
        <v>35</v>
      </c>
      <c r="AX3" s="3">
        <f t="shared" ref="AX3:AX9" si="15">AQ3</f>
        <v>22.857142857142858</v>
      </c>
      <c r="AY3" s="3">
        <f t="shared" ref="AY3:AY9" si="16">AX3+AR3</f>
        <v>27.61904761904762</v>
      </c>
      <c r="AZ3" s="3">
        <f t="shared" ref="AZ3:AZ9" si="17">AY3+AS3</f>
        <v>50.476190476190482</v>
      </c>
      <c r="BA3" s="3">
        <f t="shared" ref="BA3:BA9" si="18">AZ3+AT3</f>
        <v>99.047619047619051</v>
      </c>
      <c r="BB3" s="3">
        <f t="shared" ref="BB3:BB9" si="19">BA3+AU3</f>
        <v>100</v>
      </c>
    </row>
    <row r="4" spans="1:54" x14ac:dyDescent="0.2">
      <c r="A4" t="s">
        <v>11</v>
      </c>
      <c r="B4" s="2">
        <v>-15.88696</v>
      </c>
      <c r="C4" s="2">
        <v>-70.563540000000003</v>
      </c>
      <c r="D4">
        <f t="shared" si="0"/>
        <v>119</v>
      </c>
      <c r="E4">
        <v>160</v>
      </c>
      <c r="F4" s="1">
        <v>2</v>
      </c>
      <c r="G4" s="1">
        <v>12</v>
      </c>
      <c r="H4" s="1">
        <v>14</v>
      </c>
      <c r="K4" s="1">
        <v>1</v>
      </c>
      <c r="L4" s="1">
        <v>1</v>
      </c>
      <c r="N4" s="1">
        <v>3</v>
      </c>
      <c r="R4" s="1">
        <v>3</v>
      </c>
      <c r="S4" s="1">
        <v>22</v>
      </c>
      <c r="W4" s="1">
        <v>45</v>
      </c>
      <c r="X4" s="1">
        <v>1</v>
      </c>
      <c r="Y4" s="1">
        <v>4</v>
      </c>
      <c r="Z4" s="1">
        <v>7</v>
      </c>
      <c r="AB4" s="1">
        <v>2</v>
      </c>
      <c r="AF4" s="1">
        <v>2</v>
      </c>
      <c r="AJ4">
        <f t="shared" si="4"/>
        <v>30</v>
      </c>
      <c r="AK4" s="1">
        <f t="shared" si="5"/>
        <v>6</v>
      </c>
      <c r="AL4" s="1">
        <f t="shared" si="6"/>
        <v>22</v>
      </c>
      <c r="AM4" s="1">
        <f t="shared" si="7"/>
        <v>59</v>
      </c>
      <c r="AN4" s="1">
        <f t="shared" si="8"/>
        <v>2</v>
      </c>
      <c r="AP4">
        <f t="shared" si="9"/>
        <v>119</v>
      </c>
      <c r="AQ4" s="4">
        <f t="shared" si="10"/>
        <v>25.210084033613445</v>
      </c>
      <c r="AR4" s="4">
        <f t="shared" si="11"/>
        <v>5.0420168067226889</v>
      </c>
      <c r="AS4" s="4">
        <f t="shared" si="12"/>
        <v>18.487394957983195</v>
      </c>
      <c r="AT4" s="4">
        <f t="shared" si="13"/>
        <v>49.579831932773111</v>
      </c>
      <c r="AU4" s="4">
        <f t="shared" si="14"/>
        <v>1.680672268907563</v>
      </c>
      <c r="AW4">
        <v>160</v>
      </c>
      <c r="AX4" s="3">
        <f t="shared" si="15"/>
        <v>25.210084033613445</v>
      </c>
      <c r="AY4" s="3">
        <f t="shared" si="16"/>
        <v>30.252100840336134</v>
      </c>
      <c r="AZ4" s="3">
        <f t="shared" si="17"/>
        <v>48.739495798319325</v>
      </c>
      <c r="BA4" s="3">
        <f t="shared" si="18"/>
        <v>98.319327731092443</v>
      </c>
      <c r="BB4" s="3">
        <f t="shared" si="19"/>
        <v>100</v>
      </c>
    </row>
    <row r="5" spans="1:54" x14ac:dyDescent="0.2">
      <c r="A5" t="s">
        <v>30</v>
      </c>
      <c r="B5" s="2">
        <v>-15.88706</v>
      </c>
      <c r="C5" s="2">
        <v>-70.563649999999996</v>
      </c>
      <c r="D5">
        <f t="shared" si="0"/>
        <v>113</v>
      </c>
      <c r="E5">
        <v>220</v>
      </c>
      <c r="I5" s="1">
        <v>16</v>
      </c>
      <c r="J5" s="1">
        <v>13</v>
      </c>
      <c r="L5" s="1">
        <v>1</v>
      </c>
      <c r="N5" s="1">
        <v>5</v>
      </c>
      <c r="P5" s="1">
        <v>3</v>
      </c>
      <c r="Q5" s="1">
        <v>8</v>
      </c>
      <c r="R5" s="1">
        <v>1</v>
      </c>
      <c r="S5" s="1">
        <v>7</v>
      </c>
      <c r="W5" s="1">
        <v>41</v>
      </c>
      <c r="Y5" s="1">
        <v>8</v>
      </c>
      <c r="AE5" s="1">
        <v>10</v>
      </c>
      <c r="AJ5">
        <f t="shared" si="4"/>
        <v>30</v>
      </c>
      <c r="AK5" s="1">
        <f t="shared" si="5"/>
        <v>17</v>
      </c>
      <c r="AL5" s="1">
        <f t="shared" si="6"/>
        <v>7</v>
      </c>
      <c r="AM5" s="1">
        <f t="shared" si="7"/>
        <v>59</v>
      </c>
      <c r="AN5" s="1">
        <f t="shared" si="8"/>
        <v>0</v>
      </c>
      <c r="AP5">
        <f t="shared" si="9"/>
        <v>113</v>
      </c>
      <c r="AQ5" s="4">
        <f t="shared" si="10"/>
        <v>26.548672566371685</v>
      </c>
      <c r="AR5" s="4">
        <f t="shared" si="11"/>
        <v>15.044247787610621</v>
      </c>
      <c r="AS5" s="4">
        <f t="shared" si="12"/>
        <v>6.1946902654867255</v>
      </c>
      <c r="AT5" s="4">
        <f t="shared" si="13"/>
        <v>52.212389380530979</v>
      </c>
      <c r="AU5" s="4">
        <f t="shared" si="14"/>
        <v>0</v>
      </c>
      <c r="AW5">
        <v>220</v>
      </c>
      <c r="AX5" s="3">
        <f t="shared" si="15"/>
        <v>26.548672566371685</v>
      </c>
      <c r="AY5" s="3">
        <f t="shared" si="16"/>
        <v>41.592920353982308</v>
      </c>
      <c r="AZ5" s="3">
        <f t="shared" si="17"/>
        <v>47.787610619469035</v>
      </c>
      <c r="BA5" s="3">
        <f t="shared" si="18"/>
        <v>100.00000000000001</v>
      </c>
      <c r="BB5" s="3">
        <f t="shared" si="19"/>
        <v>100.00000000000001</v>
      </c>
    </row>
    <row r="6" spans="1:54" x14ac:dyDescent="0.2">
      <c r="A6" t="s">
        <v>31</v>
      </c>
      <c r="B6" s="2">
        <v>-15.893090000000001</v>
      </c>
      <c r="C6" s="2">
        <v>-70.576430000000002</v>
      </c>
      <c r="D6">
        <f t="shared" si="0"/>
        <v>110</v>
      </c>
      <c r="E6">
        <v>300</v>
      </c>
      <c r="G6" s="1">
        <v>1</v>
      </c>
      <c r="H6" s="1">
        <v>3</v>
      </c>
      <c r="I6" s="1">
        <v>16</v>
      </c>
      <c r="J6" s="1">
        <v>2</v>
      </c>
      <c r="M6" s="1">
        <v>4</v>
      </c>
      <c r="N6" s="1">
        <v>2</v>
      </c>
      <c r="R6" s="1">
        <v>1</v>
      </c>
      <c r="S6" s="1">
        <v>25</v>
      </c>
      <c r="W6" s="1">
        <v>44</v>
      </c>
      <c r="Y6" s="1">
        <v>1</v>
      </c>
      <c r="Z6" s="1">
        <v>2</v>
      </c>
      <c r="AA6" s="1">
        <v>4</v>
      </c>
      <c r="AB6" s="1">
        <v>1</v>
      </c>
      <c r="AE6" s="1">
        <v>1</v>
      </c>
      <c r="AG6">
        <v>3</v>
      </c>
      <c r="AJ6">
        <f t="shared" si="4"/>
        <v>26</v>
      </c>
      <c r="AK6" s="1">
        <f t="shared" si="5"/>
        <v>3</v>
      </c>
      <c r="AL6" s="1">
        <f t="shared" si="6"/>
        <v>25</v>
      </c>
      <c r="AM6" s="1">
        <f t="shared" si="7"/>
        <v>53</v>
      </c>
      <c r="AN6" s="1">
        <f t="shared" si="8"/>
        <v>3</v>
      </c>
      <c r="AP6">
        <f t="shared" si="9"/>
        <v>110</v>
      </c>
      <c r="AQ6" s="4">
        <f t="shared" si="10"/>
        <v>23.636363636363637</v>
      </c>
      <c r="AR6" s="4">
        <f t="shared" si="11"/>
        <v>2.7272727272727271</v>
      </c>
      <c r="AS6" s="4">
        <f t="shared" si="12"/>
        <v>22.727272727272727</v>
      </c>
      <c r="AT6" s="4">
        <f t="shared" si="13"/>
        <v>48.18181818181818</v>
      </c>
      <c r="AU6" s="4">
        <f t="shared" si="14"/>
        <v>2.7272727272727271</v>
      </c>
      <c r="AW6">
        <v>300</v>
      </c>
      <c r="AX6" s="3">
        <f t="shared" si="15"/>
        <v>23.636363636363637</v>
      </c>
      <c r="AY6" s="3">
        <f t="shared" si="16"/>
        <v>26.363636363636363</v>
      </c>
      <c r="AZ6" s="3">
        <f t="shared" si="17"/>
        <v>49.090909090909093</v>
      </c>
      <c r="BA6" s="3">
        <f t="shared" si="18"/>
        <v>97.27272727272728</v>
      </c>
      <c r="BB6" s="3">
        <f t="shared" si="19"/>
        <v>100.00000000000001</v>
      </c>
    </row>
    <row r="7" spans="1:54" x14ac:dyDescent="0.2">
      <c r="A7" t="s">
        <v>32</v>
      </c>
      <c r="B7" s="2">
        <v>-15.89148</v>
      </c>
      <c r="C7" s="2">
        <v>-70.581090000000003</v>
      </c>
      <c r="D7">
        <f t="shared" si="0"/>
        <v>100</v>
      </c>
      <c r="E7">
        <v>410</v>
      </c>
      <c r="G7" s="1">
        <v>6</v>
      </c>
      <c r="I7" s="1">
        <v>47</v>
      </c>
      <c r="L7" s="1">
        <v>12</v>
      </c>
      <c r="N7" s="1">
        <v>1</v>
      </c>
      <c r="O7" s="1">
        <v>1</v>
      </c>
      <c r="R7" s="1">
        <v>4</v>
      </c>
      <c r="S7" s="1">
        <v>3</v>
      </c>
      <c r="V7" s="1">
        <v>1</v>
      </c>
      <c r="W7" s="1">
        <v>6</v>
      </c>
      <c r="AA7" s="1">
        <v>11</v>
      </c>
      <c r="AB7" s="1">
        <v>1</v>
      </c>
      <c r="AD7" s="1">
        <v>5</v>
      </c>
      <c r="AE7" s="1">
        <v>2</v>
      </c>
      <c r="AJ7">
        <f t="shared" si="4"/>
        <v>65</v>
      </c>
      <c r="AK7" s="1">
        <f t="shared" si="5"/>
        <v>6</v>
      </c>
      <c r="AL7" s="1">
        <f t="shared" si="6"/>
        <v>4</v>
      </c>
      <c r="AM7" s="1">
        <f t="shared" si="7"/>
        <v>25</v>
      </c>
      <c r="AN7" s="1">
        <f t="shared" si="8"/>
        <v>0</v>
      </c>
      <c r="AP7">
        <f t="shared" si="9"/>
        <v>100</v>
      </c>
      <c r="AQ7" s="4">
        <f t="shared" si="10"/>
        <v>65</v>
      </c>
      <c r="AR7" s="4">
        <f t="shared" si="11"/>
        <v>6</v>
      </c>
      <c r="AS7" s="4">
        <f t="shared" si="12"/>
        <v>4</v>
      </c>
      <c r="AT7" s="4">
        <f t="shared" si="13"/>
        <v>25</v>
      </c>
      <c r="AU7" s="4">
        <f t="shared" si="14"/>
        <v>0</v>
      </c>
      <c r="AW7">
        <v>410</v>
      </c>
      <c r="AX7" s="3">
        <f t="shared" si="15"/>
        <v>65</v>
      </c>
      <c r="AY7" s="3">
        <f t="shared" si="16"/>
        <v>71</v>
      </c>
      <c r="AZ7" s="3">
        <f t="shared" si="17"/>
        <v>75</v>
      </c>
      <c r="BA7" s="3">
        <f t="shared" si="18"/>
        <v>100</v>
      </c>
      <c r="BB7" s="3">
        <f t="shared" si="19"/>
        <v>100</v>
      </c>
    </row>
    <row r="8" spans="1:54" x14ac:dyDescent="0.2">
      <c r="A8" t="s">
        <v>33</v>
      </c>
      <c r="B8" s="2">
        <v>-15.892760000000001</v>
      </c>
      <c r="C8" s="2">
        <v>-70.583600000000004</v>
      </c>
      <c r="D8">
        <f t="shared" si="0"/>
        <v>119</v>
      </c>
      <c r="E8">
        <v>450</v>
      </c>
      <c r="I8" s="1">
        <v>58</v>
      </c>
      <c r="J8" s="1">
        <v>21</v>
      </c>
      <c r="L8" s="1">
        <v>4</v>
      </c>
      <c r="O8" s="1">
        <v>4</v>
      </c>
      <c r="P8" s="1">
        <v>2</v>
      </c>
      <c r="R8" s="1">
        <v>3</v>
      </c>
      <c r="S8" s="1">
        <v>2</v>
      </c>
      <c r="W8" s="1">
        <v>3</v>
      </c>
      <c r="AA8" s="1">
        <v>2</v>
      </c>
      <c r="AD8" s="1">
        <v>19</v>
      </c>
      <c r="AE8" s="1">
        <v>1</v>
      </c>
      <c r="AJ8">
        <f t="shared" si="4"/>
        <v>83</v>
      </c>
      <c r="AK8" s="1">
        <f t="shared" si="5"/>
        <v>9</v>
      </c>
      <c r="AL8" s="1">
        <f t="shared" si="6"/>
        <v>2</v>
      </c>
      <c r="AM8" s="1">
        <f t="shared" si="7"/>
        <v>25</v>
      </c>
      <c r="AN8" s="1">
        <f t="shared" si="8"/>
        <v>0</v>
      </c>
      <c r="AP8">
        <f t="shared" si="9"/>
        <v>119</v>
      </c>
      <c r="AQ8" s="4">
        <f t="shared" si="10"/>
        <v>69.747899159663859</v>
      </c>
      <c r="AR8" s="4">
        <f t="shared" si="11"/>
        <v>7.5630252100840334</v>
      </c>
      <c r="AS8" s="4">
        <f t="shared" si="12"/>
        <v>1.680672268907563</v>
      </c>
      <c r="AT8" s="4">
        <f t="shared" si="13"/>
        <v>21.008403361344538</v>
      </c>
      <c r="AU8" s="4">
        <f t="shared" si="14"/>
        <v>0</v>
      </c>
      <c r="AW8">
        <v>450</v>
      </c>
      <c r="AX8" s="3">
        <f t="shared" si="15"/>
        <v>69.747899159663859</v>
      </c>
      <c r="AY8" s="3">
        <f t="shared" si="16"/>
        <v>77.310924369747895</v>
      </c>
      <c r="AZ8" s="3">
        <f t="shared" si="17"/>
        <v>78.991596638655452</v>
      </c>
      <c r="BA8" s="3">
        <f t="shared" si="18"/>
        <v>99.999999999999986</v>
      </c>
      <c r="BB8" s="3">
        <f t="shared" si="19"/>
        <v>99.999999999999986</v>
      </c>
    </row>
    <row r="9" spans="1:54" x14ac:dyDescent="0.2">
      <c r="A9" t="s">
        <v>34</v>
      </c>
      <c r="B9" s="2">
        <v>-15.893000000000001</v>
      </c>
      <c r="C9" s="2">
        <v>-70.587029999999999</v>
      </c>
      <c r="D9">
        <f t="shared" si="0"/>
        <v>114</v>
      </c>
      <c r="E9">
        <v>700</v>
      </c>
      <c r="F9" s="1">
        <v>1</v>
      </c>
      <c r="I9" s="1">
        <v>15</v>
      </c>
      <c r="J9" s="1">
        <v>7</v>
      </c>
      <c r="R9" s="1">
        <v>1</v>
      </c>
      <c r="W9" s="1">
        <v>21</v>
      </c>
      <c r="AA9" s="1">
        <v>13</v>
      </c>
      <c r="AC9" s="1">
        <v>1</v>
      </c>
      <c r="AD9" s="1">
        <v>55</v>
      </c>
      <c r="AJ9">
        <f t="shared" si="4"/>
        <v>23</v>
      </c>
      <c r="AK9" s="1">
        <f t="shared" si="5"/>
        <v>1</v>
      </c>
      <c r="AL9" s="1">
        <f t="shared" si="6"/>
        <v>0</v>
      </c>
      <c r="AM9" s="1">
        <f t="shared" si="7"/>
        <v>90</v>
      </c>
      <c r="AN9" s="1">
        <f t="shared" si="8"/>
        <v>0</v>
      </c>
      <c r="AP9">
        <f t="shared" si="9"/>
        <v>114</v>
      </c>
      <c r="AQ9" s="4">
        <f t="shared" si="10"/>
        <v>20.175438596491226</v>
      </c>
      <c r="AR9" s="4">
        <f t="shared" si="11"/>
        <v>0.8771929824561403</v>
      </c>
      <c r="AS9" s="4">
        <f t="shared" si="12"/>
        <v>0</v>
      </c>
      <c r="AT9" s="4">
        <f t="shared" si="13"/>
        <v>78.94736842105263</v>
      </c>
      <c r="AU9" s="4">
        <f t="shared" si="14"/>
        <v>0</v>
      </c>
      <c r="AW9">
        <v>700</v>
      </c>
      <c r="AX9" s="3">
        <f t="shared" si="15"/>
        <v>20.175438596491226</v>
      </c>
      <c r="AY9" s="3">
        <f t="shared" si="16"/>
        <v>21.052631578947366</v>
      </c>
      <c r="AZ9" s="3">
        <f t="shared" si="17"/>
        <v>21.052631578947366</v>
      </c>
      <c r="BA9" s="3">
        <f t="shared" si="18"/>
        <v>100</v>
      </c>
      <c r="BB9" s="3">
        <f t="shared" si="19"/>
        <v>100</v>
      </c>
    </row>
    <row r="10" spans="1:54" x14ac:dyDescent="0.2">
      <c r="A10" t="s">
        <v>44</v>
      </c>
      <c r="AJ10">
        <v>20</v>
      </c>
      <c r="AK10">
        <v>20</v>
      </c>
      <c r="AL10">
        <v>20</v>
      </c>
      <c r="AM10">
        <v>20</v>
      </c>
      <c r="AN10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</vt:vector>
  </HeadingPairs>
  <TitlesOfParts>
    <vt:vector size="10" baseType="lpstr">
      <vt:lpstr>Data</vt:lpstr>
      <vt:lpstr>20140516-CC01</vt:lpstr>
      <vt:lpstr>20160714-CC01</vt:lpstr>
      <vt:lpstr>20160717-CC01</vt:lpstr>
      <vt:lpstr>20160717-CC02</vt:lpstr>
      <vt:lpstr>20160717-CC03</vt:lpstr>
      <vt:lpstr>20160718-CC01</vt:lpstr>
      <vt:lpstr>20160718-CC02</vt:lpstr>
      <vt:lpstr>20160718-CC03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Sundell, Kurt Eric - (sundell)</dc:creator>
  <cp:lastModifiedBy>Sundell, Kurt Eric - (sundell)</cp:lastModifiedBy>
  <dcterms:created xsi:type="dcterms:W3CDTF">2023-12-24T20:35:12Z</dcterms:created>
  <dcterms:modified xsi:type="dcterms:W3CDTF">2024-11-13T01:13:02Z</dcterms:modified>
</cp:coreProperties>
</file>