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rok\Desktop\"/>
    </mc:Choice>
  </mc:AlternateContent>
  <bookViews>
    <workbookView xWindow="0" yWindow="0" windowWidth="20490" windowHeight="8460"/>
  </bookViews>
  <sheets>
    <sheet name=" Assignment" sheetId="9" r:id="rId1"/>
    <sheet name="Answer 1" sheetId="10" r:id="rId2"/>
    <sheet name="Answer 2" sheetId="11" r:id="rId3"/>
    <sheet name="Answer 3" sheetId="12" r:id="rId4"/>
  </sheets>
  <definedNames>
    <definedName name="_xlcn.WorksheetConnection_Answer2A1I125" hidden="1">'Answer 2'!$A$6:$I$130</definedName>
    <definedName name="Long_Hour_Fee">#REF!</definedName>
    <definedName name="Med_Hour_Fee">#REF!</definedName>
    <definedName name="Threshold1">#REF!</definedName>
    <definedName name="Threshold2">#REF!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Answer 2!$A$1:$I$12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2" l="1"/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2" i="9"/>
  <c r="B6" i="12"/>
  <c r="I8" i="11"/>
  <c r="I9" i="11"/>
  <c r="I13" i="11"/>
  <c r="I17" i="11"/>
  <c r="I18" i="11"/>
  <c r="I19" i="11"/>
  <c r="I20" i="11"/>
  <c r="I22" i="11"/>
  <c r="I23" i="11"/>
  <c r="I24" i="11"/>
  <c r="I26" i="11"/>
  <c r="I27" i="11"/>
  <c r="I30" i="11"/>
  <c r="I32" i="11"/>
  <c r="I33" i="11"/>
  <c r="I34" i="11"/>
  <c r="I36" i="11"/>
  <c r="I37" i="11"/>
  <c r="I38" i="11"/>
  <c r="I39" i="11"/>
  <c r="I40" i="11"/>
  <c r="I42" i="11"/>
  <c r="I44" i="11"/>
  <c r="I45" i="11"/>
  <c r="I46" i="11"/>
  <c r="I47" i="11"/>
  <c r="I48" i="11"/>
  <c r="I50" i="11"/>
  <c r="I51" i="11"/>
  <c r="I52" i="11"/>
  <c r="I53" i="11"/>
  <c r="I54" i="11"/>
  <c r="I55" i="11"/>
  <c r="I56" i="11"/>
  <c r="I57" i="11"/>
  <c r="I58" i="11"/>
  <c r="I59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7" i="11"/>
  <c r="I78" i="11"/>
  <c r="I79" i="11"/>
  <c r="I85" i="11"/>
  <c r="I86" i="11"/>
  <c r="I87" i="11"/>
  <c r="I89" i="11"/>
  <c r="I90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8" i="11"/>
  <c r="I110" i="11"/>
  <c r="I111" i="11"/>
  <c r="I112" i="11"/>
  <c r="I113" i="11"/>
  <c r="I115" i="11"/>
  <c r="I116" i="11"/>
  <c r="I118" i="11"/>
  <c r="I120" i="11"/>
  <c r="I122" i="11"/>
  <c r="I123" i="11"/>
  <c r="I124" i="11"/>
  <c r="I125" i="11"/>
  <c r="I127" i="11"/>
  <c r="I128" i="11"/>
  <c r="I130" i="11"/>
  <c r="G130" i="11"/>
  <c r="H130" i="11" s="1"/>
  <c r="G129" i="11"/>
  <c r="H129" i="11" s="1"/>
  <c r="I129" i="11" s="1"/>
  <c r="G128" i="11"/>
  <c r="H128" i="11" s="1"/>
  <c r="G127" i="11"/>
  <c r="H127" i="11" s="1"/>
  <c r="G126" i="11"/>
  <c r="H126" i="11" s="1"/>
  <c r="I126" i="11" s="1"/>
  <c r="G125" i="11"/>
  <c r="H125" i="11" s="1"/>
  <c r="G124" i="11"/>
  <c r="H124" i="11" s="1"/>
  <c r="G123" i="11"/>
  <c r="H123" i="11" s="1"/>
  <c r="G122" i="11"/>
  <c r="H122" i="11" s="1"/>
  <c r="G121" i="11"/>
  <c r="H121" i="11" s="1"/>
  <c r="I121" i="11" s="1"/>
  <c r="G120" i="11"/>
  <c r="H120" i="11" s="1"/>
  <c r="G119" i="11"/>
  <c r="H119" i="11" s="1"/>
  <c r="I119" i="11" s="1"/>
  <c r="G118" i="11"/>
  <c r="H118" i="11" s="1"/>
  <c r="G117" i="11"/>
  <c r="H117" i="11" s="1"/>
  <c r="I117" i="11" s="1"/>
  <c r="G116" i="11"/>
  <c r="H116" i="11" s="1"/>
  <c r="G115" i="11"/>
  <c r="H115" i="11" s="1"/>
  <c r="G114" i="11"/>
  <c r="H114" i="11" s="1"/>
  <c r="I114" i="11" s="1"/>
  <c r="G113" i="11"/>
  <c r="H113" i="11" s="1"/>
  <c r="G112" i="11"/>
  <c r="H112" i="11" s="1"/>
  <c r="G111" i="11"/>
  <c r="H111" i="11" s="1"/>
  <c r="G110" i="11"/>
  <c r="H110" i="11" s="1"/>
  <c r="H109" i="11"/>
  <c r="I109" i="11" s="1"/>
  <c r="G109" i="11"/>
  <c r="G108" i="11"/>
  <c r="H108" i="11" s="1"/>
  <c r="G107" i="11"/>
  <c r="H107" i="11" s="1"/>
  <c r="I107" i="11" s="1"/>
  <c r="G106" i="11"/>
  <c r="H106" i="11" s="1"/>
  <c r="G105" i="11"/>
  <c r="H105" i="11" s="1"/>
  <c r="G104" i="11"/>
  <c r="H104" i="11" s="1"/>
  <c r="G103" i="11"/>
  <c r="H103" i="11" s="1"/>
  <c r="G102" i="11"/>
  <c r="H102" i="11" s="1"/>
  <c r="G101" i="11"/>
  <c r="H101" i="11" s="1"/>
  <c r="G100" i="11"/>
  <c r="H100" i="11" s="1"/>
  <c r="G99" i="11"/>
  <c r="H99" i="11" s="1"/>
  <c r="G98" i="11"/>
  <c r="H98" i="11" s="1"/>
  <c r="G97" i="11"/>
  <c r="H97" i="11" s="1"/>
  <c r="G96" i="11"/>
  <c r="H96" i="11" s="1"/>
  <c r="G95" i="11"/>
  <c r="H95" i="11" s="1"/>
  <c r="G94" i="11"/>
  <c r="H94" i="11" s="1"/>
  <c r="G93" i="11"/>
  <c r="H93" i="11" s="1"/>
  <c r="G92" i="11"/>
  <c r="H92" i="11" s="1"/>
  <c r="I92" i="11" s="1"/>
  <c r="G91" i="11"/>
  <c r="H91" i="11" s="1"/>
  <c r="I91" i="11" s="1"/>
  <c r="G90" i="11"/>
  <c r="H90" i="11" s="1"/>
  <c r="G89" i="11"/>
  <c r="H89" i="11" s="1"/>
  <c r="G88" i="11"/>
  <c r="H88" i="11" s="1"/>
  <c r="I88" i="11" s="1"/>
  <c r="G87" i="11"/>
  <c r="H87" i="11" s="1"/>
  <c r="G86" i="11"/>
  <c r="H86" i="11" s="1"/>
  <c r="G85" i="11"/>
  <c r="H85" i="11" s="1"/>
  <c r="G84" i="11"/>
  <c r="H84" i="11" s="1"/>
  <c r="I84" i="11" s="1"/>
  <c r="G83" i="11"/>
  <c r="H83" i="11" s="1"/>
  <c r="I83" i="11" s="1"/>
  <c r="G82" i="11"/>
  <c r="H82" i="11" s="1"/>
  <c r="I82" i="11" s="1"/>
  <c r="G81" i="11"/>
  <c r="H81" i="11" s="1"/>
  <c r="I81" i="11" s="1"/>
  <c r="G80" i="11"/>
  <c r="H80" i="11" s="1"/>
  <c r="I80" i="11" s="1"/>
  <c r="G79" i="11"/>
  <c r="H79" i="11" s="1"/>
  <c r="G78" i="11"/>
  <c r="H78" i="11" s="1"/>
  <c r="G77" i="11"/>
  <c r="H77" i="11" s="1"/>
  <c r="G76" i="11"/>
  <c r="H76" i="11" s="1"/>
  <c r="I76" i="11" s="1"/>
  <c r="G75" i="11"/>
  <c r="H75" i="11" s="1"/>
  <c r="G74" i="11"/>
  <c r="H74" i="11" s="1"/>
  <c r="G73" i="11"/>
  <c r="H73" i="11" s="1"/>
  <c r="G72" i="11"/>
  <c r="H72" i="11" s="1"/>
  <c r="G71" i="11"/>
  <c r="H71" i="11" s="1"/>
  <c r="G70" i="11"/>
  <c r="H70" i="11" s="1"/>
  <c r="G69" i="11"/>
  <c r="H69" i="11" s="1"/>
  <c r="G68" i="11"/>
  <c r="H68" i="11" s="1"/>
  <c r="G67" i="11"/>
  <c r="H67" i="11" s="1"/>
  <c r="G66" i="11"/>
  <c r="H66" i="11" s="1"/>
  <c r="G65" i="11"/>
  <c r="H65" i="11" s="1"/>
  <c r="G64" i="11"/>
  <c r="H64" i="11" s="1"/>
  <c r="G63" i="11"/>
  <c r="H63" i="11" s="1"/>
  <c r="I63" i="11" s="1"/>
  <c r="G62" i="11"/>
  <c r="H62" i="11" s="1"/>
  <c r="I62" i="11" s="1"/>
  <c r="H61" i="11"/>
  <c r="I61" i="11" s="1"/>
  <c r="G61" i="11"/>
  <c r="G60" i="11"/>
  <c r="H60" i="11" s="1"/>
  <c r="I60" i="11" s="1"/>
  <c r="G59" i="11"/>
  <c r="H59" i="11" s="1"/>
  <c r="G58" i="11"/>
  <c r="H58" i="11" s="1"/>
  <c r="G57" i="11"/>
  <c r="H57" i="11" s="1"/>
  <c r="G56" i="11"/>
  <c r="H56" i="11" s="1"/>
  <c r="G55" i="11"/>
  <c r="H55" i="11" s="1"/>
  <c r="G54" i="11"/>
  <c r="H54" i="11" s="1"/>
  <c r="G53" i="11"/>
  <c r="H53" i="11" s="1"/>
  <c r="G52" i="11"/>
  <c r="H52" i="11" s="1"/>
  <c r="G51" i="11"/>
  <c r="H51" i="11" s="1"/>
  <c r="G50" i="11"/>
  <c r="H50" i="11" s="1"/>
  <c r="G49" i="11"/>
  <c r="H49" i="11" s="1"/>
  <c r="I49" i="11" s="1"/>
  <c r="G48" i="11"/>
  <c r="H48" i="11" s="1"/>
  <c r="G47" i="11"/>
  <c r="H47" i="11" s="1"/>
  <c r="G46" i="11"/>
  <c r="H46" i="11" s="1"/>
  <c r="H45" i="11"/>
  <c r="G45" i="11"/>
  <c r="G44" i="11"/>
  <c r="H44" i="11" s="1"/>
  <c r="G43" i="11"/>
  <c r="H43" i="11" s="1"/>
  <c r="I43" i="11" s="1"/>
  <c r="G42" i="11"/>
  <c r="H42" i="11" s="1"/>
  <c r="G41" i="11"/>
  <c r="H41" i="11" s="1"/>
  <c r="I41" i="11" s="1"/>
  <c r="G40" i="11"/>
  <c r="H40" i="11" s="1"/>
  <c r="G39" i="11"/>
  <c r="H39" i="11" s="1"/>
  <c r="G38" i="11"/>
  <c r="H38" i="11" s="1"/>
  <c r="G37" i="11"/>
  <c r="H37" i="11" s="1"/>
  <c r="G36" i="11"/>
  <c r="H36" i="11" s="1"/>
  <c r="G35" i="11"/>
  <c r="H35" i="11" s="1"/>
  <c r="I35" i="11" s="1"/>
  <c r="G34" i="11"/>
  <c r="H34" i="11" s="1"/>
  <c r="G33" i="11"/>
  <c r="H33" i="11" s="1"/>
  <c r="G32" i="11"/>
  <c r="H32" i="11" s="1"/>
  <c r="G31" i="11"/>
  <c r="H31" i="11" s="1"/>
  <c r="I31" i="11" s="1"/>
  <c r="G30" i="11"/>
  <c r="H30" i="11" s="1"/>
  <c r="H29" i="11"/>
  <c r="I29" i="11" s="1"/>
  <c r="G29" i="11"/>
  <c r="G28" i="11"/>
  <c r="H28" i="11" s="1"/>
  <c r="I28" i="11" s="1"/>
  <c r="G27" i="11"/>
  <c r="H27" i="11" s="1"/>
  <c r="G26" i="11"/>
  <c r="H26" i="11" s="1"/>
  <c r="G25" i="11"/>
  <c r="H25" i="11" s="1"/>
  <c r="I25" i="11" s="1"/>
  <c r="G24" i="11"/>
  <c r="H24" i="11" s="1"/>
  <c r="G23" i="11"/>
  <c r="H23" i="11" s="1"/>
  <c r="G22" i="11"/>
  <c r="H22" i="11" s="1"/>
  <c r="G21" i="11"/>
  <c r="H21" i="11" s="1"/>
  <c r="I21" i="11" s="1"/>
  <c r="G20" i="11"/>
  <c r="H20" i="11" s="1"/>
  <c r="G19" i="11"/>
  <c r="H19" i="11" s="1"/>
  <c r="G18" i="11"/>
  <c r="H18" i="11" s="1"/>
  <c r="G17" i="11"/>
  <c r="H17" i="11" s="1"/>
  <c r="G16" i="11"/>
  <c r="H16" i="11" s="1"/>
  <c r="I16" i="11" s="1"/>
  <c r="G15" i="11"/>
  <c r="H15" i="11" s="1"/>
  <c r="I15" i="11" s="1"/>
  <c r="G14" i="11"/>
  <c r="H14" i="11" s="1"/>
  <c r="I14" i="11" s="1"/>
  <c r="G13" i="11"/>
  <c r="H13" i="11" s="1"/>
  <c r="G12" i="11"/>
  <c r="H12" i="11" s="1"/>
  <c r="I12" i="11" s="1"/>
  <c r="G11" i="11"/>
  <c r="H11" i="11" s="1"/>
  <c r="I11" i="11" s="1"/>
  <c r="G10" i="11"/>
  <c r="H10" i="11" s="1"/>
  <c r="I10" i="11" s="1"/>
  <c r="G9" i="11"/>
  <c r="H9" i="11" s="1"/>
  <c r="G8" i="11"/>
  <c r="H8" i="11" s="1"/>
  <c r="G7" i="11"/>
  <c r="H7" i="11" s="1"/>
  <c r="I7" i="11" s="1"/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2" i="9"/>
  <c r="C12" i="10"/>
  <c r="B12" i="10"/>
  <c r="G69" i="9" l="1"/>
  <c r="H69" i="9" s="1"/>
  <c r="G113" i="9"/>
  <c r="H113" i="9" s="1"/>
  <c r="G121" i="9"/>
  <c r="H121" i="9" s="1"/>
  <c r="G43" i="9"/>
  <c r="H43" i="9" s="1"/>
  <c r="G67" i="9"/>
  <c r="H67" i="9" s="1"/>
  <c r="G115" i="9"/>
  <c r="H115" i="9" s="1"/>
  <c r="G41" i="9"/>
  <c r="H41" i="9" s="1"/>
  <c r="G94" i="9"/>
  <c r="H94" i="9" s="1"/>
  <c r="G120" i="9"/>
  <c r="H120" i="9" s="1"/>
  <c r="G116" i="9"/>
  <c r="H116" i="9" s="1"/>
  <c r="G15" i="9"/>
  <c r="H15" i="9" s="1"/>
  <c r="G125" i="9"/>
  <c r="H125" i="9" s="1"/>
  <c r="G81" i="9"/>
  <c r="H81" i="9" s="1"/>
  <c r="G23" i="9"/>
  <c r="H23" i="9" s="1"/>
  <c r="G93" i="9"/>
  <c r="H93" i="9" s="1"/>
  <c r="G10" i="9"/>
  <c r="H10" i="9" s="1"/>
  <c r="D12" i="10" s="1"/>
  <c r="G38" i="9"/>
  <c r="H38" i="9" s="1"/>
  <c r="G40" i="9"/>
  <c r="H40" i="9" s="1"/>
  <c r="G9" i="9"/>
  <c r="H9" i="9" s="1"/>
  <c r="G12" i="9"/>
  <c r="H12" i="9" s="1"/>
  <c r="G18" i="9"/>
  <c r="H18" i="9" s="1"/>
  <c r="G97" i="9"/>
  <c r="H97" i="9" s="1"/>
  <c r="G72" i="9"/>
  <c r="H72" i="9" s="1"/>
  <c r="G65" i="9"/>
  <c r="H65" i="9" s="1"/>
  <c r="G20" i="9"/>
  <c r="H20" i="9" s="1"/>
  <c r="G107" i="9"/>
  <c r="H107" i="9" s="1"/>
  <c r="G59" i="9"/>
  <c r="H59" i="9" s="1"/>
  <c r="G51" i="9"/>
  <c r="H51" i="9" s="1"/>
  <c r="G3" i="9"/>
  <c r="H3" i="9" s="1"/>
  <c r="G100" i="9"/>
  <c r="H100" i="9" s="1"/>
  <c r="G105" i="9"/>
  <c r="H105" i="9" s="1"/>
  <c r="G34" i="9"/>
  <c r="H34" i="9" s="1"/>
  <c r="G77" i="9"/>
  <c r="H77" i="9" s="1"/>
  <c r="G7" i="9"/>
  <c r="H7" i="9" s="1"/>
  <c r="G87" i="9"/>
  <c r="H87" i="9" s="1"/>
  <c r="G98" i="9"/>
  <c r="H98" i="9" s="1"/>
  <c r="G48" i="9"/>
  <c r="H48" i="9" s="1"/>
  <c r="G123" i="9"/>
  <c r="H123" i="9" s="1"/>
  <c r="G6" i="9"/>
  <c r="H6" i="9" s="1"/>
  <c r="G47" i="9"/>
  <c r="H47" i="9" s="1"/>
  <c r="G17" i="9"/>
  <c r="H17" i="9" s="1"/>
  <c r="G32" i="9"/>
  <c r="H32" i="9" s="1"/>
  <c r="G73" i="9"/>
  <c r="H73" i="9" s="1"/>
  <c r="G31" i="9"/>
  <c r="H31" i="9" s="1"/>
  <c r="G8" i="9"/>
  <c r="H8" i="9" s="1"/>
  <c r="G106" i="9"/>
  <c r="H106" i="9" s="1"/>
  <c r="G22" i="9"/>
  <c r="H22" i="9" s="1"/>
  <c r="G49" i="9"/>
  <c r="H49" i="9" s="1"/>
  <c r="G114" i="9"/>
  <c r="H114" i="9" s="1"/>
  <c r="G44" i="9"/>
  <c r="H44" i="9" s="1"/>
  <c r="G79" i="9"/>
  <c r="H79" i="9" s="1"/>
  <c r="G95" i="9"/>
  <c r="H95" i="9" s="1"/>
  <c r="G86" i="9"/>
  <c r="H86" i="9" s="1"/>
  <c r="G54" i="9"/>
  <c r="H54" i="9" s="1"/>
  <c r="G14" i="9"/>
  <c r="H14" i="9" s="1"/>
  <c r="G112" i="9"/>
  <c r="H112" i="9" s="1"/>
  <c r="G11" i="9"/>
  <c r="H11" i="9" s="1"/>
  <c r="G103" i="9"/>
  <c r="H103" i="9" s="1"/>
  <c r="G5" i="9"/>
  <c r="H5" i="9" s="1"/>
  <c r="G37" i="9"/>
  <c r="H37" i="9" s="1"/>
  <c r="G60" i="9"/>
  <c r="H60" i="9" s="1"/>
  <c r="G91" i="9"/>
  <c r="H91" i="9" s="1"/>
  <c r="G111" i="9"/>
  <c r="H111" i="9" s="1"/>
  <c r="G85" i="9"/>
  <c r="H85" i="9" s="1"/>
  <c r="G89" i="9"/>
  <c r="H89" i="9" s="1"/>
  <c r="G124" i="9"/>
  <c r="H124" i="9" s="1"/>
  <c r="G45" i="9"/>
  <c r="H45" i="9" s="1"/>
  <c r="G71" i="9"/>
  <c r="H71" i="9" s="1"/>
  <c r="G75" i="9"/>
  <c r="H75" i="9" s="1"/>
  <c r="G76" i="9"/>
  <c r="H76" i="9" s="1"/>
  <c r="G83" i="9"/>
  <c r="H83" i="9" s="1"/>
  <c r="G66" i="9"/>
  <c r="H66" i="9" s="1"/>
  <c r="G19" i="9"/>
  <c r="H19" i="9" s="1"/>
  <c r="G42" i="9"/>
  <c r="H42" i="9" s="1"/>
  <c r="G35" i="9"/>
  <c r="H35" i="9" s="1"/>
  <c r="G110" i="9"/>
  <c r="H110" i="9" s="1"/>
  <c r="G26" i="9"/>
  <c r="H26" i="9" s="1"/>
  <c r="G2" i="9"/>
  <c r="H2" i="9" s="1"/>
  <c r="G122" i="9"/>
  <c r="H122" i="9" s="1"/>
  <c r="G104" i="9"/>
  <c r="H104" i="9" s="1"/>
  <c r="G39" i="9"/>
  <c r="H39" i="9" s="1"/>
  <c r="G28" i="9"/>
  <c r="H28" i="9" s="1"/>
  <c r="G117" i="9"/>
  <c r="H117" i="9" s="1"/>
  <c r="G21" i="9"/>
  <c r="H21" i="9" s="1"/>
  <c r="G50" i="9"/>
  <c r="H50" i="9" s="1"/>
  <c r="G13" i="9"/>
  <c r="H13" i="9" s="1"/>
  <c r="G119" i="9"/>
  <c r="H119" i="9" s="1"/>
  <c r="G90" i="9"/>
  <c r="H90" i="9" s="1"/>
  <c r="G102" i="9"/>
  <c r="H102" i="9" s="1"/>
  <c r="G74" i="9"/>
  <c r="H74" i="9" s="1"/>
  <c r="G96" i="9"/>
  <c r="H96" i="9" s="1"/>
  <c r="G78" i="9"/>
  <c r="H78" i="9" s="1"/>
  <c r="G29" i="9"/>
  <c r="H29" i="9" s="1"/>
  <c r="G62" i="9"/>
  <c r="H62" i="9" s="1"/>
  <c r="G92" i="9"/>
  <c r="H92" i="9" s="1"/>
  <c r="G27" i="9"/>
  <c r="H27" i="9" s="1"/>
  <c r="G99" i="9"/>
  <c r="H99" i="9" s="1"/>
  <c r="G46" i="9"/>
  <c r="H46" i="9" s="1"/>
  <c r="G82" i="9"/>
  <c r="H82" i="9" s="1"/>
  <c r="G63" i="9"/>
  <c r="H63" i="9" s="1"/>
  <c r="G53" i="9"/>
  <c r="H53" i="9" s="1"/>
  <c r="G64" i="9"/>
  <c r="H64" i="9" s="1"/>
  <c r="G61" i="9"/>
  <c r="H61" i="9" s="1"/>
  <c r="G70" i="9"/>
  <c r="H70" i="9" s="1"/>
  <c r="G16" i="9"/>
  <c r="H16" i="9" s="1"/>
  <c r="G36" i="9"/>
  <c r="H36" i="9" s="1"/>
  <c r="G30" i="9"/>
  <c r="H30" i="9" s="1"/>
  <c r="G80" i="9"/>
  <c r="H80" i="9" s="1"/>
  <c r="G108" i="9"/>
  <c r="H108" i="9" s="1"/>
  <c r="G58" i="9"/>
  <c r="H58" i="9" s="1"/>
  <c r="G109" i="9"/>
  <c r="H109" i="9" s="1"/>
  <c r="G68" i="9"/>
  <c r="H68" i="9" s="1"/>
  <c r="G33" i="9"/>
  <c r="H33" i="9" s="1"/>
  <c r="G84" i="9"/>
  <c r="H84" i="9" s="1"/>
  <c r="G56" i="9"/>
  <c r="H56" i="9" s="1"/>
  <c r="G25" i="9"/>
  <c r="H25" i="9" s="1"/>
  <c r="G55" i="9"/>
  <c r="H55" i="9" s="1"/>
  <c r="G4" i="9"/>
  <c r="H4" i="9" s="1"/>
  <c r="G118" i="9"/>
  <c r="H118" i="9" s="1"/>
  <c r="G52" i="9"/>
  <c r="H52" i="9" s="1"/>
  <c r="G57" i="9"/>
  <c r="H57" i="9" s="1"/>
  <c r="G24" i="9"/>
  <c r="H24" i="9" s="1"/>
  <c r="G101" i="9"/>
  <c r="H101" i="9" s="1"/>
  <c r="G88" i="9"/>
  <c r="H88" i="9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nswer 2!$A$1:$I$12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nswer2A1I125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Qualified Students].&amp;[Qualifie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<sst xmlns="http://schemas.openxmlformats.org/spreadsheetml/2006/main" count="362" uniqueCount="184">
  <si>
    <t>Student name</t>
  </si>
  <si>
    <t>Student Name</t>
  </si>
  <si>
    <t>Science</t>
  </si>
  <si>
    <t>Maths</t>
  </si>
  <si>
    <t>Question 1</t>
  </si>
  <si>
    <t>Question 2</t>
  </si>
  <si>
    <t>Question 3</t>
  </si>
  <si>
    <t>Social Studies</t>
  </si>
  <si>
    <t>Students</t>
  </si>
  <si>
    <t>RAMDIN</t>
  </si>
  <si>
    <t>SHARAT</t>
  </si>
  <si>
    <t>BIRENDER</t>
  </si>
  <si>
    <t>KUSHAL</t>
  </si>
  <si>
    <t>KASID</t>
  </si>
  <si>
    <t>VIKRAM</t>
  </si>
  <si>
    <t>ABHI</t>
  </si>
  <si>
    <t>KHADAK</t>
  </si>
  <si>
    <t>CHANDERPAL</t>
  </si>
  <si>
    <t>KHURSID</t>
  </si>
  <si>
    <t>RAJEEV</t>
  </si>
  <si>
    <t>DURGESH</t>
  </si>
  <si>
    <t>NAHAR</t>
  </si>
  <si>
    <t>SUNDER</t>
  </si>
  <si>
    <t>MAANSINGH</t>
  </si>
  <si>
    <t>SPARSH</t>
  </si>
  <si>
    <t>PUNIT</t>
  </si>
  <si>
    <t>DINESH</t>
  </si>
  <si>
    <t>GULSHAN</t>
  </si>
  <si>
    <t>ARVIND</t>
  </si>
  <si>
    <t>NAUSAD</t>
  </si>
  <si>
    <t>MD.</t>
  </si>
  <si>
    <t>MOTI</t>
  </si>
  <si>
    <t>KAUSAL</t>
  </si>
  <si>
    <t>MOHABBAT</t>
  </si>
  <si>
    <t>RAJ</t>
  </si>
  <si>
    <t>JASWANT</t>
  </si>
  <si>
    <t>SEVAK</t>
  </si>
  <si>
    <t>CHOTELAL</t>
  </si>
  <si>
    <t>RUPESH</t>
  </si>
  <si>
    <t>MIDDA</t>
  </si>
  <si>
    <t>DHARAM</t>
  </si>
  <si>
    <t>PREETAM</t>
  </si>
  <si>
    <t>SARAIN</t>
  </si>
  <si>
    <t>PANKAJ</t>
  </si>
  <si>
    <t>SHEAK</t>
  </si>
  <si>
    <t>RIYASAT</t>
  </si>
  <si>
    <t>VINIT</t>
  </si>
  <si>
    <t>ARINDRA</t>
  </si>
  <si>
    <t>KALI</t>
  </si>
  <si>
    <t>BADSHYA</t>
  </si>
  <si>
    <t>VIKASH</t>
  </si>
  <si>
    <t>DEVINDER</t>
  </si>
  <si>
    <t>HEMANT</t>
  </si>
  <si>
    <t>SHIVAM</t>
  </si>
  <si>
    <t>YASH</t>
  </si>
  <si>
    <t>AAKASH</t>
  </si>
  <si>
    <t>CHANDESH</t>
  </si>
  <si>
    <t>SUPRIYAL</t>
  </si>
  <si>
    <t>GAJENDER</t>
  </si>
  <si>
    <t>IRFAN</t>
  </si>
  <si>
    <t>AZARUDDIN</t>
  </si>
  <si>
    <t>MUKUL</t>
  </si>
  <si>
    <t>RAJA</t>
  </si>
  <si>
    <t>PAWAN</t>
  </si>
  <si>
    <t>PARVESH</t>
  </si>
  <si>
    <t>NEERAJ</t>
  </si>
  <si>
    <t>JAMIL</t>
  </si>
  <si>
    <t>YOGITA</t>
  </si>
  <si>
    <t>RIJUL</t>
  </si>
  <si>
    <t>RAJENDER</t>
  </si>
  <si>
    <t>SURAJ</t>
  </si>
  <si>
    <t>RIZWAN</t>
  </si>
  <si>
    <t>MD</t>
  </si>
  <si>
    <t>HAR</t>
  </si>
  <si>
    <t>ABHISHEKH</t>
  </si>
  <si>
    <t>SHELENDER</t>
  </si>
  <si>
    <t>ANKIT</t>
  </si>
  <si>
    <t>SURENDER</t>
  </si>
  <si>
    <t>ARJUN</t>
  </si>
  <si>
    <t>KESHAR</t>
  </si>
  <si>
    <t>RAJU</t>
  </si>
  <si>
    <t>SANTLAL@GOLU</t>
  </si>
  <si>
    <t>PULKIT</t>
  </si>
  <si>
    <t>JAHOOR</t>
  </si>
  <si>
    <t>TAMMANNE</t>
  </si>
  <si>
    <t>KAILASH</t>
  </si>
  <si>
    <t>BHAGWATI</t>
  </si>
  <si>
    <t>SILENDER</t>
  </si>
  <si>
    <t>AKHILESH</t>
  </si>
  <si>
    <t>DIPENDRA</t>
  </si>
  <si>
    <t>NITIN</t>
  </si>
  <si>
    <t>DOODHNATH</t>
  </si>
  <si>
    <t>ASLAM</t>
  </si>
  <si>
    <t>JITENDER</t>
  </si>
  <si>
    <t>ADNAN</t>
  </si>
  <si>
    <t>YOGESH</t>
  </si>
  <si>
    <t>KABIR</t>
  </si>
  <si>
    <t>SARVESH</t>
  </si>
  <si>
    <t>RAKESH</t>
  </si>
  <si>
    <t>AKASH</t>
  </si>
  <si>
    <t>PINTU</t>
  </si>
  <si>
    <t>FARMAAN</t>
  </si>
  <si>
    <t>SHYAM</t>
  </si>
  <si>
    <t>SHAFIBUL</t>
  </si>
  <si>
    <t>AAMIR</t>
  </si>
  <si>
    <t>KAMAL</t>
  </si>
  <si>
    <t>MAYANK</t>
  </si>
  <si>
    <t>SOM</t>
  </si>
  <si>
    <t>BABLU</t>
  </si>
  <si>
    <t>MUBARIK</t>
  </si>
  <si>
    <t>NIRAJ</t>
  </si>
  <si>
    <t>SARBJEET</t>
  </si>
  <si>
    <t>AXAT</t>
  </si>
  <si>
    <t>ANUBHAV</t>
  </si>
  <si>
    <t>AKKASH</t>
  </si>
  <si>
    <t>HIMANSHU</t>
  </si>
  <si>
    <t>HARSH</t>
  </si>
  <si>
    <t>ANIL</t>
  </si>
  <si>
    <t>SACHIN</t>
  </si>
  <si>
    <t>BHUPENDER</t>
  </si>
  <si>
    <t>RAGHUNANDAN</t>
  </si>
  <si>
    <t>YOGNDER</t>
  </si>
  <si>
    <t>ARUN</t>
  </si>
  <si>
    <t>VIKAS</t>
  </si>
  <si>
    <t>VINOD</t>
  </si>
  <si>
    <t>SALMAN</t>
  </si>
  <si>
    <t>IMAMUDEEN</t>
  </si>
  <si>
    <t>TARJAN</t>
  </si>
  <si>
    <t>MURARI</t>
  </si>
  <si>
    <t>JAGDISH</t>
  </si>
  <si>
    <t>VISHAL</t>
  </si>
  <si>
    <t>TALIM</t>
  </si>
  <si>
    <t>NANKU</t>
  </si>
  <si>
    <t>Class</t>
  </si>
  <si>
    <t>Language</t>
  </si>
  <si>
    <t>Total</t>
  </si>
  <si>
    <t>We are given Marks of Students of Class 6-10 of their Final Exam of all the Subjects</t>
  </si>
  <si>
    <t>Now Teacher wants to prepare a Scorecard that shows following things</t>
  </si>
  <si>
    <t>If the teacher types name of the Student his Class Should appear</t>
  </si>
  <si>
    <t xml:space="preserve">Also his grades based on criteria that </t>
  </si>
  <si>
    <t>above 80 A+</t>
  </si>
  <si>
    <t>60-80 A</t>
  </si>
  <si>
    <t>50-60 B</t>
  </si>
  <si>
    <t>Amit</t>
  </si>
  <si>
    <t>Below 50 C</t>
  </si>
  <si>
    <t>Can you please create a Report Card and Recommendation Engine like below Template</t>
  </si>
  <si>
    <t>For 10th Class</t>
  </si>
  <si>
    <t xml:space="preserve">If the Student is Good i.e. above 60 is Maths &amp; Science, offer PCM, </t>
  </si>
  <si>
    <t>If the Student is Good in PCM and Total above 60% offer for Partial Scholarship</t>
  </si>
  <si>
    <t>If the Student scored above 70 in PCM and Above 70 in Total, Offer full Scholarship</t>
  </si>
  <si>
    <t>Eligible for PCM</t>
  </si>
  <si>
    <t>Eligible for Scholarship (Full or Partial)</t>
  </si>
  <si>
    <t>Student name should be dynamically added</t>
  </si>
  <si>
    <t>Student scoring exceptional in Language (above 70) should be selected to present School at a Event, the minimum expectation the person should be able to attend and clear all their exams with 50%</t>
  </si>
  <si>
    <t>The criteria is, If the Student Scored Good in Maths and exceptional in Language will represent the School.</t>
  </si>
  <si>
    <t>Please create a form wherin we need to identify number of Students who have appeareed in all the Exams and number of students who missed few or all.</t>
  </si>
  <si>
    <t>Number of Subjects Student Appeared in</t>
  </si>
  <si>
    <t>All</t>
  </si>
  <si>
    <t>Sharan</t>
  </si>
  <si>
    <t>Please create a Excel Table like below (Example)</t>
  </si>
  <si>
    <t xml:space="preserve">Class </t>
  </si>
  <si>
    <t>percentage</t>
  </si>
  <si>
    <t>PCM total %</t>
  </si>
  <si>
    <t>Answer</t>
  </si>
  <si>
    <t>Click Here</t>
  </si>
  <si>
    <t>Qualified Students</t>
  </si>
  <si>
    <t>Row Labels</t>
  </si>
  <si>
    <t>Grand Total</t>
  </si>
  <si>
    <t>Qualified</t>
  </si>
  <si>
    <t>Q1- Can you please create a Report Card and Recommendation Engine like below Template</t>
  </si>
  <si>
    <t>Q2- Student scoring exceptional in Language (above 70) should be selected to present School at a Event, the minimum expectation the person should be able to attend and clear all their exams with 50%</t>
  </si>
  <si>
    <t>STEPS:</t>
  </si>
  <si>
    <t>If condition is used using Vloopup and And Function.</t>
  </si>
  <si>
    <t>Logic developed using Tree Diagram.</t>
  </si>
  <si>
    <t>Steps</t>
  </si>
  <si>
    <t>Apply conditional statement</t>
  </si>
  <si>
    <t>and using conditional format mark Qualified</t>
  </si>
  <si>
    <t>Create Pivot table</t>
  </si>
  <si>
    <t>Tree Logic Diagram</t>
  </si>
  <si>
    <t>Creation on PCM % table.</t>
  </si>
  <si>
    <t>Subject Count</t>
  </si>
  <si>
    <t>Creation of Column Subject Count</t>
  </si>
  <si>
    <t>using count function</t>
  </si>
  <si>
    <t>then apply conditional statement and vlookup to get desired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</si>
</sst>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F"/>
      <name val="Helvetica"/>
      <family val="2"/>
    </font>
    <font>
      <b/>
      <sz val="12"/>
      <color rgb="FF24292F"/>
      <name val="Helvetica"/>
      <family val="2"/>
    </font>
    <font>
      <sz val="12"/>
      <color rgb="FF24292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1" xfId="0" applyFont="1" applyBorder="1"/>
    <xf numFmtId="0" fontId="0" fillId="2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0" xfId="0" applyFill="1"/>
    <xf numFmtId="0" fontId="5" fillId="0" borderId="2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0" xfId="0" applyFill="1"/>
    <xf numFmtId="0" fontId="0" fillId="5" borderId="1" xfId="0" applyFill="1" applyBorder="1"/>
    <xf numFmtId="0" fontId="6" fillId="4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7" fillId="0" borderId="1" xfId="0" applyFont="1" applyBorder="1"/>
    <xf numFmtId="0" fontId="3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6" borderId="0" xfId="0" applyFill="1" applyAlignment="1">
      <alignment horizontal="left" vertical="center"/>
    </xf>
    <xf numFmtId="0" fontId="7" fillId="5" borderId="10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7" borderId="0" xfId="0" applyFill="1"/>
    <xf numFmtId="0" fontId="0" fillId="0" borderId="0" xfId="0" applyFill="1"/>
    <xf numFmtId="0" fontId="0" fillId="7" borderId="0" xfId="0" applyFill="1" applyAlignment="1">
      <alignment horizontal="left"/>
    </xf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9" fillId="5" borderId="10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10" fillId="5" borderId="0" xfId="0" applyFont="1" applyFill="1"/>
    <xf numFmtId="0" fontId="0" fillId="3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14</xdr:row>
      <xdr:rowOff>161924</xdr:rowOff>
    </xdr:from>
    <xdr:to>
      <xdr:col>11</xdr:col>
      <xdr:colOff>161925</xdr:colOff>
      <xdr:row>26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7" t="16209" b="9110"/>
        <a:stretch/>
      </xdr:blipFill>
      <xdr:spPr>
        <a:xfrm>
          <a:off x="7534275" y="3038474"/>
          <a:ext cx="3971925" cy="23622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141027</xdr:colOff>
      <xdr:row>40</xdr:row>
      <xdr:rowOff>171450</xdr:rowOff>
    </xdr:from>
    <xdr:to>
      <xdr:col>17</xdr:col>
      <xdr:colOff>228599</xdr:colOff>
      <xdr:row>54</xdr:row>
      <xdr:rowOff>1323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1127" y="8191500"/>
          <a:ext cx="3583247" cy="263022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8" refreshedDate="44709.596067592596" backgroundQuery="1" createdVersion="6" refreshedVersion="6" minRefreshableVersion="3" recordCount="0" supportSubquery="1" supportAdvancedDrill="1">
  <cacheSource type="external" connectionId="1"/>
  <cacheFields count="3">
    <cacheField name="[Range].[Students].[Students]" caption="Students" numFmtId="0" level="1">
      <sharedItems count="25">
        <s v="AAKASH"/>
        <s v="ABHISHEKH"/>
        <s v="AKASH"/>
        <s v="ANIL"/>
        <s v="ANKIT"/>
        <s v="BABLU"/>
        <s v="BHUPENDER"/>
        <s v="BIRENDER"/>
        <s v="CHANDESH"/>
        <s v="GAJENDER"/>
        <s v="GULSHAN"/>
        <s v="HARSH"/>
        <s v="JAHOOR"/>
        <s v="KHURSID"/>
        <s v="KUSHAL"/>
        <s v="NEERAJ"/>
        <s v="PARVESH"/>
        <s v="PAWAN"/>
        <s v="PULKIT"/>
        <s v="RAJA"/>
        <s v="RAJU"/>
        <s v="SHEAK"/>
        <s v="TAMMANNE"/>
        <s v="VISHAL"/>
        <s v="YOGITA"/>
      </sharedItems>
    </cacheField>
    <cacheField name="[Range].[Qualified Students].[Qualified Students]" caption="Qualified Students" numFmtId="0" hierarchy="8" level="1">
      <sharedItems containsSemiMixedTypes="0" containsNonDate="0" containsString="0"/>
    </cacheField>
    <cacheField name="[Measures].[Sum of Class]" caption="Sum of Class" numFmtId="0" hierarchy="12" level="32767"/>
  </cacheFields>
  <cacheHierarchies count="14">
    <cacheHierarchy uniqueName="[Range].[Students]" caption="Students" attribute="1" defaultMemberUniqueName="[Range].[Students].[All]" allUniqueName="[Range].[Student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lass]" caption="Class" attribute="1" defaultMemberUniqueName="[Range].[Class].[All]" allUniqueName="[Range].[Class].[All]" dimensionUniqueName="[Range]" displayFolder="" count="2" memberValueDatatype="20" unbalanced="0"/>
    <cacheHierarchy uniqueName="[Range].[Maths]" caption="Maths" attribute="1" defaultMemberUniqueName="[Range].[Maths].[All]" allUniqueName="[Range].[Maths].[All]" dimensionUniqueName="[Range]" displayFolder="" count="0" memberValueDatatype="20" unbalanced="0"/>
    <cacheHierarchy uniqueName="[Range].[Science]" caption="Science" attribute="1" defaultMemberUniqueName="[Range].[Science].[All]" allUniqueName="[Range].[Science].[All]" dimensionUniqueName="[Range]" displayFolder="" count="0" memberValueDatatype="20" unbalanced="0"/>
    <cacheHierarchy uniqueName="[Range].[Social Studies]" caption="Social Studies" attribute="1" defaultMemberUniqueName="[Range].[Social Studies].[All]" allUniqueName="[Range].[Social Studies].[All]" dimensionUniqueName="[Range]" displayFolder="" count="0" memberValueDatatype="20" unbalanced="0"/>
    <cacheHierarchy uniqueName="[Range].[Language]" caption="Language" attribute="1" defaultMemberUniqueName="[Range].[Language].[All]" allUniqueName="[Range].[Language].[All]" dimensionUniqueName="[Range]" displayFolder="" count="0" memberValueDatatype="20" unbalanced="0"/>
    <cacheHierarchy uniqueName="[Range].[Total]" caption="Total" attribute="1" defaultMemberUniqueName="[Range].[Total].[All]" allUniqueName="[Range].[Total].[All]" dimensionUniqueName="[Range]" displayFolder="" count="0" memberValueDatatype="20" unbalanced="0"/>
    <cacheHierarchy uniqueName="[Range].[percentage]" caption="percentage" attribute="1" defaultMemberUniqueName="[Range].[percentage].[All]" allUniqueName="[Range].[percentage].[All]" dimensionUniqueName="[Range]" displayFolder="" count="0" memberValueDatatype="5" unbalanced="0"/>
    <cacheHierarchy uniqueName="[Range].[Qualified Students]" caption="Qualified Students" attribute="1" defaultMemberUniqueName="[Range].[Qualified Students].[All]" allUniqueName="[Range].[Qualified Students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Qualified Students]" caption="Count of Qualified Student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lass]" caption="Sum of Clas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udents]" caption="Count of Student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8:L34" firstHeaderRow="1" firstDataRow="1" firstDataCol="1" rowPageCount="1" colPageCount="1"/>
  <pivotFields count="3">
    <pivotField axis="axisRow" allDrilled="1" showAll="0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ageFields count="1">
    <pageField fld="1" hier="8" name="[Range].[Qualified Students].&amp;[Qualified]" cap="Qualified"/>
  </pageFields>
  <dataFields count="1">
    <dataField name="Class" fld="2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lass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swer 2!$A$1:$I$125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25"/>
  <sheetViews>
    <sheetView tabSelected="1" topLeftCell="F1" workbookViewId="0">
      <selection activeCell="K14" sqref="K14"/>
    </sheetView>
  </sheetViews>
  <sheetFormatPr defaultColWidth="11" defaultRowHeight="15.75" x14ac:dyDescent="0.25"/>
  <cols>
    <col min="1" max="1" width="17.75" bestFit="1" customWidth="1"/>
    <col min="5" max="5" width="15.75" customWidth="1"/>
    <col min="6" max="6" width="13.125" customWidth="1"/>
    <col min="8" max="8" width="12.5" customWidth="1"/>
    <col min="9" max="9" width="12.75" bestFit="1" customWidth="1"/>
    <col min="10" max="10" width="14.875" bestFit="1" customWidth="1"/>
    <col min="11" max="11" width="14.875" customWidth="1"/>
    <col min="12" max="12" width="18" customWidth="1"/>
    <col min="13" max="13" width="14.25" customWidth="1"/>
    <col min="14" max="14" width="17.375" customWidth="1"/>
    <col min="15" max="15" width="37.25" customWidth="1"/>
  </cols>
  <sheetData>
    <row r="1" spans="1:15" x14ac:dyDescent="0.25">
      <c r="A1" s="3" t="s">
        <v>8</v>
      </c>
      <c r="B1" s="3" t="s">
        <v>133</v>
      </c>
      <c r="C1" s="6" t="s">
        <v>3</v>
      </c>
      <c r="D1" s="6" t="s">
        <v>2</v>
      </c>
      <c r="E1" s="7" t="s">
        <v>7</v>
      </c>
      <c r="F1" s="7" t="s">
        <v>134</v>
      </c>
      <c r="G1" s="7" t="s">
        <v>135</v>
      </c>
      <c r="H1" s="7" t="s">
        <v>161</v>
      </c>
      <c r="I1" s="31" t="s">
        <v>162</v>
      </c>
      <c r="J1" s="31" t="s">
        <v>180</v>
      </c>
      <c r="K1" s="43"/>
      <c r="L1" s="12" t="s">
        <v>136</v>
      </c>
      <c r="M1" s="13"/>
      <c r="N1" s="13"/>
      <c r="O1" s="14"/>
    </row>
    <row r="2" spans="1:15" x14ac:dyDescent="0.25">
      <c r="A2" s="26" t="s">
        <v>55</v>
      </c>
      <c r="B2" s="22">
        <v>8</v>
      </c>
      <c r="C2" s="27">
        <v>62</v>
      </c>
      <c r="D2" s="27">
        <v>62</v>
      </c>
      <c r="E2" s="27">
        <v>79</v>
      </c>
      <c r="F2" s="27">
        <v>76</v>
      </c>
      <c r="G2" s="28">
        <f t="shared" ref="G2:G33" si="0">SUM(C2:F2)</f>
        <v>279</v>
      </c>
      <c r="H2" s="22">
        <f t="shared" ref="H2:H33" si="1">G2/400*100</f>
        <v>69.75</v>
      </c>
      <c r="I2" s="22">
        <f>(C2+D2)/200*100</f>
        <v>62</v>
      </c>
      <c r="J2" s="1">
        <f>COUNT(C2:F2)</f>
        <v>4</v>
      </c>
      <c r="L2" s="15" t="s">
        <v>137</v>
      </c>
      <c r="M2" s="16"/>
      <c r="N2" s="16"/>
      <c r="O2" s="17"/>
    </row>
    <row r="3" spans="1:15" x14ac:dyDescent="0.25">
      <c r="A3" s="8" t="s">
        <v>104</v>
      </c>
      <c r="B3" s="1">
        <v>9</v>
      </c>
      <c r="C3" s="9">
        <v>47</v>
      </c>
      <c r="D3" s="9">
        <v>84</v>
      </c>
      <c r="E3" s="9">
        <v>85</v>
      </c>
      <c r="F3" s="9">
        <v>60</v>
      </c>
      <c r="G3" s="10">
        <f t="shared" si="0"/>
        <v>276</v>
      </c>
      <c r="H3" s="1">
        <f t="shared" si="1"/>
        <v>69</v>
      </c>
      <c r="I3" s="1">
        <f t="shared" ref="I3:I66" si="2">(C3+D3)/200*100</f>
        <v>65.5</v>
      </c>
      <c r="J3" s="1">
        <f t="shared" ref="J3:J66" si="3">COUNT(C3:F3)</f>
        <v>4</v>
      </c>
      <c r="L3" s="15"/>
      <c r="M3" s="16"/>
      <c r="N3" s="16"/>
      <c r="O3" s="17"/>
    </row>
    <row r="4" spans="1:15" x14ac:dyDescent="0.25">
      <c r="A4" s="8" t="s">
        <v>15</v>
      </c>
      <c r="B4" s="1">
        <v>7</v>
      </c>
      <c r="C4" s="9">
        <v>60</v>
      </c>
      <c r="D4" s="9">
        <v>48</v>
      </c>
      <c r="E4" s="9">
        <v>50</v>
      </c>
      <c r="F4" s="9">
        <v>67</v>
      </c>
      <c r="G4" s="10">
        <f t="shared" si="0"/>
        <v>225</v>
      </c>
      <c r="H4" s="1">
        <f t="shared" si="1"/>
        <v>56.25</v>
      </c>
      <c r="I4" s="1">
        <f t="shared" si="2"/>
        <v>54</v>
      </c>
      <c r="J4" s="1">
        <f t="shared" si="3"/>
        <v>4</v>
      </c>
      <c r="L4" s="15"/>
      <c r="M4" s="16"/>
      <c r="N4" s="16"/>
      <c r="O4" s="17"/>
    </row>
    <row r="5" spans="1:15" x14ac:dyDescent="0.25">
      <c r="A5" s="8" t="s">
        <v>74</v>
      </c>
      <c r="B5" s="1">
        <v>9</v>
      </c>
      <c r="C5" s="9">
        <v>61</v>
      </c>
      <c r="D5" s="9">
        <v>89</v>
      </c>
      <c r="E5" s="9">
        <v>65</v>
      </c>
      <c r="F5" s="9">
        <v>90</v>
      </c>
      <c r="G5" s="10">
        <f t="shared" si="0"/>
        <v>305</v>
      </c>
      <c r="H5" s="1">
        <f t="shared" si="1"/>
        <v>76.25</v>
      </c>
      <c r="I5" s="1">
        <f t="shared" si="2"/>
        <v>75</v>
      </c>
      <c r="J5" s="1">
        <f t="shared" si="3"/>
        <v>4</v>
      </c>
      <c r="L5" s="15" t="s">
        <v>138</v>
      </c>
      <c r="M5" s="16"/>
      <c r="N5" s="16"/>
      <c r="O5" s="17"/>
    </row>
    <row r="6" spans="1:15" x14ac:dyDescent="0.25">
      <c r="A6" s="8" t="s">
        <v>94</v>
      </c>
      <c r="B6" s="1">
        <v>9</v>
      </c>
      <c r="C6" s="9">
        <v>57</v>
      </c>
      <c r="D6" s="9">
        <v>58</v>
      </c>
      <c r="E6" s="9">
        <v>70</v>
      </c>
      <c r="F6" s="9">
        <v>89</v>
      </c>
      <c r="G6" s="10">
        <f t="shared" si="0"/>
        <v>274</v>
      </c>
      <c r="H6" s="1">
        <f t="shared" si="1"/>
        <v>68.5</v>
      </c>
      <c r="I6" s="1">
        <f t="shared" si="2"/>
        <v>57.499999999999993</v>
      </c>
      <c r="J6" s="1">
        <f t="shared" si="3"/>
        <v>4</v>
      </c>
      <c r="L6" s="15" t="s">
        <v>139</v>
      </c>
      <c r="M6" s="16"/>
      <c r="N6" s="16"/>
      <c r="O6" s="17"/>
    </row>
    <row r="7" spans="1:15" x14ac:dyDescent="0.25">
      <c r="A7" s="8" t="s">
        <v>99</v>
      </c>
      <c r="B7" s="1">
        <v>9</v>
      </c>
      <c r="C7" s="9">
        <v>68</v>
      </c>
      <c r="D7" s="9">
        <v>76</v>
      </c>
      <c r="E7" s="9">
        <v>83</v>
      </c>
      <c r="F7" s="9">
        <v>72</v>
      </c>
      <c r="G7" s="10">
        <f t="shared" si="0"/>
        <v>299</v>
      </c>
      <c r="H7" s="1">
        <f t="shared" si="1"/>
        <v>74.75</v>
      </c>
      <c r="I7" s="1">
        <f t="shared" si="2"/>
        <v>72</v>
      </c>
      <c r="J7" s="1">
        <f t="shared" si="3"/>
        <v>4</v>
      </c>
      <c r="L7" s="15" t="s">
        <v>140</v>
      </c>
      <c r="M7" s="16"/>
      <c r="N7" s="16"/>
      <c r="O7" s="17"/>
    </row>
    <row r="8" spans="1:15" x14ac:dyDescent="0.25">
      <c r="A8" s="8" t="s">
        <v>88</v>
      </c>
      <c r="B8" s="1">
        <v>9</v>
      </c>
      <c r="C8" s="9"/>
      <c r="D8" s="9"/>
      <c r="E8" s="9"/>
      <c r="F8" s="9"/>
      <c r="G8" s="10">
        <f t="shared" si="0"/>
        <v>0</v>
      </c>
      <c r="H8" s="1">
        <f t="shared" si="1"/>
        <v>0</v>
      </c>
      <c r="I8" s="1">
        <f t="shared" si="2"/>
        <v>0</v>
      </c>
      <c r="J8" s="1">
        <f t="shared" si="3"/>
        <v>0</v>
      </c>
      <c r="L8" s="15" t="s">
        <v>141</v>
      </c>
      <c r="M8" s="16"/>
      <c r="N8" s="16"/>
      <c r="O8" s="17"/>
    </row>
    <row r="9" spans="1:15" x14ac:dyDescent="0.25">
      <c r="A9" s="8" t="s">
        <v>114</v>
      </c>
      <c r="B9" s="1">
        <v>6</v>
      </c>
      <c r="C9" s="9">
        <v>51</v>
      </c>
      <c r="D9" s="9">
        <v>56</v>
      </c>
      <c r="E9" s="9">
        <v>44</v>
      </c>
      <c r="F9" s="9">
        <v>89</v>
      </c>
      <c r="G9" s="10">
        <f t="shared" si="0"/>
        <v>240</v>
      </c>
      <c r="H9" s="1">
        <f t="shared" si="1"/>
        <v>60</v>
      </c>
      <c r="I9" s="1">
        <f t="shared" si="2"/>
        <v>53.5</v>
      </c>
      <c r="J9" s="1">
        <f t="shared" si="3"/>
        <v>4</v>
      </c>
      <c r="L9" s="15" t="s">
        <v>142</v>
      </c>
      <c r="M9" s="16"/>
      <c r="N9" s="16"/>
      <c r="O9" s="17"/>
    </row>
    <row r="10" spans="1:15" ht="16.5" thickBot="1" x14ac:dyDescent="0.3">
      <c r="A10" s="26" t="s">
        <v>117</v>
      </c>
      <c r="B10" s="22">
        <v>10</v>
      </c>
      <c r="C10" s="27">
        <v>77</v>
      </c>
      <c r="D10" s="27">
        <v>90</v>
      </c>
      <c r="E10" s="27">
        <v>56</v>
      </c>
      <c r="F10" s="27">
        <v>84</v>
      </c>
      <c r="G10" s="28">
        <f t="shared" si="0"/>
        <v>307</v>
      </c>
      <c r="H10" s="22">
        <f t="shared" si="1"/>
        <v>76.75</v>
      </c>
      <c r="I10" s="22">
        <f t="shared" si="2"/>
        <v>83.5</v>
      </c>
      <c r="J10" s="1">
        <f t="shared" si="3"/>
        <v>4</v>
      </c>
      <c r="L10" s="18" t="s">
        <v>144</v>
      </c>
      <c r="M10" s="19"/>
      <c r="N10" s="19"/>
      <c r="O10" s="20"/>
    </row>
    <row r="11" spans="1:15" x14ac:dyDescent="0.25">
      <c r="A11" s="8" t="s">
        <v>76</v>
      </c>
      <c r="B11" s="1">
        <v>8</v>
      </c>
      <c r="C11" s="9">
        <v>66</v>
      </c>
      <c r="D11" s="9">
        <v>89</v>
      </c>
      <c r="E11" s="9">
        <v>68</v>
      </c>
      <c r="F11" s="9">
        <v>83</v>
      </c>
      <c r="G11" s="10">
        <f t="shared" si="0"/>
        <v>306</v>
      </c>
      <c r="H11" s="1">
        <f t="shared" si="1"/>
        <v>76.5</v>
      </c>
      <c r="I11" s="1">
        <f t="shared" si="2"/>
        <v>77.5</v>
      </c>
      <c r="J11" s="1">
        <f t="shared" si="3"/>
        <v>4</v>
      </c>
    </row>
    <row r="12" spans="1:15" x14ac:dyDescent="0.25">
      <c r="A12" s="8" t="s">
        <v>113</v>
      </c>
      <c r="B12" s="1">
        <v>9</v>
      </c>
      <c r="C12" s="9">
        <v>57</v>
      </c>
      <c r="D12" s="9">
        <v>59</v>
      </c>
      <c r="E12" s="9">
        <v>82</v>
      </c>
      <c r="F12" s="9">
        <v>64</v>
      </c>
      <c r="G12" s="10">
        <f t="shared" si="0"/>
        <v>262</v>
      </c>
      <c r="H12" s="1">
        <f t="shared" si="1"/>
        <v>65.5</v>
      </c>
      <c r="I12" s="1">
        <f t="shared" si="2"/>
        <v>57.999999999999993</v>
      </c>
      <c r="J12" s="1">
        <f t="shared" si="3"/>
        <v>4</v>
      </c>
    </row>
    <row r="13" spans="1:15" x14ac:dyDescent="0.25">
      <c r="A13" s="8" t="s">
        <v>47</v>
      </c>
      <c r="B13" s="1">
        <v>9</v>
      </c>
      <c r="C13" s="9"/>
      <c r="D13" s="9"/>
      <c r="E13" s="9"/>
      <c r="F13" s="9"/>
      <c r="G13" s="10">
        <f t="shared" si="0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</row>
    <row r="14" spans="1:15" x14ac:dyDescent="0.25">
      <c r="A14" s="8" t="s">
        <v>78</v>
      </c>
      <c r="B14" s="1">
        <v>8</v>
      </c>
      <c r="C14" s="9">
        <v>43</v>
      </c>
      <c r="D14" s="9">
        <v>64</v>
      </c>
      <c r="E14" s="9">
        <v>62</v>
      </c>
      <c r="F14" s="9">
        <v>66</v>
      </c>
      <c r="G14" s="10">
        <f t="shared" si="0"/>
        <v>235</v>
      </c>
      <c r="H14" s="1">
        <f t="shared" si="1"/>
        <v>58.75</v>
      </c>
      <c r="I14" s="1">
        <f t="shared" si="2"/>
        <v>53.5</v>
      </c>
      <c r="J14" s="1">
        <f t="shared" si="3"/>
        <v>4</v>
      </c>
    </row>
    <row r="15" spans="1:15" x14ac:dyDescent="0.25">
      <c r="A15" s="8" t="s">
        <v>122</v>
      </c>
      <c r="B15" s="1">
        <v>7</v>
      </c>
      <c r="C15" s="9">
        <v>50</v>
      </c>
      <c r="D15" s="9">
        <v>82</v>
      </c>
      <c r="E15" s="9">
        <v>86</v>
      </c>
      <c r="F15" s="9">
        <v>66</v>
      </c>
      <c r="G15" s="10">
        <f t="shared" si="0"/>
        <v>284</v>
      </c>
      <c r="H15" s="1">
        <f t="shared" si="1"/>
        <v>71</v>
      </c>
      <c r="I15" s="1">
        <f t="shared" si="2"/>
        <v>66</v>
      </c>
      <c r="J15" s="1">
        <f t="shared" si="3"/>
        <v>4</v>
      </c>
      <c r="L15" s="11" t="s">
        <v>4</v>
      </c>
      <c r="M15" t="s">
        <v>145</v>
      </c>
    </row>
    <row r="16" spans="1:15" x14ac:dyDescent="0.25">
      <c r="A16" s="8" t="s">
        <v>28</v>
      </c>
      <c r="B16" s="1">
        <v>6</v>
      </c>
      <c r="C16" s="9">
        <v>51</v>
      </c>
      <c r="D16" s="9"/>
      <c r="E16" s="9">
        <v>54</v>
      </c>
      <c r="F16" s="9">
        <v>89</v>
      </c>
      <c r="G16" s="10">
        <f t="shared" si="0"/>
        <v>194</v>
      </c>
      <c r="H16" s="1">
        <f t="shared" si="1"/>
        <v>48.5</v>
      </c>
      <c r="I16" s="1">
        <f t="shared" si="2"/>
        <v>25.5</v>
      </c>
      <c r="J16" s="1">
        <f t="shared" si="3"/>
        <v>3</v>
      </c>
    </row>
    <row r="17" spans="1:13" x14ac:dyDescent="0.25">
      <c r="A17" s="8" t="s">
        <v>92</v>
      </c>
      <c r="B17" s="1">
        <v>10</v>
      </c>
      <c r="C17" s="9"/>
      <c r="D17" s="9"/>
      <c r="E17" s="9"/>
      <c r="F17" s="9"/>
      <c r="G17" s="10">
        <f t="shared" si="0"/>
        <v>0</v>
      </c>
      <c r="H17" s="1">
        <f t="shared" si="1"/>
        <v>0</v>
      </c>
      <c r="I17" s="1">
        <f t="shared" si="2"/>
        <v>0</v>
      </c>
      <c r="J17" s="1">
        <f t="shared" si="3"/>
        <v>0</v>
      </c>
      <c r="M17" s="2" t="s">
        <v>146</v>
      </c>
    </row>
    <row r="18" spans="1:13" x14ac:dyDescent="0.25">
      <c r="A18" s="8" t="s">
        <v>112</v>
      </c>
      <c r="B18" s="1">
        <v>6</v>
      </c>
      <c r="C18" s="9">
        <v>60</v>
      </c>
      <c r="D18" s="9">
        <v>48</v>
      </c>
      <c r="E18" s="9">
        <v>62</v>
      </c>
      <c r="F18" s="9">
        <v>47</v>
      </c>
      <c r="G18" s="10">
        <f t="shared" si="0"/>
        <v>217</v>
      </c>
      <c r="H18" s="1">
        <f t="shared" si="1"/>
        <v>54.25</v>
      </c>
      <c r="I18" s="1">
        <f t="shared" si="2"/>
        <v>54</v>
      </c>
      <c r="J18" s="1">
        <f t="shared" si="3"/>
        <v>4</v>
      </c>
      <c r="M18" t="s">
        <v>147</v>
      </c>
    </row>
    <row r="19" spans="1:13" x14ac:dyDescent="0.25">
      <c r="A19" s="8" t="s">
        <v>60</v>
      </c>
      <c r="B19" s="1">
        <v>7</v>
      </c>
      <c r="C19" s="9">
        <v>81</v>
      </c>
      <c r="D19" s="9">
        <v>85</v>
      </c>
      <c r="E19" s="9">
        <v>83</v>
      </c>
      <c r="F19" s="9">
        <v>43</v>
      </c>
      <c r="G19" s="10">
        <f t="shared" si="0"/>
        <v>292</v>
      </c>
      <c r="H19" s="1">
        <f t="shared" si="1"/>
        <v>73</v>
      </c>
      <c r="I19" s="1">
        <f t="shared" si="2"/>
        <v>83</v>
      </c>
      <c r="J19" s="1">
        <f t="shared" si="3"/>
        <v>4</v>
      </c>
      <c r="M19" t="s">
        <v>148</v>
      </c>
    </row>
    <row r="20" spans="1:13" x14ac:dyDescent="0.25">
      <c r="A20" s="8" t="s">
        <v>108</v>
      </c>
      <c r="B20" s="1">
        <v>7</v>
      </c>
      <c r="C20" s="9">
        <v>61</v>
      </c>
      <c r="D20" s="9">
        <v>85</v>
      </c>
      <c r="E20" s="9">
        <v>82</v>
      </c>
      <c r="F20" s="9">
        <v>79</v>
      </c>
      <c r="G20" s="10">
        <f t="shared" si="0"/>
        <v>307</v>
      </c>
      <c r="H20" s="1">
        <f t="shared" si="1"/>
        <v>76.75</v>
      </c>
      <c r="I20" s="1">
        <f t="shared" si="2"/>
        <v>73</v>
      </c>
      <c r="J20" s="1">
        <f t="shared" si="3"/>
        <v>4</v>
      </c>
      <c r="M20" t="s">
        <v>149</v>
      </c>
    </row>
    <row r="21" spans="1:13" x14ac:dyDescent="0.25">
      <c r="A21" s="8" t="s">
        <v>49</v>
      </c>
      <c r="B21" s="1">
        <v>10</v>
      </c>
      <c r="C21" s="9"/>
      <c r="D21" s="9"/>
      <c r="E21" s="9"/>
      <c r="F21" s="9"/>
      <c r="G21" s="10">
        <f t="shared" si="0"/>
        <v>0</v>
      </c>
      <c r="H21" s="1">
        <f t="shared" si="1"/>
        <v>0</v>
      </c>
      <c r="I21" s="1">
        <f t="shared" si="2"/>
        <v>0</v>
      </c>
      <c r="J21" s="1">
        <f t="shared" si="3"/>
        <v>0</v>
      </c>
      <c r="M21" t="s">
        <v>152</v>
      </c>
    </row>
    <row r="22" spans="1:13" ht="16.5" thickBot="1" x14ac:dyDescent="0.3">
      <c r="A22" s="8" t="s">
        <v>86</v>
      </c>
      <c r="B22" s="1">
        <v>10</v>
      </c>
      <c r="C22" s="9"/>
      <c r="D22" s="9"/>
      <c r="E22" s="9"/>
      <c r="F22" s="9"/>
      <c r="G22" s="10">
        <f t="shared" si="0"/>
        <v>0</v>
      </c>
      <c r="H22" s="1">
        <f t="shared" si="1"/>
        <v>0</v>
      </c>
      <c r="I22" s="1">
        <f t="shared" si="2"/>
        <v>0</v>
      </c>
      <c r="J22" s="1">
        <f t="shared" si="3"/>
        <v>0</v>
      </c>
    </row>
    <row r="23" spans="1:13" ht="19.5" thickBot="1" x14ac:dyDescent="0.3">
      <c r="A23" s="8" t="s">
        <v>119</v>
      </c>
      <c r="B23" s="1">
        <v>9</v>
      </c>
      <c r="C23" s="9">
        <v>83</v>
      </c>
      <c r="D23" s="9">
        <v>40</v>
      </c>
      <c r="E23" s="9">
        <v>42</v>
      </c>
      <c r="F23" s="9">
        <v>76</v>
      </c>
      <c r="G23" s="10">
        <f t="shared" si="0"/>
        <v>241</v>
      </c>
      <c r="H23" s="1">
        <f t="shared" si="1"/>
        <v>60.25</v>
      </c>
      <c r="I23" s="1">
        <f t="shared" si="2"/>
        <v>61.5</v>
      </c>
      <c r="J23" s="1">
        <f t="shared" si="3"/>
        <v>4</v>
      </c>
      <c r="L23" s="29" t="s">
        <v>163</v>
      </c>
      <c r="M23" s="30" t="s">
        <v>164</v>
      </c>
    </row>
    <row r="24" spans="1:13" x14ac:dyDescent="0.25">
      <c r="A24" s="8" t="s">
        <v>11</v>
      </c>
      <c r="B24" s="1">
        <v>7</v>
      </c>
      <c r="C24" s="9">
        <v>89</v>
      </c>
      <c r="D24" s="9">
        <v>83</v>
      </c>
      <c r="E24" s="9">
        <v>67</v>
      </c>
      <c r="F24" s="9">
        <v>71</v>
      </c>
      <c r="G24" s="10">
        <f t="shared" si="0"/>
        <v>310</v>
      </c>
      <c r="H24" s="1">
        <f t="shared" si="1"/>
        <v>77.5</v>
      </c>
      <c r="I24" s="1">
        <f t="shared" si="2"/>
        <v>86</v>
      </c>
      <c r="J24" s="1">
        <f t="shared" si="3"/>
        <v>4</v>
      </c>
    </row>
    <row r="25" spans="1:13" x14ac:dyDescent="0.25">
      <c r="A25" s="8" t="s">
        <v>17</v>
      </c>
      <c r="B25" s="1">
        <v>8</v>
      </c>
      <c r="C25" s="9">
        <v>80</v>
      </c>
      <c r="D25" s="9">
        <v>61</v>
      </c>
      <c r="E25" s="9">
        <v>73</v>
      </c>
      <c r="F25" s="9">
        <v>62</v>
      </c>
      <c r="G25" s="10">
        <f t="shared" si="0"/>
        <v>276</v>
      </c>
      <c r="H25" s="1">
        <f t="shared" si="1"/>
        <v>69</v>
      </c>
      <c r="I25" s="1">
        <f t="shared" si="2"/>
        <v>70.5</v>
      </c>
      <c r="J25" s="1">
        <f t="shared" si="3"/>
        <v>4</v>
      </c>
    </row>
    <row r="26" spans="1:13" x14ac:dyDescent="0.25">
      <c r="A26" s="8" t="s">
        <v>56</v>
      </c>
      <c r="B26" s="1">
        <v>8</v>
      </c>
      <c r="C26" s="9">
        <v>83</v>
      </c>
      <c r="D26" s="9">
        <v>44</v>
      </c>
      <c r="E26" s="9">
        <v>45</v>
      </c>
      <c r="F26" s="9">
        <v>74</v>
      </c>
      <c r="G26" s="10">
        <f t="shared" si="0"/>
        <v>246</v>
      </c>
      <c r="H26" s="1">
        <f t="shared" si="1"/>
        <v>61.5</v>
      </c>
      <c r="I26" s="1">
        <f t="shared" si="2"/>
        <v>63.5</v>
      </c>
      <c r="J26" s="1">
        <f t="shared" si="3"/>
        <v>4</v>
      </c>
      <c r="L26" s="11" t="s">
        <v>5</v>
      </c>
      <c r="M26" t="s">
        <v>153</v>
      </c>
    </row>
    <row r="27" spans="1:13" x14ac:dyDescent="0.25">
      <c r="A27" s="8" t="s">
        <v>37</v>
      </c>
      <c r="B27" s="1">
        <v>9</v>
      </c>
      <c r="C27" s="9"/>
      <c r="D27" s="9"/>
      <c r="E27" s="9"/>
      <c r="F27" s="9"/>
      <c r="G27" s="10">
        <f t="shared" si="0"/>
        <v>0</v>
      </c>
      <c r="H27" s="1">
        <f t="shared" si="1"/>
        <v>0</v>
      </c>
      <c r="I27" s="1">
        <f t="shared" si="2"/>
        <v>0</v>
      </c>
      <c r="J27" s="1">
        <f t="shared" si="3"/>
        <v>0</v>
      </c>
      <c r="M27" t="s">
        <v>154</v>
      </c>
    </row>
    <row r="28" spans="1:13" ht="16.5" thickBot="1" x14ac:dyDescent="0.3">
      <c r="A28" s="8" t="s">
        <v>51</v>
      </c>
      <c r="B28" s="1">
        <v>7</v>
      </c>
      <c r="C28" s="9">
        <v>71</v>
      </c>
      <c r="D28" s="9">
        <v>89</v>
      </c>
      <c r="E28" s="9">
        <v>55</v>
      </c>
      <c r="F28" s="9">
        <v>49</v>
      </c>
      <c r="G28" s="10">
        <f t="shared" si="0"/>
        <v>264</v>
      </c>
      <c r="H28" s="1">
        <f t="shared" si="1"/>
        <v>66</v>
      </c>
      <c r="I28" s="1">
        <f t="shared" si="2"/>
        <v>80</v>
      </c>
      <c r="J28" s="1">
        <f t="shared" si="3"/>
        <v>4</v>
      </c>
    </row>
    <row r="29" spans="1:13" ht="19.5" thickBot="1" x14ac:dyDescent="0.3">
      <c r="A29" s="8" t="s">
        <v>40</v>
      </c>
      <c r="B29" s="1">
        <v>8</v>
      </c>
      <c r="C29" s="9"/>
      <c r="D29" s="9"/>
      <c r="E29" s="9"/>
      <c r="F29" s="9"/>
      <c r="G29" s="10">
        <f t="shared" si="0"/>
        <v>0</v>
      </c>
      <c r="H29" s="1">
        <f t="shared" si="1"/>
        <v>0</v>
      </c>
      <c r="I29" s="1">
        <f t="shared" si="2"/>
        <v>0</v>
      </c>
      <c r="J29" s="1">
        <f t="shared" si="3"/>
        <v>0</v>
      </c>
      <c r="L29" s="29" t="s">
        <v>163</v>
      </c>
      <c r="M29" s="41" t="s">
        <v>164</v>
      </c>
    </row>
    <row r="30" spans="1:13" x14ac:dyDescent="0.25">
      <c r="A30" s="8" t="s">
        <v>26</v>
      </c>
      <c r="B30" s="1">
        <v>7</v>
      </c>
      <c r="C30" s="9">
        <v>50</v>
      </c>
      <c r="D30" s="9">
        <v>49</v>
      </c>
      <c r="E30" s="9">
        <v>84</v>
      </c>
      <c r="F30" s="9">
        <v>76</v>
      </c>
      <c r="G30" s="10">
        <f t="shared" si="0"/>
        <v>259</v>
      </c>
      <c r="H30" s="1">
        <f t="shared" si="1"/>
        <v>64.75</v>
      </c>
      <c r="I30" s="1">
        <f t="shared" si="2"/>
        <v>49.5</v>
      </c>
      <c r="J30" s="1">
        <f t="shared" si="3"/>
        <v>4</v>
      </c>
    </row>
    <row r="31" spans="1:13" x14ac:dyDescent="0.25">
      <c r="A31" s="8" t="s">
        <v>89</v>
      </c>
      <c r="B31" s="1">
        <v>6</v>
      </c>
      <c r="C31" s="9"/>
      <c r="D31" s="9"/>
      <c r="E31" s="9"/>
      <c r="F31" s="9"/>
      <c r="G31" s="10">
        <f t="shared" si="0"/>
        <v>0</v>
      </c>
      <c r="H31" s="1">
        <f t="shared" si="1"/>
        <v>0</v>
      </c>
      <c r="I31" s="1">
        <f t="shared" si="2"/>
        <v>0</v>
      </c>
      <c r="J31" s="1">
        <f t="shared" si="3"/>
        <v>0</v>
      </c>
      <c r="L31" s="11" t="s">
        <v>6</v>
      </c>
      <c r="M31" t="s">
        <v>155</v>
      </c>
    </row>
    <row r="32" spans="1:13" x14ac:dyDescent="0.25">
      <c r="A32" s="8" t="s">
        <v>91</v>
      </c>
      <c r="B32" s="1">
        <v>6</v>
      </c>
      <c r="C32" s="9"/>
      <c r="D32" s="9"/>
      <c r="E32" s="9"/>
      <c r="F32" s="9"/>
      <c r="G32" s="10">
        <f t="shared" si="0"/>
        <v>0</v>
      </c>
      <c r="H32" s="1">
        <f t="shared" si="1"/>
        <v>0</v>
      </c>
      <c r="I32" s="1">
        <f t="shared" si="2"/>
        <v>0</v>
      </c>
      <c r="J32" s="1">
        <f t="shared" si="3"/>
        <v>0</v>
      </c>
      <c r="M32" t="s">
        <v>159</v>
      </c>
    </row>
    <row r="33" spans="1:15" x14ac:dyDescent="0.25">
      <c r="A33" s="8" t="s">
        <v>20</v>
      </c>
      <c r="B33" s="1">
        <v>7</v>
      </c>
      <c r="C33" s="9">
        <v>48</v>
      </c>
      <c r="D33" s="9"/>
      <c r="E33" s="9">
        <v>62</v>
      </c>
      <c r="F33" s="9">
        <v>55</v>
      </c>
      <c r="G33" s="10">
        <f t="shared" si="0"/>
        <v>165</v>
      </c>
      <c r="H33" s="1">
        <f t="shared" si="1"/>
        <v>41.25</v>
      </c>
      <c r="I33" s="1">
        <f t="shared" si="2"/>
        <v>24</v>
      </c>
      <c r="J33" s="1">
        <f t="shared" si="3"/>
        <v>3</v>
      </c>
    </row>
    <row r="34" spans="1:15" x14ac:dyDescent="0.25">
      <c r="A34" s="8" t="s">
        <v>101</v>
      </c>
      <c r="B34" s="1">
        <v>8</v>
      </c>
      <c r="C34" s="9">
        <v>59</v>
      </c>
      <c r="D34" s="9">
        <v>51</v>
      </c>
      <c r="E34" s="9">
        <v>63</v>
      </c>
      <c r="F34" s="9">
        <v>68</v>
      </c>
      <c r="G34" s="10">
        <f t="shared" ref="G34:G65" si="4">SUM(C34:F34)</f>
        <v>241</v>
      </c>
      <c r="H34" s="1">
        <f t="shared" ref="H34:H65" si="5">G34/400*100</f>
        <v>60.25</v>
      </c>
      <c r="I34" s="1">
        <f t="shared" si="2"/>
        <v>55.000000000000007</v>
      </c>
      <c r="J34" s="1">
        <f t="shared" si="3"/>
        <v>4</v>
      </c>
      <c r="M34" s="3" t="s">
        <v>0</v>
      </c>
      <c r="N34" s="3" t="s">
        <v>133</v>
      </c>
      <c r="O34" s="3" t="s">
        <v>156</v>
      </c>
    </row>
    <row r="35" spans="1:15" x14ac:dyDescent="0.25">
      <c r="A35" s="8" t="s">
        <v>58</v>
      </c>
      <c r="B35" s="1">
        <v>9</v>
      </c>
      <c r="C35" s="9">
        <v>82</v>
      </c>
      <c r="D35" s="9">
        <v>40</v>
      </c>
      <c r="E35" s="9">
        <v>84</v>
      </c>
      <c r="F35" s="9">
        <v>83</v>
      </c>
      <c r="G35" s="10">
        <f t="shared" si="4"/>
        <v>289</v>
      </c>
      <c r="H35" s="1">
        <f t="shared" si="5"/>
        <v>72.25</v>
      </c>
      <c r="I35" s="1">
        <f t="shared" si="2"/>
        <v>61</v>
      </c>
      <c r="J35" s="1">
        <f t="shared" si="3"/>
        <v>4</v>
      </c>
      <c r="M35" s="1" t="s">
        <v>143</v>
      </c>
      <c r="N35" s="1">
        <v>10</v>
      </c>
      <c r="O35" s="1" t="s">
        <v>157</v>
      </c>
    </row>
    <row r="36" spans="1:15" x14ac:dyDescent="0.25">
      <c r="A36" s="8" t="s">
        <v>27</v>
      </c>
      <c r="B36" s="1">
        <v>8</v>
      </c>
      <c r="C36" s="9">
        <v>87</v>
      </c>
      <c r="D36" s="9">
        <v>61</v>
      </c>
      <c r="E36" s="9">
        <v>63</v>
      </c>
      <c r="F36" s="9">
        <v>89</v>
      </c>
      <c r="G36" s="10">
        <f t="shared" si="4"/>
        <v>300</v>
      </c>
      <c r="H36" s="1">
        <f t="shared" si="5"/>
        <v>75</v>
      </c>
      <c r="I36" s="1">
        <f t="shared" si="2"/>
        <v>74</v>
      </c>
      <c r="J36" s="1">
        <f t="shared" si="3"/>
        <v>4</v>
      </c>
      <c r="M36" s="1" t="s">
        <v>158</v>
      </c>
      <c r="N36" s="1">
        <v>8</v>
      </c>
      <c r="O36" s="1">
        <v>3</v>
      </c>
    </row>
    <row r="37" spans="1:15" x14ac:dyDescent="0.25">
      <c r="A37" s="8" t="s">
        <v>73</v>
      </c>
      <c r="B37" s="1">
        <v>8</v>
      </c>
      <c r="C37" s="9">
        <v>68</v>
      </c>
      <c r="D37" s="9">
        <v>87</v>
      </c>
      <c r="E37" s="9">
        <v>47</v>
      </c>
      <c r="F37" s="9">
        <v>58</v>
      </c>
      <c r="G37" s="10">
        <f t="shared" si="4"/>
        <v>260</v>
      </c>
      <c r="H37" s="1">
        <f t="shared" si="5"/>
        <v>65</v>
      </c>
      <c r="I37" s="1">
        <f t="shared" si="2"/>
        <v>77.5</v>
      </c>
      <c r="J37" s="1">
        <f t="shared" si="3"/>
        <v>4</v>
      </c>
      <c r="M37" s="1"/>
      <c r="N37" s="1"/>
      <c r="O37" s="1"/>
    </row>
    <row r="38" spans="1:15" x14ac:dyDescent="0.25">
      <c r="A38" s="8" t="s">
        <v>116</v>
      </c>
      <c r="B38" s="1">
        <v>6</v>
      </c>
      <c r="C38" s="9">
        <v>73</v>
      </c>
      <c r="D38" s="9">
        <v>72</v>
      </c>
      <c r="E38" s="9">
        <v>88</v>
      </c>
      <c r="F38" s="9">
        <v>80</v>
      </c>
      <c r="G38" s="10">
        <f t="shared" si="4"/>
        <v>313</v>
      </c>
      <c r="H38" s="1">
        <f t="shared" si="5"/>
        <v>78.25</v>
      </c>
      <c r="I38" s="1">
        <f t="shared" si="2"/>
        <v>72.5</v>
      </c>
      <c r="J38" s="1">
        <f t="shared" si="3"/>
        <v>4</v>
      </c>
      <c r="M38" s="1"/>
      <c r="N38" s="1"/>
      <c r="O38" s="1"/>
    </row>
    <row r="39" spans="1:15" x14ac:dyDescent="0.25">
      <c r="A39" s="8" t="s">
        <v>52</v>
      </c>
      <c r="B39" s="1">
        <v>8</v>
      </c>
      <c r="C39" s="9">
        <v>89</v>
      </c>
      <c r="D39" s="9">
        <v>53</v>
      </c>
      <c r="E39" s="9">
        <v>47</v>
      </c>
      <c r="F39" s="9">
        <v>40</v>
      </c>
      <c r="G39" s="10">
        <f t="shared" si="4"/>
        <v>229</v>
      </c>
      <c r="H39" s="1">
        <f t="shared" si="5"/>
        <v>57.25</v>
      </c>
      <c r="I39" s="1">
        <f t="shared" si="2"/>
        <v>71</v>
      </c>
      <c r="J39" s="1">
        <f t="shared" si="3"/>
        <v>4</v>
      </c>
      <c r="M39" s="1"/>
      <c r="N39" s="1"/>
      <c r="O39" s="1"/>
    </row>
    <row r="40" spans="1:15" x14ac:dyDescent="0.25">
      <c r="A40" s="8" t="s">
        <v>115</v>
      </c>
      <c r="B40" s="1">
        <v>6</v>
      </c>
      <c r="C40" s="9">
        <v>54</v>
      </c>
      <c r="D40" s="9">
        <v>63</v>
      </c>
      <c r="E40" s="9">
        <v>57</v>
      </c>
      <c r="F40" s="9">
        <v>45</v>
      </c>
      <c r="G40" s="10">
        <f t="shared" si="4"/>
        <v>219</v>
      </c>
      <c r="H40" s="1">
        <f t="shared" si="5"/>
        <v>54.75</v>
      </c>
      <c r="I40" s="1">
        <f t="shared" si="2"/>
        <v>58.5</v>
      </c>
      <c r="J40" s="1">
        <f t="shared" si="3"/>
        <v>4</v>
      </c>
      <c r="M40" s="1"/>
      <c r="N40" s="1"/>
      <c r="O40" s="1"/>
    </row>
    <row r="41" spans="1:15" ht="16.5" thickBot="1" x14ac:dyDescent="0.3">
      <c r="A41" s="8" t="s">
        <v>126</v>
      </c>
      <c r="B41" s="1">
        <v>6</v>
      </c>
      <c r="C41" s="9">
        <v>77</v>
      </c>
      <c r="D41" s="9">
        <v>42</v>
      </c>
      <c r="E41" s="9">
        <v>54</v>
      </c>
      <c r="F41" s="9">
        <v>40</v>
      </c>
      <c r="G41" s="10">
        <f t="shared" si="4"/>
        <v>213</v>
      </c>
      <c r="H41" s="1">
        <f t="shared" si="5"/>
        <v>53.25</v>
      </c>
      <c r="I41" s="1">
        <f t="shared" si="2"/>
        <v>59.5</v>
      </c>
      <c r="J41" s="1">
        <f t="shared" si="3"/>
        <v>4</v>
      </c>
    </row>
    <row r="42" spans="1:15" ht="19.5" thickBot="1" x14ac:dyDescent="0.3">
      <c r="A42" s="8" t="s">
        <v>59</v>
      </c>
      <c r="B42" s="1">
        <v>6</v>
      </c>
      <c r="C42" s="9">
        <v>90</v>
      </c>
      <c r="D42" s="9">
        <v>60</v>
      </c>
      <c r="E42" s="9">
        <v>79</v>
      </c>
      <c r="F42" s="9">
        <v>50</v>
      </c>
      <c r="G42" s="10">
        <f t="shared" si="4"/>
        <v>279</v>
      </c>
      <c r="H42" s="1">
        <f t="shared" si="5"/>
        <v>69.75</v>
      </c>
      <c r="I42" s="1">
        <f t="shared" si="2"/>
        <v>75</v>
      </c>
      <c r="J42" s="1">
        <f t="shared" si="3"/>
        <v>4</v>
      </c>
      <c r="L42" s="29" t="s">
        <v>163</v>
      </c>
      <c r="M42" s="41" t="s">
        <v>164</v>
      </c>
    </row>
    <row r="43" spans="1:15" x14ac:dyDescent="0.25">
      <c r="A43" s="8" t="s">
        <v>129</v>
      </c>
      <c r="B43" s="1">
        <v>9</v>
      </c>
      <c r="C43" s="9">
        <v>82</v>
      </c>
      <c r="D43" s="9">
        <v>69</v>
      </c>
      <c r="E43" s="9">
        <v>47</v>
      </c>
      <c r="F43" s="9">
        <v>69</v>
      </c>
      <c r="G43" s="10">
        <f t="shared" si="4"/>
        <v>267</v>
      </c>
      <c r="H43" s="1">
        <f t="shared" si="5"/>
        <v>66.75</v>
      </c>
      <c r="I43" s="1">
        <f t="shared" si="2"/>
        <v>75.5</v>
      </c>
      <c r="J43" s="1">
        <f t="shared" si="3"/>
        <v>4</v>
      </c>
    </row>
    <row r="44" spans="1:15" x14ac:dyDescent="0.25">
      <c r="A44" s="8" t="s">
        <v>83</v>
      </c>
      <c r="B44" s="1">
        <v>6</v>
      </c>
      <c r="C44" s="9">
        <v>88</v>
      </c>
      <c r="D44" s="9">
        <v>57</v>
      </c>
      <c r="E44" s="9">
        <v>53</v>
      </c>
      <c r="F44" s="9">
        <v>84</v>
      </c>
      <c r="G44" s="10">
        <f t="shared" si="4"/>
        <v>282</v>
      </c>
      <c r="H44" s="1">
        <f t="shared" si="5"/>
        <v>70.5</v>
      </c>
      <c r="I44" s="1">
        <f t="shared" si="2"/>
        <v>72.5</v>
      </c>
      <c r="J44" s="1">
        <f t="shared" si="3"/>
        <v>4</v>
      </c>
    </row>
    <row r="45" spans="1:15" x14ac:dyDescent="0.25">
      <c r="A45" s="8" t="s">
        <v>66</v>
      </c>
      <c r="B45" s="1">
        <v>7</v>
      </c>
      <c r="C45" s="9">
        <v>84</v>
      </c>
      <c r="D45" s="9">
        <v>60</v>
      </c>
      <c r="E45" s="9"/>
      <c r="F45" s="9">
        <v>60</v>
      </c>
      <c r="G45" s="10">
        <f t="shared" si="4"/>
        <v>204</v>
      </c>
      <c r="H45" s="1">
        <f t="shared" si="5"/>
        <v>51</v>
      </c>
      <c r="I45" s="1">
        <f t="shared" si="2"/>
        <v>72</v>
      </c>
      <c r="J45" s="1">
        <f t="shared" si="3"/>
        <v>3</v>
      </c>
    </row>
    <row r="46" spans="1:15" x14ac:dyDescent="0.25">
      <c r="A46" s="8" t="s">
        <v>35</v>
      </c>
      <c r="B46" s="1">
        <v>10</v>
      </c>
      <c r="C46" s="9">
        <v>88</v>
      </c>
      <c r="D46" s="9">
        <v>70</v>
      </c>
      <c r="E46" s="9">
        <v>85</v>
      </c>
      <c r="F46" s="9">
        <v>45</v>
      </c>
      <c r="G46" s="10">
        <f t="shared" si="4"/>
        <v>288</v>
      </c>
      <c r="H46" s="1">
        <f t="shared" si="5"/>
        <v>72</v>
      </c>
      <c r="I46" s="1">
        <f t="shared" si="2"/>
        <v>79</v>
      </c>
      <c r="J46" s="1">
        <f t="shared" si="3"/>
        <v>4</v>
      </c>
      <c r="M46" s="2"/>
    </row>
    <row r="47" spans="1:15" x14ac:dyDescent="0.25">
      <c r="A47" s="8" t="s">
        <v>93</v>
      </c>
      <c r="B47" s="1">
        <v>9</v>
      </c>
      <c r="C47" s="9">
        <v>59</v>
      </c>
      <c r="D47" s="9">
        <v>61</v>
      </c>
      <c r="E47" s="9">
        <v>51</v>
      </c>
      <c r="F47" s="9">
        <v>42</v>
      </c>
      <c r="G47" s="10">
        <f t="shared" si="4"/>
        <v>213</v>
      </c>
      <c r="H47" s="1">
        <f t="shared" si="5"/>
        <v>53.25</v>
      </c>
      <c r="I47" s="1">
        <f t="shared" si="2"/>
        <v>60</v>
      </c>
      <c r="J47" s="1">
        <f t="shared" si="3"/>
        <v>4</v>
      </c>
    </row>
    <row r="48" spans="1:15" x14ac:dyDescent="0.25">
      <c r="A48" s="8" t="s">
        <v>96</v>
      </c>
      <c r="B48" s="1">
        <v>6</v>
      </c>
      <c r="C48" s="9">
        <v>47</v>
      </c>
      <c r="D48" s="9">
        <v>76</v>
      </c>
      <c r="E48" s="9">
        <v>42</v>
      </c>
      <c r="F48" s="9">
        <v>43</v>
      </c>
      <c r="G48" s="10">
        <f t="shared" si="4"/>
        <v>208</v>
      </c>
      <c r="H48" s="1">
        <f t="shared" si="5"/>
        <v>52</v>
      </c>
      <c r="I48" s="1">
        <f t="shared" si="2"/>
        <v>61.5</v>
      </c>
      <c r="J48" s="1">
        <f t="shared" si="3"/>
        <v>4</v>
      </c>
    </row>
    <row r="49" spans="1:10" x14ac:dyDescent="0.25">
      <c r="A49" s="8" t="s">
        <v>85</v>
      </c>
      <c r="B49" s="1">
        <v>6</v>
      </c>
      <c r="C49" s="9"/>
      <c r="D49" s="9"/>
      <c r="E49" s="9"/>
      <c r="F49" s="9"/>
      <c r="G49" s="10">
        <f t="shared" si="4"/>
        <v>0</v>
      </c>
      <c r="H49" s="1">
        <f t="shared" si="5"/>
        <v>0</v>
      </c>
      <c r="I49" s="1">
        <f t="shared" si="2"/>
        <v>0</v>
      </c>
      <c r="J49" s="1">
        <f t="shared" si="3"/>
        <v>0</v>
      </c>
    </row>
    <row r="50" spans="1:10" x14ac:dyDescent="0.25">
      <c r="A50" s="8" t="s">
        <v>48</v>
      </c>
      <c r="B50" s="1">
        <v>8</v>
      </c>
      <c r="C50" s="9"/>
      <c r="D50" s="9"/>
      <c r="E50" s="9"/>
      <c r="F50" s="9"/>
      <c r="G50" s="10">
        <f t="shared" si="4"/>
        <v>0</v>
      </c>
      <c r="H50" s="1">
        <f t="shared" si="5"/>
        <v>0</v>
      </c>
      <c r="I50" s="1">
        <f t="shared" si="2"/>
        <v>0</v>
      </c>
      <c r="J50" s="1">
        <f t="shared" si="3"/>
        <v>0</v>
      </c>
    </row>
    <row r="51" spans="1:10" x14ac:dyDescent="0.25">
      <c r="A51" s="8" t="s">
        <v>105</v>
      </c>
      <c r="B51" s="1">
        <v>10</v>
      </c>
      <c r="C51" s="9">
        <v>47</v>
      </c>
      <c r="D51" s="9">
        <v>60</v>
      </c>
      <c r="E51" s="9">
        <v>63</v>
      </c>
      <c r="F51" s="9">
        <v>65</v>
      </c>
      <c r="G51" s="10">
        <f t="shared" si="4"/>
        <v>235</v>
      </c>
      <c r="H51" s="1">
        <f t="shared" si="5"/>
        <v>58.75</v>
      </c>
      <c r="I51" s="1">
        <f t="shared" si="2"/>
        <v>53.5</v>
      </c>
      <c r="J51" s="1">
        <f t="shared" si="3"/>
        <v>4</v>
      </c>
    </row>
    <row r="52" spans="1:10" x14ac:dyDescent="0.25">
      <c r="A52" s="8" t="s">
        <v>13</v>
      </c>
      <c r="B52" s="1">
        <v>10</v>
      </c>
      <c r="C52" s="9">
        <v>46</v>
      </c>
      <c r="D52" s="9">
        <v>70</v>
      </c>
      <c r="E52" s="9">
        <v>63</v>
      </c>
      <c r="F52" s="9">
        <v>56</v>
      </c>
      <c r="G52" s="10">
        <f t="shared" si="4"/>
        <v>235</v>
      </c>
      <c r="H52" s="1">
        <f t="shared" si="5"/>
        <v>58.75</v>
      </c>
      <c r="I52" s="1">
        <f t="shared" si="2"/>
        <v>57.999999999999993</v>
      </c>
      <c r="J52" s="1">
        <f t="shared" si="3"/>
        <v>4</v>
      </c>
    </row>
    <row r="53" spans="1:10" x14ac:dyDescent="0.25">
      <c r="A53" s="8" t="s">
        <v>32</v>
      </c>
      <c r="B53" s="1">
        <v>8</v>
      </c>
      <c r="C53" s="9">
        <v>56</v>
      </c>
      <c r="D53" s="9">
        <v>85</v>
      </c>
      <c r="E53" s="9">
        <v>76</v>
      </c>
      <c r="F53" s="9">
        <v>68</v>
      </c>
      <c r="G53" s="10">
        <f t="shared" si="4"/>
        <v>285</v>
      </c>
      <c r="H53" s="1">
        <f t="shared" si="5"/>
        <v>71.25</v>
      </c>
      <c r="I53" s="1">
        <f t="shared" si="2"/>
        <v>70.5</v>
      </c>
      <c r="J53" s="1">
        <f t="shared" si="3"/>
        <v>4</v>
      </c>
    </row>
    <row r="54" spans="1:10" x14ac:dyDescent="0.25">
      <c r="A54" s="8" t="s">
        <v>79</v>
      </c>
      <c r="B54" s="1">
        <v>8</v>
      </c>
      <c r="C54" s="9"/>
      <c r="D54" s="9">
        <v>42</v>
      </c>
      <c r="E54" s="9">
        <v>79</v>
      </c>
      <c r="F54" s="9">
        <v>56</v>
      </c>
      <c r="G54" s="10">
        <f t="shared" si="4"/>
        <v>177</v>
      </c>
      <c r="H54" s="1">
        <f t="shared" si="5"/>
        <v>44.25</v>
      </c>
      <c r="I54" s="1">
        <f t="shared" si="2"/>
        <v>21</v>
      </c>
      <c r="J54" s="1">
        <f t="shared" si="3"/>
        <v>3</v>
      </c>
    </row>
    <row r="55" spans="1:10" x14ac:dyDescent="0.25">
      <c r="A55" s="8" t="s">
        <v>16</v>
      </c>
      <c r="B55" s="1">
        <v>8</v>
      </c>
      <c r="C55" s="9">
        <v>42</v>
      </c>
      <c r="D55" s="9">
        <v>51</v>
      </c>
      <c r="E55" s="9">
        <v>53</v>
      </c>
      <c r="F55" s="9">
        <v>86</v>
      </c>
      <c r="G55" s="10">
        <f t="shared" si="4"/>
        <v>232</v>
      </c>
      <c r="H55" s="1">
        <f t="shared" si="5"/>
        <v>57.999999999999993</v>
      </c>
      <c r="I55" s="1">
        <f t="shared" si="2"/>
        <v>46.5</v>
      </c>
      <c r="J55" s="1">
        <f t="shared" si="3"/>
        <v>4</v>
      </c>
    </row>
    <row r="56" spans="1:10" x14ac:dyDescent="0.25">
      <c r="A56" s="8" t="s">
        <v>18</v>
      </c>
      <c r="B56" s="1">
        <v>6</v>
      </c>
      <c r="C56" s="9">
        <v>90</v>
      </c>
      <c r="D56" s="9">
        <v>67</v>
      </c>
      <c r="E56" s="9">
        <v>77</v>
      </c>
      <c r="F56" s="9">
        <v>85</v>
      </c>
      <c r="G56" s="10">
        <f t="shared" si="4"/>
        <v>319</v>
      </c>
      <c r="H56" s="1">
        <f t="shared" si="5"/>
        <v>79.75</v>
      </c>
      <c r="I56" s="1">
        <f t="shared" si="2"/>
        <v>78.5</v>
      </c>
      <c r="J56" s="1">
        <f t="shared" si="3"/>
        <v>4</v>
      </c>
    </row>
    <row r="57" spans="1:10" x14ac:dyDescent="0.25">
      <c r="A57" s="8" t="s">
        <v>12</v>
      </c>
      <c r="B57" s="1">
        <v>9</v>
      </c>
      <c r="C57" s="9">
        <v>78</v>
      </c>
      <c r="D57" s="9">
        <v>50</v>
      </c>
      <c r="E57" s="9">
        <v>59</v>
      </c>
      <c r="F57" s="9">
        <v>82</v>
      </c>
      <c r="G57" s="10">
        <f t="shared" si="4"/>
        <v>269</v>
      </c>
      <c r="H57" s="1">
        <f t="shared" si="5"/>
        <v>67.25</v>
      </c>
      <c r="I57" s="1">
        <f t="shared" si="2"/>
        <v>64</v>
      </c>
      <c r="J57" s="1">
        <f t="shared" si="3"/>
        <v>4</v>
      </c>
    </row>
    <row r="58" spans="1:10" x14ac:dyDescent="0.25">
      <c r="A58" s="8" t="s">
        <v>23</v>
      </c>
      <c r="B58" s="1">
        <v>10</v>
      </c>
      <c r="C58" s="9">
        <v>44</v>
      </c>
      <c r="D58" s="9">
        <v>59</v>
      </c>
      <c r="E58" s="9">
        <v>60</v>
      </c>
      <c r="F58" s="9">
        <v>82</v>
      </c>
      <c r="G58" s="10">
        <f t="shared" si="4"/>
        <v>245</v>
      </c>
      <c r="H58" s="1">
        <f t="shared" si="5"/>
        <v>61.250000000000007</v>
      </c>
      <c r="I58" s="1">
        <f t="shared" si="2"/>
        <v>51.5</v>
      </c>
      <c r="J58" s="1">
        <f t="shared" si="3"/>
        <v>4</v>
      </c>
    </row>
    <row r="59" spans="1:10" x14ac:dyDescent="0.25">
      <c r="A59" s="8" t="s">
        <v>106</v>
      </c>
      <c r="B59" s="1">
        <v>6</v>
      </c>
      <c r="C59" s="9">
        <v>52</v>
      </c>
      <c r="D59" s="9">
        <v>46</v>
      </c>
      <c r="E59" s="9">
        <v>53</v>
      </c>
      <c r="F59" s="9">
        <v>61</v>
      </c>
      <c r="G59" s="10">
        <f t="shared" si="4"/>
        <v>212</v>
      </c>
      <c r="H59" s="1">
        <f t="shared" si="5"/>
        <v>53</v>
      </c>
      <c r="I59" s="1">
        <f t="shared" si="2"/>
        <v>49</v>
      </c>
      <c r="J59" s="1">
        <f t="shared" si="3"/>
        <v>4</v>
      </c>
    </row>
    <row r="60" spans="1:10" x14ac:dyDescent="0.25">
      <c r="A60" s="8" t="s">
        <v>72</v>
      </c>
      <c r="B60" s="1">
        <v>6</v>
      </c>
      <c r="C60" s="9">
        <v>78</v>
      </c>
      <c r="D60" s="9">
        <v>47</v>
      </c>
      <c r="E60" s="9">
        <v>62</v>
      </c>
      <c r="F60" s="9">
        <v>59</v>
      </c>
      <c r="G60" s="10">
        <f t="shared" si="4"/>
        <v>246</v>
      </c>
      <c r="H60" s="1">
        <f t="shared" si="5"/>
        <v>61.5</v>
      </c>
      <c r="I60" s="1">
        <f t="shared" si="2"/>
        <v>62.5</v>
      </c>
      <c r="J60" s="1">
        <f t="shared" si="3"/>
        <v>4</v>
      </c>
    </row>
    <row r="61" spans="1:10" x14ac:dyDescent="0.25">
      <c r="A61" s="8" t="s">
        <v>30</v>
      </c>
      <c r="B61" s="1">
        <v>6</v>
      </c>
      <c r="C61" s="9">
        <v>64</v>
      </c>
      <c r="D61" s="9"/>
      <c r="E61" s="9">
        <v>75</v>
      </c>
      <c r="F61" s="9">
        <v>67</v>
      </c>
      <c r="G61" s="10">
        <f t="shared" si="4"/>
        <v>206</v>
      </c>
      <c r="H61" s="1">
        <f t="shared" si="5"/>
        <v>51.5</v>
      </c>
      <c r="I61" s="1">
        <f t="shared" si="2"/>
        <v>32</v>
      </c>
      <c r="J61" s="1">
        <f t="shared" si="3"/>
        <v>3</v>
      </c>
    </row>
    <row r="62" spans="1:10" x14ac:dyDescent="0.25">
      <c r="A62" s="8" t="s">
        <v>39</v>
      </c>
      <c r="B62" s="1">
        <v>7</v>
      </c>
      <c r="C62" s="9">
        <v>80</v>
      </c>
      <c r="D62" s="9">
        <v>61</v>
      </c>
      <c r="E62" s="9">
        <v>68</v>
      </c>
      <c r="F62" s="9">
        <v>48</v>
      </c>
      <c r="G62" s="10">
        <f t="shared" si="4"/>
        <v>257</v>
      </c>
      <c r="H62" s="1">
        <f t="shared" si="5"/>
        <v>64.25</v>
      </c>
      <c r="I62" s="1">
        <f t="shared" si="2"/>
        <v>70.5</v>
      </c>
      <c r="J62" s="1">
        <f t="shared" si="3"/>
        <v>4</v>
      </c>
    </row>
    <row r="63" spans="1:10" x14ac:dyDescent="0.25">
      <c r="A63" s="8" t="s">
        <v>33</v>
      </c>
      <c r="B63" s="1">
        <v>9</v>
      </c>
      <c r="C63" s="9">
        <v>55</v>
      </c>
      <c r="D63" s="9"/>
      <c r="E63" s="9">
        <v>82</v>
      </c>
      <c r="F63" s="9">
        <v>41</v>
      </c>
      <c r="G63" s="10">
        <f t="shared" si="4"/>
        <v>178</v>
      </c>
      <c r="H63" s="1">
        <f t="shared" si="5"/>
        <v>44.5</v>
      </c>
      <c r="I63" s="1">
        <f t="shared" si="2"/>
        <v>27.500000000000004</v>
      </c>
      <c r="J63" s="1">
        <f t="shared" si="3"/>
        <v>3</v>
      </c>
    </row>
    <row r="64" spans="1:10" x14ac:dyDescent="0.25">
      <c r="A64" s="8" t="s">
        <v>31</v>
      </c>
      <c r="B64" s="1">
        <v>10</v>
      </c>
      <c r="C64" s="9">
        <v>44</v>
      </c>
      <c r="D64" s="9">
        <v>52</v>
      </c>
      <c r="E64" s="9"/>
      <c r="F64" s="9">
        <v>70</v>
      </c>
      <c r="G64" s="10">
        <f t="shared" si="4"/>
        <v>166</v>
      </c>
      <c r="H64" s="1">
        <f t="shared" si="5"/>
        <v>41.5</v>
      </c>
      <c r="I64" s="1">
        <f t="shared" si="2"/>
        <v>48</v>
      </c>
      <c r="J64" s="1">
        <f t="shared" si="3"/>
        <v>3</v>
      </c>
    </row>
    <row r="65" spans="1:10" x14ac:dyDescent="0.25">
      <c r="A65" s="8" t="s">
        <v>109</v>
      </c>
      <c r="B65" s="1">
        <v>6</v>
      </c>
      <c r="C65" s="9">
        <v>75</v>
      </c>
      <c r="D65" s="9"/>
      <c r="E65" s="9"/>
      <c r="F65" s="9"/>
      <c r="G65" s="10">
        <f t="shared" si="4"/>
        <v>75</v>
      </c>
      <c r="H65" s="1">
        <f t="shared" si="5"/>
        <v>18.75</v>
      </c>
      <c r="I65" s="1">
        <f t="shared" si="2"/>
        <v>37.5</v>
      </c>
      <c r="J65" s="1">
        <f t="shared" si="3"/>
        <v>1</v>
      </c>
    </row>
    <row r="66" spans="1:10" x14ac:dyDescent="0.25">
      <c r="A66" s="8" t="s">
        <v>61</v>
      </c>
      <c r="B66" s="1">
        <v>6</v>
      </c>
      <c r="C66" s="9">
        <v>45</v>
      </c>
      <c r="D66" s="9">
        <v>72</v>
      </c>
      <c r="E66" s="9">
        <v>51</v>
      </c>
      <c r="F66" s="9">
        <v>59</v>
      </c>
      <c r="G66" s="10">
        <f t="shared" ref="G66:G97" si="6">SUM(C66:F66)</f>
        <v>227</v>
      </c>
      <c r="H66" s="1">
        <f t="shared" ref="H66:H97" si="7">G66/400*100</f>
        <v>56.75</v>
      </c>
      <c r="I66" s="1">
        <f t="shared" si="2"/>
        <v>58.5</v>
      </c>
      <c r="J66" s="1">
        <f t="shared" si="3"/>
        <v>4</v>
      </c>
    </row>
    <row r="67" spans="1:10" x14ac:dyDescent="0.25">
      <c r="A67" s="8" t="s">
        <v>128</v>
      </c>
      <c r="B67" s="1">
        <v>9</v>
      </c>
      <c r="C67" s="9">
        <v>76</v>
      </c>
      <c r="D67" s="9">
        <v>90</v>
      </c>
      <c r="E67" s="9">
        <v>73</v>
      </c>
      <c r="F67" s="9">
        <v>68</v>
      </c>
      <c r="G67" s="10">
        <f t="shared" si="6"/>
        <v>307</v>
      </c>
      <c r="H67" s="1">
        <f t="shared" si="7"/>
        <v>76.75</v>
      </c>
      <c r="I67" s="1">
        <f t="shared" ref="I67:I125" si="8">(C67+D67)/200*100</f>
        <v>83</v>
      </c>
      <c r="J67" s="1">
        <f t="shared" ref="J67:J125" si="9">COUNT(C67:F67)</f>
        <v>4</v>
      </c>
    </row>
    <row r="68" spans="1:10" x14ac:dyDescent="0.25">
      <c r="A68" s="8" t="s">
        <v>21</v>
      </c>
      <c r="B68" s="1">
        <v>9</v>
      </c>
      <c r="C68" s="9">
        <v>61</v>
      </c>
      <c r="D68" s="9"/>
      <c r="E68" s="9">
        <v>73</v>
      </c>
      <c r="F68" s="9">
        <v>48</v>
      </c>
      <c r="G68" s="10">
        <f t="shared" si="6"/>
        <v>182</v>
      </c>
      <c r="H68" s="1">
        <f t="shared" si="7"/>
        <v>45.5</v>
      </c>
      <c r="I68" s="1">
        <f t="shared" si="8"/>
        <v>30.5</v>
      </c>
      <c r="J68" s="1">
        <f t="shared" si="9"/>
        <v>3</v>
      </c>
    </row>
    <row r="69" spans="1:10" x14ac:dyDescent="0.25">
      <c r="A69" s="8" t="s">
        <v>132</v>
      </c>
      <c r="B69" s="1">
        <v>9</v>
      </c>
      <c r="C69" s="9">
        <v>53</v>
      </c>
      <c r="D69" s="9">
        <v>56</v>
      </c>
      <c r="E69" s="9">
        <v>71</v>
      </c>
      <c r="F69" s="9">
        <v>67</v>
      </c>
      <c r="G69" s="10">
        <f t="shared" si="6"/>
        <v>247</v>
      </c>
      <c r="H69" s="1">
        <f t="shared" si="7"/>
        <v>61.750000000000007</v>
      </c>
      <c r="I69" s="1">
        <f t="shared" si="8"/>
        <v>54.500000000000007</v>
      </c>
      <c r="J69" s="1">
        <f t="shared" si="9"/>
        <v>4</v>
      </c>
    </row>
    <row r="70" spans="1:10" x14ac:dyDescent="0.25">
      <c r="A70" s="8" t="s">
        <v>29</v>
      </c>
      <c r="B70" s="1">
        <v>8</v>
      </c>
      <c r="C70" s="9">
        <v>89</v>
      </c>
      <c r="D70" s="9">
        <v>84</v>
      </c>
      <c r="E70" s="9">
        <v>73</v>
      </c>
      <c r="F70" s="9">
        <v>43</v>
      </c>
      <c r="G70" s="10">
        <f t="shared" si="6"/>
        <v>289</v>
      </c>
      <c r="H70" s="1">
        <f t="shared" si="7"/>
        <v>72.25</v>
      </c>
      <c r="I70" s="1">
        <f t="shared" si="8"/>
        <v>86.5</v>
      </c>
      <c r="J70" s="1">
        <f t="shared" si="9"/>
        <v>4</v>
      </c>
    </row>
    <row r="71" spans="1:10" x14ac:dyDescent="0.25">
      <c r="A71" s="8" t="s">
        <v>65</v>
      </c>
      <c r="B71" s="1">
        <v>9</v>
      </c>
      <c r="C71" s="9">
        <v>74</v>
      </c>
      <c r="D71" s="9">
        <v>59</v>
      </c>
      <c r="E71" s="9">
        <v>43</v>
      </c>
      <c r="F71" s="9">
        <v>89</v>
      </c>
      <c r="G71" s="10">
        <f t="shared" si="6"/>
        <v>265</v>
      </c>
      <c r="H71" s="1">
        <f t="shared" si="7"/>
        <v>66.25</v>
      </c>
      <c r="I71" s="1">
        <f t="shared" si="8"/>
        <v>66.5</v>
      </c>
      <c r="J71" s="1">
        <f t="shared" si="9"/>
        <v>4</v>
      </c>
    </row>
    <row r="72" spans="1:10" x14ac:dyDescent="0.25">
      <c r="A72" s="8" t="s">
        <v>110</v>
      </c>
      <c r="B72" s="1">
        <v>6</v>
      </c>
      <c r="C72" s="9">
        <v>75</v>
      </c>
      <c r="D72" s="9">
        <v>44</v>
      </c>
      <c r="E72" s="9">
        <v>74</v>
      </c>
      <c r="F72" s="9">
        <v>60</v>
      </c>
      <c r="G72" s="10">
        <f t="shared" si="6"/>
        <v>253</v>
      </c>
      <c r="H72" s="1">
        <f t="shared" si="7"/>
        <v>63.249999999999993</v>
      </c>
      <c r="I72" s="1">
        <f t="shared" si="8"/>
        <v>59.5</v>
      </c>
      <c r="J72" s="1">
        <f t="shared" si="9"/>
        <v>4</v>
      </c>
    </row>
    <row r="73" spans="1:10" x14ac:dyDescent="0.25">
      <c r="A73" s="8" t="s">
        <v>90</v>
      </c>
      <c r="B73" s="1">
        <v>9</v>
      </c>
      <c r="C73" s="9"/>
      <c r="D73" s="9"/>
      <c r="E73" s="9"/>
      <c r="F73" s="9"/>
      <c r="G73" s="10">
        <f t="shared" si="6"/>
        <v>0</v>
      </c>
      <c r="H73" s="1">
        <f t="shared" si="7"/>
        <v>0</v>
      </c>
      <c r="I73" s="1">
        <f t="shared" si="8"/>
        <v>0</v>
      </c>
      <c r="J73" s="1">
        <f t="shared" si="9"/>
        <v>0</v>
      </c>
    </row>
    <row r="74" spans="1:10" x14ac:dyDescent="0.25">
      <c r="A74" s="8" t="s">
        <v>43</v>
      </c>
      <c r="B74" s="1">
        <v>8</v>
      </c>
      <c r="C74" s="9">
        <v>56</v>
      </c>
      <c r="D74" s="9">
        <v>59</v>
      </c>
      <c r="E74" s="9">
        <v>51</v>
      </c>
      <c r="F74" s="9">
        <v>51</v>
      </c>
      <c r="G74" s="10">
        <f t="shared" si="6"/>
        <v>217</v>
      </c>
      <c r="H74" s="1">
        <f t="shared" si="7"/>
        <v>54.25</v>
      </c>
      <c r="I74" s="1">
        <f t="shared" si="8"/>
        <v>57.499999999999993</v>
      </c>
      <c r="J74" s="1">
        <f t="shared" si="9"/>
        <v>4</v>
      </c>
    </row>
    <row r="75" spans="1:10" x14ac:dyDescent="0.25">
      <c r="A75" s="8" t="s">
        <v>64</v>
      </c>
      <c r="B75" s="1">
        <v>6</v>
      </c>
      <c r="C75" s="9">
        <v>79</v>
      </c>
      <c r="D75" s="9"/>
      <c r="E75" s="9">
        <v>52</v>
      </c>
      <c r="F75" s="9">
        <v>73</v>
      </c>
      <c r="G75" s="10">
        <f t="shared" si="6"/>
        <v>204</v>
      </c>
      <c r="H75" s="1">
        <f t="shared" si="7"/>
        <v>51</v>
      </c>
      <c r="I75" s="1">
        <f t="shared" si="8"/>
        <v>39.5</v>
      </c>
      <c r="J75" s="1">
        <f t="shared" si="9"/>
        <v>3</v>
      </c>
    </row>
    <row r="76" spans="1:10" x14ac:dyDescent="0.25">
      <c r="A76" s="8" t="s">
        <v>63</v>
      </c>
      <c r="B76" s="1">
        <v>9</v>
      </c>
      <c r="C76" s="9">
        <v>67</v>
      </c>
      <c r="D76" s="9">
        <v>85</v>
      </c>
      <c r="E76" s="9">
        <v>69</v>
      </c>
      <c r="F76" s="9">
        <v>72</v>
      </c>
      <c r="G76" s="10">
        <f t="shared" si="6"/>
        <v>293</v>
      </c>
      <c r="H76" s="1">
        <f t="shared" si="7"/>
        <v>73.25</v>
      </c>
      <c r="I76" s="1">
        <f t="shared" si="8"/>
        <v>76</v>
      </c>
      <c r="J76" s="1">
        <f t="shared" si="9"/>
        <v>4</v>
      </c>
    </row>
    <row r="77" spans="1:10" x14ac:dyDescent="0.25">
      <c r="A77" s="8" t="s">
        <v>100</v>
      </c>
      <c r="B77" s="1">
        <v>7</v>
      </c>
      <c r="C77" s="9">
        <v>57</v>
      </c>
      <c r="D77" s="9">
        <v>58</v>
      </c>
      <c r="E77" s="9">
        <v>49</v>
      </c>
      <c r="F77" s="9">
        <v>82</v>
      </c>
      <c r="G77" s="10">
        <f t="shared" si="6"/>
        <v>246</v>
      </c>
      <c r="H77" s="1">
        <f t="shared" si="7"/>
        <v>61.5</v>
      </c>
      <c r="I77" s="1">
        <f t="shared" si="8"/>
        <v>57.499999999999993</v>
      </c>
      <c r="J77" s="1">
        <f t="shared" si="9"/>
        <v>4</v>
      </c>
    </row>
    <row r="78" spans="1:10" x14ac:dyDescent="0.25">
      <c r="A78" s="8" t="s">
        <v>41</v>
      </c>
      <c r="B78" s="1">
        <v>8</v>
      </c>
      <c r="C78" s="9">
        <v>51</v>
      </c>
      <c r="D78" s="9">
        <v>77</v>
      </c>
      <c r="E78" s="9">
        <v>85</v>
      </c>
      <c r="F78" s="9">
        <v>74</v>
      </c>
      <c r="G78" s="10">
        <f t="shared" si="6"/>
        <v>287</v>
      </c>
      <c r="H78" s="1">
        <f t="shared" si="7"/>
        <v>71.75</v>
      </c>
      <c r="I78" s="1">
        <f t="shared" si="8"/>
        <v>64</v>
      </c>
      <c r="J78" s="1">
        <f t="shared" si="9"/>
        <v>4</v>
      </c>
    </row>
    <row r="79" spans="1:10" x14ac:dyDescent="0.25">
      <c r="A79" s="8" t="s">
        <v>82</v>
      </c>
      <c r="B79" s="1">
        <v>9</v>
      </c>
      <c r="C79" s="9">
        <v>88</v>
      </c>
      <c r="D79" s="9">
        <v>42</v>
      </c>
      <c r="E79" s="9">
        <v>53</v>
      </c>
      <c r="F79" s="9">
        <v>85</v>
      </c>
      <c r="G79" s="10">
        <f t="shared" si="6"/>
        <v>268</v>
      </c>
      <c r="H79" s="1">
        <f t="shared" si="7"/>
        <v>67</v>
      </c>
      <c r="I79" s="1">
        <f t="shared" si="8"/>
        <v>65</v>
      </c>
      <c r="J79" s="1">
        <f t="shared" si="9"/>
        <v>4</v>
      </c>
    </row>
    <row r="80" spans="1:10" x14ac:dyDescent="0.25">
      <c r="A80" s="8" t="s">
        <v>25</v>
      </c>
      <c r="B80" s="1">
        <v>9</v>
      </c>
      <c r="C80" s="9">
        <v>80</v>
      </c>
      <c r="D80" s="9">
        <v>70</v>
      </c>
      <c r="E80" s="9">
        <v>67</v>
      </c>
      <c r="F80" s="9">
        <v>55</v>
      </c>
      <c r="G80" s="10">
        <f t="shared" si="6"/>
        <v>272</v>
      </c>
      <c r="H80" s="1">
        <f t="shared" si="7"/>
        <v>68</v>
      </c>
      <c r="I80" s="1">
        <f t="shared" si="8"/>
        <v>75</v>
      </c>
      <c r="J80" s="1">
        <f t="shared" si="9"/>
        <v>4</v>
      </c>
    </row>
    <row r="81" spans="1:10" x14ac:dyDescent="0.25">
      <c r="A81" s="8" t="s">
        <v>120</v>
      </c>
      <c r="B81" s="1">
        <v>7</v>
      </c>
      <c r="C81" s="9">
        <v>88</v>
      </c>
      <c r="D81" s="9">
        <v>66</v>
      </c>
      <c r="E81" s="9">
        <v>52</v>
      </c>
      <c r="F81" s="9">
        <v>51</v>
      </c>
      <c r="G81" s="10">
        <f t="shared" si="6"/>
        <v>257</v>
      </c>
      <c r="H81" s="1">
        <f t="shared" si="7"/>
        <v>64.25</v>
      </c>
      <c r="I81" s="1">
        <f t="shared" si="8"/>
        <v>77</v>
      </c>
      <c r="J81" s="1">
        <f t="shared" si="9"/>
        <v>4</v>
      </c>
    </row>
    <row r="82" spans="1:10" x14ac:dyDescent="0.25">
      <c r="A82" s="8" t="s">
        <v>34</v>
      </c>
      <c r="B82" s="1">
        <v>8</v>
      </c>
      <c r="C82" s="9">
        <v>44</v>
      </c>
      <c r="D82" s="9">
        <v>60</v>
      </c>
      <c r="E82" s="9">
        <v>59</v>
      </c>
      <c r="F82" s="9">
        <v>64</v>
      </c>
      <c r="G82" s="10">
        <f t="shared" si="6"/>
        <v>227</v>
      </c>
      <c r="H82" s="1">
        <f t="shared" si="7"/>
        <v>56.75</v>
      </c>
      <c r="I82" s="1">
        <f t="shared" si="8"/>
        <v>52</v>
      </c>
      <c r="J82" s="1">
        <f t="shared" si="9"/>
        <v>4</v>
      </c>
    </row>
    <row r="83" spans="1:10" x14ac:dyDescent="0.25">
      <c r="A83" s="8" t="s">
        <v>62</v>
      </c>
      <c r="B83" s="1">
        <v>9</v>
      </c>
      <c r="C83" s="9">
        <v>77</v>
      </c>
      <c r="D83" s="9">
        <v>84</v>
      </c>
      <c r="E83" s="9"/>
      <c r="F83" s="9">
        <v>84</v>
      </c>
      <c r="G83" s="10">
        <f t="shared" si="6"/>
        <v>245</v>
      </c>
      <c r="H83" s="1">
        <f t="shared" si="7"/>
        <v>61.250000000000007</v>
      </c>
      <c r="I83" s="1">
        <f t="shared" si="8"/>
        <v>80.5</v>
      </c>
      <c r="J83" s="1">
        <f t="shared" si="9"/>
        <v>3</v>
      </c>
    </row>
    <row r="84" spans="1:10" x14ac:dyDescent="0.25">
      <c r="A84" s="8" t="s">
        <v>19</v>
      </c>
      <c r="B84" s="1">
        <v>8</v>
      </c>
      <c r="C84" s="9">
        <v>79</v>
      </c>
      <c r="D84" s="9">
        <v>45</v>
      </c>
      <c r="E84" s="9">
        <v>53</v>
      </c>
      <c r="F84" s="9">
        <v>46</v>
      </c>
      <c r="G84" s="10">
        <f t="shared" si="6"/>
        <v>223</v>
      </c>
      <c r="H84" s="1">
        <f t="shared" si="7"/>
        <v>55.75</v>
      </c>
      <c r="I84" s="1">
        <f t="shared" si="8"/>
        <v>62</v>
      </c>
      <c r="J84" s="1">
        <f t="shared" si="9"/>
        <v>4</v>
      </c>
    </row>
    <row r="85" spans="1:10" x14ac:dyDescent="0.25">
      <c r="A85" s="8" t="s">
        <v>69</v>
      </c>
      <c r="B85" s="1">
        <v>8</v>
      </c>
      <c r="C85" s="9">
        <v>53</v>
      </c>
      <c r="D85" s="9">
        <v>86</v>
      </c>
      <c r="E85" s="9">
        <v>86</v>
      </c>
      <c r="F85" s="9">
        <v>50</v>
      </c>
      <c r="G85" s="10">
        <f t="shared" si="6"/>
        <v>275</v>
      </c>
      <c r="H85" s="1">
        <f t="shared" si="7"/>
        <v>68.75</v>
      </c>
      <c r="I85" s="1">
        <f t="shared" si="8"/>
        <v>69.5</v>
      </c>
      <c r="J85" s="1">
        <f t="shared" si="9"/>
        <v>4</v>
      </c>
    </row>
    <row r="86" spans="1:10" x14ac:dyDescent="0.25">
      <c r="A86" s="8" t="s">
        <v>80</v>
      </c>
      <c r="B86" s="1">
        <v>6</v>
      </c>
      <c r="C86" s="9">
        <v>67</v>
      </c>
      <c r="D86" s="9">
        <v>59</v>
      </c>
      <c r="E86" s="9">
        <v>81</v>
      </c>
      <c r="F86" s="9">
        <v>74</v>
      </c>
      <c r="G86" s="10">
        <f t="shared" si="6"/>
        <v>281</v>
      </c>
      <c r="H86" s="1">
        <f t="shared" si="7"/>
        <v>70.25</v>
      </c>
      <c r="I86" s="1">
        <f t="shared" si="8"/>
        <v>63</v>
      </c>
      <c r="J86" s="1">
        <f t="shared" si="9"/>
        <v>4</v>
      </c>
    </row>
    <row r="87" spans="1:10" x14ac:dyDescent="0.25">
      <c r="A87" s="8" t="s">
        <v>98</v>
      </c>
      <c r="B87" s="1">
        <v>6</v>
      </c>
      <c r="C87" s="9">
        <v>59</v>
      </c>
      <c r="D87" s="9">
        <v>90</v>
      </c>
      <c r="E87" s="9">
        <v>69</v>
      </c>
      <c r="F87" s="9">
        <v>79</v>
      </c>
      <c r="G87" s="10">
        <f t="shared" si="6"/>
        <v>297</v>
      </c>
      <c r="H87" s="1">
        <f t="shared" si="7"/>
        <v>74.25</v>
      </c>
      <c r="I87" s="1">
        <f t="shared" si="8"/>
        <v>74.5</v>
      </c>
      <c r="J87" s="1">
        <f t="shared" si="9"/>
        <v>4</v>
      </c>
    </row>
    <row r="88" spans="1:10" x14ac:dyDescent="0.25">
      <c r="A88" s="8" t="s">
        <v>9</v>
      </c>
      <c r="B88" s="1">
        <v>8</v>
      </c>
      <c r="C88" s="9">
        <v>83</v>
      </c>
      <c r="D88" s="9">
        <v>68</v>
      </c>
      <c r="E88" s="9">
        <v>63</v>
      </c>
      <c r="F88" s="9">
        <v>65</v>
      </c>
      <c r="G88" s="10">
        <f t="shared" si="6"/>
        <v>279</v>
      </c>
      <c r="H88" s="1">
        <f t="shared" si="7"/>
        <v>69.75</v>
      </c>
      <c r="I88" s="1">
        <f t="shared" si="8"/>
        <v>75.5</v>
      </c>
      <c r="J88" s="1">
        <f t="shared" si="9"/>
        <v>4</v>
      </c>
    </row>
    <row r="89" spans="1:10" x14ac:dyDescent="0.25">
      <c r="A89" s="8" t="s">
        <v>68</v>
      </c>
      <c r="B89" s="1">
        <v>7</v>
      </c>
      <c r="C89" s="9"/>
      <c r="D89" s="9">
        <v>78</v>
      </c>
      <c r="E89" s="9">
        <v>49</v>
      </c>
      <c r="F89" s="9">
        <v>69</v>
      </c>
      <c r="G89" s="10">
        <f t="shared" si="6"/>
        <v>196</v>
      </c>
      <c r="H89" s="1">
        <f t="shared" si="7"/>
        <v>49</v>
      </c>
      <c r="I89" s="1">
        <f t="shared" si="8"/>
        <v>39</v>
      </c>
      <c r="J89" s="1">
        <f t="shared" si="9"/>
        <v>3</v>
      </c>
    </row>
    <row r="90" spans="1:10" x14ac:dyDescent="0.25">
      <c r="A90" s="8" t="s">
        <v>45</v>
      </c>
      <c r="B90" s="1">
        <v>9</v>
      </c>
      <c r="C90" s="9"/>
      <c r="D90" s="9"/>
      <c r="E90" s="9"/>
      <c r="F90" s="9"/>
      <c r="G90" s="10">
        <f t="shared" si="6"/>
        <v>0</v>
      </c>
      <c r="H90" s="1">
        <f t="shared" si="7"/>
        <v>0</v>
      </c>
      <c r="I90" s="1">
        <f t="shared" si="8"/>
        <v>0</v>
      </c>
      <c r="J90" s="1">
        <f t="shared" si="9"/>
        <v>0</v>
      </c>
    </row>
    <row r="91" spans="1:10" x14ac:dyDescent="0.25">
      <c r="A91" s="8" t="s">
        <v>71</v>
      </c>
      <c r="B91" s="1">
        <v>8</v>
      </c>
      <c r="C91" s="9">
        <v>85</v>
      </c>
      <c r="D91" s="9">
        <v>53</v>
      </c>
      <c r="E91" s="9">
        <v>68</v>
      </c>
      <c r="F91" s="9">
        <v>48</v>
      </c>
      <c r="G91" s="10">
        <f t="shared" si="6"/>
        <v>254</v>
      </c>
      <c r="H91" s="1">
        <f t="shared" si="7"/>
        <v>63.5</v>
      </c>
      <c r="I91" s="1">
        <f t="shared" si="8"/>
        <v>69</v>
      </c>
      <c r="J91" s="1">
        <f t="shared" si="9"/>
        <v>4</v>
      </c>
    </row>
    <row r="92" spans="1:10" x14ac:dyDescent="0.25">
      <c r="A92" s="8" t="s">
        <v>38</v>
      </c>
      <c r="B92" s="1">
        <v>8</v>
      </c>
      <c r="C92" s="9">
        <v>49</v>
      </c>
      <c r="D92" s="9">
        <v>79</v>
      </c>
      <c r="E92" s="9">
        <v>80</v>
      </c>
      <c r="F92" s="9">
        <v>51</v>
      </c>
      <c r="G92" s="10">
        <f t="shared" si="6"/>
        <v>259</v>
      </c>
      <c r="H92" s="1">
        <f t="shared" si="7"/>
        <v>64.75</v>
      </c>
      <c r="I92" s="1">
        <f t="shared" si="8"/>
        <v>64</v>
      </c>
      <c r="J92" s="1">
        <f t="shared" si="9"/>
        <v>4</v>
      </c>
    </row>
    <row r="93" spans="1:10" x14ac:dyDescent="0.25">
      <c r="A93" s="8" t="s">
        <v>118</v>
      </c>
      <c r="B93" s="1">
        <v>9</v>
      </c>
      <c r="C93" s="9">
        <v>50</v>
      </c>
      <c r="D93" s="9">
        <v>50</v>
      </c>
      <c r="E93" s="9">
        <v>88</v>
      </c>
      <c r="F93" s="9">
        <v>43</v>
      </c>
      <c r="G93" s="10">
        <f t="shared" si="6"/>
        <v>231</v>
      </c>
      <c r="H93" s="1">
        <f t="shared" si="7"/>
        <v>57.75</v>
      </c>
      <c r="I93" s="1">
        <f t="shared" si="8"/>
        <v>50</v>
      </c>
      <c r="J93" s="1">
        <f t="shared" si="9"/>
        <v>4</v>
      </c>
    </row>
    <row r="94" spans="1:10" x14ac:dyDescent="0.25">
      <c r="A94" s="8" t="s">
        <v>125</v>
      </c>
      <c r="B94" s="1">
        <v>7</v>
      </c>
      <c r="C94" s="9">
        <v>41</v>
      </c>
      <c r="D94" s="9">
        <v>62</v>
      </c>
      <c r="E94" s="9">
        <v>52</v>
      </c>
      <c r="F94" s="9">
        <v>70</v>
      </c>
      <c r="G94" s="10">
        <f t="shared" si="6"/>
        <v>225</v>
      </c>
      <c r="H94" s="1">
        <f t="shared" si="7"/>
        <v>56.25</v>
      </c>
      <c r="I94" s="1">
        <f t="shared" si="8"/>
        <v>51.5</v>
      </c>
      <c r="J94" s="1">
        <f t="shared" si="9"/>
        <v>4</v>
      </c>
    </row>
    <row r="95" spans="1:10" x14ac:dyDescent="0.25">
      <c r="A95" s="8" t="s">
        <v>81</v>
      </c>
      <c r="B95" s="1">
        <v>10</v>
      </c>
      <c r="C95" s="9">
        <v>42</v>
      </c>
      <c r="D95" s="9">
        <v>79</v>
      </c>
      <c r="E95" s="9">
        <v>41</v>
      </c>
      <c r="F95" s="9">
        <v>48</v>
      </c>
      <c r="G95" s="10">
        <f t="shared" si="6"/>
        <v>210</v>
      </c>
      <c r="H95" s="1">
        <f t="shared" si="7"/>
        <v>52.5</v>
      </c>
      <c r="I95" s="1">
        <f t="shared" si="8"/>
        <v>60.5</v>
      </c>
      <c r="J95" s="1">
        <f t="shared" si="9"/>
        <v>4</v>
      </c>
    </row>
    <row r="96" spans="1:10" x14ac:dyDescent="0.25">
      <c r="A96" s="8" t="s">
        <v>42</v>
      </c>
      <c r="B96" s="1">
        <v>9</v>
      </c>
      <c r="C96" s="9">
        <v>90</v>
      </c>
      <c r="D96" s="9">
        <v>86</v>
      </c>
      <c r="E96" s="9">
        <v>79</v>
      </c>
      <c r="F96" s="9">
        <v>61</v>
      </c>
      <c r="G96" s="10">
        <f t="shared" si="6"/>
        <v>316</v>
      </c>
      <c r="H96" s="1">
        <f t="shared" si="7"/>
        <v>79</v>
      </c>
      <c r="I96" s="1">
        <f t="shared" si="8"/>
        <v>88</v>
      </c>
      <c r="J96" s="1">
        <f t="shared" si="9"/>
        <v>4</v>
      </c>
    </row>
    <row r="97" spans="1:10" x14ac:dyDescent="0.25">
      <c r="A97" s="8" t="s">
        <v>111</v>
      </c>
      <c r="B97" s="1">
        <v>9</v>
      </c>
      <c r="C97" s="9">
        <v>58</v>
      </c>
      <c r="D97" s="9">
        <v>76</v>
      </c>
      <c r="E97" s="9">
        <v>49</v>
      </c>
      <c r="F97" s="9">
        <v>47</v>
      </c>
      <c r="G97" s="10">
        <f t="shared" si="6"/>
        <v>230</v>
      </c>
      <c r="H97" s="1">
        <f t="shared" si="7"/>
        <v>57.499999999999993</v>
      </c>
      <c r="I97" s="1">
        <f t="shared" si="8"/>
        <v>67</v>
      </c>
      <c r="J97" s="1">
        <f t="shared" si="9"/>
        <v>4</v>
      </c>
    </row>
    <row r="98" spans="1:10" x14ac:dyDescent="0.25">
      <c r="A98" s="8" t="s">
        <v>97</v>
      </c>
      <c r="B98" s="1">
        <v>9</v>
      </c>
      <c r="C98" s="9">
        <v>82</v>
      </c>
      <c r="D98" s="9">
        <v>81</v>
      </c>
      <c r="E98" s="9">
        <v>42</v>
      </c>
      <c r="F98" s="9">
        <v>66</v>
      </c>
      <c r="G98" s="10">
        <f t="shared" ref="G98:G125" si="10">SUM(C98:F98)</f>
        <v>271</v>
      </c>
      <c r="H98" s="1">
        <f t="shared" ref="H98:H125" si="11">G98/400*100</f>
        <v>67.75</v>
      </c>
      <c r="I98" s="1">
        <f t="shared" si="8"/>
        <v>81.5</v>
      </c>
      <c r="J98" s="1">
        <f t="shared" si="9"/>
        <v>4</v>
      </c>
    </row>
    <row r="99" spans="1:10" x14ac:dyDescent="0.25">
      <c r="A99" s="8" t="s">
        <v>36</v>
      </c>
      <c r="B99" s="1">
        <v>8</v>
      </c>
      <c r="C99" s="9">
        <v>81</v>
      </c>
      <c r="D99" s="9">
        <v>75</v>
      </c>
      <c r="E99" s="9">
        <v>58</v>
      </c>
      <c r="F99" s="9">
        <v>56</v>
      </c>
      <c r="G99" s="10">
        <f t="shared" si="10"/>
        <v>270</v>
      </c>
      <c r="H99" s="1">
        <f t="shared" si="11"/>
        <v>67.5</v>
      </c>
      <c r="I99" s="1">
        <f t="shared" si="8"/>
        <v>78</v>
      </c>
      <c r="J99" s="1">
        <f t="shared" si="9"/>
        <v>4</v>
      </c>
    </row>
    <row r="100" spans="1:10" x14ac:dyDescent="0.25">
      <c r="A100" s="8" t="s">
        <v>103</v>
      </c>
      <c r="B100" s="1">
        <v>9</v>
      </c>
      <c r="C100" s="9">
        <v>72</v>
      </c>
      <c r="D100" s="9">
        <v>50</v>
      </c>
      <c r="E100" s="9">
        <v>90</v>
      </c>
      <c r="F100" s="9">
        <v>50</v>
      </c>
      <c r="G100" s="10">
        <f t="shared" si="10"/>
        <v>262</v>
      </c>
      <c r="H100" s="1">
        <f t="shared" si="11"/>
        <v>65.5</v>
      </c>
      <c r="I100" s="1">
        <f t="shared" si="8"/>
        <v>61</v>
      </c>
      <c r="J100" s="1">
        <f t="shared" si="9"/>
        <v>4</v>
      </c>
    </row>
    <row r="101" spans="1:10" x14ac:dyDescent="0.25">
      <c r="A101" s="8" t="s">
        <v>10</v>
      </c>
      <c r="B101" s="1">
        <v>6</v>
      </c>
      <c r="C101" s="9">
        <v>69</v>
      </c>
      <c r="D101" s="9">
        <v>61</v>
      </c>
      <c r="E101" s="9">
        <v>64</v>
      </c>
      <c r="F101" s="9">
        <v>56</v>
      </c>
      <c r="G101" s="10">
        <f t="shared" si="10"/>
        <v>250</v>
      </c>
      <c r="H101" s="1">
        <f t="shared" si="11"/>
        <v>62.5</v>
      </c>
      <c r="I101" s="1">
        <f t="shared" si="8"/>
        <v>65</v>
      </c>
      <c r="J101" s="1">
        <f t="shared" si="9"/>
        <v>4</v>
      </c>
    </row>
    <row r="102" spans="1:10" x14ac:dyDescent="0.25">
      <c r="A102" s="8" t="s">
        <v>44</v>
      </c>
      <c r="B102" s="1">
        <v>6</v>
      </c>
      <c r="C102" s="9">
        <v>71</v>
      </c>
      <c r="D102" s="9">
        <v>76</v>
      </c>
      <c r="E102" s="9">
        <v>82</v>
      </c>
      <c r="F102" s="9">
        <v>80</v>
      </c>
      <c r="G102" s="10">
        <f t="shared" si="10"/>
        <v>309</v>
      </c>
      <c r="H102" s="1">
        <f t="shared" si="11"/>
        <v>77.25</v>
      </c>
      <c r="I102" s="1">
        <f t="shared" si="8"/>
        <v>73.5</v>
      </c>
      <c r="J102" s="1">
        <f t="shared" si="9"/>
        <v>4</v>
      </c>
    </row>
    <row r="103" spans="1:10" x14ac:dyDescent="0.25">
      <c r="A103" s="8" t="s">
        <v>75</v>
      </c>
      <c r="B103" s="1">
        <v>8</v>
      </c>
      <c r="C103" s="9">
        <v>86</v>
      </c>
      <c r="D103" s="9">
        <v>79</v>
      </c>
      <c r="E103" s="9">
        <v>44</v>
      </c>
      <c r="F103" s="9">
        <v>57</v>
      </c>
      <c r="G103" s="10">
        <f t="shared" si="10"/>
        <v>266</v>
      </c>
      <c r="H103" s="1">
        <f t="shared" si="11"/>
        <v>66.5</v>
      </c>
      <c r="I103" s="1">
        <f t="shared" si="8"/>
        <v>82.5</v>
      </c>
      <c r="J103" s="1">
        <f t="shared" si="9"/>
        <v>4</v>
      </c>
    </row>
    <row r="104" spans="1:10" x14ac:dyDescent="0.25">
      <c r="A104" s="8" t="s">
        <v>53</v>
      </c>
      <c r="B104" s="1">
        <v>10</v>
      </c>
      <c r="C104" s="9">
        <v>56</v>
      </c>
      <c r="D104" s="9">
        <v>75</v>
      </c>
      <c r="E104" s="9">
        <v>73</v>
      </c>
      <c r="F104" s="9">
        <v>80</v>
      </c>
      <c r="G104" s="10">
        <f t="shared" si="10"/>
        <v>284</v>
      </c>
      <c r="H104" s="1">
        <f t="shared" si="11"/>
        <v>71</v>
      </c>
      <c r="I104" s="1">
        <f t="shared" si="8"/>
        <v>65.5</v>
      </c>
      <c r="J104" s="1">
        <f t="shared" si="9"/>
        <v>4</v>
      </c>
    </row>
    <row r="105" spans="1:10" x14ac:dyDescent="0.25">
      <c r="A105" s="8" t="s">
        <v>102</v>
      </c>
      <c r="B105" s="1">
        <v>9</v>
      </c>
      <c r="C105" s="9">
        <v>78</v>
      </c>
      <c r="D105" s="9">
        <v>46</v>
      </c>
      <c r="E105" s="9"/>
      <c r="F105" s="9"/>
      <c r="G105" s="10">
        <f t="shared" si="10"/>
        <v>124</v>
      </c>
      <c r="H105" s="1">
        <f t="shared" si="11"/>
        <v>31</v>
      </c>
      <c r="I105" s="1">
        <f t="shared" si="8"/>
        <v>62</v>
      </c>
      <c r="J105" s="1">
        <f t="shared" si="9"/>
        <v>2</v>
      </c>
    </row>
    <row r="106" spans="1:10" x14ac:dyDescent="0.25">
      <c r="A106" s="8" t="s">
        <v>87</v>
      </c>
      <c r="B106" s="1">
        <v>7</v>
      </c>
      <c r="C106" s="9"/>
      <c r="D106" s="9"/>
      <c r="E106" s="9"/>
      <c r="F106" s="9"/>
      <c r="G106" s="10">
        <f t="shared" si="10"/>
        <v>0</v>
      </c>
      <c r="H106" s="1">
        <f t="shared" si="11"/>
        <v>0</v>
      </c>
      <c r="I106" s="1">
        <f t="shared" si="8"/>
        <v>0</v>
      </c>
      <c r="J106" s="1">
        <f t="shared" si="9"/>
        <v>0</v>
      </c>
    </row>
    <row r="107" spans="1:10" x14ac:dyDescent="0.25">
      <c r="A107" s="8" t="s">
        <v>107</v>
      </c>
      <c r="B107" s="1">
        <v>7</v>
      </c>
      <c r="C107" s="9">
        <v>79</v>
      </c>
      <c r="D107" s="9">
        <v>42</v>
      </c>
      <c r="E107" s="9">
        <v>64</v>
      </c>
      <c r="F107" s="9">
        <v>57</v>
      </c>
      <c r="G107" s="10">
        <f t="shared" si="10"/>
        <v>242</v>
      </c>
      <c r="H107" s="1">
        <f t="shared" si="11"/>
        <v>60.5</v>
      </c>
      <c r="I107" s="1">
        <f t="shared" si="8"/>
        <v>60.5</v>
      </c>
      <c r="J107" s="1">
        <f t="shared" si="9"/>
        <v>4</v>
      </c>
    </row>
    <row r="108" spans="1:10" x14ac:dyDescent="0.25">
      <c r="A108" s="8" t="s">
        <v>24</v>
      </c>
      <c r="B108" s="1">
        <v>7</v>
      </c>
      <c r="C108" s="9">
        <v>86</v>
      </c>
      <c r="D108" s="9">
        <v>83</v>
      </c>
      <c r="E108" s="9">
        <v>86</v>
      </c>
      <c r="F108" s="9">
        <v>40</v>
      </c>
      <c r="G108" s="10">
        <f t="shared" si="10"/>
        <v>295</v>
      </c>
      <c r="H108" s="1">
        <f t="shared" si="11"/>
        <v>73.75</v>
      </c>
      <c r="I108" s="1">
        <f t="shared" si="8"/>
        <v>84.5</v>
      </c>
      <c r="J108" s="1">
        <f t="shared" si="9"/>
        <v>4</v>
      </c>
    </row>
    <row r="109" spans="1:10" x14ac:dyDescent="0.25">
      <c r="A109" s="8" t="s">
        <v>22</v>
      </c>
      <c r="B109" s="1">
        <v>7</v>
      </c>
      <c r="C109" s="9">
        <v>58</v>
      </c>
      <c r="D109" s="9">
        <v>64</v>
      </c>
      <c r="E109" s="9">
        <v>50</v>
      </c>
      <c r="F109" s="9">
        <v>76</v>
      </c>
      <c r="G109" s="10">
        <f t="shared" si="10"/>
        <v>248</v>
      </c>
      <c r="H109" s="1">
        <f t="shared" si="11"/>
        <v>62</v>
      </c>
      <c r="I109" s="1">
        <f t="shared" si="8"/>
        <v>61</v>
      </c>
      <c r="J109" s="1">
        <f t="shared" si="9"/>
        <v>4</v>
      </c>
    </row>
    <row r="110" spans="1:10" x14ac:dyDescent="0.25">
      <c r="A110" s="8" t="s">
        <v>57</v>
      </c>
      <c r="B110" s="1">
        <v>7</v>
      </c>
      <c r="C110" s="9">
        <v>54</v>
      </c>
      <c r="D110" s="9">
        <v>68</v>
      </c>
      <c r="E110" s="9"/>
      <c r="F110" s="9">
        <v>42</v>
      </c>
      <c r="G110" s="10">
        <f t="shared" si="10"/>
        <v>164</v>
      </c>
      <c r="H110" s="1">
        <f t="shared" si="11"/>
        <v>41</v>
      </c>
      <c r="I110" s="1">
        <f t="shared" si="8"/>
        <v>61</v>
      </c>
      <c r="J110" s="1">
        <f t="shared" si="9"/>
        <v>3</v>
      </c>
    </row>
    <row r="111" spans="1:10" x14ac:dyDescent="0.25">
      <c r="A111" s="8" t="s">
        <v>70</v>
      </c>
      <c r="B111" s="1">
        <v>10</v>
      </c>
      <c r="C111" s="9">
        <v>65</v>
      </c>
      <c r="D111" s="9">
        <v>73</v>
      </c>
      <c r="E111" s="9">
        <v>81</v>
      </c>
      <c r="F111" s="9">
        <v>53</v>
      </c>
      <c r="G111" s="10">
        <f t="shared" si="10"/>
        <v>272</v>
      </c>
      <c r="H111" s="1">
        <f t="shared" si="11"/>
        <v>68</v>
      </c>
      <c r="I111" s="1">
        <f t="shared" si="8"/>
        <v>69</v>
      </c>
      <c r="J111" s="1">
        <f t="shared" si="9"/>
        <v>4</v>
      </c>
    </row>
    <row r="112" spans="1:10" x14ac:dyDescent="0.25">
      <c r="A112" s="8" t="s">
        <v>77</v>
      </c>
      <c r="B112" s="1">
        <v>8</v>
      </c>
      <c r="C112" s="9">
        <v>59</v>
      </c>
      <c r="D112" s="9">
        <v>85</v>
      </c>
      <c r="E112" s="9">
        <v>41</v>
      </c>
      <c r="F112" s="9">
        <v>85</v>
      </c>
      <c r="G112" s="10">
        <f t="shared" si="10"/>
        <v>270</v>
      </c>
      <c r="H112" s="1">
        <f t="shared" si="11"/>
        <v>67.5</v>
      </c>
      <c r="I112" s="1">
        <f t="shared" si="8"/>
        <v>72</v>
      </c>
      <c r="J112" s="1">
        <f t="shared" si="9"/>
        <v>4</v>
      </c>
    </row>
    <row r="113" spans="1:10" x14ac:dyDescent="0.25">
      <c r="A113" s="8" t="s">
        <v>131</v>
      </c>
      <c r="B113" s="1">
        <v>8</v>
      </c>
      <c r="C113" s="9">
        <v>71</v>
      </c>
      <c r="D113" s="9">
        <v>66</v>
      </c>
      <c r="E113" s="9">
        <v>48</v>
      </c>
      <c r="F113" s="9">
        <v>49</v>
      </c>
      <c r="G113" s="10">
        <f t="shared" si="10"/>
        <v>234</v>
      </c>
      <c r="H113" s="1">
        <f t="shared" si="11"/>
        <v>58.5</v>
      </c>
      <c r="I113" s="1">
        <f t="shared" si="8"/>
        <v>68.5</v>
      </c>
      <c r="J113" s="1">
        <f t="shared" si="9"/>
        <v>4</v>
      </c>
    </row>
    <row r="114" spans="1:10" x14ac:dyDescent="0.25">
      <c r="A114" s="8" t="s">
        <v>84</v>
      </c>
      <c r="B114" s="1">
        <v>6</v>
      </c>
      <c r="C114" s="9">
        <v>82</v>
      </c>
      <c r="D114" s="9">
        <v>84</v>
      </c>
      <c r="E114" s="9">
        <v>57</v>
      </c>
      <c r="F114" s="9">
        <v>90</v>
      </c>
      <c r="G114" s="10">
        <f t="shared" si="10"/>
        <v>313</v>
      </c>
      <c r="H114" s="1">
        <f t="shared" si="11"/>
        <v>78.25</v>
      </c>
      <c r="I114" s="1">
        <f t="shared" si="8"/>
        <v>83</v>
      </c>
      <c r="J114" s="1">
        <f t="shared" si="9"/>
        <v>4</v>
      </c>
    </row>
    <row r="115" spans="1:10" x14ac:dyDescent="0.25">
      <c r="A115" s="8" t="s">
        <v>127</v>
      </c>
      <c r="B115" s="1">
        <v>8</v>
      </c>
      <c r="C115" s="9">
        <v>44</v>
      </c>
      <c r="D115" s="9">
        <v>47</v>
      </c>
      <c r="E115" s="9">
        <v>46</v>
      </c>
      <c r="F115" s="9">
        <v>55</v>
      </c>
      <c r="G115" s="10">
        <f t="shared" si="10"/>
        <v>192</v>
      </c>
      <c r="H115" s="1">
        <f t="shared" si="11"/>
        <v>48</v>
      </c>
      <c r="I115" s="1">
        <f t="shared" si="8"/>
        <v>45.5</v>
      </c>
      <c r="J115" s="1">
        <f t="shared" si="9"/>
        <v>4</v>
      </c>
    </row>
    <row r="116" spans="1:10" x14ac:dyDescent="0.25">
      <c r="A116" s="8" t="s">
        <v>123</v>
      </c>
      <c r="B116" s="1">
        <v>7</v>
      </c>
      <c r="C116" s="9">
        <v>60</v>
      </c>
      <c r="D116" s="9">
        <v>90</v>
      </c>
      <c r="E116" s="9">
        <v>49</v>
      </c>
      <c r="F116" s="9">
        <v>77</v>
      </c>
      <c r="G116" s="10">
        <f t="shared" si="10"/>
        <v>276</v>
      </c>
      <c r="H116" s="1">
        <f t="shared" si="11"/>
        <v>69</v>
      </c>
      <c r="I116" s="1">
        <f t="shared" si="8"/>
        <v>75</v>
      </c>
      <c r="J116" s="1">
        <f t="shared" si="9"/>
        <v>4</v>
      </c>
    </row>
    <row r="117" spans="1:10" x14ac:dyDescent="0.25">
      <c r="A117" s="8" t="s">
        <v>50</v>
      </c>
      <c r="B117" s="1">
        <v>9</v>
      </c>
      <c r="C117" s="9"/>
      <c r="D117" s="9"/>
      <c r="E117" s="9"/>
      <c r="F117" s="9"/>
      <c r="G117" s="10">
        <f t="shared" si="10"/>
        <v>0</v>
      </c>
      <c r="H117" s="1">
        <f t="shared" si="11"/>
        <v>0</v>
      </c>
      <c r="I117" s="1">
        <f t="shared" si="8"/>
        <v>0</v>
      </c>
      <c r="J117" s="1">
        <f t="shared" si="9"/>
        <v>0</v>
      </c>
    </row>
    <row r="118" spans="1:10" x14ac:dyDescent="0.25">
      <c r="A118" s="8" t="s">
        <v>14</v>
      </c>
      <c r="B118" s="1">
        <v>10</v>
      </c>
      <c r="C118" s="9">
        <v>47</v>
      </c>
      <c r="D118" s="9">
        <v>56</v>
      </c>
      <c r="E118" s="9">
        <v>70</v>
      </c>
      <c r="F118" s="9">
        <v>53</v>
      </c>
      <c r="G118" s="10">
        <f t="shared" si="10"/>
        <v>226</v>
      </c>
      <c r="H118" s="1">
        <f t="shared" si="11"/>
        <v>56.499999999999993</v>
      </c>
      <c r="I118" s="1">
        <f t="shared" si="8"/>
        <v>51.5</v>
      </c>
      <c r="J118" s="1">
        <f t="shared" si="9"/>
        <v>4</v>
      </c>
    </row>
    <row r="119" spans="1:10" x14ac:dyDescent="0.25">
      <c r="A119" s="8" t="s">
        <v>46</v>
      </c>
      <c r="B119" s="1">
        <v>7</v>
      </c>
      <c r="C119" s="9"/>
      <c r="D119" s="9"/>
      <c r="E119" s="9"/>
      <c r="F119" s="9"/>
      <c r="G119" s="10">
        <f t="shared" si="10"/>
        <v>0</v>
      </c>
      <c r="H119" s="1">
        <f t="shared" si="11"/>
        <v>0</v>
      </c>
      <c r="I119" s="1">
        <f t="shared" si="8"/>
        <v>0</v>
      </c>
      <c r="J119" s="1">
        <f t="shared" si="9"/>
        <v>0</v>
      </c>
    </row>
    <row r="120" spans="1:10" x14ac:dyDescent="0.25">
      <c r="A120" s="8" t="s">
        <v>124</v>
      </c>
      <c r="B120" s="1">
        <v>10</v>
      </c>
      <c r="C120" s="9">
        <v>40</v>
      </c>
      <c r="D120" s="9">
        <v>85</v>
      </c>
      <c r="E120" s="9">
        <v>47</v>
      </c>
      <c r="F120" s="9">
        <v>69</v>
      </c>
      <c r="G120" s="10">
        <f t="shared" si="10"/>
        <v>241</v>
      </c>
      <c r="H120" s="1">
        <f t="shared" si="11"/>
        <v>60.25</v>
      </c>
      <c r="I120" s="1">
        <f t="shared" si="8"/>
        <v>62.5</v>
      </c>
      <c r="J120" s="1">
        <f t="shared" si="9"/>
        <v>4</v>
      </c>
    </row>
    <row r="121" spans="1:10" x14ac:dyDescent="0.25">
      <c r="A121" s="8" t="s">
        <v>130</v>
      </c>
      <c r="B121" s="1">
        <v>9</v>
      </c>
      <c r="C121" s="9">
        <v>71</v>
      </c>
      <c r="D121" s="9">
        <v>83</v>
      </c>
      <c r="E121" s="9">
        <v>87</v>
      </c>
      <c r="F121" s="9">
        <v>74</v>
      </c>
      <c r="G121" s="10">
        <f t="shared" si="10"/>
        <v>315</v>
      </c>
      <c r="H121" s="1">
        <f t="shared" si="11"/>
        <v>78.75</v>
      </c>
      <c r="I121" s="1">
        <f t="shared" si="8"/>
        <v>77</v>
      </c>
      <c r="J121" s="1">
        <f t="shared" si="9"/>
        <v>4</v>
      </c>
    </row>
    <row r="122" spans="1:10" x14ac:dyDescent="0.25">
      <c r="A122" s="8" t="s">
        <v>54</v>
      </c>
      <c r="B122" s="1">
        <v>8</v>
      </c>
      <c r="C122" s="9">
        <v>48</v>
      </c>
      <c r="D122" s="9">
        <v>81</v>
      </c>
      <c r="E122" s="9">
        <v>69</v>
      </c>
      <c r="F122" s="9">
        <v>69</v>
      </c>
      <c r="G122" s="10">
        <f t="shared" si="10"/>
        <v>267</v>
      </c>
      <c r="H122" s="1">
        <f t="shared" si="11"/>
        <v>66.75</v>
      </c>
      <c r="I122" s="1">
        <f t="shared" si="8"/>
        <v>64.5</v>
      </c>
      <c r="J122" s="1">
        <f t="shared" si="9"/>
        <v>4</v>
      </c>
    </row>
    <row r="123" spans="1:10" x14ac:dyDescent="0.25">
      <c r="A123" s="8" t="s">
        <v>95</v>
      </c>
      <c r="B123" s="1">
        <v>8</v>
      </c>
      <c r="C123" s="9">
        <v>80</v>
      </c>
      <c r="D123" s="9">
        <v>66</v>
      </c>
      <c r="E123" s="9">
        <v>42</v>
      </c>
      <c r="F123" s="9">
        <v>43</v>
      </c>
      <c r="G123" s="10">
        <f t="shared" si="10"/>
        <v>231</v>
      </c>
      <c r="H123" s="1">
        <f t="shared" si="11"/>
        <v>57.75</v>
      </c>
      <c r="I123" s="1">
        <f t="shared" si="8"/>
        <v>73</v>
      </c>
      <c r="J123" s="1">
        <f t="shared" si="9"/>
        <v>4</v>
      </c>
    </row>
    <row r="124" spans="1:10" x14ac:dyDescent="0.25">
      <c r="A124" s="8" t="s">
        <v>67</v>
      </c>
      <c r="B124" s="1">
        <v>7</v>
      </c>
      <c r="C124" s="9">
        <v>86</v>
      </c>
      <c r="D124" s="9">
        <v>49</v>
      </c>
      <c r="E124" s="9">
        <v>59</v>
      </c>
      <c r="F124" s="9">
        <v>86</v>
      </c>
      <c r="G124" s="10">
        <f t="shared" si="10"/>
        <v>280</v>
      </c>
      <c r="H124" s="1">
        <f t="shared" si="11"/>
        <v>70</v>
      </c>
      <c r="I124" s="1">
        <f t="shared" si="8"/>
        <v>67.5</v>
      </c>
      <c r="J124" s="1">
        <f t="shared" si="9"/>
        <v>4</v>
      </c>
    </row>
    <row r="125" spans="1:10" x14ac:dyDescent="0.25">
      <c r="A125" s="8" t="s">
        <v>121</v>
      </c>
      <c r="B125" s="1">
        <v>8</v>
      </c>
      <c r="C125" s="9">
        <v>83</v>
      </c>
      <c r="D125" s="9">
        <v>75</v>
      </c>
      <c r="E125" s="9">
        <v>46</v>
      </c>
      <c r="F125" s="9">
        <v>52</v>
      </c>
      <c r="G125" s="10">
        <f t="shared" si="10"/>
        <v>256</v>
      </c>
      <c r="H125" s="1">
        <f t="shared" si="11"/>
        <v>64</v>
      </c>
      <c r="I125" s="1">
        <f t="shared" si="8"/>
        <v>79</v>
      </c>
      <c r="J125" s="1">
        <f t="shared" si="9"/>
        <v>4</v>
      </c>
    </row>
  </sheetData>
  <sortState ref="A2:H125">
    <sortCondition ref="A1"/>
  </sortState>
  <conditionalFormatting sqref="A1:A125">
    <cfRule type="duplicateValues" dxfId="3" priority="1"/>
  </conditionalFormatting>
  <dataValidations count="1">
    <dataValidation type="list" allowBlank="1" showInputMessage="1" showErrorMessage="1" sqref="L44">
      <formula1>$A$2:$A$125</formula1>
    </dataValidation>
  </dataValidations>
  <hyperlinks>
    <hyperlink ref="M23" location="'Answer 1'!A1" display="Click Here"/>
    <hyperlink ref="M29" location="'Answer 2'!A1" display="Click Here"/>
    <hyperlink ref="M42" location="'Answer 3'!A1" display="Click Here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K14"/>
  <sheetViews>
    <sheetView workbookViewId="0">
      <selection activeCell="C12" sqref="C12"/>
    </sheetView>
  </sheetViews>
  <sheetFormatPr defaultRowHeight="15.75" x14ac:dyDescent="0.25"/>
  <cols>
    <col min="1" max="1" width="16.75" customWidth="1"/>
    <col min="2" max="2" width="7.25" customWidth="1"/>
    <col min="3" max="3" width="21.125" customWidth="1"/>
    <col min="4" max="4" width="40.75" customWidth="1"/>
  </cols>
  <sheetData>
    <row r="2" spans="1:11" x14ac:dyDescent="0.25">
      <c r="A2" s="45" t="s">
        <v>169</v>
      </c>
      <c r="B2" s="45"/>
      <c r="C2" s="45"/>
      <c r="D2" s="45"/>
      <c r="E2" s="45"/>
      <c r="F2" s="45"/>
      <c r="G2" s="45"/>
      <c r="H2" s="45"/>
    </row>
    <row r="4" spans="1:11" x14ac:dyDescent="0.25">
      <c r="A4" s="46" t="s">
        <v>146</v>
      </c>
      <c r="B4" s="46"/>
    </row>
    <row r="5" spans="1:11" x14ac:dyDescent="0.25">
      <c r="A5" s="47" t="s">
        <v>147</v>
      </c>
      <c r="B5" s="47"/>
      <c r="C5" s="47"/>
      <c r="D5" s="47"/>
      <c r="E5" s="47"/>
      <c r="F5" s="47"/>
      <c r="G5" s="47"/>
      <c r="H5" s="47"/>
    </row>
    <row r="6" spans="1:11" x14ac:dyDescent="0.25">
      <c r="A6" s="47" t="s">
        <v>148</v>
      </c>
      <c r="B6" s="47"/>
      <c r="C6" s="47"/>
      <c r="D6" s="47"/>
      <c r="E6" s="47"/>
      <c r="F6" s="47"/>
      <c r="G6" s="47"/>
      <c r="H6" s="47"/>
    </row>
    <row r="7" spans="1:11" x14ac:dyDescent="0.25">
      <c r="A7" s="4" t="s">
        <v>149</v>
      </c>
      <c r="B7" s="4"/>
      <c r="C7" s="4"/>
      <c r="D7" s="4"/>
      <c r="E7" s="4"/>
      <c r="F7" s="4"/>
      <c r="G7" s="4"/>
      <c r="H7" s="4"/>
    </row>
    <row r="8" spans="1:11" x14ac:dyDescent="0.25">
      <c r="A8" s="47" t="s">
        <v>152</v>
      </c>
      <c r="B8" s="47"/>
      <c r="C8" s="47"/>
      <c r="D8" s="47"/>
      <c r="E8" s="47"/>
      <c r="F8" s="47"/>
      <c r="G8" s="47"/>
      <c r="H8" s="47"/>
    </row>
    <row r="11" spans="1:11" s="5" customFormat="1" ht="18.75" x14ac:dyDescent="0.25">
      <c r="A11" s="23" t="s">
        <v>1</v>
      </c>
      <c r="B11" s="23" t="s">
        <v>160</v>
      </c>
      <c r="C11" s="23" t="s">
        <v>150</v>
      </c>
      <c r="D11" s="23" t="s">
        <v>151</v>
      </c>
      <c r="F11" s="35" t="s">
        <v>171</v>
      </c>
      <c r="G11"/>
      <c r="H11"/>
      <c r="I11"/>
    </row>
    <row r="12" spans="1:11" ht="18.75" x14ac:dyDescent="0.3">
      <c r="A12" s="24" t="s">
        <v>117</v>
      </c>
      <c r="B12" s="25">
        <f>VLOOKUP(A12,' Assignment'!A1:H125,2,0)</f>
        <v>10</v>
      </c>
      <c r="C12" s="25" t="str">
        <f>IF(AND(VLOOKUP(A12,' Assignment'!A1:H125,3,0)&gt;60,VLOOKUP(A12,' Assignment'!A1:H125,4,0)&gt;60),"Eligible","NotEligible")</f>
        <v>Eligible</v>
      </c>
      <c r="D12" s="25" t="str">
        <f>IF(C12="NotEligible","NoScholarship",IF(AND(VLOOKUP(A12,' Assignment'!A1:I125,8,0)&gt;70,VLOOKUP(A12,' Assignment'!A1:I125,9,0)&gt;70),"Full Scholarship","PartialScholarship"))</f>
        <v>Full Scholarship</v>
      </c>
      <c r="F12" s="36">
        <v>1</v>
      </c>
      <c r="G12" s="21" t="s">
        <v>173</v>
      </c>
      <c r="H12" s="21"/>
      <c r="I12" s="21"/>
      <c r="J12" s="21"/>
      <c r="K12" s="21"/>
    </row>
    <row r="13" spans="1:11" x14ac:dyDescent="0.25">
      <c r="F13" s="36">
        <v>2</v>
      </c>
      <c r="G13" s="21" t="s">
        <v>172</v>
      </c>
      <c r="H13" s="21"/>
      <c r="I13" s="21"/>
      <c r="J13" s="21"/>
      <c r="K13" s="21"/>
    </row>
    <row r="14" spans="1:11" x14ac:dyDescent="0.25">
      <c r="F14">
        <v>3</v>
      </c>
      <c r="G14" s="44" t="s">
        <v>179</v>
      </c>
      <c r="H14" s="21"/>
      <c r="I14" s="21"/>
      <c r="J14" s="21"/>
      <c r="K14" s="21"/>
    </row>
  </sheetData>
  <mergeCells count="5">
    <mergeCell ref="A2:H2"/>
    <mergeCell ref="A4:B4"/>
    <mergeCell ref="A5:H5"/>
    <mergeCell ref="A6:H6"/>
    <mergeCell ref="A8:H8"/>
  </mergeCells>
  <conditionalFormatting sqref="C12">
    <cfRule type="containsText" dxfId="2" priority="1" operator="containsText" text="Eligible">
      <formula>NOT(ISERROR(SEARCH("Eligible",C12)))</formula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 Assignment'!$A$2:$A$125</xm:f>
          </x14:formula1>
          <xm:sqref>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130"/>
  <sheetViews>
    <sheetView topLeftCell="B24" workbookViewId="0">
      <selection activeCell="L39" sqref="L39"/>
    </sheetView>
  </sheetViews>
  <sheetFormatPr defaultRowHeight="15.75" x14ac:dyDescent="0.25"/>
  <cols>
    <col min="1" max="1" width="17.75" bestFit="1" customWidth="1"/>
    <col min="2" max="2" width="4.875" bestFit="1" customWidth="1"/>
    <col min="3" max="3" width="6.25" bestFit="1" customWidth="1"/>
    <col min="4" max="4" width="7.25" bestFit="1" customWidth="1"/>
    <col min="5" max="5" width="14.875" bestFit="1" customWidth="1"/>
    <col min="6" max="6" width="10.75" bestFit="1" customWidth="1"/>
    <col min="8" max="8" width="11.875" bestFit="1" customWidth="1"/>
    <col min="9" max="9" width="18.875" bestFit="1" customWidth="1"/>
    <col min="11" max="11" width="16" customWidth="1"/>
    <col min="12" max="12" width="10.375" customWidth="1"/>
    <col min="13" max="15" width="1.875" customWidth="1"/>
    <col min="16" max="16" width="2.875" customWidth="1"/>
    <col min="17" max="17" width="11" customWidth="1"/>
    <col min="18" max="18" width="9.125" bestFit="1" customWidth="1"/>
    <col min="19" max="19" width="7.875" customWidth="1"/>
    <col min="20" max="20" width="4.875" customWidth="1"/>
    <col min="21" max="21" width="6.125" customWidth="1"/>
    <col min="22" max="22" width="9.5" bestFit="1" customWidth="1"/>
    <col min="23" max="23" width="8.75" customWidth="1"/>
    <col min="24" max="24" width="6.5" customWidth="1"/>
    <col min="25" max="25" width="5.875" customWidth="1"/>
    <col min="26" max="26" width="7.5" customWidth="1"/>
    <col min="27" max="27" width="7" customWidth="1"/>
    <col min="28" max="28" width="5.5" customWidth="1"/>
    <col min="29" max="29" width="11.125" bestFit="1" customWidth="1"/>
    <col min="30" max="30" width="6.5" customWidth="1"/>
    <col min="32" max="32" width="10.375" bestFit="1" customWidth="1"/>
    <col min="33" max="33" width="11.375" bestFit="1" customWidth="1"/>
    <col min="34" max="34" width="9.375" bestFit="1" customWidth="1"/>
    <col min="35" max="35" width="12.375" bestFit="1" customWidth="1"/>
    <col min="36" max="36" width="10.25" bestFit="1" customWidth="1"/>
    <col min="37" max="38" width="9.5" bestFit="1" customWidth="1"/>
    <col min="39" max="39" width="8.75" customWidth="1"/>
    <col min="40" max="40" width="7.25" customWidth="1"/>
    <col min="41" max="41" width="9.75" bestFit="1" customWidth="1"/>
    <col min="42" max="42" width="12.25" bestFit="1" customWidth="1"/>
    <col min="44" max="45" width="9.75" bestFit="1" customWidth="1"/>
    <col min="46" max="46" width="9.125" bestFit="1" customWidth="1"/>
    <col min="47" max="47" width="4.5" customWidth="1"/>
    <col min="48" max="48" width="6.75" customWidth="1"/>
    <col min="49" max="49" width="8.5" customWidth="1"/>
    <col min="50" max="50" width="10.5" bestFit="1" customWidth="1"/>
    <col min="51" max="51" width="12" bestFit="1" customWidth="1"/>
    <col min="52" max="52" width="6" customWidth="1"/>
    <col min="53" max="53" width="8" customWidth="1"/>
    <col min="54" max="54" width="7.875" customWidth="1"/>
    <col min="55" max="55" width="5.875" customWidth="1"/>
    <col min="56" max="56" width="9.25" bestFit="1" customWidth="1"/>
    <col min="57" max="57" width="8.75" customWidth="1"/>
    <col min="58" max="58" width="6" customWidth="1"/>
    <col min="59" max="59" width="8.125" customWidth="1"/>
    <col min="60" max="60" width="4.625" customWidth="1"/>
    <col min="61" max="61" width="7.125" customWidth="1"/>
    <col min="62" max="62" width="6" customWidth="1"/>
    <col min="63" max="64" width="7.625" customWidth="1"/>
    <col min="65" max="65" width="8.125" customWidth="1"/>
    <col min="66" max="66" width="8.375" customWidth="1"/>
    <col min="67" max="67" width="7.625" customWidth="1"/>
    <col min="68" max="68" width="11.875" bestFit="1" customWidth="1"/>
    <col min="69" max="69" width="8.625" customWidth="1"/>
    <col min="70" max="70" width="3.875" customWidth="1"/>
    <col min="71" max="71" width="4.375" customWidth="1"/>
    <col min="72" max="72" width="6.875" customWidth="1"/>
    <col min="73" max="73" width="11" bestFit="1" customWidth="1"/>
    <col min="74" max="74" width="5.5" customWidth="1"/>
    <col min="76" max="76" width="7.125" customWidth="1"/>
    <col min="77" max="77" width="7.875" customWidth="1"/>
    <col min="78" max="78" width="7.125" customWidth="1"/>
    <col min="79" max="79" width="7.25" customWidth="1"/>
    <col min="80" max="80" width="8.25" customWidth="1"/>
    <col min="81" max="81" width="7.25" customWidth="1"/>
    <col min="82" max="82" width="5.75" customWidth="1"/>
    <col min="83" max="83" width="5.625" customWidth="1"/>
    <col min="84" max="84" width="7.625" customWidth="1"/>
    <col min="85" max="85" width="8.75" customWidth="1"/>
    <col min="86" max="86" width="7.75" customWidth="1"/>
    <col min="87" max="87" width="6.125" customWidth="1"/>
    <col min="88" max="88" width="9.125" bestFit="1" customWidth="1"/>
    <col min="89" max="89" width="6.75" customWidth="1"/>
    <col min="90" max="90" width="6.125" customWidth="1"/>
    <col min="91" max="91" width="15" bestFit="1" customWidth="1"/>
    <col min="92" max="92" width="3.875" customWidth="1"/>
    <col min="93" max="93" width="5.125" customWidth="1"/>
    <col min="94" max="94" width="7" customWidth="1"/>
    <col min="95" max="95" width="9.625" bestFit="1" customWidth="1"/>
    <col min="96" max="96" width="5.125" customWidth="1"/>
    <col min="97" max="97" width="7.625" customWidth="1"/>
    <col min="98" max="98" width="8.125" customWidth="1"/>
    <col min="99" max="99" width="5.25" customWidth="1"/>
    <col min="100" max="101" width="8" customWidth="1"/>
    <col min="102" max="102" width="7.625" customWidth="1"/>
    <col min="103" max="103" width="7.25" customWidth="1"/>
    <col min="104" max="104" width="8.375" customWidth="1"/>
    <col min="105" max="105" width="15.125" bestFit="1" customWidth="1"/>
    <col min="106" max="106" width="7.375" customWidth="1"/>
    <col min="108" max="108" width="8.625" customWidth="1"/>
    <col min="109" max="109" width="6.375" customWidth="1"/>
    <col min="111" max="111" width="7.75" customWidth="1"/>
    <col min="112" max="112" width="6.5" customWidth="1"/>
    <col min="113" max="113" width="10.75" bestFit="1" customWidth="1"/>
    <col min="114" max="114" width="7.75" customWidth="1"/>
    <col min="115" max="115" width="7.125" customWidth="1"/>
    <col min="117" max="117" width="5" customWidth="1"/>
    <col min="118" max="118" width="7.625" customWidth="1"/>
    <col min="119" max="119" width="7.875" customWidth="1"/>
    <col min="121" max="121" width="6.125" customWidth="1"/>
    <col min="122" max="122" width="10" bestFit="1" customWidth="1"/>
    <col min="123" max="123" width="6.25" customWidth="1"/>
    <col min="124" max="124" width="11.625" bestFit="1" customWidth="1"/>
    <col min="125" max="125" width="7.5" customWidth="1"/>
    <col min="126" max="126" width="5.875" customWidth="1"/>
    <col min="127" max="127" width="7.125" customWidth="1"/>
    <col min="128" max="128" width="7.75" customWidth="1"/>
    <col min="129" max="129" width="5.375" customWidth="1"/>
    <col min="130" max="130" width="6.5" customWidth="1"/>
    <col min="131" max="131" width="6.875" customWidth="1"/>
    <col min="132" max="132" width="5.375" customWidth="1"/>
    <col min="133" max="133" width="7.75" customWidth="1"/>
    <col min="134" max="134" width="7.25" customWidth="1"/>
    <col min="135" max="135" width="9.25" bestFit="1" customWidth="1"/>
    <col min="136" max="136" width="11" bestFit="1" customWidth="1"/>
  </cols>
  <sheetData>
    <row r="2" spans="1:18" x14ac:dyDescent="0.25">
      <c r="A2" s="11" t="s">
        <v>170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25">
      <c r="A3" s="11" t="s">
        <v>154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6" spans="1:18" x14ac:dyDescent="0.25">
      <c r="A6" s="3" t="s">
        <v>8</v>
      </c>
      <c r="B6" s="3" t="s">
        <v>133</v>
      </c>
      <c r="C6" s="6" t="s">
        <v>3</v>
      </c>
      <c r="D6" s="6" t="s">
        <v>2</v>
      </c>
      <c r="E6" s="7" t="s">
        <v>7</v>
      </c>
      <c r="F6" s="7" t="s">
        <v>134</v>
      </c>
      <c r="G6" s="7" t="s">
        <v>135</v>
      </c>
      <c r="H6" s="7" t="s">
        <v>161</v>
      </c>
      <c r="I6" s="31" t="s">
        <v>165</v>
      </c>
      <c r="K6" s="32" t="s">
        <v>165</v>
      </c>
      <c r="L6" t="s" vm="1">
        <v>168</v>
      </c>
    </row>
    <row r="7" spans="1:18" x14ac:dyDescent="0.25">
      <c r="A7" s="26" t="s">
        <v>55</v>
      </c>
      <c r="B7" s="22">
        <v>8</v>
      </c>
      <c r="C7" s="27">
        <v>62</v>
      </c>
      <c r="D7" s="27">
        <v>62</v>
      </c>
      <c r="E7" s="27">
        <v>79</v>
      </c>
      <c r="F7" s="27">
        <v>76</v>
      </c>
      <c r="G7" s="28">
        <f t="shared" ref="G7:G70" si="0">SUM(C7:F7)</f>
        <v>279</v>
      </c>
      <c r="H7" s="22">
        <f t="shared" ref="H7:H70" si="1">G7/400*100</f>
        <v>69.75</v>
      </c>
      <c r="I7" s="1" t="str">
        <f>IF(F7&lt;=70,"Not Qualified",IF(H7&lt;50,"Not Qualified",IF(C7&gt;60,"Qualified","Not Qualified")))</f>
        <v>Qualified</v>
      </c>
    </row>
    <row r="8" spans="1:18" x14ac:dyDescent="0.25">
      <c r="A8" s="8" t="s">
        <v>104</v>
      </c>
      <c r="B8" s="1">
        <v>9</v>
      </c>
      <c r="C8" s="9">
        <v>47</v>
      </c>
      <c r="D8" s="9">
        <v>84</v>
      </c>
      <c r="E8" s="9">
        <v>85</v>
      </c>
      <c r="F8" s="9">
        <v>60</v>
      </c>
      <c r="G8" s="10">
        <f t="shared" si="0"/>
        <v>276</v>
      </c>
      <c r="H8" s="1">
        <f t="shared" si="1"/>
        <v>69</v>
      </c>
      <c r="I8" s="1" t="str">
        <f t="shared" ref="I8:I71" si="2">IF(F8&lt;=70,"Not Qualified",IF(H8&lt;50,"Not Qualified",IF(C8&gt;60,"Qualified","Not Qualified")))</f>
        <v>Not Qualified</v>
      </c>
      <c r="K8" s="32" t="s">
        <v>166</v>
      </c>
      <c r="L8" t="s">
        <v>133</v>
      </c>
    </row>
    <row r="9" spans="1:18" x14ac:dyDescent="0.25">
      <c r="A9" s="8" t="s">
        <v>15</v>
      </c>
      <c r="B9" s="1">
        <v>7</v>
      </c>
      <c r="C9" s="9">
        <v>60</v>
      </c>
      <c r="D9" s="9">
        <v>48</v>
      </c>
      <c r="E9" s="9">
        <v>50</v>
      </c>
      <c r="F9" s="9">
        <v>67</v>
      </c>
      <c r="G9" s="10">
        <f t="shared" si="0"/>
        <v>225</v>
      </c>
      <c r="H9" s="1">
        <f t="shared" si="1"/>
        <v>56.25</v>
      </c>
      <c r="I9" s="1" t="str">
        <f t="shared" si="2"/>
        <v>Not Qualified</v>
      </c>
      <c r="K9" s="33" t="s">
        <v>55</v>
      </c>
      <c r="L9" s="34">
        <v>8</v>
      </c>
    </row>
    <row r="10" spans="1:18" x14ac:dyDescent="0.25">
      <c r="A10" s="8" t="s">
        <v>74</v>
      </c>
      <c r="B10" s="1">
        <v>9</v>
      </c>
      <c r="C10" s="9">
        <v>61</v>
      </c>
      <c r="D10" s="9">
        <v>89</v>
      </c>
      <c r="E10" s="9">
        <v>65</v>
      </c>
      <c r="F10" s="9">
        <v>90</v>
      </c>
      <c r="G10" s="10">
        <f t="shared" si="0"/>
        <v>305</v>
      </c>
      <c r="H10" s="1">
        <f t="shared" si="1"/>
        <v>76.25</v>
      </c>
      <c r="I10" s="1" t="str">
        <f t="shared" si="2"/>
        <v>Qualified</v>
      </c>
      <c r="K10" s="33" t="s">
        <v>74</v>
      </c>
      <c r="L10" s="34">
        <v>9</v>
      </c>
    </row>
    <row r="11" spans="1:18" x14ac:dyDescent="0.25">
      <c r="A11" s="8" t="s">
        <v>94</v>
      </c>
      <c r="B11" s="1">
        <v>9</v>
      </c>
      <c r="C11" s="9">
        <v>57</v>
      </c>
      <c r="D11" s="9">
        <v>58</v>
      </c>
      <c r="E11" s="9">
        <v>70</v>
      </c>
      <c r="F11" s="9">
        <v>89</v>
      </c>
      <c r="G11" s="10">
        <f t="shared" si="0"/>
        <v>274</v>
      </c>
      <c r="H11" s="1">
        <f t="shared" si="1"/>
        <v>68.5</v>
      </c>
      <c r="I11" s="1" t="str">
        <f t="shared" si="2"/>
        <v>Not Qualified</v>
      </c>
      <c r="K11" s="33" t="s">
        <v>99</v>
      </c>
      <c r="L11" s="34">
        <v>9</v>
      </c>
    </row>
    <row r="12" spans="1:18" x14ac:dyDescent="0.25">
      <c r="A12" s="8" t="s">
        <v>99</v>
      </c>
      <c r="B12" s="1">
        <v>9</v>
      </c>
      <c r="C12" s="9">
        <v>68</v>
      </c>
      <c r="D12" s="9">
        <v>76</v>
      </c>
      <c r="E12" s="9">
        <v>83</v>
      </c>
      <c r="F12" s="9">
        <v>72</v>
      </c>
      <c r="G12" s="10">
        <f t="shared" si="0"/>
        <v>299</v>
      </c>
      <c r="H12" s="1">
        <f t="shared" si="1"/>
        <v>74.75</v>
      </c>
      <c r="I12" s="1" t="str">
        <f t="shared" si="2"/>
        <v>Qualified</v>
      </c>
      <c r="K12" s="33" t="s">
        <v>117</v>
      </c>
      <c r="L12" s="34">
        <v>10</v>
      </c>
    </row>
    <row r="13" spans="1:18" x14ac:dyDescent="0.25">
      <c r="A13" s="8" t="s">
        <v>88</v>
      </c>
      <c r="B13" s="1">
        <v>9</v>
      </c>
      <c r="C13" s="9"/>
      <c r="D13" s="9"/>
      <c r="E13" s="9"/>
      <c r="F13" s="9"/>
      <c r="G13" s="10">
        <f t="shared" si="0"/>
        <v>0</v>
      </c>
      <c r="H13" s="1">
        <f t="shared" si="1"/>
        <v>0</v>
      </c>
      <c r="I13" s="1" t="str">
        <f t="shared" si="2"/>
        <v>Not Qualified</v>
      </c>
      <c r="K13" s="33" t="s">
        <v>76</v>
      </c>
      <c r="L13" s="34">
        <v>8</v>
      </c>
    </row>
    <row r="14" spans="1:18" x14ac:dyDescent="0.25">
      <c r="A14" s="8" t="s">
        <v>114</v>
      </c>
      <c r="B14" s="1">
        <v>6</v>
      </c>
      <c r="C14" s="9">
        <v>51</v>
      </c>
      <c r="D14" s="9">
        <v>56</v>
      </c>
      <c r="E14" s="9">
        <v>44</v>
      </c>
      <c r="F14" s="9">
        <v>89</v>
      </c>
      <c r="G14" s="10">
        <f t="shared" si="0"/>
        <v>240</v>
      </c>
      <c r="H14" s="1">
        <f t="shared" si="1"/>
        <v>60</v>
      </c>
      <c r="I14" s="1" t="str">
        <f t="shared" si="2"/>
        <v>Not Qualified</v>
      </c>
      <c r="K14" s="33" t="s">
        <v>108</v>
      </c>
      <c r="L14" s="34">
        <v>7</v>
      </c>
    </row>
    <row r="15" spans="1:18" x14ac:dyDescent="0.25">
      <c r="A15" s="26" t="s">
        <v>117</v>
      </c>
      <c r="B15" s="22">
        <v>10</v>
      </c>
      <c r="C15" s="27">
        <v>77</v>
      </c>
      <c r="D15" s="27">
        <v>90</v>
      </c>
      <c r="E15" s="27">
        <v>56</v>
      </c>
      <c r="F15" s="27">
        <v>84</v>
      </c>
      <c r="G15" s="28">
        <f t="shared" si="0"/>
        <v>307</v>
      </c>
      <c r="H15" s="22">
        <f t="shared" si="1"/>
        <v>76.75</v>
      </c>
      <c r="I15" s="1" t="str">
        <f t="shared" si="2"/>
        <v>Qualified</v>
      </c>
      <c r="K15" s="33" t="s">
        <v>119</v>
      </c>
      <c r="L15" s="34">
        <v>9</v>
      </c>
    </row>
    <row r="16" spans="1:18" x14ac:dyDescent="0.25">
      <c r="A16" s="8" t="s">
        <v>76</v>
      </c>
      <c r="B16" s="1">
        <v>8</v>
      </c>
      <c r="C16" s="9">
        <v>66</v>
      </c>
      <c r="D16" s="9">
        <v>89</v>
      </c>
      <c r="E16" s="9">
        <v>68</v>
      </c>
      <c r="F16" s="9">
        <v>83</v>
      </c>
      <c r="G16" s="10">
        <f t="shared" si="0"/>
        <v>306</v>
      </c>
      <c r="H16" s="1">
        <f t="shared" si="1"/>
        <v>76.5</v>
      </c>
      <c r="I16" s="1" t="str">
        <f t="shared" si="2"/>
        <v>Qualified</v>
      </c>
      <c r="K16" s="33" t="s">
        <v>11</v>
      </c>
      <c r="L16" s="34">
        <v>7</v>
      </c>
    </row>
    <row r="17" spans="1:12" x14ac:dyDescent="0.25">
      <c r="A17" s="8" t="s">
        <v>113</v>
      </c>
      <c r="B17" s="1">
        <v>9</v>
      </c>
      <c r="C17" s="9">
        <v>57</v>
      </c>
      <c r="D17" s="9">
        <v>59</v>
      </c>
      <c r="E17" s="9">
        <v>82</v>
      </c>
      <c r="F17" s="9">
        <v>64</v>
      </c>
      <c r="G17" s="10">
        <f t="shared" si="0"/>
        <v>262</v>
      </c>
      <c r="H17" s="1">
        <f t="shared" si="1"/>
        <v>65.5</v>
      </c>
      <c r="I17" s="1" t="str">
        <f t="shared" si="2"/>
        <v>Not Qualified</v>
      </c>
      <c r="K17" s="33" t="s">
        <v>56</v>
      </c>
      <c r="L17" s="34">
        <v>8</v>
      </c>
    </row>
    <row r="18" spans="1:12" x14ac:dyDescent="0.25">
      <c r="A18" s="8" t="s">
        <v>47</v>
      </c>
      <c r="B18" s="1">
        <v>9</v>
      </c>
      <c r="C18" s="9"/>
      <c r="D18" s="9"/>
      <c r="E18" s="9"/>
      <c r="F18" s="9"/>
      <c r="G18" s="10">
        <f t="shared" si="0"/>
        <v>0</v>
      </c>
      <c r="H18" s="1">
        <f t="shared" si="1"/>
        <v>0</v>
      </c>
      <c r="I18" s="1" t="str">
        <f t="shared" si="2"/>
        <v>Not Qualified</v>
      </c>
      <c r="K18" s="33" t="s">
        <v>58</v>
      </c>
      <c r="L18" s="34">
        <v>9</v>
      </c>
    </row>
    <row r="19" spans="1:12" x14ac:dyDescent="0.25">
      <c r="A19" s="8" t="s">
        <v>78</v>
      </c>
      <c r="B19" s="1">
        <v>8</v>
      </c>
      <c r="C19" s="9">
        <v>43</v>
      </c>
      <c r="D19" s="9">
        <v>64</v>
      </c>
      <c r="E19" s="9">
        <v>62</v>
      </c>
      <c r="F19" s="9">
        <v>66</v>
      </c>
      <c r="G19" s="10">
        <f t="shared" si="0"/>
        <v>235</v>
      </c>
      <c r="H19" s="1">
        <f t="shared" si="1"/>
        <v>58.75</v>
      </c>
      <c r="I19" s="1" t="str">
        <f t="shared" si="2"/>
        <v>Not Qualified</v>
      </c>
      <c r="K19" s="33" t="s">
        <v>27</v>
      </c>
      <c r="L19" s="34">
        <v>8</v>
      </c>
    </row>
    <row r="20" spans="1:12" x14ac:dyDescent="0.25">
      <c r="A20" s="8" t="s">
        <v>122</v>
      </c>
      <c r="B20" s="1">
        <v>7</v>
      </c>
      <c r="C20" s="9">
        <v>50</v>
      </c>
      <c r="D20" s="9">
        <v>82</v>
      </c>
      <c r="E20" s="9">
        <v>86</v>
      </c>
      <c r="F20" s="9">
        <v>66</v>
      </c>
      <c r="G20" s="10">
        <f t="shared" si="0"/>
        <v>284</v>
      </c>
      <c r="H20" s="1">
        <f t="shared" si="1"/>
        <v>71</v>
      </c>
      <c r="I20" s="1" t="str">
        <f t="shared" si="2"/>
        <v>Not Qualified</v>
      </c>
      <c r="K20" s="33" t="s">
        <v>116</v>
      </c>
      <c r="L20" s="34">
        <v>6</v>
      </c>
    </row>
    <row r="21" spans="1:12" x14ac:dyDescent="0.25">
      <c r="A21" s="8" t="s">
        <v>28</v>
      </c>
      <c r="B21" s="1">
        <v>6</v>
      </c>
      <c r="C21" s="9">
        <v>51</v>
      </c>
      <c r="D21" s="9"/>
      <c r="E21" s="9">
        <v>54</v>
      </c>
      <c r="F21" s="9">
        <v>89</v>
      </c>
      <c r="G21" s="10">
        <f t="shared" si="0"/>
        <v>194</v>
      </c>
      <c r="H21" s="1">
        <f t="shared" si="1"/>
        <v>48.5</v>
      </c>
      <c r="I21" s="1" t="str">
        <f t="shared" si="2"/>
        <v>Not Qualified</v>
      </c>
      <c r="K21" s="33" t="s">
        <v>83</v>
      </c>
      <c r="L21" s="34">
        <v>6</v>
      </c>
    </row>
    <row r="22" spans="1:12" x14ac:dyDescent="0.25">
      <c r="A22" s="8" t="s">
        <v>92</v>
      </c>
      <c r="B22" s="1">
        <v>10</v>
      </c>
      <c r="C22" s="9"/>
      <c r="D22" s="9"/>
      <c r="E22" s="9"/>
      <c r="F22" s="9"/>
      <c r="G22" s="10">
        <f t="shared" si="0"/>
        <v>0</v>
      </c>
      <c r="H22" s="1">
        <f t="shared" si="1"/>
        <v>0</v>
      </c>
      <c r="I22" s="1" t="str">
        <f t="shared" si="2"/>
        <v>Not Qualified</v>
      </c>
      <c r="K22" s="33" t="s">
        <v>18</v>
      </c>
      <c r="L22" s="34">
        <v>6</v>
      </c>
    </row>
    <row r="23" spans="1:12" x14ac:dyDescent="0.25">
      <c r="A23" s="8" t="s">
        <v>112</v>
      </c>
      <c r="B23" s="1">
        <v>6</v>
      </c>
      <c r="C23" s="9">
        <v>60</v>
      </c>
      <c r="D23" s="9">
        <v>48</v>
      </c>
      <c r="E23" s="9">
        <v>62</v>
      </c>
      <c r="F23" s="9">
        <v>47</v>
      </c>
      <c r="G23" s="10">
        <f t="shared" si="0"/>
        <v>217</v>
      </c>
      <c r="H23" s="1">
        <f t="shared" si="1"/>
        <v>54.25</v>
      </c>
      <c r="I23" s="1" t="str">
        <f t="shared" si="2"/>
        <v>Not Qualified</v>
      </c>
      <c r="K23" s="33" t="s">
        <v>12</v>
      </c>
      <c r="L23" s="34">
        <v>9</v>
      </c>
    </row>
    <row r="24" spans="1:12" x14ac:dyDescent="0.25">
      <c r="A24" s="8" t="s">
        <v>60</v>
      </c>
      <c r="B24" s="1">
        <v>7</v>
      </c>
      <c r="C24" s="9">
        <v>81</v>
      </c>
      <c r="D24" s="9">
        <v>85</v>
      </c>
      <c r="E24" s="9">
        <v>83</v>
      </c>
      <c r="F24" s="9">
        <v>43</v>
      </c>
      <c r="G24" s="10">
        <f t="shared" si="0"/>
        <v>292</v>
      </c>
      <c r="H24" s="1">
        <f t="shared" si="1"/>
        <v>73</v>
      </c>
      <c r="I24" s="1" t="str">
        <f t="shared" si="2"/>
        <v>Not Qualified</v>
      </c>
      <c r="K24" s="33" t="s">
        <v>65</v>
      </c>
      <c r="L24" s="34">
        <v>9</v>
      </c>
    </row>
    <row r="25" spans="1:12" x14ac:dyDescent="0.25">
      <c r="A25" s="8" t="s">
        <v>108</v>
      </c>
      <c r="B25" s="1">
        <v>7</v>
      </c>
      <c r="C25" s="9">
        <v>61</v>
      </c>
      <c r="D25" s="9">
        <v>85</v>
      </c>
      <c r="E25" s="9">
        <v>82</v>
      </c>
      <c r="F25" s="9">
        <v>79</v>
      </c>
      <c r="G25" s="10">
        <f t="shared" si="0"/>
        <v>307</v>
      </c>
      <c r="H25" s="1">
        <f t="shared" si="1"/>
        <v>76.75</v>
      </c>
      <c r="I25" s="1" t="str">
        <f t="shared" si="2"/>
        <v>Qualified</v>
      </c>
      <c r="K25" s="33" t="s">
        <v>64</v>
      </c>
      <c r="L25" s="34">
        <v>6</v>
      </c>
    </row>
    <row r="26" spans="1:12" x14ac:dyDescent="0.25">
      <c r="A26" s="8" t="s">
        <v>49</v>
      </c>
      <c r="B26" s="1">
        <v>10</v>
      </c>
      <c r="C26" s="9"/>
      <c r="D26" s="9"/>
      <c r="E26" s="9"/>
      <c r="F26" s="9"/>
      <c r="G26" s="10">
        <f t="shared" si="0"/>
        <v>0</v>
      </c>
      <c r="H26" s="1">
        <f t="shared" si="1"/>
        <v>0</v>
      </c>
      <c r="I26" s="1" t="str">
        <f t="shared" si="2"/>
        <v>Not Qualified</v>
      </c>
      <c r="K26" s="33" t="s">
        <v>63</v>
      </c>
      <c r="L26" s="34">
        <v>9</v>
      </c>
    </row>
    <row r="27" spans="1:12" x14ac:dyDescent="0.25">
      <c r="A27" s="8" t="s">
        <v>86</v>
      </c>
      <c r="B27" s="1">
        <v>10</v>
      </c>
      <c r="C27" s="9"/>
      <c r="D27" s="9"/>
      <c r="E27" s="9"/>
      <c r="F27" s="9"/>
      <c r="G27" s="10">
        <f t="shared" si="0"/>
        <v>0</v>
      </c>
      <c r="H27" s="1">
        <f t="shared" si="1"/>
        <v>0</v>
      </c>
      <c r="I27" s="1" t="str">
        <f t="shared" si="2"/>
        <v>Not Qualified</v>
      </c>
      <c r="K27" s="33" t="s">
        <v>82</v>
      </c>
      <c r="L27" s="34">
        <v>9</v>
      </c>
    </row>
    <row r="28" spans="1:12" x14ac:dyDescent="0.25">
      <c r="A28" s="8" t="s">
        <v>119</v>
      </c>
      <c r="B28" s="1">
        <v>9</v>
      </c>
      <c r="C28" s="9">
        <v>83</v>
      </c>
      <c r="D28" s="9">
        <v>40</v>
      </c>
      <c r="E28" s="9">
        <v>42</v>
      </c>
      <c r="F28" s="9">
        <v>76</v>
      </c>
      <c r="G28" s="10">
        <f t="shared" si="0"/>
        <v>241</v>
      </c>
      <c r="H28" s="1">
        <f t="shared" si="1"/>
        <v>60.25</v>
      </c>
      <c r="I28" s="1" t="str">
        <f t="shared" si="2"/>
        <v>Qualified</v>
      </c>
      <c r="K28" s="33" t="s">
        <v>62</v>
      </c>
      <c r="L28" s="34">
        <v>9</v>
      </c>
    </row>
    <row r="29" spans="1:12" x14ac:dyDescent="0.25">
      <c r="A29" s="8" t="s">
        <v>11</v>
      </c>
      <c r="B29" s="1">
        <v>7</v>
      </c>
      <c r="C29" s="9">
        <v>89</v>
      </c>
      <c r="D29" s="9">
        <v>83</v>
      </c>
      <c r="E29" s="9">
        <v>67</v>
      </c>
      <c r="F29" s="9">
        <v>71</v>
      </c>
      <c r="G29" s="10">
        <f t="shared" si="0"/>
        <v>310</v>
      </c>
      <c r="H29" s="1">
        <f t="shared" si="1"/>
        <v>77.5</v>
      </c>
      <c r="I29" s="1" t="str">
        <f t="shared" si="2"/>
        <v>Qualified</v>
      </c>
      <c r="K29" s="33" t="s">
        <v>80</v>
      </c>
      <c r="L29" s="34">
        <v>6</v>
      </c>
    </row>
    <row r="30" spans="1:12" x14ac:dyDescent="0.25">
      <c r="A30" s="8" t="s">
        <v>17</v>
      </c>
      <c r="B30" s="1">
        <v>8</v>
      </c>
      <c r="C30" s="9">
        <v>80</v>
      </c>
      <c r="D30" s="9">
        <v>61</v>
      </c>
      <c r="E30" s="9">
        <v>73</v>
      </c>
      <c r="F30" s="9">
        <v>62</v>
      </c>
      <c r="G30" s="10">
        <f t="shared" si="0"/>
        <v>276</v>
      </c>
      <c r="H30" s="1">
        <f t="shared" si="1"/>
        <v>69</v>
      </c>
      <c r="I30" s="1" t="str">
        <f t="shared" si="2"/>
        <v>Not Qualified</v>
      </c>
      <c r="K30" s="33" t="s">
        <v>44</v>
      </c>
      <c r="L30" s="34">
        <v>6</v>
      </c>
    </row>
    <row r="31" spans="1:12" x14ac:dyDescent="0.25">
      <c r="A31" s="8" t="s">
        <v>56</v>
      </c>
      <c r="B31" s="1">
        <v>8</v>
      </c>
      <c r="C31" s="9">
        <v>83</v>
      </c>
      <c r="D31" s="9">
        <v>44</v>
      </c>
      <c r="E31" s="9">
        <v>45</v>
      </c>
      <c r="F31" s="9">
        <v>74</v>
      </c>
      <c r="G31" s="10">
        <f t="shared" si="0"/>
        <v>246</v>
      </c>
      <c r="H31" s="1">
        <f t="shared" si="1"/>
        <v>61.5</v>
      </c>
      <c r="I31" s="1" t="str">
        <f t="shared" si="2"/>
        <v>Qualified</v>
      </c>
      <c r="K31" s="33" t="s">
        <v>84</v>
      </c>
      <c r="L31" s="34">
        <v>6</v>
      </c>
    </row>
    <row r="32" spans="1:12" x14ac:dyDescent="0.25">
      <c r="A32" s="8" t="s">
        <v>37</v>
      </c>
      <c r="B32" s="1">
        <v>9</v>
      </c>
      <c r="C32" s="9"/>
      <c r="D32" s="9"/>
      <c r="E32" s="9"/>
      <c r="F32" s="9"/>
      <c r="G32" s="10">
        <f t="shared" si="0"/>
        <v>0</v>
      </c>
      <c r="H32" s="1">
        <f t="shared" si="1"/>
        <v>0</v>
      </c>
      <c r="I32" s="1" t="str">
        <f t="shared" si="2"/>
        <v>Not Qualified</v>
      </c>
      <c r="K32" s="33" t="s">
        <v>130</v>
      </c>
      <c r="L32" s="34">
        <v>9</v>
      </c>
    </row>
    <row r="33" spans="1:18" x14ac:dyDescent="0.25">
      <c r="A33" s="8" t="s">
        <v>51</v>
      </c>
      <c r="B33" s="1">
        <v>7</v>
      </c>
      <c r="C33" s="9">
        <v>71</v>
      </c>
      <c r="D33" s="9">
        <v>89</v>
      </c>
      <c r="E33" s="9">
        <v>55</v>
      </c>
      <c r="F33" s="9">
        <v>49</v>
      </c>
      <c r="G33" s="10">
        <f t="shared" si="0"/>
        <v>264</v>
      </c>
      <c r="H33" s="1">
        <f t="shared" si="1"/>
        <v>66</v>
      </c>
      <c r="I33" s="1" t="str">
        <f t="shared" si="2"/>
        <v>Not Qualified</v>
      </c>
      <c r="K33" s="33" t="s">
        <v>67</v>
      </c>
      <c r="L33" s="34">
        <v>7</v>
      </c>
    </row>
    <row r="34" spans="1:18" x14ac:dyDescent="0.25">
      <c r="A34" s="8" t="s">
        <v>40</v>
      </c>
      <c r="B34" s="1">
        <v>8</v>
      </c>
      <c r="C34" s="9"/>
      <c r="D34" s="9"/>
      <c r="E34" s="9"/>
      <c r="F34" s="9"/>
      <c r="G34" s="10">
        <f t="shared" si="0"/>
        <v>0</v>
      </c>
      <c r="H34" s="1">
        <f t="shared" si="1"/>
        <v>0</v>
      </c>
      <c r="I34" s="1" t="str">
        <f t="shared" si="2"/>
        <v>Not Qualified</v>
      </c>
      <c r="K34" s="33" t="s">
        <v>167</v>
      </c>
      <c r="L34" s="34">
        <v>195</v>
      </c>
    </row>
    <row r="35" spans="1:18" x14ac:dyDescent="0.25">
      <c r="A35" s="8" t="s">
        <v>26</v>
      </c>
      <c r="B35" s="1">
        <v>7</v>
      </c>
      <c r="C35" s="9">
        <v>50</v>
      </c>
      <c r="D35" s="9">
        <v>49</v>
      </c>
      <c r="E35" s="9">
        <v>84</v>
      </c>
      <c r="F35" s="9">
        <v>76</v>
      </c>
      <c r="G35" s="10">
        <f t="shared" si="0"/>
        <v>259</v>
      </c>
      <c r="H35" s="1">
        <f t="shared" si="1"/>
        <v>64.75</v>
      </c>
      <c r="I35" s="1" t="str">
        <f t="shared" si="2"/>
        <v>Not Qualified</v>
      </c>
    </row>
    <row r="36" spans="1:18" x14ac:dyDescent="0.25">
      <c r="A36" s="8" t="s">
        <v>89</v>
      </c>
      <c r="B36" s="1">
        <v>6</v>
      </c>
      <c r="C36" s="9"/>
      <c r="D36" s="9"/>
      <c r="E36" s="9"/>
      <c r="F36" s="9"/>
      <c r="G36" s="10">
        <f t="shared" si="0"/>
        <v>0</v>
      </c>
      <c r="H36" s="1">
        <f t="shared" si="1"/>
        <v>0</v>
      </c>
      <c r="I36" s="1" t="str">
        <f t="shared" si="2"/>
        <v>Not Qualified</v>
      </c>
    </row>
    <row r="37" spans="1:18" x14ac:dyDescent="0.25">
      <c r="A37" s="8" t="s">
        <v>91</v>
      </c>
      <c r="B37" s="1">
        <v>6</v>
      </c>
      <c r="C37" s="9"/>
      <c r="D37" s="9"/>
      <c r="E37" s="9"/>
      <c r="F37" s="9"/>
      <c r="G37" s="10">
        <f t="shared" si="0"/>
        <v>0</v>
      </c>
      <c r="H37" s="1">
        <f t="shared" si="1"/>
        <v>0</v>
      </c>
      <c r="I37" s="1" t="str">
        <f t="shared" si="2"/>
        <v>Not Qualified</v>
      </c>
      <c r="K37" s="37" t="s">
        <v>174</v>
      </c>
      <c r="L37" s="21" t="s">
        <v>175</v>
      </c>
      <c r="M37" s="21"/>
      <c r="N37" s="21"/>
      <c r="O37" s="21"/>
      <c r="P37" s="21"/>
      <c r="Q37" s="21"/>
      <c r="R37" s="21"/>
    </row>
    <row r="38" spans="1:18" x14ac:dyDescent="0.25">
      <c r="A38" s="8" t="s">
        <v>20</v>
      </c>
      <c r="B38" s="1">
        <v>7</v>
      </c>
      <c r="C38" s="9">
        <v>48</v>
      </c>
      <c r="D38" s="9"/>
      <c r="E38" s="9">
        <v>62</v>
      </c>
      <c r="F38" s="9">
        <v>55</v>
      </c>
      <c r="G38" s="10">
        <f t="shared" si="0"/>
        <v>165</v>
      </c>
      <c r="H38" s="1">
        <f t="shared" si="1"/>
        <v>41.25</v>
      </c>
      <c r="I38" s="1" t="str">
        <f t="shared" si="2"/>
        <v>Not Qualified</v>
      </c>
      <c r="L38" s="21" t="s">
        <v>176</v>
      </c>
      <c r="M38" s="21"/>
      <c r="N38" s="21"/>
      <c r="O38" s="21"/>
      <c r="P38" s="21"/>
      <c r="Q38" s="21"/>
      <c r="R38" s="21"/>
    </row>
    <row r="39" spans="1:18" ht="16.5" thickBot="1" x14ac:dyDescent="0.3">
      <c r="A39" s="8" t="s">
        <v>101</v>
      </c>
      <c r="B39" s="1">
        <v>8</v>
      </c>
      <c r="C39" s="9">
        <v>59</v>
      </c>
      <c r="D39" s="9">
        <v>51</v>
      </c>
      <c r="E39" s="9">
        <v>63</v>
      </c>
      <c r="F39" s="9">
        <v>68</v>
      </c>
      <c r="G39" s="10">
        <f t="shared" si="0"/>
        <v>241</v>
      </c>
      <c r="H39" s="1">
        <f t="shared" si="1"/>
        <v>60.25</v>
      </c>
      <c r="I39" s="1" t="str">
        <f t="shared" si="2"/>
        <v>Not Qualified</v>
      </c>
      <c r="L39" s="21" t="s">
        <v>177</v>
      </c>
      <c r="M39" s="21"/>
      <c r="N39" s="21"/>
      <c r="O39" s="21"/>
      <c r="P39" s="21"/>
      <c r="Q39" s="21"/>
      <c r="R39" s="21"/>
    </row>
    <row r="40" spans="1:18" ht="16.5" thickBot="1" x14ac:dyDescent="0.3">
      <c r="A40" s="8" t="s">
        <v>58</v>
      </c>
      <c r="B40" s="1">
        <v>9</v>
      </c>
      <c r="C40" s="9">
        <v>82</v>
      </c>
      <c r="D40" s="9">
        <v>40</v>
      </c>
      <c r="E40" s="9">
        <v>84</v>
      </c>
      <c r="F40" s="9">
        <v>83</v>
      </c>
      <c r="G40" s="10">
        <f t="shared" si="0"/>
        <v>289</v>
      </c>
      <c r="H40" s="1">
        <f t="shared" si="1"/>
        <v>72.25</v>
      </c>
      <c r="I40" s="1" t="str">
        <f t="shared" si="2"/>
        <v>Qualified</v>
      </c>
      <c r="L40" s="38" t="s">
        <v>178</v>
      </c>
      <c r="M40" s="39"/>
      <c r="N40" s="39"/>
      <c r="O40" s="39"/>
      <c r="P40" s="40"/>
    </row>
    <row r="41" spans="1:18" x14ac:dyDescent="0.25">
      <c r="A41" s="8" t="s">
        <v>27</v>
      </c>
      <c r="B41" s="1">
        <v>8</v>
      </c>
      <c r="C41" s="9">
        <v>87</v>
      </c>
      <c r="D41" s="9">
        <v>61</v>
      </c>
      <c r="E41" s="9">
        <v>63</v>
      </c>
      <c r="F41" s="9">
        <v>89</v>
      </c>
      <c r="G41" s="10">
        <f t="shared" si="0"/>
        <v>300</v>
      </c>
      <c r="H41" s="1">
        <f t="shared" si="1"/>
        <v>75</v>
      </c>
      <c r="I41" s="1" t="str">
        <f t="shared" si="2"/>
        <v>Qualified</v>
      </c>
    </row>
    <row r="42" spans="1:18" x14ac:dyDescent="0.25">
      <c r="A42" s="8" t="s">
        <v>73</v>
      </c>
      <c r="B42" s="1">
        <v>8</v>
      </c>
      <c r="C42" s="9">
        <v>68</v>
      </c>
      <c r="D42" s="9">
        <v>87</v>
      </c>
      <c r="E42" s="9">
        <v>47</v>
      </c>
      <c r="F42" s="9">
        <v>58</v>
      </c>
      <c r="G42" s="10">
        <f t="shared" si="0"/>
        <v>260</v>
      </c>
      <c r="H42" s="1">
        <f t="shared" si="1"/>
        <v>65</v>
      </c>
      <c r="I42" s="1" t="str">
        <f t="shared" si="2"/>
        <v>Not Qualified</v>
      </c>
    </row>
    <row r="43" spans="1:18" x14ac:dyDescent="0.25">
      <c r="A43" s="8" t="s">
        <v>116</v>
      </c>
      <c r="B43" s="1">
        <v>6</v>
      </c>
      <c r="C43" s="9">
        <v>73</v>
      </c>
      <c r="D43" s="9">
        <v>72</v>
      </c>
      <c r="E43" s="9">
        <v>88</v>
      </c>
      <c r="F43" s="9">
        <v>80</v>
      </c>
      <c r="G43" s="10">
        <f t="shared" si="0"/>
        <v>313</v>
      </c>
      <c r="H43" s="1">
        <f t="shared" si="1"/>
        <v>78.25</v>
      </c>
      <c r="I43" s="1" t="str">
        <f t="shared" si="2"/>
        <v>Qualified</v>
      </c>
    </row>
    <row r="44" spans="1:18" x14ac:dyDescent="0.25">
      <c r="A44" s="8" t="s">
        <v>52</v>
      </c>
      <c r="B44" s="1">
        <v>8</v>
      </c>
      <c r="C44" s="9">
        <v>89</v>
      </c>
      <c r="D44" s="9">
        <v>53</v>
      </c>
      <c r="E44" s="9">
        <v>47</v>
      </c>
      <c r="F44" s="9">
        <v>40</v>
      </c>
      <c r="G44" s="10">
        <f t="shared" si="0"/>
        <v>229</v>
      </c>
      <c r="H44" s="1">
        <f t="shared" si="1"/>
        <v>57.25</v>
      </c>
      <c r="I44" s="1" t="str">
        <f t="shared" si="2"/>
        <v>Not Qualified</v>
      </c>
    </row>
    <row r="45" spans="1:18" x14ac:dyDescent="0.25">
      <c r="A45" s="8" t="s">
        <v>115</v>
      </c>
      <c r="B45" s="1">
        <v>6</v>
      </c>
      <c r="C45" s="9">
        <v>54</v>
      </c>
      <c r="D45" s="9">
        <v>63</v>
      </c>
      <c r="E45" s="9">
        <v>57</v>
      </c>
      <c r="F45" s="9">
        <v>45</v>
      </c>
      <c r="G45" s="10">
        <f t="shared" si="0"/>
        <v>219</v>
      </c>
      <c r="H45" s="1">
        <f t="shared" si="1"/>
        <v>54.75</v>
      </c>
      <c r="I45" s="1" t="str">
        <f t="shared" si="2"/>
        <v>Not Qualified</v>
      </c>
    </row>
    <row r="46" spans="1:18" x14ac:dyDescent="0.25">
      <c r="A46" s="8" t="s">
        <v>126</v>
      </c>
      <c r="B46" s="1">
        <v>6</v>
      </c>
      <c r="C46" s="9">
        <v>77</v>
      </c>
      <c r="D46" s="9">
        <v>42</v>
      </c>
      <c r="E46" s="9">
        <v>54</v>
      </c>
      <c r="F46" s="9">
        <v>40</v>
      </c>
      <c r="G46" s="10">
        <f t="shared" si="0"/>
        <v>213</v>
      </c>
      <c r="H46" s="1">
        <f t="shared" si="1"/>
        <v>53.25</v>
      </c>
      <c r="I46" s="1" t="str">
        <f t="shared" si="2"/>
        <v>Not Qualified</v>
      </c>
    </row>
    <row r="47" spans="1:18" x14ac:dyDescent="0.25">
      <c r="A47" s="8" t="s">
        <v>59</v>
      </c>
      <c r="B47" s="1">
        <v>6</v>
      </c>
      <c r="C47" s="9">
        <v>90</v>
      </c>
      <c r="D47" s="9">
        <v>60</v>
      </c>
      <c r="E47" s="9">
        <v>79</v>
      </c>
      <c r="F47" s="9">
        <v>50</v>
      </c>
      <c r="G47" s="10">
        <f t="shared" si="0"/>
        <v>279</v>
      </c>
      <c r="H47" s="1">
        <f t="shared" si="1"/>
        <v>69.75</v>
      </c>
      <c r="I47" s="1" t="str">
        <f t="shared" si="2"/>
        <v>Not Qualified</v>
      </c>
    </row>
    <row r="48" spans="1:18" x14ac:dyDescent="0.25">
      <c r="A48" s="8" t="s">
        <v>129</v>
      </c>
      <c r="B48" s="1">
        <v>9</v>
      </c>
      <c r="C48" s="9">
        <v>82</v>
      </c>
      <c r="D48" s="9">
        <v>69</v>
      </c>
      <c r="E48" s="9">
        <v>47</v>
      </c>
      <c r="F48" s="9">
        <v>69</v>
      </c>
      <c r="G48" s="10">
        <f t="shared" si="0"/>
        <v>267</v>
      </c>
      <c r="H48" s="1">
        <f t="shared" si="1"/>
        <v>66.75</v>
      </c>
      <c r="I48" s="1" t="str">
        <f t="shared" si="2"/>
        <v>Not Qualified</v>
      </c>
    </row>
    <row r="49" spans="1:9" x14ac:dyDescent="0.25">
      <c r="A49" s="8" t="s">
        <v>83</v>
      </c>
      <c r="B49" s="1">
        <v>6</v>
      </c>
      <c r="C49" s="9">
        <v>88</v>
      </c>
      <c r="D49" s="9">
        <v>57</v>
      </c>
      <c r="E49" s="9">
        <v>53</v>
      </c>
      <c r="F49" s="9">
        <v>84</v>
      </c>
      <c r="G49" s="10">
        <f t="shared" si="0"/>
        <v>282</v>
      </c>
      <c r="H49" s="1">
        <f t="shared" si="1"/>
        <v>70.5</v>
      </c>
      <c r="I49" s="1" t="str">
        <f t="shared" si="2"/>
        <v>Qualified</v>
      </c>
    </row>
    <row r="50" spans="1:9" x14ac:dyDescent="0.25">
      <c r="A50" s="8" t="s">
        <v>66</v>
      </c>
      <c r="B50" s="1">
        <v>7</v>
      </c>
      <c r="C50" s="9">
        <v>84</v>
      </c>
      <c r="D50" s="9">
        <v>60</v>
      </c>
      <c r="E50" s="9"/>
      <c r="F50" s="9">
        <v>60</v>
      </c>
      <c r="G50" s="10">
        <f t="shared" si="0"/>
        <v>204</v>
      </c>
      <c r="H50" s="1">
        <f t="shared" si="1"/>
        <v>51</v>
      </c>
      <c r="I50" s="1" t="str">
        <f t="shared" si="2"/>
        <v>Not Qualified</v>
      </c>
    </row>
    <row r="51" spans="1:9" x14ac:dyDescent="0.25">
      <c r="A51" s="8" t="s">
        <v>35</v>
      </c>
      <c r="B51" s="1">
        <v>10</v>
      </c>
      <c r="C51" s="9">
        <v>88</v>
      </c>
      <c r="D51" s="9">
        <v>70</v>
      </c>
      <c r="E51" s="9">
        <v>85</v>
      </c>
      <c r="F51" s="9">
        <v>45</v>
      </c>
      <c r="G51" s="10">
        <f t="shared" si="0"/>
        <v>288</v>
      </c>
      <c r="H51" s="1">
        <f t="shared" si="1"/>
        <v>72</v>
      </c>
      <c r="I51" s="1" t="str">
        <f t="shared" si="2"/>
        <v>Not Qualified</v>
      </c>
    </row>
    <row r="52" spans="1:9" x14ac:dyDescent="0.25">
      <c r="A52" s="8" t="s">
        <v>93</v>
      </c>
      <c r="B52" s="1">
        <v>9</v>
      </c>
      <c r="C52" s="9">
        <v>59</v>
      </c>
      <c r="D52" s="9">
        <v>61</v>
      </c>
      <c r="E52" s="9">
        <v>51</v>
      </c>
      <c r="F52" s="9">
        <v>42</v>
      </c>
      <c r="G52" s="10">
        <f t="shared" si="0"/>
        <v>213</v>
      </c>
      <c r="H52" s="1">
        <f t="shared" si="1"/>
        <v>53.25</v>
      </c>
      <c r="I52" s="1" t="str">
        <f t="shared" si="2"/>
        <v>Not Qualified</v>
      </c>
    </row>
    <row r="53" spans="1:9" x14ac:dyDescent="0.25">
      <c r="A53" s="8" t="s">
        <v>96</v>
      </c>
      <c r="B53" s="1">
        <v>6</v>
      </c>
      <c r="C53" s="9">
        <v>47</v>
      </c>
      <c r="D53" s="9">
        <v>76</v>
      </c>
      <c r="E53" s="9">
        <v>42</v>
      </c>
      <c r="F53" s="9">
        <v>43</v>
      </c>
      <c r="G53" s="10">
        <f t="shared" si="0"/>
        <v>208</v>
      </c>
      <c r="H53" s="1">
        <f t="shared" si="1"/>
        <v>52</v>
      </c>
      <c r="I53" s="1" t="str">
        <f t="shared" si="2"/>
        <v>Not Qualified</v>
      </c>
    </row>
    <row r="54" spans="1:9" x14ac:dyDescent="0.25">
      <c r="A54" s="8" t="s">
        <v>85</v>
      </c>
      <c r="B54" s="1">
        <v>6</v>
      </c>
      <c r="C54" s="9"/>
      <c r="D54" s="9"/>
      <c r="E54" s="9"/>
      <c r="F54" s="9"/>
      <c r="G54" s="10">
        <f t="shared" si="0"/>
        <v>0</v>
      </c>
      <c r="H54" s="1">
        <f t="shared" si="1"/>
        <v>0</v>
      </c>
      <c r="I54" s="1" t="str">
        <f t="shared" si="2"/>
        <v>Not Qualified</v>
      </c>
    </row>
    <row r="55" spans="1:9" x14ac:dyDescent="0.25">
      <c r="A55" s="8" t="s">
        <v>48</v>
      </c>
      <c r="B55" s="1">
        <v>8</v>
      </c>
      <c r="C55" s="9"/>
      <c r="D55" s="9"/>
      <c r="E55" s="9"/>
      <c r="F55" s="9"/>
      <c r="G55" s="10">
        <f t="shared" si="0"/>
        <v>0</v>
      </c>
      <c r="H55" s="1">
        <f t="shared" si="1"/>
        <v>0</v>
      </c>
      <c r="I55" s="1" t="str">
        <f t="shared" si="2"/>
        <v>Not Qualified</v>
      </c>
    </row>
    <row r="56" spans="1:9" x14ac:dyDescent="0.25">
      <c r="A56" s="8" t="s">
        <v>105</v>
      </c>
      <c r="B56" s="1">
        <v>10</v>
      </c>
      <c r="C56" s="9">
        <v>47</v>
      </c>
      <c r="D56" s="9">
        <v>60</v>
      </c>
      <c r="E56" s="9">
        <v>63</v>
      </c>
      <c r="F56" s="9">
        <v>65</v>
      </c>
      <c r="G56" s="10">
        <f t="shared" si="0"/>
        <v>235</v>
      </c>
      <c r="H56" s="1">
        <f t="shared" si="1"/>
        <v>58.75</v>
      </c>
      <c r="I56" s="1" t="str">
        <f t="shared" si="2"/>
        <v>Not Qualified</v>
      </c>
    </row>
    <row r="57" spans="1:9" x14ac:dyDescent="0.25">
      <c r="A57" s="8" t="s">
        <v>13</v>
      </c>
      <c r="B57" s="1">
        <v>10</v>
      </c>
      <c r="C57" s="9">
        <v>46</v>
      </c>
      <c r="D57" s="9">
        <v>70</v>
      </c>
      <c r="E57" s="9">
        <v>63</v>
      </c>
      <c r="F57" s="9">
        <v>56</v>
      </c>
      <c r="G57" s="10">
        <f t="shared" si="0"/>
        <v>235</v>
      </c>
      <c r="H57" s="1">
        <f t="shared" si="1"/>
        <v>58.75</v>
      </c>
      <c r="I57" s="1" t="str">
        <f t="shared" si="2"/>
        <v>Not Qualified</v>
      </c>
    </row>
    <row r="58" spans="1:9" x14ac:dyDescent="0.25">
      <c r="A58" s="8" t="s">
        <v>32</v>
      </c>
      <c r="B58" s="1">
        <v>8</v>
      </c>
      <c r="C58" s="9">
        <v>56</v>
      </c>
      <c r="D58" s="9">
        <v>85</v>
      </c>
      <c r="E58" s="9">
        <v>76</v>
      </c>
      <c r="F58" s="9">
        <v>68</v>
      </c>
      <c r="G58" s="10">
        <f t="shared" si="0"/>
        <v>285</v>
      </c>
      <c r="H58" s="1">
        <f t="shared" si="1"/>
        <v>71.25</v>
      </c>
      <c r="I58" s="1" t="str">
        <f t="shared" si="2"/>
        <v>Not Qualified</v>
      </c>
    </row>
    <row r="59" spans="1:9" x14ac:dyDescent="0.25">
      <c r="A59" s="8" t="s">
        <v>79</v>
      </c>
      <c r="B59" s="1">
        <v>8</v>
      </c>
      <c r="C59" s="9"/>
      <c r="D59" s="9">
        <v>42</v>
      </c>
      <c r="E59" s="9">
        <v>79</v>
      </c>
      <c r="F59" s="9">
        <v>56</v>
      </c>
      <c r="G59" s="10">
        <f t="shared" si="0"/>
        <v>177</v>
      </c>
      <c r="H59" s="1">
        <f t="shared" si="1"/>
        <v>44.25</v>
      </c>
      <c r="I59" s="1" t="str">
        <f t="shared" si="2"/>
        <v>Not Qualified</v>
      </c>
    </row>
    <row r="60" spans="1:9" x14ac:dyDescent="0.25">
      <c r="A60" s="8" t="s">
        <v>16</v>
      </c>
      <c r="B60" s="1">
        <v>8</v>
      </c>
      <c r="C60" s="9">
        <v>42</v>
      </c>
      <c r="D60" s="9">
        <v>51</v>
      </c>
      <c r="E60" s="9">
        <v>53</v>
      </c>
      <c r="F60" s="9">
        <v>86</v>
      </c>
      <c r="G60" s="10">
        <f t="shared" si="0"/>
        <v>232</v>
      </c>
      <c r="H60" s="1">
        <f t="shared" si="1"/>
        <v>57.999999999999993</v>
      </c>
      <c r="I60" s="1" t="str">
        <f t="shared" si="2"/>
        <v>Not Qualified</v>
      </c>
    </row>
    <row r="61" spans="1:9" x14ac:dyDescent="0.25">
      <c r="A61" s="8" t="s">
        <v>18</v>
      </c>
      <c r="B61" s="1">
        <v>6</v>
      </c>
      <c r="C61" s="9">
        <v>90</v>
      </c>
      <c r="D61" s="9">
        <v>67</v>
      </c>
      <c r="E61" s="9">
        <v>77</v>
      </c>
      <c r="F61" s="9">
        <v>85</v>
      </c>
      <c r="G61" s="10">
        <f t="shared" si="0"/>
        <v>319</v>
      </c>
      <c r="H61" s="1">
        <f t="shared" si="1"/>
        <v>79.75</v>
      </c>
      <c r="I61" s="1" t="str">
        <f t="shared" si="2"/>
        <v>Qualified</v>
      </c>
    </row>
    <row r="62" spans="1:9" x14ac:dyDescent="0.25">
      <c r="A62" s="8" t="s">
        <v>12</v>
      </c>
      <c r="B62" s="1">
        <v>9</v>
      </c>
      <c r="C62" s="9">
        <v>78</v>
      </c>
      <c r="D62" s="9">
        <v>50</v>
      </c>
      <c r="E62" s="9">
        <v>59</v>
      </c>
      <c r="F62" s="9">
        <v>82</v>
      </c>
      <c r="G62" s="10">
        <f t="shared" si="0"/>
        <v>269</v>
      </c>
      <c r="H62" s="1">
        <f t="shared" si="1"/>
        <v>67.25</v>
      </c>
      <c r="I62" s="1" t="str">
        <f t="shared" si="2"/>
        <v>Qualified</v>
      </c>
    </row>
    <row r="63" spans="1:9" x14ac:dyDescent="0.25">
      <c r="A63" s="8" t="s">
        <v>23</v>
      </c>
      <c r="B63" s="1">
        <v>10</v>
      </c>
      <c r="C63" s="9">
        <v>44</v>
      </c>
      <c r="D63" s="9">
        <v>59</v>
      </c>
      <c r="E63" s="9">
        <v>60</v>
      </c>
      <c r="F63" s="9">
        <v>82</v>
      </c>
      <c r="G63" s="10">
        <f t="shared" si="0"/>
        <v>245</v>
      </c>
      <c r="H63" s="1">
        <f t="shared" si="1"/>
        <v>61.250000000000007</v>
      </c>
      <c r="I63" s="1" t="str">
        <f t="shared" si="2"/>
        <v>Not Qualified</v>
      </c>
    </row>
    <row r="64" spans="1:9" x14ac:dyDescent="0.25">
      <c r="A64" s="8" t="s">
        <v>106</v>
      </c>
      <c r="B64" s="1">
        <v>6</v>
      </c>
      <c r="C64" s="9">
        <v>52</v>
      </c>
      <c r="D64" s="9">
        <v>46</v>
      </c>
      <c r="E64" s="9">
        <v>53</v>
      </c>
      <c r="F64" s="9">
        <v>61</v>
      </c>
      <c r="G64" s="10">
        <f t="shared" si="0"/>
        <v>212</v>
      </c>
      <c r="H64" s="1">
        <f t="shared" si="1"/>
        <v>53</v>
      </c>
      <c r="I64" s="1" t="str">
        <f t="shared" si="2"/>
        <v>Not Qualified</v>
      </c>
    </row>
    <row r="65" spans="1:9" x14ac:dyDescent="0.25">
      <c r="A65" s="8" t="s">
        <v>72</v>
      </c>
      <c r="B65" s="1">
        <v>6</v>
      </c>
      <c r="C65" s="9">
        <v>78</v>
      </c>
      <c r="D65" s="9">
        <v>47</v>
      </c>
      <c r="E65" s="9">
        <v>62</v>
      </c>
      <c r="F65" s="9">
        <v>59</v>
      </c>
      <c r="G65" s="10">
        <f t="shared" si="0"/>
        <v>246</v>
      </c>
      <c r="H65" s="1">
        <f t="shared" si="1"/>
        <v>61.5</v>
      </c>
      <c r="I65" s="1" t="str">
        <f t="shared" si="2"/>
        <v>Not Qualified</v>
      </c>
    </row>
    <row r="66" spans="1:9" x14ac:dyDescent="0.25">
      <c r="A66" s="8" t="s">
        <v>30</v>
      </c>
      <c r="B66" s="1">
        <v>6</v>
      </c>
      <c r="C66" s="9">
        <v>64</v>
      </c>
      <c r="D66" s="9"/>
      <c r="E66" s="9">
        <v>75</v>
      </c>
      <c r="F66" s="9">
        <v>67</v>
      </c>
      <c r="G66" s="10">
        <f t="shared" si="0"/>
        <v>206</v>
      </c>
      <c r="H66" s="1">
        <f t="shared" si="1"/>
        <v>51.5</v>
      </c>
      <c r="I66" s="1" t="str">
        <f t="shared" si="2"/>
        <v>Not Qualified</v>
      </c>
    </row>
    <row r="67" spans="1:9" x14ac:dyDescent="0.25">
      <c r="A67" s="8" t="s">
        <v>39</v>
      </c>
      <c r="B67" s="1">
        <v>7</v>
      </c>
      <c r="C67" s="9">
        <v>80</v>
      </c>
      <c r="D67" s="9">
        <v>61</v>
      </c>
      <c r="E67" s="9">
        <v>68</v>
      </c>
      <c r="F67" s="9">
        <v>48</v>
      </c>
      <c r="G67" s="10">
        <f t="shared" si="0"/>
        <v>257</v>
      </c>
      <c r="H67" s="1">
        <f t="shared" si="1"/>
        <v>64.25</v>
      </c>
      <c r="I67" s="1" t="str">
        <f t="shared" si="2"/>
        <v>Not Qualified</v>
      </c>
    </row>
    <row r="68" spans="1:9" x14ac:dyDescent="0.25">
      <c r="A68" s="8" t="s">
        <v>33</v>
      </c>
      <c r="B68" s="1">
        <v>9</v>
      </c>
      <c r="C68" s="9">
        <v>55</v>
      </c>
      <c r="D68" s="9"/>
      <c r="E68" s="9">
        <v>82</v>
      </c>
      <c r="F68" s="9">
        <v>41</v>
      </c>
      <c r="G68" s="10">
        <f t="shared" si="0"/>
        <v>178</v>
      </c>
      <c r="H68" s="1">
        <f t="shared" si="1"/>
        <v>44.5</v>
      </c>
      <c r="I68" s="1" t="str">
        <f t="shared" si="2"/>
        <v>Not Qualified</v>
      </c>
    </row>
    <row r="69" spans="1:9" x14ac:dyDescent="0.25">
      <c r="A69" s="8" t="s">
        <v>31</v>
      </c>
      <c r="B69" s="1">
        <v>10</v>
      </c>
      <c r="C69" s="9">
        <v>44</v>
      </c>
      <c r="D69" s="9">
        <v>52</v>
      </c>
      <c r="E69" s="9"/>
      <c r="F69" s="9">
        <v>70</v>
      </c>
      <c r="G69" s="10">
        <f t="shared" si="0"/>
        <v>166</v>
      </c>
      <c r="H69" s="1">
        <f t="shared" si="1"/>
        <v>41.5</v>
      </c>
      <c r="I69" s="1" t="str">
        <f t="shared" si="2"/>
        <v>Not Qualified</v>
      </c>
    </row>
    <row r="70" spans="1:9" x14ac:dyDescent="0.25">
      <c r="A70" s="8" t="s">
        <v>109</v>
      </c>
      <c r="B70" s="1">
        <v>6</v>
      </c>
      <c r="C70" s="9">
        <v>75</v>
      </c>
      <c r="D70" s="9"/>
      <c r="E70" s="9"/>
      <c r="F70" s="9"/>
      <c r="G70" s="10">
        <f t="shared" si="0"/>
        <v>75</v>
      </c>
      <c r="H70" s="1">
        <f t="shared" si="1"/>
        <v>18.75</v>
      </c>
      <c r="I70" s="1" t="str">
        <f t="shared" si="2"/>
        <v>Not Qualified</v>
      </c>
    </row>
    <row r="71" spans="1:9" x14ac:dyDescent="0.25">
      <c r="A71" s="8" t="s">
        <v>61</v>
      </c>
      <c r="B71" s="1">
        <v>6</v>
      </c>
      <c r="C71" s="9">
        <v>45</v>
      </c>
      <c r="D71" s="9">
        <v>72</v>
      </c>
      <c r="E71" s="9">
        <v>51</v>
      </c>
      <c r="F71" s="9">
        <v>59</v>
      </c>
      <c r="G71" s="10">
        <f t="shared" ref="G71:G130" si="3">SUM(C71:F71)</f>
        <v>227</v>
      </c>
      <c r="H71" s="1">
        <f t="shared" ref="H71:H130" si="4">G71/400*100</f>
        <v>56.75</v>
      </c>
      <c r="I71" s="1" t="str">
        <f t="shared" si="2"/>
        <v>Not Qualified</v>
      </c>
    </row>
    <row r="72" spans="1:9" x14ac:dyDescent="0.25">
      <c r="A72" s="8" t="s">
        <v>128</v>
      </c>
      <c r="B72" s="1">
        <v>9</v>
      </c>
      <c r="C72" s="9">
        <v>76</v>
      </c>
      <c r="D72" s="9">
        <v>90</v>
      </c>
      <c r="E72" s="9">
        <v>73</v>
      </c>
      <c r="F72" s="9">
        <v>68</v>
      </c>
      <c r="G72" s="10">
        <f t="shared" si="3"/>
        <v>307</v>
      </c>
      <c r="H72" s="1">
        <f t="shared" si="4"/>
        <v>76.75</v>
      </c>
      <c r="I72" s="1" t="str">
        <f t="shared" ref="I72:I130" si="5">IF(F72&lt;=70,"Not Qualified",IF(H72&lt;50,"Not Qualified",IF(C72&gt;60,"Qualified","Not Qualified")))</f>
        <v>Not Qualified</v>
      </c>
    </row>
    <row r="73" spans="1:9" x14ac:dyDescent="0.25">
      <c r="A73" s="8" t="s">
        <v>21</v>
      </c>
      <c r="B73" s="1">
        <v>9</v>
      </c>
      <c r="C73" s="9">
        <v>61</v>
      </c>
      <c r="D73" s="9"/>
      <c r="E73" s="9">
        <v>73</v>
      </c>
      <c r="F73" s="9">
        <v>48</v>
      </c>
      <c r="G73" s="10">
        <f t="shared" si="3"/>
        <v>182</v>
      </c>
      <c r="H73" s="1">
        <f t="shared" si="4"/>
        <v>45.5</v>
      </c>
      <c r="I73" s="1" t="str">
        <f t="shared" si="5"/>
        <v>Not Qualified</v>
      </c>
    </row>
    <row r="74" spans="1:9" x14ac:dyDescent="0.25">
      <c r="A74" s="8" t="s">
        <v>132</v>
      </c>
      <c r="B74" s="1">
        <v>9</v>
      </c>
      <c r="C74" s="9">
        <v>53</v>
      </c>
      <c r="D74" s="9">
        <v>56</v>
      </c>
      <c r="E74" s="9">
        <v>71</v>
      </c>
      <c r="F74" s="9">
        <v>67</v>
      </c>
      <c r="G74" s="10">
        <f t="shared" si="3"/>
        <v>247</v>
      </c>
      <c r="H74" s="1">
        <f t="shared" si="4"/>
        <v>61.750000000000007</v>
      </c>
      <c r="I74" s="1" t="str">
        <f t="shared" si="5"/>
        <v>Not Qualified</v>
      </c>
    </row>
    <row r="75" spans="1:9" x14ac:dyDescent="0.25">
      <c r="A75" s="8" t="s">
        <v>29</v>
      </c>
      <c r="B75" s="1">
        <v>8</v>
      </c>
      <c r="C75" s="9">
        <v>89</v>
      </c>
      <c r="D75" s="9">
        <v>84</v>
      </c>
      <c r="E75" s="9">
        <v>73</v>
      </c>
      <c r="F75" s="9">
        <v>43</v>
      </c>
      <c r="G75" s="10">
        <f t="shared" si="3"/>
        <v>289</v>
      </c>
      <c r="H75" s="1">
        <f t="shared" si="4"/>
        <v>72.25</v>
      </c>
      <c r="I75" s="1" t="str">
        <f t="shared" si="5"/>
        <v>Not Qualified</v>
      </c>
    </row>
    <row r="76" spans="1:9" x14ac:dyDescent="0.25">
      <c r="A76" s="8" t="s">
        <v>65</v>
      </c>
      <c r="B76" s="1">
        <v>9</v>
      </c>
      <c r="C76" s="9">
        <v>74</v>
      </c>
      <c r="D76" s="9">
        <v>59</v>
      </c>
      <c r="E76" s="9">
        <v>43</v>
      </c>
      <c r="F76" s="9">
        <v>89</v>
      </c>
      <c r="G76" s="10">
        <f t="shared" si="3"/>
        <v>265</v>
      </c>
      <c r="H76" s="1">
        <f t="shared" si="4"/>
        <v>66.25</v>
      </c>
      <c r="I76" s="1" t="str">
        <f t="shared" si="5"/>
        <v>Qualified</v>
      </c>
    </row>
    <row r="77" spans="1:9" x14ac:dyDescent="0.25">
      <c r="A77" s="8" t="s">
        <v>110</v>
      </c>
      <c r="B77" s="1">
        <v>6</v>
      </c>
      <c r="C77" s="9">
        <v>75</v>
      </c>
      <c r="D77" s="9">
        <v>44</v>
      </c>
      <c r="E77" s="9">
        <v>74</v>
      </c>
      <c r="F77" s="9">
        <v>60</v>
      </c>
      <c r="G77" s="10">
        <f t="shared" si="3"/>
        <v>253</v>
      </c>
      <c r="H77" s="1">
        <f t="shared" si="4"/>
        <v>63.249999999999993</v>
      </c>
      <c r="I77" s="1" t="str">
        <f t="shared" si="5"/>
        <v>Not Qualified</v>
      </c>
    </row>
    <row r="78" spans="1:9" x14ac:dyDescent="0.25">
      <c r="A78" s="8" t="s">
        <v>90</v>
      </c>
      <c r="B78" s="1">
        <v>9</v>
      </c>
      <c r="C78" s="9"/>
      <c r="D78" s="9"/>
      <c r="E78" s="9"/>
      <c r="F78" s="9"/>
      <c r="G78" s="10">
        <f t="shared" si="3"/>
        <v>0</v>
      </c>
      <c r="H78" s="1">
        <f t="shared" si="4"/>
        <v>0</v>
      </c>
      <c r="I78" s="1" t="str">
        <f t="shared" si="5"/>
        <v>Not Qualified</v>
      </c>
    </row>
    <row r="79" spans="1:9" x14ac:dyDescent="0.25">
      <c r="A79" s="8" t="s">
        <v>43</v>
      </c>
      <c r="B79" s="1">
        <v>8</v>
      </c>
      <c r="C79" s="9">
        <v>56</v>
      </c>
      <c r="D79" s="9">
        <v>59</v>
      </c>
      <c r="E79" s="9">
        <v>51</v>
      </c>
      <c r="F79" s="9">
        <v>51</v>
      </c>
      <c r="G79" s="10">
        <f t="shared" si="3"/>
        <v>217</v>
      </c>
      <c r="H79" s="1">
        <f t="shared" si="4"/>
        <v>54.25</v>
      </c>
      <c r="I79" s="1" t="str">
        <f t="shared" si="5"/>
        <v>Not Qualified</v>
      </c>
    </row>
    <row r="80" spans="1:9" x14ac:dyDescent="0.25">
      <c r="A80" s="8" t="s">
        <v>64</v>
      </c>
      <c r="B80" s="1">
        <v>6</v>
      </c>
      <c r="C80" s="9">
        <v>79</v>
      </c>
      <c r="D80" s="9"/>
      <c r="E80" s="9">
        <v>52</v>
      </c>
      <c r="F80" s="9">
        <v>73</v>
      </c>
      <c r="G80" s="10">
        <f t="shared" si="3"/>
        <v>204</v>
      </c>
      <c r="H80" s="1">
        <f t="shared" si="4"/>
        <v>51</v>
      </c>
      <c r="I80" s="1" t="str">
        <f t="shared" si="5"/>
        <v>Qualified</v>
      </c>
    </row>
    <row r="81" spans="1:9" x14ac:dyDescent="0.25">
      <c r="A81" s="8" t="s">
        <v>63</v>
      </c>
      <c r="B81" s="1">
        <v>9</v>
      </c>
      <c r="C81" s="9">
        <v>67</v>
      </c>
      <c r="D81" s="9">
        <v>85</v>
      </c>
      <c r="E81" s="9">
        <v>69</v>
      </c>
      <c r="F81" s="9">
        <v>72</v>
      </c>
      <c r="G81" s="10">
        <f t="shared" si="3"/>
        <v>293</v>
      </c>
      <c r="H81" s="1">
        <f t="shared" si="4"/>
        <v>73.25</v>
      </c>
      <c r="I81" s="1" t="str">
        <f t="shared" si="5"/>
        <v>Qualified</v>
      </c>
    </row>
    <row r="82" spans="1:9" x14ac:dyDescent="0.25">
      <c r="A82" s="8" t="s">
        <v>100</v>
      </c>
      <c r="B82" s="1">
        <v>7</v>
      </c>
      <c r="C82" s="9">
        <v>57</v>
      </c>
      <c r="D82" s="9">
        <v>58</v>
      </c>
      <c r="E82" s="9">
        <v>49</v>
      </c>
      <c r="F82" s="9">
        <v>82</v>
      </c>
      <c r="G82" s="10">
        <f t="shared" si="3"/>
        <v>246</v>
      </c>
      <c r="H82" s="1">
        <f t="shared" si="4"/>
        <v>61.5</v>
      </c>
      <c r="I82" s="1" t="str">
        <f t="shared" si="5"/>
        <v>Not Qualified</v>
      </c>
    </row>
    <row r="83" spans="1:9" x14ac:dyDescent="0.25">
      <c r="A83" s="8" t="s">
        <v>41</v>
      </c>
      <c r="B83" s="1">
        <v>8</v>
      </c>
      <c r="C83" s="9">
        <v>51</v>
      </c>
      <c r="D83" s="9">
        <v>77</v>
      </c>
      <c r="E83" s="9">
        <v>85</v>
      </c>
      <c r="F83" s="9">
        <v>74</v>
      </c>
      <c r="G83" s="10">
        <f t="shared" si="3"/>
        <v>287</v>
      </c>
      <c r="H83" s="1">
        <f t="shared" si="4"/>
        <v>71.75</v>
      </c>
      <c r="I83" s="1" t="str">
        <f t="shared" si="5"/>
        <v>Not Qualified</v>
      </c>
    </row>
    <row r="84" spans="1:9" x14ac:dyDescent="0.25">
      <c r="A84" s="8" t="s">
        <v>82</v>
      </c>
      <c r="B84" s="1">
        <v>9</v>
      </c>
      <c r="C84" s="9">
        <v>88</v>
      </c>
      <c r="D84" s="9">
        <v>42</v>
      </c>
      <c r="E84" s="9">
        <v>53</v>
      </c>
      <c r="F84" s="9">
        <v>85</v>
      </c>
      <c r="G84" s="10">
        <f t="shared" si="3"/>
        <v>268</v>
      </c>
      <c r="H84" s="1">
        <f t="shared" si="4"/>
        <v>67</v>
      </c>
      <c r="I84" s="1" t="str">
        <f t="shared" si="5"/>
        <v>Qualified</v>
      </c>
    </row>
    <row r="85" spans="1:9" x14ac:dyDescent="0.25">
      <c r="A85" s="8" t="s">
        <v>25</v>
      </c>
      <c r="B85" s="1">
        <v>9</v>
      </c>
      <c r="C85" s="9">
        <v>80</v>
      </c>
      <c r="D85" s="9">
        <v>70</v>
      </c>
      <c r="E85" s="9">
        <v>67</v>
      </c>
      <c r="F85" s="9">
        <v>55</v>
      </c>
      <c r="G85" s="10">
        <f t="shared" si="3"/>
        <v>272</v>
      </c>
      <c r="H85" s="1">
        <f t="shared" si="4"/>
        <v>68</v>
      </c>
      <c r="I85" s="1" t="str">
        <f t="shared" si="5"/>
        <v>Not Qualified</v>
      </c>
    </row>
    <row r="86" spans="1:9" x14ac:dyDescent="0.25">
      <c r="A86" s="8" t="s">
        <v>120</v>
      </c>
      <c r="B86" s="1">
        <v>7</v>
      </c>
      <c r="C86" s="9">
        <v>88</v>
      </c>
      <c r="D86" s="9">
        <v>66</v>
      </c>
      <c r="E86" s="9">
        <v>52</v>
      </c>
      <c r="F86" s="9">
        <v>51</v>
      </c>
      <c r="G86" s="10">
        <f t="shared" si="3"/>
        <v>257</v>
      </c>
      <c r="H86" s="1">
        <f t="shared" si="4"/>
        <v>64.25</v>
      </c>
      <c r="I86" s="1" t="str">
        <f t="shared" si="5"/>
        <v>Not Qualified</v>
      </c>
    </row>
    <row r="87" spans="1:9" x14ac:dyDescent="0.25">
      <c r="A87" s="8" t="s">
        <v>34</v>
      </c>
      <c r="B87" s="1">
        <v>8</v>
      </c>
      <c r="C87" s="9">
        <v>44</v>
      </c>
      <c r="D87" s="9">
        <v>60</v>
      </c>
      <c r="E87" s="9">
        <v>59</v>
      </c>
      <c r="F87" s="9">
        <v>64</v>
      </c>
      <c r="G87" s="10">
        <f t="shared" si="3"/>
        <v>227</v>
      </c>
      <c r="H87" s="1">
        <f t="shared" si="4"/>
        <v>56.75</v>
      </c>
      <c r="I87" s="1" t="str">
        <f t="shared" si="5"/>
        <v>Not Qualified</v>
      </c>
    </row>
    <row r="88" spans="1:9" x14ac:dyDescent="0.25">
      <c r="A88" s="8" t="s">
        <v>62</v>
      </c>
      <c r="B88" s="1">
        <v>9</v>
      </c>
      <c r="C88" s="9">
        <v>77</v>
      </c>
      <c r="D88" s="9">
        <v>84</v>
      </c>
      <c r="E88" s="9"/>
      <c r="F88" s="9">
        <v>84</v>
      </c>
      <c r="G88" s="10">
        <f t="shared" si="3"/>
        <v>245</v>
      </c>
      <c r="H88" s="1">
        <f t="shared" si="4"/>
        <v>61.250000000000007</v>
      </c>
      <c r="I88" s="1" t="str">
        <f t="shared" si="5"/>
        <v>Qualified</v>
      </c>
    </row>
    <row r="89" spans="1:9" x14ac:dyDescent="0.25">
      <c r="A89" s="8" t="s">
        <v>19</v>
      </c>
      <c r="B89" s="1">
        <v>8</v>
      </c>
      <c r="C89" s="9">
        <v>79</v>
      </c>
      <c r="D89" s="9">
        <v>45</v>
      </c>
      <c r="E89" s="9">
        <v>53</v>
      </c>
      <c r="F89" s="9">
        <v>46</v>
      </c>
      <c r="G89" s="10">
        <f t="shared" si="3"/>
        <v>223</v>
      </c>
      <c r="H89" s="1">
        <f t="shared" si="4"/>
        <v>55.75</v>
      </c>
      <c r="I89" s="1" t="str">
        <f t="shared" si="5"/>
        <v>Not Qualified</v>
      </c>
    </row>
    <row r="90" spans="1:9" x14ac:dyDescent="0.25">
      <c r="A90" s="8" t="s">
        <v>69</v>
      </c>
      <c r="B90" s="1">
        <v>8</v>
      </c>
      <c r="C90" s="9">
        <v>53</v>
      </c>
      <c r="D90" s="9">
        <v>86</v>
      </c>
      <c r="E90" s="9">
        <v>86</v>
      </c>
      <c r="F90" s="9">
        <v>50</v>
      </c>
      <c r="G90" s="10">
        <f t="shared" si="3"/>
        <v>275</v>
      </c>
      <c r="H90" s="1">
        <f t="shared" si="4"/>
        <v>68.75</v>
      </c>
      <c r="I90" s="1" t="str">
        <f t="shared" si="5"/>
        <v>Not Qualified</v>
      </c>
    </row>
    <row r="91" spans="1:9" x14ac:dyDescent="0.25">
      <c r="A91" s="8" t="s">
        <v>80</v>
      </c>
      <c r="B91" s="1">
        <v>6</v>
      </c>
      <c r="C91" s="9">
        <v>67</v>
      </c>
      <c r="D91" s="9">
        <v>59</v>
      </c>
      <c r="E91" s="9">
        <v>81</v>
      </c>
      <c r="F91" s="9">
        <v>74</v>
      </c>
      <c r="G91" s="10">
        <f t="shared" si="3"/>
        <v>281</v>
      </c>
      <c r="H91" s="1">
        <f t="shared" si="4"/>
        <v>70.25</v>
      </c>
      <c r="I91" s="1" t="str">
        <f t="shared" si="5"/>
        <v>Qualified</v>
      </c>
    </row>
    <row r="92" spans="1:9" x14ac:dyDescent="0.25">
      <c r="A92" s="8" t="s">
        <v>98</v>
      </c>
      <c r="B92" s="1">
        <v>6</v>
      </c>
      <c r="C92" s="9">
        <v>59</v>
      </c>
      <c r="D92" s="9">
        <v>90</v>
      </c>
      <c r="E92" s="9">
        <v>69</v>
      </c>
      <c r="F92" s="9">
        <v>79</v>
      </c>
      <c r="G92" s="10">
        <f t="shared" si="3"/>
        <v>297</v>
      </c>
      <c r="H92" s="1">
        <f t="shared" si="4"/>
        <v>74.25</v>
      </c>
      <c r="I92" s="1" t="str">
        <f t="shared" si="5"/>
        <v>Not Qualified</v>
      </c>
    </row>
    <row r="93" spans="1:9" x14ac:dyDescent="0.25">
      <c r="A93" s="8" t="s">
        <v>9</v>
      </c>
      <c r="B93" s="1">
        <v>8</v>
      </c>
      <c r="C93" s="9">
        <v>83</v>
      </c>
      <c r="D93" s="9">
        <v>68</v>
      </c>
      <c r="E93" s="9">
        <v>63</v>
      </c>
      <c r="F93" s="9">
        <v>65</v>
      </c>
      <c r="G93" s="10">
        <f t="shared" si="3"/>
        <v>279</v>
      </c>
      <c r="H93" s="1">
        <f t="shared" si="4"/>
        <v>69.75</v>
      </c>
      <c r="I93" s="1" t="str">
        <f t="shared" si="5"/>
        <v>Not Qualified</v>
      </c>
    </row>
    <row r="94" spans="1:9" x14ac:dyDescent="0.25">
      <c r="A94" s="8" t="s">
        <v>68</v>
      </c>
      <c r="B94" s="1">
        <v>7</v>
      </c>
      <c r="C94" s="9"/>
      <c r="D94" s="9">
        <v>78</v>
      </c>
      <c r="E94" s="9">
        <v>49</v>
      </c>
      <c r="F94" s="9">
        <v>69</v>
      </c>
      <c r="G94" s="10">
        <f t="shared" si="3"/>
        <v>196</v>
      </c>
      <c r="H94" s="1">
        <f t="shared" si="4"/>
        <v>49</v>
      </c>
      <c r="I94" s="1" t="str">
        <f t="shared" si="5"/>
        <v>Not Qualified</v>
      </c>
    </row>
    <row r="95" spans="1:9" x14ac:dyDescent="0.25">
      <c r="A95" s="8" t="s">
        <v>45</v>
      </c>
      <c r="B95" s="1">
        <v>9</v>
      </c>
      <c r="C95" s="9"/>
      <c r="D95" s="9"/>
      <c r="E95" s="9"/>
      <c r="F95" s="9"/>
      <c r="G95" s="10">
        <f t="shared" si="3"/>
        <v>0</v>
      </c>
      <c r="H95" s="1">
        <f t="shared" si="4"/>
        <v>0</v>
      </c>
      <c r="I95" s="1" t="str">
        <f t="shared" si="5"/>
        <v>Not Qualified</v>
      </c>
    </row>
    <row r="96" spans="1:9" x14ac:dyDescent="0.25">
      <c r="A96" s="8" t="s">
        <v>71</v>
      </c>
      <c r="B96" s="1">
        <v>8</v>
      </c>
      <c r="C96" s="9">
        <v>85</v>
      </c>
      <c r="D96" s="9">
        <v>53</v>
      </c>
      <c r="E96" s="9">
        <v>68</v>
      </c>
      <c r="F96" s="9">
        <v>48</v>
      </c>
      <c r="G96" s="10">
        <f t="shared" si="3"/>
        <v>254</v>
      </c>
      <c r="H96" s="1">
        <f t="shared" si="4"/>
        <v>63.5</v>
      </c>
      <c r="I96" s="1" t="str">
        <f t="shared" si="5"/>
        <v>Not Qualified</v>
      </c>
    </row>
    <row r="97" spans="1:9" x14ac:dyDescent="0.25">
      <c r="A97" s="8" t="s">
        <v>38</v>
      </c>
      <c r="B97" s="1">
        <v>8</v>
      </c>
      <c r="C97" s="9">
        <v>49</v>
      </c>
      <c r="D97" s="9">
        <v>79</v>
      </c>
      <c r="E97" s="9">
        <v>80</v>
      </c>
      <c r="F97" s="9">
        <v>51</v>
      </c>
      <c r="G97" s="10">
        <f t="shared" si="3"/>
        <v>259</v>
      </c>
      <c r="H97" s="1">
        <f t="shared" si="4"/>
        <v>64.75</v>
      </c>
      <c r="I97" s="1" t="str">
        <f t="shared" si="5"/>
        <v>Not Qualified</v>
      </c>
    </row>
    <row r="98" spans="1:9" x14ac:dyDescent="0.25">
      <c r="A98" s="8" t="s">
        <v>118</v>
      </c>
      <c r="B98" s="1">
        <v>9</v>
      </c>
      <c r="C98" s="9">
        <v>50</v>
      </c>
      <c r="D98" s="9">
        <v>50</v>
      </c>
      <c r="E98" s="9">
        <v>88</v>
      </c>
      <c r="F98" s="9">
        <v>43</v>
      </c>
      <c r="G98" s="10">
        <f t="shared" si="3"/>
        <v>231</v>
      </c>
      <c r="H98" s="1">
        <f t="shared" si="4"/>
        <v>57.75</v>
      </c>
      <c r="I98" s="1" t="str">
        <f t="shared" si="5"/>
        <v>Not Qualified</v>
      </c>
    </row>
    <row r="99" spans="1:9" x14ac:dyDescent="0.25">
      <c r="A99" s="8" t="s">
        <v>125</v>
      </c>
      <c r="B99" s="1">
        <v>7</v>
      </c>
      <c r="C99" s="9">
        <v>41</v>
      </c>
      <c r="D99" s="9">
        <v>62</v>
      </c>
      <c r="E99" s="9">
        <v>52</v>
      </c>
      <c r="F99" s="9">
        <v>70</v>
      </c>
      <c r="G99" s="10">
        <f t="shared" si="3"/>
        <v>225</v>
      </c>
      <c r="H99" s="1">
        <f t="shared" si="4"/>
        <v>56.25</v>
      </c>
      <c r="I99" s="1" t="str">
        <f t="shared" si="5"/>
        <v>Not Qualified</v>
      </c>
    </row>
    <row r="100" spans="1:9" x14ac:dyDescent="0.25">
      <c r="A100" s="8" t="s">
        <v>81</v>
      </c>
      <c r="B100" s="1">
        <v>10</v>
      </c>
      <c r="C100" s="9">
        <v>42</v>
      </c>
      <c r="D100" s="9">
        <v>79</v>
      </c>
      <c r="E100" s="9">
        <v>41</v>
      </c>
      <c r="F100" s="9">
        <v>48</v>
      </c>
      <c r="G100" s="10">
        <f t="shared" si="3"/>
        <v>210</v>
      </c>
      <c r="H100" s="1">
        <f t="shared" si="4"/>
        <v>52.5</v>
      </c>
      <c r="I100" s="1" t="str">
        <f t="shared" si="5"/>
        <v>Not Qualified</v>
      </c>
    </row>
    <row r="101" spans="1:9" x14ac:dyDescent="0.25">
      <c r="A101" s="8" t="s">
        <v>42</v>
      </c>
      <c r="B101" s="1">
        <v>9</v>
      </c>
      <c r="C101" s="9">
        <v>90</v>
      </c>
      <c r="D101" s="9">
        <v>86</v>
      </c>
      <c r="E101" s="9">
        <v>79</v>
      </c>
      <c r="F101" s="9">
        <v>61</v>
      </c>
      <c r="G101" s="10">
        <f t="shared" si="3"/>
        <v>316</v>
      </c>
      <c r="H101" s="1">
        <f t="shared" si="4"/>
        <v>79</v>
      </c>
      <c r="I101" s="1" t="str">
        <f t="shared" si="5"/>
        <v>Not Qualified</v>
      </c>
    </row>
    <row r="102" spans="1:9" x14ac:dyDescent="0.25">
      <c r="A102" s="8" t="s">
        <v>111</v>
      </c>
      <c r="B102" s="1">
        <v>9</v>
      </c>
      <c r="C102" s="9">
        <v>58</v>
      </c>
      <c r="D102" s="9">
        <v>76</v>
      </c>
      <c r="E102" s="9">
        <v>49</v>
      </c>
      <c r="F102" s="9">
        <v>47</v>
      </c>
      <c r="G102" s="10">
        <f t="shared" si="3"/>
        <v>230</v>
      </c>
      <c r="H102" s="1">
        <f t="shared" si="4"/>
        <v>57.499999999999993</v>
      </c>
      <c r="I102" s="1" t="str">
        <f t="shared" si="5"/>
        <v>Not Qualified</v>
      </c>
    </row>
    <row r="103" spans="1:9" x14ac:dyDescent="0.25">
      <c r="A103" s="8" t="s">
        <v>97</v>
      </c>
      <c r="B103" s="1">
        <v>9</v>
      </c>
      <c r="C103" s="9">
        <v>82</v>
      </c>
      <c r="D103" s="9">
        <v>81</v>
      </c>
      <c r="E103" s="9">
        <v>42</v>
      </c>
      <c r="F103" s="9">
        <v>66</v>
      </c>
      <c r="G103" s="10">
        <f t="shared" si="3"/>
        <v>271</v>
      </c>
      <c r="H103" s="1">
        <f t="shared" si="4"/>
        <v>67.75</v>
      </c>
      <c r="I103" s="1" t="str">
        <f t="shared" si="5"/>
        <v>Not Qualified</v>
      </c>
    </row>
    <row r="104" spans="1:9" x14ac:dyDescent="0.25">
      <c r="A104" s="8" t="s">
        <v>36</v>
      </c>
      <c r="B104" s="1">
        <v>8</v>
      </c>
      <c r="C104" s="9">
        <v>81</v>
      </c>
      <c r="D104" s="9">
        <v>75</v>
      </c>
      <c r="E104" s="9">
        <v>58</v>
      </c>
      <c r="F104" s="9">
        <v>56</v>
      </c>
      <c r="G104" s="10">
        <f t="shared" si="3"/>
        <v>270</v>
      </c>
      <c r="H104" s="1">
        <f t="shared" si="4"/>
        <v>67.5</v>
      </c>
      <c r="I104" s="1" t="str">
        <f t="shared" si="5"/>
        <v>Not Qualified</v>
      </c>
    </row>
    <row r="105" spans="1:9" x14ac:dyDescent="0.25">
      <c r="A105" s="8" t="s">
        <v>103</v>
      </c>
      <c r="B105" s="1">
        <v>9</v>
      </c>
      <c r="C105" s="9">
        <v>72</v>
      </c>
      <c r="D105" s="9">
        <v>50</v>
      </c>
      <c r="E105" s="9">
        <v>90</v>
      </c>
      <c r="F105" s="9">
        <v>50</v>
      </c>
      <c r="G105" s="10">
        <f t="shared" si="3"/>
        <v>262</v>
      </c>
      <c r="H105" s="1">
        <f t="shared" si="4"/>
        <v>65.5</v>
      </c>
      <c r="I105" s="1" t="str">
        <f t="shared" si="5"/>
        <v>Not Qualified</v>
      </c>
    </row>
    <row r="106" spans="1:9" x14ac:dyDescent="0.25">
      <c r="A106" s="8" t="s">
        <v>10</v>
      </c>
      <c r="B106" s="1">
        <v>6</v>
      </c>
      <c r="C106" s="9">
        <v>69</v>
      </c>
      <c r="D106" s="9">
        <v>61</v>
      </c>
      <c r="E106" s="9">
        <v>64</v>
      </c>
      <c r="F106" s="9">
        <v>56</v>
      </c>
      <c r="G106" s="10">
        <f t="shared" si="3"/>
        <v>250</v>
      </c>
      <c r="H106" s="1">
        <f t="shared" si="4"/>
        <v>62.5</v>
      </c>
      <c r="I106" s="1" t="str">
        <f t="shared" si="5"/>
        <v>Not Qualified</v>
      </c>
    </row>
    <row r="107" spans="1:9" x14ac:dyDescent="0.25">
      <c r="A107" s="8" t="s">
        <v>44</v>
      </c>
      <c r="B107" s="1">
        <v>6</v>
      </c>
      <c r="C107" s="9">
        <v>71</v>
      </c>
      <c r="D107" s="9">
        <v>76</v>
      </c>
      <c r="E107" s="9">
        <v>82</v>
      </c>
      <c r="F107" s="9">
        <v>80</v>
      </c>
      <c r="G107" s="10">
        <f t="shared" si="3"/>
        <v>309</v>
      </c>
      <c r="H107" s="1">
        <f t="shared" si="4"/>
        <v>77.25</v>
      </c>
      <c r="I107" s="1" t="str">
        <f t="shared" si="5"/>
        <v>Qualified</v>
      </c>
    </row>
    <row r="108" spans="1:9" x14ac:dyDescent="0.25">
      <c r="A108" s="8" t="s">
        <v>75</v>
      </c>
      <c r="B108" s="1">
        <v>8</v>
      </c>
      <c r="C108" s="9">
        <v>86</v>
      </c>
      <c r="D108" s="9">
        <v>79</v>
      </c>
      <c r="E108" s="9">
        <v>44</v>
      </c>
      <c r="F108" s="9">
        <v>57</v>
      </c>
      <c r="G108" s="10">
        <f t="shared" si="3"/>
        <v>266</v>
      </c>
      <c r="H108" s="1">
        <f t="shared" si="4"/>
        <v>66.5</v>
      </c>
      <c r="I108" s="1" t="str">
        <f t="shared" si="5"/>
        <v>Not Qualified</v>
      </c>
    </row>
    <row r="109" spans="1:9" x14ac:dyDescent="0.25">
      <c r="A109" s="8" t="s">
        <v>53</v>
      </c>
      <c r="B109" s="1">
        <v>10</v>
      </c>
      <c r="C109" s="9">
        <v>56</v>
      </c>
      <c r="D109" s="9">
        <v>75</v>
      </c>
      <c r="E109" s="9">
        <v>73</v>
      </c>
      <c r="F109" s="9">
        <v>80</v>
      </c>
      <c r="G109" s="10">
        <f t="shared" si="3"/>
        <v>284</v>
      </c>
      <c r="H109" s="1">
        <f t="shared" si="4"/>
        <v>71</v>
      </c>
      <c r="I109" s="1" t="str">
        <f t="shared" si="5"/>
        <v>Not Qualified</v>
      </c>
    </row>
    <row r="110" spans="1:9" x14ac:dyDescent="0.25">
      <c r="A110" s="8" t="s">
        <v>102</v>
      </c>
      <c r="B110" s="1">
        <v>9</v>
      </c>
      <c r="C110" s="9">
        <v>78</v>
      </c>
      <c r="D110" s="9">
        <v>46</v>
      </c>
      <c r="E110" s="9"/>
      <c r="F110" s="9"/>
      <c r="G110" s="10">
        <f t="shared" si="3"/>
        <v>124</v>
      </c>
      <c r="H110" s="1">
        <f t="shared" si="4"/>
        <v>31</v>
      </c>
      <c r="I110" s="1" t="str">
        <f t="shared" si="5"/>
        <v>Not Qualified</v>
      </c>
    </row>
    <row r="111" spans="1:9" x14ac:dyDescent="0.25">
      <c r="A111" s="8" t="s">
        <v>87</v>
      </c>
      <c r="B111" s="1">
        <v>7</v>
      </c>
      <c r="C111" s="9"/>
      <c r="D111" s="9"/>
      <c r="E111" s="9"/>
      <c r="F111" s="9"/>
      <c r="G111" s="10">
        <f t="shared" si="3"/>
        <v>0</v>
      </c>
      <c r="H111" s="1">
        <f t="shared" si="4"/>
        <v>0</v>
      </c>
      <c r="I111" s="1" t="str">
        <f t="shared" si="5"/>
        <v>Not Qualified</v>
      </c>
    </row>
    <row r="112" spans="1:9" x14ac:dyDescent="0.25">
      <c r="A112" s="8" t="s">
        <v>107</v>
      </c>
      <c r="B112" s="1">
        <v>7</v>
      </c>
      <c r="C112" s="9">
        <v>79</v>
      </c>
      <c r="D112" s="9">
        <v>42</v>
      </c>
      <c r="E112" s="9">
        <v>64</v>
      </c>
      <c r="F112" s="9">
        <v>57</v>
      </c>
      <c r="G112" s="10">
        <f t="shared" si="3"/>
        <v>242</v>
      </c>
      <c r="H112" s="1">
        <f t="shared" si="4"/>
        <v>60.5</v>
      </c>
      <c r="I112" s="1" t="str">
        <f t="shared" si="5"/>
        <v>Not Qualified</v>
      </c>
    </row>
    <row r="113" spans="1:9" x14ac:dyDescent="0.25">
      <c r="A113" s="8" t="s">
        <v>24</v>
      </c>
      <c r="B113" s="1">
        <v>7</v>
      </c>
      <c r="C113" s="9">
        <v>86</v>
      </c>
      <c r="D113" s="9">
        <v>83</v>
      </c>
      <c r="E113" s="9">
        <v>86</v>
      </c>
      <c r="F113" s="9">
        <v>40</v>
      </c>
      <c r="G113" s="10">
        <f t="shared" si="3"/>
        <v>295</v>
      </c>
      <c r="H113" s="1">
        <f t="shared" si="4"/>
        <v>73.75</v>
      </c>
      <c r="I113" s="1" t="str">
        <f t="shared" si="5"/>
        <v>Not Qualified</v>
      </c>
    </row>
    <row r="114" spans="1:9" x14ac:dyDescent="0.25">
      <c r="A114" s="8" t="s">
        <v>22</v>
      </c>
      <c r="B114" s="1">
        <v>7</v>
      </c>
      <c r="C114" s="9">
        <v>58</v>
      </c>
      <c r="D114" s="9">
        <v>64</v>
      </c>
      <c r="E114" s="9">
        <v>50</v>
      </c>
      <c r="F114" s="9">
        <v>76</v>
      </c>
      <c r="G114" s="10">
        <f t="shared" si="3"/>
        <v>248</v>
      </c>
      <c r="H114" s="1">
        <f t="shared" si="4"/>
        <v>62</v>
      </c>
      <c r="I114" s="1" t="str">
        <f t="shared" si="5"/>
        <v>Not Qualified</v>
      </c>
    </row>
    <row r="115" spans="1:9" x14ac:dyDescent="0.25">
      <c r="A115" s="8" t="s">
        <v>57</v>
      </c>
      <c r="B115" s="1">
        <v>7</v>
      </c>
      <c r="C115" s="9">
        <v>54</v>
      </c>
      <c r="D115" s="9">
        <v>68</v>
      </c>
      <c r="E115" s="9"/>
      <c r="F115" s="9">
        <v>42</v>
      </c>
      <c r="G115" s="10">
        <f t="shared" si="3"/>
        <v>164</v>
      </c>
      <c r="H115" s="1">
        <f t="shared" si="4"/>
        <v>41</v>
      </c>
      <c r="I115" s="1" t="str">
        <f t="shared" si="5"/>
        <v>Not Qualified</v>
      </c>
    </row>
    <row r="116" spans="1:9" x14ac:dyDescent="0.25">
      <c r="A116" s="8" t="s">
        <v>70</v>
      </c>
      <c r="B116" s="1">
        <v>10</v>
      </c>
      <c r="C116" s="9">
        <v>65</v>
      </c>
      <c r="D116" s="9">
        <v>73</v>
      </c>
      <c r="E116" s="9">
        <v>81</v>
      </c>
      <c r="F116" s="9">
        <v>53</v>
      </c>
      <c r="G116" s="10">
        <f t="shared" si="3"/>
        <v>272</v>
      </c>
      <c r="H116" s="1">
        <f t="shared" si="4"/>
        <v>68</v>
      </c>
      <c r="I116" s="1" t="str">
        <f t="shared" si="5"/>
        <v>Not Qualified</v>
      </c>
    </row>
    <row r="117" spans="1:9" x14ac:dyDescent="0.25">
      <c r="A117" s="8" t="s">
        <v>77</v>
      </c>
      <c r="B117" s="1">
        <v>8</v>
      </c>
      <c r="C117" s="9">
        <v>59</v>
      </c>
      <c r="D117" s="9">
        <v>85</v>
      </c>
      <c r="E117" s="9">
        <v>41</v>
      </c>
      <c r="F117" s="9">
        <v>85</v>
      </c>
      <c r="G117" s="10">
        <f t="shared" si="3"/>
        <v>270</v>
      </c>
      <c r="H117" s="1">
        <f t="shared" si="4"/>
        <v>67.5</v>
      </c>
      <c r="I117" s="1" t="str">
        <f t="shared" si="5"/>
        <v>Not Qualified</v>
      </c>
    </row>
    <row r="118" spans="1:9" x14ac:dyDescent="0.25">
      <c r="A118" s="8" t="s">
        <v>131</v>
      </c>
      <c r="B118" s="1">
        <v>8</v>
      </c>
      <c r="C118" s="9">
        <v>71</v>
      </c>
      <c r="D118" s="9">
        <v>66</v>
      </c>
      <c r="E118" s="9">
        <v>48</v>
      </c>
      <c r="F118" s="9">
        <v>49</v>
      </c>
      <c r="G118" s="10">
        <f t="shared" si="3"/>
        <v>234</v>
      </c>
      <c r="H118" s="1">
        <f t="shared" si="4"/>
        <v>58.5</v>
      </c>
      <c r="I118" s="1" t="str">
        <f t="shared" si="5"/>
        <v>Not Qualified</v>
      </c>
    </row>
    <row r="119" spans="1:9" x14ac:dyDescent="0.25">
      <c r="A119" s="8" t="s">
        <v>84</v>
      </c>
      <c r="B119" s="1">
        <v>6</v>
      </c>
      <c r="C119" s="9">
        <v>82</v>
      </c>
      <c r="D119" s="9">
        <v>84</v>
      </c>
      <c r="E119" s="9">
        <v>57</v>
      </c>
      <c r="F119" s="9">
        <v>90</v>
      </c>
      <c r="G119" s="10">
        <f t="shared" si="3"/>
        <v>313</v>
      </c>
      <c r="H119" s="1">
        <f t="shared" si="4"/>
        <v>78.25</v>
      </c>
      <c r="I119" s="1" t="str">
        <f t="shared" si="5"/>
        <v>Qualified</v>
      </c>
    </row>
    <row r="120" spans="1:9" x14ac:dyDescent="0.25">
      <c r="A120" s="8" t="s">
        <v>127</v>
      </c>
      <c r="B120" s="1">
        <v>8</v>
      </c>
      <c r="C120" s="9">
        <v>44</v>
      </c>
      <c r="D120" s="9">
        <v>47</v>
      </c>
      <c r="E120" s="9">
        <v>46</v>
      </c>
      <c r="F120" s="9">
        <v>55</v>
      </c>
      <c r="G120" s="10">
        <f t="shared" si="3"/>
        <v>192</v>
      </c>
      <c r="H120" s="1">
        <f t="shared" si="4"/>
        <v>48</v>
      </c>
      <c r="I120" s="1" t="str">
        <f t="shared" si="5"/>
        <v>Not Qualified</v>
      </c>
    </row>
    <row r="121" spans="1:9" x14ac:dyDescent="0.25">
      <c r="A121" s="8" t="s">
        <v>123</v>
      </c>
      <c r="B121" s="1">
        <v>7</v>
      </c>
      <c r="C121" s="9">
        <v>60</v>
      </c>
      <c r="D121" s="9">
        <v>90</v>
      </c>
      <c r="E121" s="9">
        <v>49</v>
      </c>
      <c r="F121" s="9">
        <v>77</v>
      </c>
      <c r="G121" s="10">
        <f t="shared" si="3"/>
        <v>276</v>
      </c>
      <c r="H121" s="1">
        <f t="shared" si="4"/>
        <v>69</v>
      </c>
      <c r="I121" s="1" t="str">
        <f t="shared" si="5"/>
        <v>Not Qualified</v>
      </c>
    </row>
    <row r="122" spans="1:9" x14ac:dyDescent="0.25">
      <c r="A122" s="8" t="s">
        <v>50</v>
      </c>
      <c r="B122" s="1">
        <v>9</v>
      </c>
      <c r="C122" s="9"/>
      <c r="D122" s="9"/>
      <c r="E122" s="9"/>
      <c r="F122" s="9"/>
      <c r="G122" s="10">
        <f t="shared" si="3"/>
        <v>0</v>
      </c>
      <c r="H122" s="1">
        <f t="shared" si="4"/>
        <v>0</v>
      </c>
      <c r="I122" s="1" t="str">
        <f t="shared" si="5"/>
        <v>Not Qualified</v>
      </c>
    </row>
    <row r="123" spans="1:9" x14ac:dyDescent="0.25">
      <c r="A123" s="8" t="s">
        <v>14</v>
      </c>
      <c r="B123" s="1">
        <v>10</v>
      </c>
      <c r="C123" s="9">
        <v>47</v>
      </c>
      <c r="D123" s="9">
        <v>56</v>
      </c>
      <c r="E123" s="9">
        <v>70</v>
      </c>
      <c r="F123" s="9">
        <v>53</v>
      </c>
      <c r="G123" s="10">
        <f t="shared" si="3"/>
        <v>226</v>
      </c>
      <c r="H123" s="1">
        <f t="shared" si="4"/>
        <v>56.499999999999993</v>
      </c>
      <c r="I123" s="1" t="str">
        <f t="shared" si="5"/>
        <v>Not Qualified</v>
      </c>
    </row>
    <row r="124" spans="1:9" x14ac:dyDescent="0.25">
      <c r="A124" s="8" t="s">
        <v>46</v>
      </c>
      <c r="B124" s="1">
        <v>7</v>
      </c>
      <c r="C124" s="9"/>
      <c r="D124" s="9"/>
      <c r="E124" s="9"/>
      <c r="F124" s="9"/>
      <c r="G124" s="10">
        <f t="shared" si="3"/>
        <v>0</v>
      </c>
      <c r="H124" s="1">
        <f t="shared" si="4"/>
        <v>0</v>
      </c>
      <c r="I124" s="1" t="str">
        <f t="shared" si="5"/>
        <v>Not Qualified</v>
      </c>
    </row>
    <row r="125" spans="1:9" x14ac:dyDescent="0.25">
      <c r="A125" s="8" t="s">
        <v>124</v>
      </c>
      <c r="B125" s="1">
        <v>10</v>
      </c>
      <c r="C125" s="9">
        <v>40</v>
      </c>
      <c r="D125" s="9">
        <v>85</v>
      </c>
      <c r="E125" s="9">
        <v>47</v>
      </c>
      <c r="F125" s="9">
        <v>69</v>
      </c>
      <c r="G125" s="10">
        <f t="shared" si="3"/>
        <v>241</v>
      </c>
      <c r="H125" s="1">
        <f t="shared" si="4"/>
        <v>60.25</v>
      </c>
      <c r="I125" s="1" t="str">
        <f t="shared" si="5"/>
        <v>Not Qualified</v>
      </c>
    </row>
    <row r="126" spans="1:9" x14ac:dyDescent="0.25">
      <c r="A126" s="8" t="s">
        <v>130</v>
      </c>
      <c r="B126" s="1">
        <v>9</v>
      </c>
      <c r="C126" s="9">
        <v>71</v>
      </c>
      <c r="D126" s="9">
        <v>83</v>
      </c>
      <c r="E126" s="9">
        <v>87</v>
      </c>
      <c r="F126" s="9">
        <v>74</v>
      </c>
      <c r="G126" s="10">
        <f t="shared" si="3"/>
        <v>315</v>
      </c>
      <c r="H126" s="1">
        <f t="shared" si="4"/>
        <v>78.75</v>
      </c>
      <c r="I126" s="1" t="str">
        <f t="shared" si="5"/>
        <v>Qualified</v>
      </c>
    </row>
    <row r="127" spans="1:9" x14ac:dyDescent="0.25">
      <c r="A127" s="8" t="s">
        <v>54</v>
      </c>
      <c r="B127" s="1">
        <v>8</v>
      </c>
      <c r="C127" s="9">
        <v>48</v>
      </c>
      <c r="D127" s="9">
        <v>81</v>
      </c>
      <c r="E127" s="9">
        <v>69</v>
      </c>
      <c r="F127" s="9">
        <v>69</v>
      </c>
      <c r="G127" s="10">
        <f t="shared" si="3"/>
        <v>267</v>
      </c>
      <c r="H127" s="1">
        <f t="shared" si="4"/>
        <v>66.75</v>
      </c>
      <c r="I127" s="1" t="str">
        <f t="shared" si="5"/>
        <v>Not Qualified</v>
      </c>
    </row>
    <row r="128" spans="1:9" x14ac:dyDescent="0.25">
      <c r="A128" s="8" t="s">
        <v>95</v>
      </c>
      <c r="B128" s="1">
        <v>8</v>
      </c>
      <c r="C128" s="9">
        <v>80</v>
      </c>
      <c r="D128" s="9">
        <v>66</v>
      </c>
      <c r="E128" s="9">
        <v>42</v>
      </c>
      <c r="F128" s="9">
        <v>43</v>
      </c>
      <c r="G128" s="10">
        <f t="shared" si="3"/>
        <v>231</v>
      </c>
      <c r="H128" s="1">
        <f t="shared" si="4"/>
        <v>57.75</v>
      </c>
      <c r="I128" s="1" t="str">
        <f t="shared" si="5"/>
        <v>Not Qualified</v>
      </c>
    </row>
    <row r="129" spans="1:9" x14ac:dyDescent="0.25">
      <c r="A129" s="8" t="s">
        <v>67</v>
      </c>
      <c r="B129" s="1">
        <v>7</v>
      </c>
      <c r="C129" s="9">
        <v>86</v>
      </c>
      <c r="D129" s="9">
        <v>49</v>
      </c>
      <c r="E129" s="9">
        <v>59</v>
      </c>
      <c r="F129" s="9">
        <v>86</v>
      </c>
      <c r="G129" s="10">
        <f t="shared" si="3"/>
        <v>280</v>
      </c>
      <c r="H129" s="1">
        <f t="shared" si="4"/>
        <v>70</v>
      </c>
      <c r="I129" s="1" t="str">
        <f t="shared" si="5"/>
        <v>Qualified</v>
      </c>
    </row>
    <row r="130" spans="1:9" x14ac:dyDescent="0.25">
      <c r="A130" s="8" t="s">
        <v>121</v>
      </c>
      <c r="B130" s="1">
        <v>8</v>
      </c>
      <c r="C130" s="9">
        <v>83</v>
      </c>
      <c r="D130" s="9">
        <v>75</v>
      </c>
      <c r="E130" s="9">
        <v>46</v>
      </c>
      <c r="F130" s="9">
        <v>52</v>
      </c>
      <c r="G130" s="10">
        <f t="shared" si="3"/>
        <v>256</v>
      </c>
      <c r="H130" s="1">
        <f t="shared" si="4"/>
        <v>64</v>
      </c>
      <c r="I130" s="1" t="str">
        <f t="shared" si="5"/>
        <v>Not Qualified</v>
      </c>
    </row>
  </sheetData>
  <conditionalFormatting sqref="A6:A130">
    <cfRule type="duplicateValues" dxfId="1" priority="2"/>
  </conditionalFormatting>
  <conditionalFormatting sqref="I7:I130">
    <cfRule type="cellIs" dxfId="0" priority="1" operator="equal">
      <formula>"Qualified"</formula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N10"/>
  <sheetViews>
    <sheetView workbookViewId="0">
      <selection activeCell="C19" sqref="C19"/>
    </sheetView>
  </sheetViews>
  <sheetFormatPr defaultRowHeight="15.75" x14ac:dyDescent="0.25"/>
  <cols>
    <col min="3" max="3" width="36.75" customWidth="1"/>
  </cols>
  <sheetData>
    <row r="2" spans="1:14" x14ac:dyDescent="0.25">
      <c r="A2" s="11" t="s">
        <v>155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36"/>
      <c r="M2" s="36"/>
      <c r="N2" s="36"/>
    </row>
    <row r="3" spans="1:14" x14ac:dyDescent="0.25">
      <c r="A3" s="11" t="s">
        <v>159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36"/>
      <c r="M3" s="36"/>
      <c r="N3" s="36"/>
    </row>
    <row r="5" spans="1:14" x14ac:dyDescent="0.25">
      <c r="A5" s="3" t="s">
        <v>0</v>
      </c>
      <c r="B5" s="3" t="s">
        <v>133</v>
      </c>
      <c r="C5" s="3" t="s">
        <v>156</v>
      </c>
    </row>
    <row r="6" spans="1:14" x14ac:dyDescent="0.25">
      <c r="A6" s="1" t="s">
        <v>79</v>
      </c>
      <c r="B6" s="1">
        <f>VLOOKUP(A6,' Assignment'!A1:I125,2,0)</f>
        <v>8</v>
      </c>
      <c r="C6" s="42">
        <f>IF(VLOOKUP(A6,' Assignment'!A1:J125,10,0)=4,"All Subjects",VLOOKUP(A6,' Assignment'!A1:J125,10,0))</f>
        <v>3</v>
      </c>
    </row>
    <row r="8" spans="1:14" x14ac:dyDescent="0.25">
      <c r="A8" s="35" t="s">
        <v>174</v>
      </c>
      <c r="B8" s="44" t="s">
        <v>181</v>
      </c>
      <c r="C8" s="21"/>
      <c r="D8" s="21"/>
    </row>
    <row r="9" spans="1:14" x14ac:dyDescent="0.25">
      <c r="B9" s="21" t="s">
        <v>182</v>
      </c>
      <c r="C9" s="21"/>
      <c r="D9" s="21"/>
    </row>
    <row r="10" spans="1:14" x14ac:dyDescent="0.25">
      <c r="B10" s="21" t="s">
        <v>183</v>
      </c>
      <c r="C10" s="21"/>
      <c r="D10" s="2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 Assignment'!$A$2:$A$125</xm:f>
          </x14:formula1>
          <xm:sqref>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Assignment</vt:lpstr>
      <vt:lpstr>Answer 1</vt:lpstr>
      <vt:lpstr>Answer 2</vt:lpstr>
      <vt:lpstr>Answer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Wrok</cp:lastModifiedBy>
  <dcterms:created xsi:type="dcterms:W3CDTF">2022-03-01T17:23:29Z</dcterms:created>
  <dcterms:modified xsi:type="dcterms:W3CDTF">2022-07-22T04:03:09Z</dcterms:modified>
</cp:coreProperties>
</file>