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ATLAB\Robot-Arm\Joint Torque\"/>
    </mc:Choice>
  </mc:AlternateContent>
  <bookViews>
    <workbookView xWindow="0" yWindow="0" windowWidth="19200" windowHeight="7050" activeTab="6"/>
  </bookViews>
  <sheets>
    <sheet name="Sheet1" sheetId="6" r:id="rId1"/>
    <sheet name="Sheet2" sheetId="1" r:id="rId2"/>
    <sheet name="Sheet3" sheetId="2" r:id="rId3"/>
    <sheet name="Sheet4" sheetId="3" r:id="rId4"/>
    <sheet name="Sheet5" sheetId="4" r:id="rId5"/>
    <sheet name="Sheet6" sheetId="5" r:id="rId6"/>
    <sheet name="Sheet7" sheetId="7" r:id="rId7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N2" i="7"/>
  <c r="M3" i="7"/>
  <c r="N3" i="7"/>
  <c r="M4" i="7"/>
  <c r="N4" i="7"/>
  <c r="M5" i="7"/>
  <c r="N5" i="7"/>
  <c r="M6" i="7"/>
  <c r="N6" i="7"/>
  <c r="M7" i="7"/>
  <c r="N7" i="7"/>
  <c r="L7" i="7"/>
  <c r="L6" i="7"/>
  <c r="L5" i="7"/>
  <c r="L4" i="7"/>
  <c r="L3" i="7"/>
  <c r="L2" i="7"/>
  <c r="K2" i="7"/>
  <c r="J2" i="7"/>
  <c r="J3" i="7"/>
  <c r="K3" i="7"/>
  <c r="J4" i="7"/>
  <c r="K4" i="7"/>
  <c r="J5" i="7"/>
  <c r="K5" i="7"/>
  <c r="J6" i="7"/>
  <c r="K6" i="7"/>
  <c r="J7" i="7"/>
  <c r="K7" i="7"/>
  <c r="I2" i="7"/>
  <c r="I7" i="7"/>
  <c r="I6" i="7"/>
  <c r="I5" i="7"/>
  <c r="I4" i="7"/>
  <c r="I3" i="7"/>
  <c r="G2" i="7"/>
  <c r="H2" i="7"/>
  <c r="G3" i="7"/>
  <c r="H3" i="7"/>
  <c r="G4" i="7"/>
  <c r="H4" i="7"/>
  <c r="G5" i="7"/>
  <c r="H5" i="7"/>
  <c r="G6" i="7"/>
  <c r="H6" i="7"/>
  <c r="G7" i="7"/>
  <c r="H7" i="7"/>
  <c r="F7" i="7"/>
  <c r="F6" i="7"/>
  <c r="F5" i="7"/>
  <c r="F4" i="7"/>
  <c r="F3" i="7"/>
  <c r="F2" i="7"/>
  <c r="E7" i="7"/>
  <c r="E6" i="7"/>
  <c r="E5" i="7"/>
  <c r="E4" i="7"/>
  <c r="E3" i="7"/>
  <c r="E2" i="7"/>
  <c r="D7" i="7"/>
  <c r="D6" i="7"/>
  <c r="D5" i="7"/>
  <c r="D4" i="7"/>
  <c r="D3" i="7"/>
  <c r="D2" i="7"/>
  <c r="C7" i="7"/>
  <c r="C6" i="7"/>
  <c r="C5" i="7"/>
  <c r="C4" i="7"/>
  <c r="C3" i="7"/>
  <c r="C2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<sst xmlns="http://schemas.openxmlformats.org/spreadsheetml/2006/main" count="254" uniqueCount="201">
  <si>
    <t>Mass properties of selected components</t>
  </si>
  <si>
    <t xml:space="preserve">     Coordinate system: frame_0</t>
  </si>
  <si>
    <t>The center of mass and the moments of inertia are output in the coordinate system of Power Station</t>
  </si>
  <si>
    <t>Center of mass: ( millimeters )</t>
  </si>
  <si>
    <t>Y = 217.94</t>
  </si>
  <si>
    <t>Principal axes of inertia and principal moments of inertia: ( grams *  square millimeters )</t>
  </si>
  <si>
    <t>Taken at the center of mass.</t>
  </si>
  <si>
    <t xml:space="preserve"> Ix = (-1.00,  0.00,  0.03)   </t>
  </si>
  <si>
    <t xml:space="preserve"> Iy = ( 0.03,  0.00,  1.00)   </t>
  </si>
  <si>
    <t xml:space="preserve"> Iz = ( 0.00,  1.00,  0.00)   </t>
  </si>
  <si>
    <t>Moments of inertia: ( grams *  square millimeters )</t>
  </si>
  <si>
    <t>Taken at the center of mass and aligned with the output coordinate system. (Using positive tensor notation.)</t>
  </si>
  <si>
    <t>Taken at the output coordinate system. (Using positive tensor notation.)</t>
  </si>
  <si>
    <t>Mass = 575.36 grams</t>
  </si>
  <si>
    <t>Volume = 401129.66 cubic millimeters</t>
  </si>
  <si>
    <t>Surface area = 76931.28  square millimeters</t>
  </si>
  <si>
    <t>X = 166.86</t>
  </si>
  <si>
    <t>Y = 217.95</t>
  </si>
  <si>
    <t>Z = 365.45</t>
  </si>
  <si>
    <t xml:space="preserve"> Ix = (-1.00,  0.00, -0.01)   </t>
  </si>
  <si>
    <t>Px = 263444.15</t>
  </si>
  <si>
    <t xml:space="preserve"> Iy = (-0.01,  0.00,  1.00)   </t>
  </si>
  <si>
    <t>Py = 2527928.72</t>
  </si>
  <si>
    <t>Pz = 2640837.03</t>
  </si>
  <si>
    <t>Lxx = 263600.77</t>
  </si>
  <si>
    <t>Lxy = 0.04</t>
  </si>
  <si>
    <t>Lxz = 18831.45</t>
  </si>
  <si>
    <t>Lyx = 0.04</t>
  </si>
  <si>
    <t>Lyy = 2640837.03</t>
  </si>
  <si>
    <t>Lyz = -0.02</t>
  </si>
  <si>
    <t>Lzx = 18831.45</t>
  </si>
  <si>
    <t>Lzy = -0.02</t>
  </si>
  <si>
    <t>Lzz = 2527772.10</t>
  </si>
  <si>
    <t>Ixx = 104437946.06</t>
  </si>
  <si>
    <t>Ixy = 20924633.21</t>
  </si>
  <si>
    <t>Ixz = 35104350.90</t>
  </si>
  <si>
    <t>Iyx = 20924633.21</t>
  </si>
  <si>
    <t>Iyy = 95503314.09</t>
  </si>
  <si>
    <t>Iyz = 45828265.18</t>
  </si>
  <si>
    <t>Izx = 35104350.90</t>
  </si>
  <si>
    <t>Izy = 45828265.18</t>
  </si>
  <si>
    <t>Izz = 45878890.37</t>
  </si>
  <si>
    <t>Mass = 493.97 grams</t>
  </si>
  <si>
    <t>Volume = 393205.66 cubic millimeters</t>
  </si>
  <si>
    <t>Surface area = 138414.40  square millimeters</t>
  </si>
  <si>
    <t>X = -32.39</t>
  </si>
  <si>
    <t>Y = 217.98</t>
  </si>
  <si>
    <t>Z = 351.23</t>
  </si>
  <si>
    <t xml:space="preserve"> Ix = (-0.13,  0.00,  0.99)   </t>
  </si>
  <si>
    <t>Px = 716303.92</t>
  </si>
  <si>
    <t xml:space="preserve"> Iy = ( 0.99,  0.00,  0.13)   </t>
  </si>
  <si>
    <t>Py = 1005411.08</t>
  </si>
  <si>
    <t>Pz = 1167072.20</t>
  </si>
  <si>
    <t>Lxx = 1000550.56</t>
  </si>
  <si>
    <t>Lxy = 193.94</t>
  </si>
  <si>
    <t>Lxz = -37170.30</t>
  </si>
  <si>
    <t>Lyx = 193.94</t>
  </si>
  <si>
    <t>Lyy = 1167071.90</t>
  </si>
  <si>
    <t>Lyz = -228.07</t>
  </si>
  <si>
    <t>Lzx = -37170.30</t>
  </si>
  <si>
    <t>Lzy = -228.07</t>
  </si>
  <si>
    <t>Lzz = 721164.74</t>
  </si>
  <si>
    <t>Ixx = 85409368.65</t>
  </si>
  <si>
    <t>Ixy = -3487408.06</t>
  </si>
  <si>
    <t>Ixz = -5656911.66</t>
  </si>
  <si>
    <t>Iyx = -3487408.06</t>
  </si>
  <si>
    <t>Iyy = 62624057.30</t>
  </si>
  <si>
    <t>Iyz = 37818248.29</t>
  </si>
  <si>
    <t>Izx = -5656911.66</t>
  </si>
  <si>
    <t>Izy = 37818248.29</t>
  </si>
  <si>
    <t>Izz = 24709497.20</t>
  </si>
  <si>
    <t>Mass = 116.40 grams</t>
  </si>
  <si>
    <t>Volume = 99326.58 cubic millimeters</t>
  </si>
  <si>
    <t>Surface area = 41649.05  square millimeters</t>
  </si>
  <si>
    <t>X = 316.06</t>
  </si>
  <si>
    <t>Y = 217.84</t>
  </si>
  <si>
    <t>Z = 381.68</t>
  </si>
  <si>
    <t xml:space="preserve"> Ix = (-0.02,  0.00,  1.00)   </t>
  </si>
  <si>
    <t>Px = 37112.80</t>
  </si>
  <si>
    <t xml:space="preserve"> Iy = (-0.01,  1.00,  0.00)   </t>
  </si>
  <si>
    <t>Py = 64299.45</t>
  </si>
  <si>
    <t xml:space="preserve"> Iz = (-1.00, -0.01, -0.02)   </t>
  </si>
  <si>
    <t>Pz = 66300.35</t>
  </si>
  <si>
    <t>Lxx = 66292.60</t>
  </si>
  <si>
    <t>Lxy = -19.68</t>
  </si>
  <si>
    <t>Lxz = -468.19</t>
  </si>
  <si>
    <t>Lyx = -19.68</t>
  </si>
  <si>
    <t>Lyy = 64299.11</t>
  </si>
  <si>
    <t>Lyz = -125.36</t>
  </si>
  <si>
    <t>Lzx = -468.19</t>
  </si>
  <si>
    <t>Lzy = -125.36</t>
  </si>
  <si>
    <t>Lzz = 37120.89</t>
  </si>
  <si>
    <t>Ixx = 22546841.92</t>
  </si>
  <si>
    <t>Ixy = 8014035.76</t>
  </si>
  <si>
    <t>Ixz = 14041265.03</t>
  </si>
  <si>
    <t>Iyx = 8014035.76</t>
  </si>
  <si>
    <t>Iyy = 28648979.53</t>
  </si>
  <si>
    <t>Iyz = 9677796.49</t>
  </si>
  <si>
    <t>Izx = 14041265.03</t>
  </si>
  <si>
    <t>Izy = 9677796.49</t>
  </si>
  <si>
    <t>Izz = 17188236.15</t>
  </si>
  <si>
    <t>Mass = 105.74 grams</t>
  </si>
  <si>
    <t>Volume = 91118.17 cubic millimeters</t>
  </si>
  <si>
    <t>Surface area = 39747.76  square millimeters</t>
  </si>
  <si>
    <t>X = 42.78</t>
  </si>
  <si>
    <t>Y = 218.09</t>
  </si>
  <si>
    <t>Z = 365.62</t>
  </si>
  <si>
    <t xml:space="preserve"> Ix = (-1.00,  0.01, -0.02)   </t>
  </si>
  <si>
    <t>Px = 35497.61</t>
  </si>
  <si>
    <t xml:space="preserve"> Iy = (-0.01, -1.00,  0.02)   </t>
  </si>
  <si>
    <t>Py = 51383.73</t>
  </si>
  <si>
    <t xml:space="preserve"> Iz = (-0.02,  0.02,  1.00)   </t>
  </si>
  <si>
    <t>Pz = 54181.65</t>
  </si>
  <si>
    <t>Lxx = 35506.12</t>
  </si>
  <si>
    <t>Lxy = -116.76</t>
  </si>
  <si>
    <t>Lxz = 377.52</t>
  </si>
  <si>
    <t>Lyx = -116.76</t>
  </si>
  <si>
    <t>Lyy = 51383.57</t>
  </si>
  <si>
    <t>Lyz = -46.82</t>
  </si>
  <si>
    <t>Lzx = 377.52</t>
  </si>
  <si>
    <t>Lzy = -46.82</t>
  </si>
  <si>
    <t>Lzz = 54173.31</t>
  </si>
  <si>
    <t>Ixx = 19200428.35</t>
  </si>
  <si>
    <t>Ixy = 986534.14</t>
  </si>
  <si>
    <t>Ixz = 1654473.45</t>
  </si>
  <si>
    <t>Iyx = 986534.14</t>
  </si>
  <si>
    <t>Iyy = 14380451.93</t>
  </si>
  <si>
    <t>Iyz = 8431637.38</t>
  </si>
  <si>
    <t>Izx = 1654473.45</t>
  </si>
  <si>
    <t>Izy = 8431637.38</t>
  </si>
  <si>
    <t>Izz = 5277142.07</t>
  </si>
  <si>
    <t>Mass = 803.44 grams</t>
  </si>
  <si>
    <t>Volume = 575549.69 cubic millimeters</t>
  </si>
  <si>
    <t>Surface area = 130218.33  square millimeters</t>
  </si>
  <si>
    <t>X = 136.00</t>
  </si>
  <si>
    <t>Z = 449.36</t>
  </si>
  <si>
    <t>Px = 354442.26</t>
  </si>
  <si>
    <t>Py = 8172874.71</t>
  </si>
  <si>
    <t>Pz = 8311146.38</t>
  </si>
  <si>
    <t>Lxx = 361345.13</t>
  </si>
  <si>
    <t>Lxy = -1877.76</t>
  </si>
  <si>
    <t>Lxz = -232203.55</t>
  </si>
  <si>
    <t>Lyx = -1877.76</t>
  </si>
  <si>
    <t>Lyy = 8311145.92</t>
  </si>
  <si>
    <t>Lyz = 1.27</t>
  </si>
  <si>
    <t>Lzx = -232203.55</t>
  </si>
  <si>
    <t>Lzy = 1.27</t>
  </si>
  <si>
    <t>Lzz = 8165972.31</t>
  </si>
  <si>
    <t>Ixx = 200753810.01</t>
  </si>
  <si>
    <t>Ixy = 23811220.28</t>
  </si>
  <si>
    <t>Ixz = 48866904.09</t>
  </si>
  <si>
    <t>Iyx = 23811220.28</t>
  </si>
  <si>
    <t>Iyy = 185402385.08</t>
  </si>
  <si>
    <t>Iyz = 78682365.53</t>
  </si>
  <si>
    <t>Izx = 48866904.09</t>
  </si>
  <si>
    <t>Izy = 78682365.53</t>
  </si>
  <si>
    <t>Izz = 61186738.75</t>
  </si>
  <si>
    <t>Mass = 2220.41 grams</t>
  </si>
  <si>
    <t>Volume = 880143.55 cubic millimeters</t>
  </si>
  <si>
    <t>Surface area = 132443.06  square millimeters</t>
  </si>
  <si>
    <t>X = 0.00</t>
  </si>
  <si>
    <t>Y = 18.40</t>
  </si>
  <si>
    <t>Z = 515.97</t>
  </si>
  <si>
    <t xml:space="preserve"> Ix = ( 0.00,  0.99,  0.10)   </t>
  </si>
  <si>
    <t>Px = 3356140.07</t>
  </si>
  <si>
    <t xml:space="preserve"> Iy = (-1.00,  0.00,  0.00)   </t>
  </si>
  <si>
    <t>Py = 8770608.22</t>
  </si>
  <si>
    <t xml:space="preserve"> Iz = ( 0.00, -0.10,  0.99)   </t>
  </si>
  <si>
    <t>Pz = 8881778.81</t>
  </si>
  <si>
    <t>Lxx = 8770607.39</t>
  </si>
  <si>
    <t>Lxy = 2161.24</t>
  </si>
  <si>
    <t>Lxz = 152.08</t>
  </si>
  <si>
    <t>Lyx = 2161.24</t>
  </si>
  <si>
    <t>Lyy = 3411612.83</t>
  </si>
  <si>
    <t>Lyz = 550854.30</t>
  </si>
  <si>
    <t>Lzx = 152.08</t>
  </si>
  <si>
    <t>Lzy = 550854.30</t>
  </si>
  <si>
    <t>Lzz = 8826306.88</t>
  </si>
  <si>
    <t>Ixx = 600642128.28</t>
  </si>
  <si>
    <t>Ixy = 2346.75</t>
  </si>
  <si>
    <t>Ixz = 5352.73</t>
  </si>
  <si>
    <t>Iyx = 2346.75</t>
  </si>
  <si>
    <t>Iyy = 594531067.25</t>
  </si>
  <si>
    <t>Iyz = 21635473.02</t>
  </si>
  <si>
    <t>Izx = 5352.73</t>
  </si>
  <si>
    <t>Izy = 21635473.02</t>
  </si>
  <si>
    <t>Izz = 9578373.44</t>
  </si>
  <si>
    <t>Link no</t>
  </si>
  <si>
    <t>I11</t>
  </si>
  <si>
    <t>COMx</t>
  </si>
  <si>
    <t>COMy</t>
  </si>
  <si>
    <t>COMz</t>
  </si>
  <si>
    <t>I12</t>
  </si>
  <si>
    <t>I13</t>
  </si>
  <si>
    <t>I21</t>
  </si>
  <si>
    <t>I22</t>
  </si>
  <si>
    <t>I23</t>
  </si>
  <si>
    <t>I31</t>
  </si>
  <si>
    <t>I32</t>
  </si>
  <si>
    <t>I33</t>
  </si>
  <si>
    <t>Mass (gms)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</si>
</sst>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25" sqref="B2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157</v>
      </c>
    </row>
    <row r="7" spans="1:2" x14ac:dyDescent="0.35">
      <c r="A7" t="s">
        <v>158</v>
      </c>
    </row>
    <row r="9" spans="1:2" x14ac:dyDescent="0.35">
      <c r="A9" t="s">
        <v>159</v>
      </c>
    </row>
    <row r="11" spans="1:2" x14ac:dyDescent="0.35">
      <c r="A11" t="s">
        <v>3</v>
      </c>
    </row>
    <row r="12" spans="1:2" x14ac:dyDescent="0.35">
      <c r="B12" t="s">
        <v>160</v>
      </c>
    </row>
    <row r="13" spans="1:2" x14ac:dyDescent="0.35">
      <c r="B13" t="s">
        <v>161</v>
      </c>
    </row>
    <row r="14" spans="1:2" x14ac:dyDescent="0.35">
      <c r="B14" t="s">
        <v>162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163</v>
      </c>
      <c r="C18" t="s">
        <v>164</v>
      </c>
    </row>
    <row r="19" spans="1:4" x14ac:dyDescent="0.35">
      <c r="B19" t="s">
        <v>165</v>
      </c>
      <c r="C19" t="s">
        <v>166</v>
      </c>
    </row>
    <row r="20" spans="1:4" x14ac:dyDescent="0.35">
      <c r="B20" t="s">
        <v>167</v>
      </c>
      <c r="C20" t="s">
        <v>168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169</v>
      </c>
      <c r="C24" t="s">
        <v>170</v>
      </c>
      <c r="D24" t="s">
        <v>171</v>
      </c>
    </row>
    <row r="25" spans="1:4" x14ac:dyDescent="0.35">
      <c r="B25" t="s">
        <v>172</v>
      </c>
      <c r="C25" t="s">
        <v>173</v>
      </c>
      <c r="D25" t="s">
        <v>174</v>
      </c>
    </row>
    <row r="26" spans="1:4" x14ac:dyDescent="0.35">
      <c r="B26" t="s">
        <v>175</v>
      </c>
      <c r="C26" t="s">
        <v>176</v>
      </c>
      <c r="D26" t="s">
        <v>177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178</v>
      </c>
      <c r="C30" t="s">
        <v>179</v>
      </c>
      <c r="D30" t="s">
        <v>180</v>
      </c>
    </row>
    <row r="31" spans="1:4" x14ac:dyDescent="0.35">
      <c r="B31" t="s">
        <v>181</v>
      </c>
      <c r="C31" t="s">
        <v>182</v>
      </c>
      <c r="D31" t="s">
        <v>183</v>
      </c>
    </row>
    <row r="32" spans="1:4" x14ac:dyDescent="0.35">
      <c r="B32" t="s">
        <v>184</v>
      </c>
      <c r="C32" t="s">
        <v>185</v>
      </c>
      <c r="D3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5" sqref="A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131</v>
      </c>
    </row>
    <row r="7" spans="1:2" x14ac:dyDescent="0.35">
      <c r="A7" t="s">
        <v>132</v>
      </c>
    </row>
    <row r="9" spans="1:2" x14ac:dyDescent="0.35">
      <c r="A9" t="s">
        <v>133</v>
      </c>
    </row>
    <row r="11" spans="1:2" x14ac:dyDescent="0.35">
      <c r="A11" t="s">
        <v>3</v>
      </c>
    </row>
    <row r="12" spans="1:2" x14ac:dyDescent="0.35">
      <c r="B12" t="s">
        <v>134</v>
      </c>
    </row>
    <row r="13" spans="1:2" x14ac:dyDescent="0.35">
      <c r="B13" t="s">
        <v>4</v>
      </c>
    </row>
    <row r="14" spans="1:2" x14ac:dyDescent="0.35">
      <c r="B14" t="s">
        <v>135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7</v>
      </c>
      <c r="C18" t="s">
        <v>136</v>
      </c>
    </row>
    <row r="19" spans="1:4" x14ac:dyDescent="0.35">
      <c r="B19" t="s">
        <v>8</v>
      </c>
      <c r="C19" t="s">
        <v>137</v>
      </c>
    </row>
    <row r="20" spans="1:4" x14ac:dyDescent="0.35">
      <c r="B20" t="s">
        <v>9</v>
      </c>
      <c r="C20" t="s">
        <v>138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139</v>
      </c>
      <c r="C24" t="s">
        <v>140</v>
      </c>
      <c r="D24" t="s">
        <v>141</v>
      </c>
    </row>
    <row r="25" spans="1:4" x14ac:dyDescent="0.35">
      <c r="B25" t="s">
        <v>142</v>
      </c>
      <c r="C25" t="s">
        <v>143</v>
      </c>
      <c r="D25" t="s">
        <v>144</v>
      </c>
    </row>
    <row r="26" spans="1:4" x14ac:dyDescent="0.35">
      <c r="B26" t="s">
        <v>145</v>
      </c>
      <c r="C26" t="s">
        <v>146</v>
      </c>
      <c r="D26" t="s">
        <v>147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148</v>
      </c>
      <c r="C30" t="s">
        <v>149</v>
      </c>
      <c r="D30" t="s">
        <v>150</v>
      </c>
    </row>
    <row r="31" spans="1:4" x14ac:dyDescent="0.35">
      <c r="B31" t="s">
        <v>151</v>
      </c>
      <c r="C31" t="s">
        <v>152</v>
      </c>
      <c r="D31" t="s">
        <v>153</v>
      </c>
    </row>
    <row r="32" spans="1:4" x14ac:dyDescent="0.35">
      <c r="B32" t="s">
        <v>154</v>
      </c>
      <c r="C32" t="s">
        <v>155</v>
      </c>
      <c r="D32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A5" sqref="A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71</v>
      </c>
    </row>
    <row r="7" spans="1:2" x14ac:dyDescent="0.35">
      <c r="A7" t="s">
        <v>72</v>
      </c>
    </row>
    <row r="9" spans="1:2" x14ac:dyDescent="0.35">
      <c r="A9" t="s">
        <v>73</v>
      </c>
    </row>
    <row r="11" spans="1:2" x14ac:dyDescent="0.35">
      <c r="A11" t="s">
        <v>3</v>
      </c>
    </row>
    <row r="12" spans="1:2" x14ac:dyDescent="0.35">
      <c r="B12" t="s">
        <v>74</v>
      </c>
    </row>
    <row r="13" spans="1:2" x14ac:dyDescent="0.35">
      <c r="B13" t="s">
        <v>75</v>
      </c>
    </row>
    <row r="14" spans="1:2" x14ac:dyDescent="0.35">
      <c r="B14" t="s">
        <v>76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77</v>
      </c>
      <c r="C18" t="s">
        <v>78</v>
      </c>
    </row>
    <row r="19" spans="1:4" x14ac:dyDescent="0.35">
      <c r="B19" t="s">
        <v>79</v>
      </c>
      <c r="C19" t="s">
        <v>80</v>
      </c>
    </row>
    <row r="20" spans="1:4" x14ac:dyDescent="0.35">
      <c r="B20" t="s">
        <v>81</v>
      </c>
      <c r="C20" t="s">
        <v>82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83</v>
      </c>
      <c r="C24" t="s">
        <v>84</v>
      </c>
      <c r="D24" t="s">
        <v>85</v>
      </c>
    </row>
    <row r="25" spans="1:4" x14ac:dyDescent="0.35">
      <c r="B25" t="s">
        <v>86</v>
      </c>
      <c r="C25" t="s">
        <v>87</v>
      </c>
      <c r="D25" t="s">
        <v>88</v>
      </c>
    </row>
    <row r="26" spans="1:4" x14ac:dyDescent="0.35">
      <c r="B26" t="s">
        <v>89</v>
      </c>
      <c r="C26" t="s">
        <v>90</v>
      </c>
      <c r="D26" t="s">
        <v>91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92</v>
      </c>
      <c r="C30" t="s">
        <v>93</v>
      </c>
      <c r="D30" t="s">
        <v>94</v>
      </c>
    </row>
    <row r="31" spans="1:4" x14ac:dyDescent="0.35">
      <c r="B31" t="s">
        <v>95</v>
      </c>
      <c r="C31" t="s">
        <v>96</v>
      </c>
      <c r="D31" t="s">
        <v>97</v>
      </c>
    </row>
    <row r="32" spans="1:4" x14ac:dyDescent="0.35">
      <c r="B32" t="s">
        <v>98</v>
      </c>
      <c r="C32" t="s">
        <v>99</v>
      </c>
      <c r="D3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H14" sqref="H14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13</v>
      </c>
    </row>
    <row r="7" spans="1:2" x14ac:dyDescent="0.35">
      <c r="A7" t="s">
        <v>14</v>
      </c>
    </row>
    <row r="9" spans="1:2" x14ac:dyDescent="0.35">
      <c r="A9" t="s">
        <v>15</v>
      </c>
    </row>
    <row r="11" spans="1:2" x14ac:dyDescent="0.35">
      <c r="A11" t="s">
        <v>3</v>
      </c>
    </row>
    <row r="12" spans="1:2" x14ac:dyDescent="0.35">
      <c r="B12" t="s">
        <v>16</v>
      </c>
    </row>
    <row r="13" spans="1:2" x14ac:dyDescent="0.35">
      <c r="B13" t="s">
        <v>17</v>
      </c>
    </row>
    <row r="14" spans="1:2" x14ac:dyDescent="0.35">
      <c r="B14" t="s">
        <v>18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19</v>
      </c>
      <c r="C18" t="s">
        <v>20</v>
      </c>
    </row>
    <row r="19" spans="1:4" x14ac:dyDescent="0.35">
      <c r="B19" t="s">
        <v>21</v>
      </c>
      <c r="C19" t="s">
        <v>22</v>
      </c>
    </row>
    <row r="20" spans="1:4" x14ac:dyDescent="0.35">
      <c r="B20" t="s">
        <v>9</v>
      </c>
      <c r="C20" t="s">
        <v>23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24</v>
      </c>
      <c r="C24" t="s">
        <v>25</v>
      </c>
      <c r="D24" t="s">
        <v>26</v>
      </c>
    </row>
    <row r="25" spans="1:4" x14ac:dyDescent="0.35">
      <c r="B25" t="s">
        <v>27</v>
      </c>
      <c r="C25" t="s">
        <v>28</v>
      </c>
      <c r="D25" t="s">
        <v>29</v>
      </c>
    </row>
    <row r="26" spans="1:4" x14ac:dyDescent="0.35">
      <c r="B26" t="s">
        <v>30</v>
      </c>
      <c r="C26" t="s">
        <v>31</v>
      </c>
      <c r="D26" t="s">
        <v>32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33</v>
      </c>
      <c r="C30" t="s">
        <v>34</v>
      </c>
      <c r="D30" t="s">
        <v>35</v>
      </c>
    </row>
    <row r="31" spans="1:4" x14ac:dyDescent="0.35">
      <c r="B31" t="s">
        <v>36</v>
      </c>
      <c r="C31" t="s">
        <v>37</v>
      </c>
      <c r="D31" t="s">
        <v>38</v>
      </c>
    </row>
    <row r="32" spans="1:4" x14ac:dyDescent="0.35">
      <c r="B32" t="s">
        <v>39</v>
      </c>
      <c r="C32" t="s">
        <v>40</v>
      </c>
      <c r="D32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K15" sqref="K1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101</v>
      </c>
    </row>
    <row r="7" spans="1:2" x14ac:dyDescent="0.35">
      <c r="A7" t="s">
        <v>102</v>
      </c>
    </row>
    <row r="9" spans="1:2" x14ac:dyDescent="0.35">
      <c r="A9" t="s">
        <v>103</v>
      </c>
    </row>
    <row r="11" spans="1:2" x14ac:dyDescent="0.35">
      <c r="A11" t="s">
        <v>3</v>
      </c>
    </row>
    <row r="12" spans="1:2" x14ac:dyDescent="0.35">
      <c r="B12" t="s">
        <v>104</v>
      </c>
    </row>
    <row r="13" spans="1:2" x14ac:dyDescent="0.35">
      <c r="B13" t="s">
        <v>105</v>
      </c>
    </row>
    <row r="14" spans="1:2" x14ac:dyDescent="0.35">
      <c r="B14" t="s">
        <v>106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107</v>
      </c>
      <c r="C18" t="s">
        <v>108</v>
      </c>
    </row>
    <row r="19" spans="1:4" x14ac:dyDescent="0.35">
      <c r="B19" t="s">
        <v>109</v>
      </c>
      <c r="C19" t="s">
        <v>110</v>
      </c>
    </row>
    <row r="20" spans="1:4" x14ac:dyDescent="0.35">
      <c r="B20" t="s">
        <v>111</v>
      </c>
      <c r="C20" t="s">
        <v>112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113</v>
      </c>
      <c r="C24" t="s">
        <v>114</v>
      </c>
      <c r="D24" t="s">
        <v>115</v>
      </c>
    </row>
    <row r="25" spans="1:4" x14ac:dyDescent="0.35">
      <c r="B25" t="s">
        <v>116</v>
      </c>
      <c r="C25" t="s">
        <v>117</v>
      </c>
      <c r="D25" t="s">
        <v>118</v>
      </c>
    </row>
    <row r="26" spans="1:4" x14ac:dyDescent="0.35">
      <c r="B26" t="s">
        <v>119</v>
      </c>
      <c r="C26" t="s">
        <v>120</v>
      </c>
      <c r="D26" t="s">
        <v>121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122</v>
      </c>
      <c r="C30" t="s">
        <v>123</v>
      </c>
      <c r="D30" t="s">
        <v>124</v>
      </c>
    </row>
    <row r="31" spans="1:4" x14ac:dyDescent="0.35">
      <c r="B31" t="s">
        <v>125</v>
      </c>
      <c r="C31" t="s">
        <v>126</v>
      </c>
      <c r="D31" t="s">
        <v>127</v>
      </c>
    </row>
    <row r="32" spans="1:4" x14ac:dyDescent="0.35">
      <c r="B32" t="s">
        <v>128</v>
      </c>
      <c r="C32" t="s">
        <v>129</v>
      </c>
      <c r="D32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B24" sqref="B24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4" spans="1:2" x14ac:dyDescent="0.35">
      <c r="A4" t="s">
        <v>2</v>
      </c>
    </row>
    <row r="5" spans="1:2" x14ac:dyDescent="0.35">
      <c r="A5" t="s">
        <v>42</v>
      </c>
    </row>
    <row r="7" spans="1:2" x14ac:dyDescent="0.35">
      <c r="A7" t="s">
        <v>43</v>
      </c>
    </row>
    <row r="9" spans="1:2" x14ac:dyDescent="0.35">
      <c r="A9" t="s">
        <v>44</v>
      </c>
    </row>
    <row r="11" spans="1:2" x14ac:dyDescent="0.35">
      <c r="A11" t="s">
        <v>3</v>
      </c>
    </row>
    <row r="12" spans="1:2" x14ac:dyDescent="0.35">
      <c r="B12" t="s">
        <v>45</v>
      </c>
    </row>
    <row r="13" spans="1:2" x14ac:dyDescent="0.35">
      <c r="B13" t="s">
        <v>46</v>
      </c>
    </row>
    <row r="14" spans="1:2" x14ac:dyDescent="0.35">
      <c r="B14" t="s">
        <v>47</v>
      </c>
    </row>
    <row r="16" spans="1:2" x14ac:dyDescent="0.35">
      <c r="A16" t="s">
        <v>5</v>
      </c>
    </row>
    <row r="17" spans="1:4" x14ac:dyDescent="0.35">
      <c r="A17" t="s">
        <v>6</v>
      </c>
    </row>
    <row r="18" spans="1:4" x14ac:dyDescent="0.35">
      <c r="B18" t="s">
        <v>48</v>
      </c>
      <c r="C18" t="s">
        <v>49</v>
      </c>
    </row>
    <row r="19" spans="1:4" x14ac:dyDescent="0.35">
      <c r="B19" t="s">
        <v>50</v>
      </c>
      <c r="C19" t="s">
        <v>51</v>
      </c>
    </row>
    <row r="20" spans="1:4" x14ac:dyDescent="0.35">
      <c r="B20" t="s">
        <v>9</v>
      </c>
      <c r="C20" t="s">
        <v>52</v>
      </c>
    </row>
    <row r="22" spans="1:4" x14ac:dyDescent="0.35">
      <c r="A22" t="s">
        <v>10</v>
      </c>
    </row>
    <row r="23" spans="1:4" x14ac:dyDescent="0.35">
      <c r="A23" t="s">
        <v>11</v>
      </c>
    </row>
    <row r="24" spans="1:4" x14ac:dyDescent="0.35">
      <c r="B24" t="s">
        <v>53</v>
      </c>
      <c r="C24" t="s">
        <v>54</v>
      </c>
      <c r="D24" t="s">
        <v>55</v>
      </c>
    </row>
    <row r="25" spans="1:4" x14ac:dyDescent="0.35">
      <c r="B25" t="s">
        <v>56</v>
      </c>
      <c r="C25" t="s">
        <v>57</v>
      </c>
      <c r="D25" t="s">
        <v>58</v>
      </c>
    </row>
    <row r="26" spans="1:4" x14ac:dyDescent="0.35">
      <c r="B26" t="s">
        <v>59</v>
      </c>
      <c r="C26" t="s">
        <v>60</v>
      </c>
      <c r="D26" t="s">
        <v>61</v>
      </c>
    </row>
    <row r="28" spans="1:4" x14ac:dyDescent="0.35">
      <c r="A28" t="s">
        <v>10</v>
      </c>
    </row>
    <row r="29" spans="1:4" x14ac:dyDescent="0.35">
      <c r="A29" t="s">
        <v>12</v>
      </c>
    </row>
    <row r="30" spans="1:4" x14ac:dyDescent="0.35">
      <c r="B30" t="s">
        <v>62</v>
      </c>
      <c r="C30" t="s">
        <v>63</v>
      </c>
      <c r="D30" t="s">
        <v>64</v>
      </c>
    </row>
    <row r="31" spans="1:4" x14ac:dyDescent="0.35">
      <c r="B31" t="s">
        <v>65</v>
      </c>
      <c r="C31" t="s">
        <v>66</v>
      </c>
      <c r="D31" t="s">
        <v>67</v>
      </c>
    </row>
    <row r="32" spans="1:4" x14ac:dyDescent="0.35">
      <c r="B32" t="s">
        <v>68</v>
      </c>
      <c r="C32" t="s">
        <v>69</v>
      </c>
      <c r="D3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8" sqref="C8"/>
    </sheetView>
  </sheetViews>
  <sheetFormatPr defaultRowHeight="14.5" x14ac:dyDescent="0.35"/>
  <cols>
    <col min="6" max="6" width="11.81640625" bestFit="1" customWidth="1"/>
    <col min="9" max="9" width="12.453125" bestFit="1" customWidth="1"/>
    <col min="12" max="12" width="12.453125" bestFit="1" customWidth="1"/>
  </cols>
  <sheetData>
    <row r="1" spans="1:14" x14ac:dyDescent="0.35">
      <c r="A1" t="s">
        <v>187</v>
      </c>
      <c r="B1" t="s">
        <v>200</v>
      </c>
      <c r="C1" t="s">
        <v>189</v>
      </c>
      <c r="D1" t="s">
        <v>190</v>
      </c>
      <c r="E1" t="s">
        <v>191</v>
      </c>
      <c r="F1" t="s">
        <v>188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</row>
    <row r="2" spans="1:14" x14ac:dyDescent="0.35">
      <c r="A2">
        <v>1</v>
      </c>
      <c r="B2">
        <f>MID(Sheet1!A$5,8,6)/1000</f>
        <v>2.2204000000000002</v>
      </c>
      <c r="C2">
        <f>MID(Sheet1!B$12,5,6)/1000</f>
        <v>0</v>
      </c>
      <c r="D2">
        <f>MID(Sheet1!B$13,5,6)/1000</f>
        <v>1.84E-2</v>
      </c>
      <c r="E2">
        <f>MID(Sheet1!B$14,5,6)/1000</f>
        <v>0.51597000000000004</v>
      </c>
      <c r="F2">
        <f>MID(Sheet1!B$24,7,12)/1000000000</f>
        <v>8.7706073900000008E-3</v>
      </c>
      <c r="G2">
        <f>MID(Sheet1!C$24,7,12)/1000000000</f>
        <v>2.1612399999999996E-6</v>
      </c>
      <c r="H2">
        <f>MID(Sheet1!D$24,7,12)/1000000000</f>
        <v>1.5208000000000002E-7</v>
      </c>
      <c r="I2">
        <f>MID(Sheet1!B$25,7,12)/1000000000</f>
        <v>2.1612399999999996E-6</v>
      </c>
      <c r="J2">
        <f>MID(Sheet1!C$25,7,12)/1000000000</f>
        <v>3.4116128300000002E-3</v>
      </c>
      <c r="K2">
        <f>MID(Sheet1!D$25,7,12)/1000000000</f>
        <v>5.5085430000000003E-4</v>
      </c>
      <c r="L2">
        <f>MID(Sheet1!B$26,7,12)/1000000000</f>
        <v>1.5208000000000002E-7</v>
      </c>
      <c r="M2">
        <f>MID(Sheet1!C$26,7,12)/1000000000</f>
        <v>5.5085430000000003E-4</v>
      </c>
      <c r="N2">
        <f>MID(Sheet1!D$26,7,12)/1000000000</f>
        <v>8.8263068800000007E-3</v>
      </c>
    </row>
    <row r="3" spans="1:14" x14ac:dyDescent="0.35">
      <c r="A3">
        <v>2</v>
      </c>
      <c r="B3">
        <f>MID(Sheet2!A$5,8,6)/1000</f>
        <v>0.80344000000000004</v>
      </c>
      <c r="C3">
        <f>MID(Sheet2!B$12,5,6)/1000</f>
        <v>0.13600000000000001</v>
      </c>
      <c r="D3">
        <f>MID(Sheet2!B$13,5,6)/1000</f>
        <v>0.21793999999999999</v>
      </c>
      <c r="E3">
        <f>MID(Sheet2!B$14,5,6)/1000</f>
        <v>0.44936000000000004</v>
      </c>
      <c r="F3">
        <f>MID(Sheet2!B$24,7,12)/1000000000</f>
        <v>3.6134513000000003E-4</v>
      </c>
      <c r="G3">
        <f>MID(Sheet2!C$24,7,12)/1000000000</f>
        <v>-1.87776E-6</v>
      </c>
      <c r="H3">
        <f>MID(Sheet2!D$24,7,12)/1000000000</f>
        <v>-2.3220355E-4</v>
      </c>
      <c r="I3">
        <f>MID(Sheet2!B$25,7,12)/1000000000</f>
        <v>-1.87776E-6</v>
      </c>
      <c r="J3">
        <f>MID(Sheet2!C$25,7,12)/1000000000</f>
        <v>8.3111459200000005E-3</v>
      </c>
      <c r="K3">
        <f>MID(Sheet2!D$25,7,12)/1000000000</f>
        <v>1.27E-9</v>
      </c>
      <c r="L3">
        <f>MID(Sheet2!B$26,7,12)/1000000000</f>
        <v>-2.3220355E-4</v>
      </c>
      <c r="M3">
        <f>MID(Sheet2!C$26,7,12)/1000000000</f>
        <v>1.27E-9</v>
      </c>
      <c r="N3">
        <f>MID(Sheet2!D$26,7,12)/1000000000</f>
        <v>8.1659723100000001E-3</v>
      </c>
    </row>
    <row r="4" spans="1:14" x14ac:dyDescent="0.35">
      <c r="A4">
        <v>3</v>
      </c>
      <c r="B4">
        <f>MID(Sheet3!A$5,8,6)/1000</f>
        <v>0.1164</v>
      </c>
      <c r="C4">
        <f>MID(Sheet3!B$12,5,6)/1000</f>
        <v>0.31606000000000001</v>
      </c>
      <c r="D4">
        <f>MID(Sheet3!B$13,5,6)/1000</f>
        <v>0.21784000000000001</v>
      </c>
      <c r="E4">
        <f>MID(Sheet3!B$14,5,6)/1000</f>
        <v>0.38168000000000002</v>
      </c>
      <c r="F4">
        <f>MID(Sheet3!B$24,7,12)/1000000000</f>
        <v>6.629260000000001E-5</v>
      </c>
      <c r="G4">
        <f>MID(Sheet3!C$24,7,12)/1000000000</f>
        <v>-1.9679999999999998E-8</v>
      </c>
      <c r="H4">
        <f>MID(Sheet3!D$24,7,12)/1000000000</f>
        <v>-4.6819000000000001E-7</v>
      </c>
      <c r="I4">
        <f>MID(Sheet3!B$25,7,12)/1000000000</f>
        <v>-1.9679999999999998E-8</v>
      </c>
      <c r="J4">
        <f>MID(Sheet3!C$25,7,12)/1000000000</f>
        <v>6.4299109999999996E-5</v>
      </c>
      <c r="K4">
        <f>MID(Sheet3!D$25,7,12)/1000000000</f>
        <v>-1.2536000000000001E-7</v>
      </c>
      <c r="L4">
        <f>MID(Sheet3!B$26,7,12)/1000000000</f>
        <v>-4.6819000000000001E-7</v>
      </c>
      <c r="M4">
        <f>MID(Sheet3!C$26,7,12)/1000000000</f>
        <v>-1.2536000000000001E-7</v>
      </c>
      <c r="N4">
        <f>MID(Sheet3!D$26,7,12)/1000000000</f>
        <v>3.7120889999999998E-5</v>
      </c>
    </row>
    <row r="5" spans="1:14" x14ac:dyDescent="0.35">
      <c r="A5">
        <v>4</v>
      </c>
      <c r="B5">
        <f>MID(Sheet4!A$5,8,6)/1000</f>
        <v>0.57535999999999998</v>
      </c>
      <c r="C5">
        <f>MID(Sheet4!B$12,5,6)/1000</f>
        <v>0.16686000000000001</v>
      </c>
      <c r="D5">
        <f>MID(Sheet4!B$13,5,6)/1000</f>
        <v>0.21794999999999998</v>
      </c>
      <c r="E5">
        <f>MID(Sheet4!B$14,5,6)/1000</f>
        <v>0.36545</v>
      </c>
      <c r="F5">
        <f>MID(Sheet4!B$24,7,12)/1000000000</f>
        <v>2.6360077000000002E-4</v>
      </c>
      <c r="G5">
        <f>MID(Sheet4!C$24,7,12)/1000000000</f>
        <v>4.0000000000000004E-11</v>
      </c>
      <c r="H5">
        <f>MID(Sheet4!D$24,7,12)/1000000000</f>
        <v>1.8831450000000001E-5</v>
      </c>
      <c r="I5">
        <f>MID(Sheet4!B$25,7,12)/1000000000</f>
        <v>4.0000000000000004E-11</v>
      </c>
      <c r="J5">
        <f>MID(Sheet4!C$25,7,12)/1000000000</f>
        <v>2.6408370299999999E-3</v>
      </c>
      <c r="K5">
        <f>MID(Sheet4!D$25,7,12)/1000000000</f>
        <v>-2.0000000000000002E-11</v>
      </c>
      <c r="L5">
        <f>MID(Sheet4!B$26,7,12)/1000000000</f>
        <v>1.8831450000000001E-5</v>
      </c>
      <c r="M5">
        <f>MID(Sheet4!C$26,7,12)/1000000000</f>
        <v>-2.0000000000000002E-11</v>
      </c>
      <c r="N5">
        <f>MID(Sheet4!D$26,7,12)/1000000000</f>
        <v>2.5277721000000002E-3</v>
      </c>
    </row>
    <row r="6" spans="1:14" x14ac:dyDescent="0.35">
      <c r="A6">
        <v>5</v>
      </c>
      <c r="B6">
        <f>MID(Sheet5!A$5,8,6)/1000</f>
        <v>0.10574</v>
      </c>
      <c r="C6">
        <f>MID(Sheet5!B$12,5,6)/1000</f>
        <v>4.2779999999999999E-2</v>
      </c>
      <c r="D6">
        <f>MID(Sheet5!B$13,5,6)/1000</f>
        <v>0.21809000000000001</v>
      </c>
      <c r="E6">
        <f>MID(Sheet5!B$14,5,6)/1000</f>
        <v>0.36562</v>
      </c>
      <c r="F6">
        <f>MID(Sheet5!B$24,7,12)/1000000000</f>
        <v>3.5506120000000004E-5</v>
      </c>
      <c r="G6">
        <f>MID(Sheet5!C$24,7,12)/1000000000</f>
        <v>-1.1676000000000001E-7</v>
      </c>
      <c r="H6">
        <f>MID(Sheet5!D$24,7,12)/1000000000</f>
        <v>3.7752000000000001E-7</v>
      </c>
      <c r="I6">
        <f>MID(Sheet5!B$25,7,12)/1000000000</f>
        <v>-1.1676000000000001E-7</v>
      </c>
      <c r="J6">
        <f>MID(Sheet5!C$25,7,12)/1000000000</f>
        <v>5.1383569999999998E-5</v>
      </c>
      <c r="K6">
        <f>MID(Sheet5!D$25,7,12)/1000000000</f>
        <v>-4.6819999999999998E-8</v>
      </c>
      <c r="L6">
        <f>MID(Sheet5!B$26,7,12)/1000000000</f>
        <v>3.7752000000000001E-7</v>
      </c>
      <c r="M6">
        <f>MID(Sheet5!C$26,7,12)/1000000000</f>
        <v>-4.6819999999999998E-8</v>
      </c>
      <c r="N6">
        <f>MID(Sheet5!D$26,7,12)/1000000000</f>
        <v>5.4173309999999999E-5</v>
      </c>
    </row>
    <row r="7" spans="1:14" x14ac:dyDescent="0.35">
      <c r="A7">
        <v>6</v>
      </c>
      <c r="B7">
        <f>MID(Sheet6!A$5,8,6)/1000</f>
        <v>0.49397000000000002</v>
      </c>
      <c r="C7">
        <f>MID(Sheet6!B$12,5,6)/1000</f>
        <v>-3.2390000000000002E-2</v>
      </c>
      <c r="D7">
        <f>MID(Sheet6!B$13,5,6)/1000</f>
        <v>0.21797999999999998</v>
      </c>
      <c r="E7">
        <f>MID(Sheet6!B$14,5,6)/1000</f>
        <v>0.35123000000000004</v>
      </c>
      <c r="F7">
        <f>MID(Sheet6!B$24,7,12)/1000000000</f>
        <v>1.0005505600000002E-3</v>
      </c>
      <c r="G7">
        <f>MID(Sheet6!C$24,7,12)/1000000000</f>
        <v>1.9394E-7</v>
      </c>
      <c r="H7">
        <f>MID(Sheet6!D$24,7,12)/1000000000</f>
        <v>-3.7170300000000006E-5</v>
      </c>
      <c r="I7">
        <f>MID(Sheet6!B$25,7,12)/1000000000</f>
        <v>1.9394E-7</v>
      </c>
      <c r="J7">
        <f>MID(Sheet6!C$25,7,12)/1000000000</f>
        <v>1.1670718999999999E-3</v>
      </c>
      <c r="K7">
        <f>MID(Sheet6!D$25,7,12)/1000000000</f>
        <v>-2.2807E-7</v>
      </c>
      <c r="L7">
        <f>MID(Sheet6!B$26,7,12)/1000000000</f>
        <v>-3.7170300000000006E-5</v>
      </c>
      <c r="M7">
        <f>MID(Sheet6!C$26,7,12)/1000000000</f>
        <v>-2.2807E-7</v>
      </c>
      <c r="N7">
        <f>MID(Sheet6!D$26,7,12)/1000000000</f>
        <v>7.2116474000000002E-4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agarwal</dc:creator>
  <cp:lastModifiedBy>Madhav</cp:lastModifiedBy>
  <dcterms:created xsi:type="dcterms:W3CDTF">2023-02-03T17:52:22Z</dcterms:created>
  <dcterms:modified xsi:type="dcterms:W3CDTF">2023-02-04T09:36:05Z</dcterms:modified>
</cp:coreProperties>
</file>