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\Downloads\"/>
    </mc:Choice>
  </mc:AlternateContent>
  <xr:revisionPtr revIDLastSave="0" documentId="13_ncr:1_{C39EABC8-A7BD-4221-95A3-274FD8F768CE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6" r:id="rId1"/>
    <sheet name="Sheet2" sheetId="1" r:id="rId2"/>
    <sheet name="Sheet3" sheetId="2" r:id="rId3"/>
    <sheet name="Sheet4" sheetId="3" r:id="rId4"/>
    <sheet name="Sheet5" sheetId="4" r:id="rId5"/>
    <sheet name="Sheet6" sheetId="5" r:id="rId6"/>
    <sheet name="Sheet7" sheetId="7" r:id="rId7"/>
  </sheets>
  <calcPr calcId="191029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7" l="1"/>
  <c r="N2" i="7"/>
  <c r="M3" i="7"/>
  <c r="N3" i="7"/>
  <c r="M4" i="7"/>
  <c r="N4" i="7"/>
  <c r="M5" i="7"/>
  <c r="N5" i="7"/>
  <c r="M6" i="7"/>
  <c r="N6" i="7"/>
  <c r="M7" i="7"/>
  <c r="N7" i="7"/>
  <c r="L7" i="7"/>
  <c r="L6" i="7"/>
  <c r="L5" i="7"/>
  <c r="L4" i="7"/>
  <c r="L3" i="7"/>
  <c r="L2" i="7"/>
  <c r="K2" i="7"/>
  <c r="J2" i="7"/>
  <c r="J3" i="7"/>
  <c r="K3" i="7"/>
  <c r="J4" i="7"/>
  <c r="K4" i="7"/>
  <c r="J5" i="7"/>
  <c r="K5" i="7"/>
  <c r="J6" i="7"/>
  <c r="K6" i="7"/>
  <c r="J7" i="7"/>
  <c r="K7" i="7"/>
  <c r="I2" i="7"/>
  <c r="I7" i="7"/>
  <c r="I6" i="7"/>
  <c r="I5" i="7"/>
  <c r="I4" i="7"/>
  <c r="I3" i="7"/>
  <c r="G2" i="7"/>
  <c r="H2" i="7"/>
  <c r="G3" i="7"/>
  <c r="H3" i="7"/>
  <c r="G4" i="7"/>
  <c r="H4" i="7"/>
  <c r="G5" i="7"/>
  <c r="H5" i="7"/>
  <c r="G6" i="7"/>
  <c r="H6" i="7"/>
  <c r="G7" i="7"/>
  <c r="H7" i="7"/>
  <c r="F7" i="7"/>
  <c r="F6" i="7"/>
  <c r="F5" i="7"/>
  <c r="F4" i="7"/>
  <c r="F3" i="7"/>
  <c r="F2" i="7"/>
  <c r="E7" i="7"/>
  <c r="E6" i="7"/>
  <c r="E5" i="7"/>
  <c r="E4" i="7"/>
  <c r="E3" i="7"/>
  <c r="E2" i="7"/>
  <c r="D7" i="7"/>
  <c r="D6" i="7"/>
  <c r="D5" i="7"/>
  <c r="D4" i="7"/>
  <c r="D3" i="7"/>
  <c r="D2" i="7"/>
  <c r="C7" i="7"/>
  <c r="C6" i="7"/>
  <c r="C5" i="7"/>
  <c r="C4" i="7"/>
  <c r="C3" i="7"/>
  <c r="C2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<sst xmlns="http://schemas.openxmlformats.org/spreadsheetml/2006/main" count="254" uniqueCount="201">
  <si>
    <t>Mass properties of selected components</t>
  </si>
  <si>
    <t>The center of mass and the moments of inertia are output in the coordinate system of Power Station</t>
  </si>
  <si>
    <t>Center of mass: ( millimeters )</t>
  </si>
  <si>
    <t>Principal axes of inertia and principal moments of inertia: ( grams *  square millimeters )</t>
  </si>
  <si>
    <t>Taken at the center of mass.</t>
  </si>
  <si>
    <t xml:space="preserve"> Ix = (-1.00,  0.00,  0.03)   </t>
  </si>
  <si>
    <t xml:space="preserve"> Iy = ( 0.03,  0.00,  1.00)   </t>
  </si>
  <si>
    <t xml:space="preserve"> Iz = ( 0.00,  1.00,  0.00)   </t>
  </si>
  <si>
    <t>Moments of inertia: ( grams *  square millimeters )</t>
  </si>
  <si>
    <t>Taken at the center of mass and aligned with the output coordinate system. (Using positive tensor notation.)</t>
  </si>
  <si>
    <t>Taken at the output coordinate system. (Using positive tensor notation.)</t>
  </si>
  <si>
    <t xml:space="preserve"> Ix = (-0.13,  0.00,  0.99)   </t>
  </si>
  <si>
    <t xml:space="preserve"> Iy = ( 0.99,  0.00,  0.13)   </t>
  </si>
  <si>
    <t xml:space="preserve"> Ix = (-0.02,  0.00,  1.00)   </t>
  </si>
  <si>
    <t>X = 0.00</t>
  </si>
  <si>
    <t xml:space="preserve"> Iy = (-1.00,  0.00,  0.00)   </t>
  </si>
  <si>
    <t>Link no</t>
  </si>
  <si>
    <t>I11</t>
  </si>
  <si>
    <t>COMx</t>
  </si>
  <si>
    <t>COMy</t>
  </si>
  <si>
    <t>COMz</t>
  </si>
  <si>
    <t>I12</t>
  </si>
  <si>
    <t>I13</t>
  </si>
  <si>
    <t>I21</t>
  </si>
  <si>
    <t>I22</t>
  </si>
  <si>
    <t>I23</t>
  </si>
  <si>
    <t>I31</t>
  </si>
  <si>
    <t>I32</t>
  </si>
  <si>
    <t>I33</t>
  </si>
  <si>
    <t>Mass (gms)</t>
  </si>
  <si>
    <t xml:space="preserve">     Coordinate system: controls_origin</t>
  </si>
  <si>
    <t>Mass = 2316.23 grams</t>
  </si>
  <si>
    <t>Volume = 932889.90 cubic millimeters</t>
  </si>
  <si>
    <t>Surface area = 174369.56  square millimeters</t>
  </si>
  <si>
    <t>Y = 27.71</t>
  </si>
  <si>
    <t>Z = 666.49</t>
  </si>
  <si>
    <t xml:space="preserve"> Ix = ( 0.00,  1.00,  0.08)   </t>
  </si>
  <si>
    <t>Px = 3366307.29</t>
  </si>
  <si>
    <t>Py = 13579409.46</t>
  </si>
  <si>
    <t xml:space="preserve"> Iz = ( 0.00, -0.08,  1.00)   </t>
  </si>
  <si>
    <t>Pz = 13683490.80</t>
  </si>
  <si>
    <t>Lxx = 13579408.71</t>
  </si>
  <si>
    <t>Lxy = 2771.80</t>
  </si>
  <si>
    <t>Lxz = 216.47</t>
  </si>
  <si>
    <t>Lyx = 2771.80</t>
  </si>
  <si>
    <t>Lyy = 3431003.11</t>
  </si>
  <si>
    <t>Lyz = 814423.29</t>
  </si>
  <si>
    <t>Lzx = 216.47</t>
  </si>
  <si>
    <t>Lzy = 814423.29</t>
  </si>
  <si>
    <t>Lzz = 13618795.74</t>
  </si>
  <si>
    <t>Ixx = 1044260119.94</t>
  </si>
  <si>
    <t>Ixy = 3042.30</t>
  </si>
  <si>
    <t>Ixz = 6721.90</t>
  </si>
  <si>
    <t>Iyx = 3042.30</t>
  </si>
  <si>
    <t>Iyy = 1032332841.81</t>
  </si>
  <si>
    <t>Iyz = 43596256.55</t>
  </si>
  <si>
    <t>Izx = 6721.90</t>
  </si>
  <si>
    <t>Izy = 43596256.55</t>
  </si>
  <si>
    <t>Izz = 15397668.35</t>
  </si>
  <si>
    <t>Mass = 742.41 grams</t>
  </si>
  <si>
    <t>Volume = 532135.80 cubic millimeters</t>
  </si>
  <si>
    <t>Surface area = 125641.33  square millimeters</t>
  </si>
  <si>
    <t>X = 123.91</t>
  </si>
  <si>
    <t>Y = 267.94</t>
  </si>
  <si>
    <t>Z = 599.47</t>
  </si>
  <si>
    <t>Px = 330023.24</t>
  </si>
  <si>
    <t>Py = 6556958.72</t>
  </si>
  <si>
    <t>Pz = 6687078.20</t>
  </si>
  <si>
    <t>Lxx = 336994.62</t>
  </si>
  <si>
    <t>Lxy = -1778.42</t>
  </si>
  <si>
    <t>Lxz = -208227.38</t>
  </si>
  <si>
    <t>Lyx = -1778.42</t>
  </si>
  <si>
    <t>Lyy = 6687077.58</t>
  </si>
  <si>
    <t>Lyz = -67.36</t>
  </si>
  <si>
    <t>Lzx = -208227.38</t>
  </si>
  <si>
    <t>Lzy = -67.36</t>
  </si>
  <si>
    <t>Lzz = 6549987.96</t>
  </si>
  <si>
    <t>Ixx = 320435333.66</t>
  </si>
  <si>
    <t>Ixy = 24646084.10</t>
  </si>
  <si>
    <t>Ixz = 54938127.56</t>
  </si>
  <si>
    <t>Iyx = 24646084.10</t>
  </si>
  <si>
    <t>Iyy = 284885868.69</t>
  </si>
  <si>
    <t>Iyz = 119247291.03</t>
  </si>
  <si>
    <t>Izx = 54938127.56</t>
  </si>
  <si>
    <t>Izy = 119247291.03</t>
  </si>
  <si>
    <t>Izz = 71246515.09</t>
  </si>
  <si>
    <t>Mass = 158.12 grams</t>
  </si>
  <si>
    <t>Volume = 120245.23 cubic millimeters</t>
  </si>
  <si>
    <t>Surface area = 62743.30  square millimeters</t>
  </si>
  <si>
    <t>X = 290.53</t>
  </si>
  <si>
    <t>Y = 267.88</t>
  </si>
  <si>
    <t>Z = 515.51</t>
  </si>
  <si>
    <t>Px = 46690.52</t>
  </si>
  <si>
    <t xml:space="preserve"> Iy = (-0.31,  0.95, -0.01)   </t>
  </si>
  <si>
    <t>Py = 167053.66</t>
  </si>
  <si>
    <t xml:space="preserve"> Iz = (-0.95, -0.31, -0.01)   </t>
  </si>
  <si>
    <t>Pz = 167355.02</t>
  </si>
  <si>
    <t>Lxx = 167295.84</t>
  </si>
  <si>
    <t>Lxy = -91.22</t>
  </si>
  <si>
    <t>Lxz = -1922.48</t>
  </si>
  <si>
    <t>Lyx = -91.22</t>
  </si>
  <si>
    <t>Lyy = 167081.90</t>
  </si>
  <si>
    <t>Lyz = 186.81</t>
  </si>
  <si>
    <t>Lzx = -1922.48</t>
  </si>
  <si>
    <t>Lzy = 186.81</t>
  </si>
  <si>
    <t>Lzz = 46721.46</t>
  </si>
  <si>
    <t>Ixx = 53533554.12</t>
  </si>
  <si>
    <t>Ixy = 12305615.54</t>
  </si>
  <si>
    <t>Ixz = 23679403.08</t>
  </si>
  <si>
    <t>Iyx = 12305615.54</t>
  </si>
  <si>
    <t>Iyy = 55533167.86</t>
  </si>
  <si>
    <t>Iyz = 21835310.02</t>
  </si>
  <si>
    <t>Izx = 23679403.08</t>
  </si>
  <si>
    <t>Izy = 21835310.02</t>
  </si>
  <si>
    <t>Izz = 24739250.41</t>
  </si>
  <si>
    <t>Mass = 841.01 grams</t>
  </si>
  <si>
    <t>Volume = 590880.49 cubic millimeters</t>
  </si>
  <si>
    <t>Surface area = 98515.32  square millimeters</t>
  </si>
  <si>
    <t>X = 90.87</t>
  </si>
  <si>
    <t>Y = 267.95</t>
  </si>
  <si>
    <t>Z = 485.45</t>
  </si>
  <si>
    <t xml:space="preserve"> Ix = (-1.00,  0.00,  0.00)   </t>
  </si>
  <si>
    <t>Px = 365215.30</t>
  </si>
  <si>
    <t xml:space="preserve"> Iy = ( 0.00,  0.00,  1.00)   </t>
  </si>
  <si>
    <t>Py = 7495753.11</t>
  </si>
  <si>
    <t>Pz = 7637750.45</t>
  </si>
  <si>
    <t>Lxx = 365320.98</t>
  </si>
  <si>
    <t>Lxy = 0.11</t>
  </si>
  <si>
    <t>Lxz = 27449.83</t>
  </si>
  <si>
    <t>Lyx = 0.11</t>
  </si>
  <si>
    <t>Lyy = 7637750.45</t>
  </si>
  <si>
    <t>Lyz = 0.00</t>
  </si>
  <si>
    <t>Lzx = 27449.83</t>
  </si>
  <si>
    <t>Lzy = 0.00</t>
  </si>
  <si>
    <t>Lzz = 7495647.44</t>
  </si>
  <si>
    <t>Ixx = 258940372.89</t>
  </si>
  <si>
    <t>Ixy = 20477155.96</t>
  </si>
  <si>
    <t>Ixz = 37125718.07</t>
  </si>
  <si>
    <t>Iyx = 20477155.96</t>
  </si>
  <si>
    <t>Iyy = 212773618.93</t>
  </si>
  <si>
    <t>Iyz = 109395990.49</t>
  </si>
  <si>
    <t>Izx = 37125718.07</t>
  </si>
  <si>
    <t>Izy = 109395990.49</t>
  </si>
  <si>
    <t>Izz = 74823219.61</t>
  </si>
  <si>
    <t>Mass = 106.00 grams</t>
  </si>
  <si>
    <t>Volume = 91374.41 cubic millimeters</t>
  </si>
  <si>
    <t>Surface area = 40154.16  square millimeters</t>
  </si>
  <si>
    <t>X = -83.76</t>
  </si>
  <si>
    <t>Y = 268.06</t>
  </si>
  <si>
    <t>Z = 485.49</t>
  </si>
  <si>
    <t xml:space="preserve"> Ix = (-1.00,  0.00, -0.02)   </t>
  </si>
  <si>
    <t>Px = 35623.85</t>
  </si>
  <si>
    <t xml:space="preserve"> Iy = ( 0.00, -1.00,  0.04)   </t>
  </si>
  <si>
    <t>Py = 51262.33</t>
  </si>
  <si>
    <t xml:space="preserve"> Iz = (-0.02,  0.04,  1.00)   </t>
  </si>
  <si>
    <t>Pz = 53984.31</t>
  </si>
  <si>
    <t>Lxx = 35629.49</t>
  </si>
  <si>
    <t>Lxy = -1.26</t>
  </si>
  <si>
    <t>Lxz = 321.79</t>
  </si>
  <si>
    <t>Lyx = -1.26</t>
  </si>
  <si>
    <t>Lyy = 51265.69</t>
  </si>
  <si>
    <t>Lyz = -95.54</t>
  </si>
  <si>
    <t>Lzx = 321.79</t>
  </si>
  <si>
    <t>Lzy = -95.54</t>
  </si>
  <si>
    <t>Lzz = 53975.32</t>
  </si>
  <si>
    <t>Ixx = 32637738.45</t>
  </si>
  <si>
    <t>Ixy = -2380152.42</t>
  </si>
  <si>
    <t>Ixz = -4310391.62</t>
  </si>
  <si>
    <t>Iyx = -2380152.42</t>
  </si>
  <si>
    <t>Iyy = 25780002.41</t>
  </si>
  <si>
    <t>Iyz = 13795318.88</t>
  </si>
  <si>
    <t>Izx = -4310391.62</t>
  </si>
  <si>
    <t>Izy = 13795318.88</t>
  </si>
  <si>
    <t>Izz = 8414820.02</t>
  </si>
  <si>
    <t>Mass = 494.44 grams</t>
  </si>
  <si>
    <t>Volume = 393847.44 cubic millimeters</t>
  </si>
  <si>
    <t>Surface area = 140750.93  square millimeters</t>
  </si>
  <si>
    <t>X = -158.89</t>
  </si>
  <si>
    <t>Y = 267.96</t>
  </si>
  <si>
    <t>Z = 471.19</t>
  </si>
  <si>
    <t>Px = 715750.62</t>
  </si>
  <si>
    <t>Py = 1006182.50</t>
  </si>
  <si>
    <t>Pz = 1167534.16</t>
  </si>
  <si>
    <t>Lxx = 1001495.12</t>
  </si>
  <si>
    <t>Lxy = 308.31</t>
  </si>
  <si>
    <t>Lxz = -36599.45</t>
  </si>
  <si>
    <t>Lyx = 308.31</t>
  </si>
  <si>
    <t>Lyy = 1167533.47</t>
  </si>
  <si>
    <t>Lyz = -294.77</t>
  </si>
  <si>
    <t>Lzx = -36599.45</t>
  </si>
  <si>
    <t>Lzy = -294.77</t>
  </si>
  <si>
    <t>Lzz = 720438.69</t>
  </si>
  <si>
    <t>Ixx = 146281156.63</t>
  </si>
  <si>
    <t>Ixy = -21051864.45</t>
  </si>
  <si>
    <t>Ixz = -37054797.02</t>
  </si>
  <si>
    <t>Iyx = -21051864.45</t>
  </si>
  <si>
    <t>Iyy = 123426786.21</t>
  </si>
  <si>
    <t>Iyz = 62429175.84</t>
  </si>
  <si>
    <t>Izx = -37054797.02</t>
  </si>
  <si>
    <t>Izy = 62429175.84</t>
  </si>
  <si>
    <t>Izz = 48707052.80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</si>
</sst>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30</v>
      </c>
    </row>
    <row r="4" spans="1:2" x14ac:dyDescent="0.3">
      <c r="A4" t="s">
        <v>1</v>
      </c>
    </row>
    <row r="5" spans="1:2" x14ac:dyDescent="0.3">
      <c r="A5" t="s">
        <v>31</v>
      </c>
    </row>
    <row r="7" spans="1:2" x14ac:dyDescent="0.3">
      <c r="A7" t="s">
        <v>32</v>
      </c>
    </row>
    <row r="9" spans="1:2" x14ac:dyDescent="0.3">
      <c r="A9" t="s">
        <v>33</v>
      </c>
    </row>
    <row r="11" spans="1:2" x14ac:dyDescent="0.3">
      <c r="A11" t="s">
        <v>2</v>
      </c>
    </row>
    <row r="12" spans="1:2" x14ac:dyDescent="0.3">
      <c r="B12" t="s">
        <v>14</v>
      </c>
    </row>
    <row r="13" spans="1:2" x14ac:dyDescent="0.3">
      <c r="B13" t="s">
        <v>34</v>
      </c>
    </row>
    <row r="14" spans="1:2" x14ac:dyDescent="0.3">
      <c r="B14" t="s">
        <v>35</v>
      </c>
    </row>
    <row r="16" spans="1:2" x14ac:dyDescent="0.3">
      <c r="A16" t="s">
        <v>3</v>
      </c>
    </row>
    <row r="17" spans="1:4" x14ac:dyDescent="0.3">
      <c r="A17" t="s">
        <v>4</v>
      </c>
    </row>
    <row r="18" spans="1:4" x14ac:dyDescent="0.3">
      <c r="B18" t="s">
        <v>36</v>
      </c>
      <c r="C18" t="s">
        <v>37</v>
      </c>
    </row>
    <row r="19" spans="1:4" x14ac:dyDescent="0.3">
      <c r="B19" t="s">
        <v>15</v>
      </c>
      <c r="C19" t="s">
        <v>38</v>
      </c>
    </row>
    <row r="20" spans="1:4" x14ac:dyDescent="0.3">
      <c r="B20" t="s">
        <v>39</v>
      </c>
      <c r="C20" t="s">
        <v>40</v>
      </c>
    </row>
    <row r="22" spans="1:4" x14ac:dyDescent="0.3">
      <c r="A22" t="s">
        <v>8</v>
      </c>
    </row>
    <row r="23" spans="1:4" x14ac:dyDescent="0.3">
      <c r="A23" t="s">
        <v>9</v>
      </c>
    </row>
    <row r="24" spans="1:4" x14ac:dyDescent="0.3">
      <c r="B24" t="s">
        <v>41</v>
      </c>
      <c r="C24" t="s">
        <v>42</v>
      </c>
      <c r="D24" t="s">
        <v>43</v>
      </c>
    </row>
    <row r="25" spans="1:4" x14ac:dyDescent="0.3">
      <c r="B25" t="s">
        <v>44</v>
      </c>
      <c r="C25" t="s">
        <v>45</v>
      </c>
      <c r="D25" t="s">
        <v>46</v>
      </c>
    </row>
    <row r="26" spans="1:4" x14ac:dyDescent="0.3">
      <c r="B26" t="s">
        <v>47</v>
      </c>
      <c r="C26" t="s">
        <v>48</v>
      </c>
      <c r="D26" t="s">
        <v>49</v>
      </c>
    </row>
    <row r="28" spans="1:4" x14ac:dyDescent="0.3">
      <c r="A28" t="s">
        <v>8</v>
      </c>
    </row>
    <row r="29" spans="1:4" x14ac:dyDescent="0.3">
      <c r="A29" t="s">
        <v>10</v>
      </c>
    </row>
    <row r="30" spans="1:4" x14ac:dyDescent="0.3">
      <c r="B30" t="s">
        <v>50</v>
      </c>
      <c r="C30" t="s">
        <v>51</v>
      </c>
      <c r="D30" t="s">
        <v>52</v>
      </c>
    </row>
    <row r="31" spans="1:4" x14ac:dyDescent="0.3">
      <c r="B31" t="s">
        <v>53</v>
      </c>
      <c r="C31" t="s">
        <v>54</v>
      </c>
      <c r="D31" t="s">
        <v>55</v>
      </c>
    </row>
    <row r="32" spans="1:4" x14ac:dyDescent="0.3">
      <c r="B32" t="s">
        <v>56</v>
      </c>
      <c r="C32" t="s">
        <v>57</v>
      </c>
      <c r="D3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sqref="A1:D32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30</v>
      </c>
    </row>
    <row r="4" spans="1:2" x14ac:dyDescent="0.3">
      <c r="A4" t="s">
        <v>1</v>
      </c>
    </row>
    <row r="5" spans="1:2" x14ac:dyDescent="0.3">
      <c r="A5" t="s">
        <v>59</v>
      </c>
    </row>
    <row r="7" spans="1:2" x14ac:dyDescent="0.3">
      <c r="A7" t="s">
        <v>60</v>
      </c>
    </row>
    <row r="9" spans="1:2" x14ac:dyDescent="0.3">
      <c r="A9" t="s">
        <v>61</v>
      </c>
    </row>
    <row r="11" spans="1:2" x14ac:dyDescent="0.3">
      <c r="A11" t="s">
        <v>2</v>
      </c>
    </row>
    <row r="12" spans="1:2" x14ac:dyDescent="0.3">
      <c r="B12" t="s">
        <v>62</v>
      </c>
    </row>
    <row r="13" spans="1:2" x14ac:dyDescent="0.3">
      <c r="B13" t="s">
        <v>63</v>
      </c>
    </row>
    <row r="14" spans="1:2" x14ac:dyDescent="0.3">
      <c r="B14" t="s">
        <v>64</v>
      </c>
    </row>
    <row r="16" spans="1:2" x14ac:dyDescent="0.3">
      <c r="A16" t="s">
        <v>3</v>
      </c>
    </row>
    <row r="17" spans="1:4" x14ac:dyDescent="0.3">
      <c r="A17" t="s">
        <v>4</v>
      </c>
    </row>
    <row r="18" spans="1:4" x14ac:dyDescent="0.3">
      <c r="B18" t="s">
        <v>5</v>
      </c>
      <c r="C18" t="s">
        <v>65</v>
      </c>
    </row>
    <row r="19" spans="1:4" x14ac:dyDescent="0.3">
      <c r="B19" t="s">
        <v>6</v>
      </c>
      <c r="C19" t="s">
        <v>66</v>
      </c>
    </row>
    <row r="20" spans="1:4" x14ac:dyDescent="0.3">
      <c r="B20" t="s">
        <v>7</v>
      </c>
      <c r="C20" t="s">
        <v>67</v>
      </c>
    </row>
    <row r="22" spans="1:4" x14ac:dyDescent="0.3">
      <c r="A22" t="s">
        <v>8</v>
      </c>
    </row>
    <row r="23" spans="1:4" x14ac:dyDescent="0.3">
      <c r="A23" t="s">
        <v>9</v>
      </c>
    </row>
    <row r="24" spans="1:4" x14ac:dyDescent="0.3">
      <c r="B24" t="s">
        <v>68</v>
      </c>
      <c r="C24" t="s">
        <v>69</v>
      </c>
      <c r="D24" t="s">
        <v>70</v>
      </c>
    </row>
    <row r="25" spans="1:4" x14ac:dyDescent="0.3">
      <c r="B25" t="s">
        <v>71</v>
      </c>
      <c r="C25" t="s">
        <v>72</v>
      </c>
      <c r="D25" t="s">
        <v>73</v>
      </c>
    </row>
    <row r="26" spans="1:4" x14ac:dyDescent="0.3">
      <c r="B26" t="s">
        <v>74</v>
      </c>
      <c r="C26" t="s">
        <v>75</v>
      </c>
      <c r="D26" t="s">
        <v>76</v>
      </c>
    </row>
    <row r="28" spans="1:4" x14ac:dyDescent="0.3">
      <c r="A28" t="s">
        <v>8</v>
      </c>
    </row>
    <row r="29" spans="1:4" x14ac:dyDescent="0.3">
      <c r="A29" t="s">
        <v>10</v>
      </c>
    </row>
    <row r="30" spans="1:4" x14ac:dyDescent="0.3">
      <c r="B30" t="s">
        <v>77</v>
      </c>
      <c r="C30" t="s">
        <v>78</v>
      </c>
      <c r="D30" t="s">
        <v>79</v>
      </c>
    </row>
    <row r="31" spans="1:4" x14ac:dyDescent="0.3">
      <c r="B31" t="s">
        <v>80</v>
      </c>
      <c r="C31" t="s">
        <v>81</v>
      </c>
      <c r="D31" t="s">
        <v>82</v>
      </c>
    </row>
    <row r="32" spans="1:4" x14ac:dyDescent="0.3">
      <c r="B32" t="s">
        <v>83</v>
      </c>
      <c r="C32" t="s">
        <v>84</v>
      </c>
      <c r="D3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G7" sqref="G7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30</v>
      </c>
    </row>
    <row r="4" spans="1:2" x14ac:dyDescent="0.3">
      <c r="A4" t="s">
        <v>1</v>
      </c>
    </row>
    <row r="5" spans="1:2" x14ac:dyDescent="0.3">
      <c r="A5" t="s">
        <v>86</v>
      </c>
    </row>
    <row r="7" spans="1:2" x14ac:dyDescent="0.3">
      <c r="A7" t="s">
        <v>87</v>
      </c>
    </row>
    <row r="9" spans="1:2" x14ac:dyDescent="0.3">
      <c r="A9" t="s">
        <v>88</v>
      </c>
    </row>
    <row r="11" spans="1:2" x14ac:dyDescent="0.3">
      <c r="A11" t="s">
        <v>2</v>
      </c>
    </row>
    <row r="12" spans="1:2" x14ac:dyDescent="0.3">
      <c r="B12" t="s">
        <v>89</v>
      </c>
    </row>
    <row r="13" spans="1:2" x14ac:dyDescent="0.3">
      <c r="B13" t="s">
        <v>90</v>
      </c>
    </row>
    <row r="14" spans="1:2" x14ac:dyDescent="0.3">
      <c r="B14" t="s">
        <v>91</v>
      </c>
    </row>
    <row r="16" spans="1:2" x14ac:dyDescent="0.3">
      <c r="A16" t="s">
        <v>3</v>
      </c>
    </row>
    <row r="17" spans="1:4" x14ac:dyDescent="0.3">
      <c r="A17" t="s">
        <v>4</v>
      </c>
    </row>
    <row r="18" spans="1:4" x14ac:dyDescent="0.3">
      <c r="B18" t="s">
        <v>13</v>
      </c>
      <c r="C18" t="s">
        <v>92</v>
      </c>
    </row>
    <row r="19" spans="1:4" x14ac:dyDescent="0.3">
      <c r="B19" t="s">
        <v>93</v>
      </c>
      <c r="C19" t="s">
        <v>94</v>
      </c>
    </row>
    <row r="20" spans="1:4" x14ac:dyDescent="0.3">
      <c r="B20" t="s">
        <v>95</v>
      </c>
      <c r="C20" t="s">
        <v>96</v>
      </c>
    </row>
    <row r="22" spans="1:4" x14ac:dyDescent="0.3">
      <c r="A22" t="s">
        <v>8</v>
      </c>
    </row>
    <row r="23" spans="1:4" x14ac:dyDescent="0.3">
      <c r="A23" t="s">
        <v>9</v>
      </c>
    </row>
    <row r="24" spans="1:4" x14ac:dyDescent="0.3">
      <c r="B24" t="s">
        <v>97</v>
      </c>
      <c r="C24" t="s">
        <v>98</v>
      </c>
      <c r="D24" t="s">
        <v>99</v>
      </c>
    </row>
    <row r="25" spans="1:4" x14ac:dyDescent="0.3">
      <c r="B25" t="s">
        <v>100</v>
      </c>
      <c r="C25" t="s">
        <v>101</v>
      </c>
      <c r="D25" t="s">
        <v>102</v>
      </c>
    </row>
    <row r="26" spans="1:4" x14ac:dyDescent="0.3">
      <c r="B26" t="s">
        <v>103</v>
      </c>
      <c r="C26" t="s">
        <v>104</v>
      </c>
      <c r="D26" t="s">
        <v>105</v>
      </c>
    </row>
    <row r="28" spans="1:4" x14ac:dyDescent="0.3">
      <c r="A28" t="s">
        <v>8</v>
      </c>
    </row>
    <row r="29" spans="1:4" x14ac:dyDescent="0.3">
      <c r="A29" t="s">
        <v>10</v>
      </c>
    </row>
    <row r="30" spans="1:4" x14ac:dyDescent="0.3">
      <c r="B30" t="s">
        <v>106</v>
      </c>
      <c r="C30" t="s">
        <v>107</v>
      </c>
      <c r="D30" t="s">
        <v>108</v>
      </c>
    </row>
    <row r="31" spans="1:4" x14ac:dyDescent="0.3">
      <c r="B31" t="s">
        <v>109</v>
      </c>
      <c r="C31" t="s">
        <v>110</v>
      </c>
      <c r="D31" t="s">
        <v>111</v>
      </c>
    </row>
    <row r="32" spans="1:4" x14ac:dyDescent="0.3">
      <c r="B32" t="s">
        <v>112</v>
      </c>
      <c r="C32" t="s">
        <v>113</v>
      </c>
      <c r="D32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1" activeCellId="1" sqref="A2:D32 B1:D1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30</v>
      </c>
    </row>
    <row r="4" spans="1:2" x14ac:dyDescent="0.3">
      <c r="A4" t="s">
        <v>1</v>
      </c>
    </row>
    <row r="5" spans="1:2" x14ac:dyDescent="0.3">
      <c r="A5" t="s">
        <v>115</v>
      </c>
    </row>
    <row r="7" spans="1:2" x14ac:dyDescent="0.3">
      <c r="A7" t="s">
        <v>116</v>
      </c>
    </row>
    <row r="9" spans="1:2" x14ac:dyDescent="0.3">
      <c r="A9" t="s">
        <v>117</v>
      </c>
    </row>
    <row r="11" spans="1:2" x14ac:dyDescent="0.3">
      <c r="A11" t="s">
        <v>2</v>
      </c>
    </row>
    <row r="12" spans="1:2" x14ac:dyDescent="0.3">
      <c r="B12" t="s">
        <v>118</v>
      </c>
    </row>
    <row r="13" spans="1:2" x14ac:dyDescent="0.3">
      <c r="B13" t="s">
        <v>119</v>
      </c>
    </row>
    <row r="14" spans="1:2" x14ac:dyDescent="0.3">
      <c r="B14" t="s">
        <v>120</v>
      </c>
    </row>
    <row r="16" spans="1:2" x14ac:dyDescent="0.3">
      <c r="A16" t="s">
        <v>3</v>
      </c>
    </row>
    <row r="17" spans="1:4" x14ac:dyDescent="0.3">
      <c r="A17" t="s">
        <v>4</v>
      </c>
    </row>
    <row r="18" spans="1:4" x14ac:dyDescent="0.3">
      <c r="B18" t="s">
        <v>121</v>
      </c>
      <c r="C18" t="s">
        <v>122</v>
      </c>
    </row>
    <row r="19" spans="1:4" x14ac:dyDescent="0.3">
      <c r="B19" t="s">
        <v>123</v>
      </c>
      <c r="C19" t="s">
        <v>124</v>
      </c>
    </row>
    <row r="20" spans="1:4" x14ac:dyDescent="0.3">
      <c r="B20" t="s">
        <v>7</v>
      </c>
      <c r="C20" t="s">
        <v>125</v>
      </c>
    </row>
    <row r="22" spans="1:4" x14ac:dyDescent="0.3">
      <c r="A22" t="s">
        <v>8</v>
      </c>
    </row>
    <row r="23" spans="1:4" x14ac:dyDescent="0.3">
      <c r="A23" t="s">
        <v>9</v>
      </c>
    </row>
    <row r="24" spans="1:4" x14ac:dyDescent="0.3">
      <c r="B24" t="s">
        <v>126</v>
      </c>
      <c r="C24" t="s">
        <v>127</v>
      </c>
      <c r="D24" t="s">
        <v>128</v>
      </c>
    </row>
    <row r="25" spans="1:4" x14ac:dyDescent="0.3">
      <c r="B25" t="s">
        <v>129</v>
      </c>
      <c r="C25" t="s">
        <v>130</v>
      </c>
      <c r="D25" t="s">
        <v>131</v>
      </c>
    </row>
    <row r="26" spans="1:4" x14ac:dyDescent="0.3">
      <c r="B26" t="s">
        <v>132</v>
      </c>
      <c r="C26" t="s">
        <v>133</v>
      </c>
      <c r="D26" t="s">
        <v>134</v>
      </c>
    </row>
    <row r="28" spans="1:4" x14ac:dyDescent="0.3">
      <c r="A28" t="s">
        <v>8</v>
      </c>
    </row>
    <row r="29" spans="1:4" x14ac:dyDescent="0.3">
      <c r="A29" t="s">
        <v>10</v>
      </c>
    </row>
    <row r="30" spans="1:4" x14ac:dyDescent="0.3">
      <c r="B30" t="s">
        <v>135</v>
      </c>
      <c r="C30" t="s">
        <v>136</v>
      </c>
      <c r="D30" t="s">
        <v>137</v>
      </c>
    </row>
    <row r="31" spans="1:4" x14ac:dyDescent="0.3">
      <c r="B31" t="s">
        <v>138</v>
      </c>
      <c r="C31" t="s">
        <v>139</v>
      </c>
      <c r="D31" t="s">
        <v>140</v>
      </c>
    </row>
    <row r="32" spans="1:4" x14ac:dyDescent="0.3">
      <c r="B32" t="s">
        <v>141</v>
      </c>
      <c r="C32" t="s">
        <v>142</v>
      </c>
      <c r="D32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H8" sqref="H8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30</v>
      </c>
    </row>
    <row r="4" spans="1:2" x14ac:dyDescent="0.3">
      <c r="A4" t="s">
        <v>1</v>
      </c>
    </row>
    <row r="5" spans="1:2" x14ac:dyDescent="0.3">
      <c r="A5" t="s">
        <v>144</v>
      </c>
    </row>
    <row r="7" spans="1:2" x14ac:dyDescent="0.3">
      <c r="A7" t="s">
        <v>145</v>
      </c>
    </row>
    <row r="9" spans="1:2" x14ac:dyDescent="0.3">
      <c r="A9" t="s">
        <v>146</v>
      </c>
    </row>
    <row r="11" spans="1:2" x14ac:dyDescent="0.3">
      <c r="A11" t="s">
        <v>2</v>
      </c>
    </row>
    <row r="12" spans="1:2" x14ac:dyDescent="0.3">
      <c r="B12" t="s">
        <v>147</v>
      </c>
    </row>
    <row r="13" spans="1:2" x14ac:dyDescent="0.3">
      <c r="B13" t="s">
        <v>148</v>
      </c>
    </row>
    <row r="14" spans="1:2" x14ac:dyDescent="0.3">
      <c r="B14" t="s">
        <v>149</v>
      </c>
    </row>
    <row r="16" spans="1:2" x14ac:dyDescent="0.3">
      <c r="A16" t="s">
        <v>3</v>
      </c>
    </row>
    <row r="17" spans="1:4" x14ac:dyDescent="0.3">
      <c r="A17" t="s">
        <v>4</v>
      </c>
    </row>
    <row r="18" spans="1:4" x14ac:dyDescent="0.3">
      <c r="B18" t="s">
        <v>150</v>
      </c>
      <c r="C18" t="s">
        <v>151</v>
      </c>
    </row>
    <row r="19" spans="1:4" x14ac:dyDescent="0.3">
      <c r="B19" t="s">
        <v>152</v>
      </c>
      <c r="C19" t="s">
        <v>153</v>
      </c>
    </row>
    <row r="20" spans="1:4" x14ac:dyDescent="0.3">
      <c r="B20" t="s">
        <v>154</v>
      </c>
      <c r="C20" t="s">
        <v>155</v>
      </c>
    </row>
    <row r="22" spans="1:4" x14ac:dyDescent="0.3">
      <c r="A22" t="s">
        <v>8</v>
      </c>
    </row>
    <row r="23" spans="1:4" x14ac:dyDescent="0.3">
      <c r="A23" t="s">
        <v>9</v>
      </c>
    </row>
    <row r="24" spans="1:4" x14ac:dyDescent="0.3">
      <c r="B24" t="s">
        <v>156</v>
      </c>
      <c r="C24" t="s">
        <v>157</v>
      </c>
      <c r="D24" t="s">
        <v>158</v>
      </c>
    </row>
    <row r="25" spans="1:4" x14ac:dyDescent="0.3">
      <c r="B25" t="s">
        <v>159</v>
      </c>
      <c r="C25" t="s">
        <v>160</v>
      </c>
      <c r="D25" t="s">
        <v>161</v>
      </c>
    </row>
    <row r="26" spans="1:4" x14ac:dyDescent="0.3">
      <c r="B26" t="s">
        <v>162</v>
      </c>
      <c r="C26" t="s">
        <v>163</v>
      </c>
      <c r="D26" t="s">
        <v>164</v>
      </c>
    </row>
    <row r="28" spans="1:4" x14ac:dyDescent="0.3">
      <c r="A28" t="s">
        <v>8</v>
      </c>
    </row>
    <row r="29" spans="1:4" x14ac:dyDescent="0.3">
      <c r="A29" t="s">
        <v>10</v>
      </c>
    </row>
    <row r="30" spans="1:4" x14ac:dyDescent="0.3">
      <c r="B30" t="s">
        <v>165</v>
      </c>
      <c r="C30" t="s">
        <v>166</v>
      </c>
      <c r="D30" t="s">
        <v>167</v>
      </c>
    </row>
    <row r="31" spans="1:4" x14ac:dyDescent="0.3">
      <c r="B31" t="s">
        <v>168</v>
      </c>
      <c r="C31" t="s">
        <v>169</v>
      </c>
      <c r="D31" t="s">
        <v>170</v>
      </c>
    </row>
    <row r="32" spans="1:4" x14ac:dyDescent="0.3">
      <c r="B32" t="s">
        <v>171</v>
      </c>
      <c r="C32" t="s">
        <v>172</v>
      </c>
      <c r="D32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2"/>
  <sheetViews>
    <sheetView workbookViewId="0">
      <selection activeCell="J9" sqref="J9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30</v>
      </c>
    </row>
    <row r="4" spans="1:2" x14ac:dyDescent="0.3">
      <c r="A4" t="s">
        <v>1</v>
      </c>
    </row>
    <row r="5" spans="1:2" x14ac:dyDescent="0.3">
      <c r="A5" t="s">
        <v>174</v>
      </c>
    </row>
    <row r="7" spans="1:2" x14ac:dyDescent="0.3">
      <c r="A7" t="s">
        <v>175</v>
      </c>
    </row>
    <row r="9" spans="1:2" x14ac:dyDescent="0.3">
      <c r="A9" t="s">
        <v>176</v>
      </c>
    </row>
    <row r="11" spans="1:2" x14ac:dyDescent="0.3">
      <c r="A11" t="s">
        <v>2</v>
      </c>
    </row>
    <row r="12" spans="1:2" x14ac:dyDescent="0.3">
      <c r="B12" t="s">
        <v>177</v>
      </c>
    </row>
    <row r="13" spans="1:2" x14ac:dyDescent="0.3">
      <c r="B13" t="s">
        <v>178</v>
      </c>
    </row>
    <row r="14" spans="1:2" x14ac:dyDescent="0.3">
      <c r="B14" t="s">
        <v>179</v>
      </c>
    </row>
    <row r="16" spans="1:2" x14ac:dyDescent="0.3">
      <c r="A16" t="s">
        <v>3</v>
      </c>
    </row>
    <row r="17" spans="1:4" x14ac:dyDescent="0.3">
      <c r="A17" t="s">
        <v>4</v>
      </c>
    </row>
    <row r="18" spans="1:4" x14ac:dyDescent="0.3">
      <c r="B18" t="s">
        <v>11</v>
      </c>
      <c r="C18" t="s">
        <v>180</v>
      </c>
    </row>
    <row r="19" spans="1:4" x14ac:dyDescent="0.3">
      <c r="B19" t="s">
        <v>12</v>
      </c>
      <c r="C19" t="s">
        <v>181</v>
      </c>
    </row>
    <row r="20" spans="1:4" x14ac:dyDescent="0.3">
      <c r="B20" t="s">
        <v>7</v>
      </c>
      <c r="C20" t="s">
        <v>182</v>
      </c>
    </row>
    <row r="22" spans="1:4" x14ac:dyDescent="0.3">
      <c r="A22" t="s">
        <v>8</v>
      </c>
    </row>
    <row r="23" spans="1:4" x14ac:dyDescent="0.3">
      <c r="A23" t="s">
        <v>9</v>
      </c>
    </row>
    <row r="24" spans="1:4" x14ac:dyDescent="0.3">
      <c r="B24" t="s">
        <v>183</v>
      </c>
      <c r="C24" t="s">
        <v>184</v>
      </c>
      <c r="D24" t="s">
        <v>185</v>
      </c>
    </row>
    <row r="25" spans="1:4" x14ac:dyDescent="0.3">
      <c r="B25" t="s">
        <v>186</v>
      </c>
      <c r="C25" t="s">
        <v>187</v>
      </c>
      <c r="D25" t="s">
        <v>188</v>
      </c>
    </row>
    <row r="26" spans="1:4" x14ac:dyDescent="0.3">
      <c r="B26" t="s">
        <v>189</v>
      </c>
      <c r="C26" t="s">
        <v>190</v>
      </c>
      <c r="D26" t="s">
        <v>191</v>
      </c>
    </row>
    <row r="28" spans="1:4" x14ac:dyDescent="0.3">
      <c r="A28" t="s">
        <v>8</v>
      </c>
    </row>
    <row r="29" spans="1:4" x14ac:dyDescent="0.3">
      <c r="A29" t="s">
        <v>10</v>
      </c>
    </row>
    <row r="30" spans="1:4" x14ac:dyDescent="0.3">
      <c r="B30" t="s">
        <v>192</v>
      </c>
      <c r="C30" t="s">
        <v>193</v>
      </c>
      <c r="D30" t="s">
        <v>194</v>
      </c>
    </row>
    <row r="31" spans="1:4" x14ac:dyDescent="0.3">
      <c r="B31" t="s">
        <v>195</v>
      </c>
      <c r="C31" t="s">
        <v>196</v>
      </c>
      <c r="D31" t="s">
        <v>197</v>
      </c>
    </row>
    <row r="32" spans="1:4" x14ac:dyDescent="0.3">
      <c r="B32" t="s">
        <v>198</v>
      </c>
      <c r="C32" t="s">
        <v>199</v>
      </c>
      <c r="D32" t="s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"/>
  <sheetViews>
    <sheetView tabSelected="1" workbookViewId="0">
      <selection activeCell="G14" sqref="G14"/>
    </sheetView>
  </sheetViews>
  <sheetFormatPr defaultRowHeight="14.4" x14ac:dyDescent="0.3"/>
  <cols>
    <col min="6" max="6" width="11.77734375" bestFit="1" customWidth="1"/>
    <col min="9" max="9" width="12.44140625" bestFit="1" customWidth="1"/>
    <col min="12" max="12" width="12.44140625" bestFit="1" customWidth="1"/>
  </cols>
  <sheetData>
    <row r="1" spans="1:14" x14ac:dyDescent="0.3">
      <c r="A1" t="s">
        <v>16</v>
      </c>
      <c r="B1" t="s">
        <v>29</v>
      </c>
      <c r="C1" t="s">
        <v>18</v>
      </c>
      <c r="D1" t="s">
        <v>19</v>
      </c>
      <c r="E1" t="s">
        <v>20</v>
      </c>
      <c r="F1" t="s">
        <v>17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3">
      <c r="A2">
        <v>1</v>
      </c>
      <c r="B2">
        <f>MID(Sheet1!A$5,8,6)/1000</f>
        <v>2.3161999999999998</v>
      </c>
      <c r="C2">
        <f>MID(Sheet1!B$12,5,6)/1000</f>
        <v>0</v>
      </c>
      <c r="D2">
        <f>MID(Sheet1!B$13,5,6)/1000</f>
        <v>2.7710000000000002E-2</v>
      </c>
      <c r="E2">
        <f>MID(Sheet1!B$14,5,6)/1000</f>
        <v>0.66649000000000003</v>
      </c>
      <c r="F2">
        <f>MID(Sheet1!B$24,7,12)/1000000000</f>
        <v>1.3579408710000001E-2</v>
      </c>
      <c r="G2">
        <f>MID(Sheet1!C$24,7,12)/1000000000</f>
        <v>2.7718000000000003E-6</v>
      </c>
      <c r="H2">
        <f>MID(Sheet1!D$24,7,12)/1000000000</f>
        <v>2.1647000000000001E-7</v>
      </c>
      <c r="I2">
        <f>MID(Sheet1!B$25,7,12)/1000000000</f>
        <v>2.7718000000000003E-6</v>
      </c>
      <c r="J2">
        <f>MID(Sheet1!C$25,7,12)/1000000000</f>
        <v>3.4310031099999997E-3</v>
      </c>
      <c r="K2">
        <f>MID(Sheet1!D$25,7,12)/1000000000</f>
        <v>8.1442329000000003E-4</v>
      </c>
      <c r="L2">
        <f>MID(Sheet1!B$26,7,12)/1000000000</f>
        <v>2.1647000000000001E-7</v>
      </c>
      <c r="M2">
        <f>MID(Sheet1!C$26,7,12)/1000000000</f>
        <v>8.1442329000000003E-4</v>
      </c>
      <c r="N2">
        <f>MID(Sheet1!D$26,7,12)/1000000000</f>
        <v>1.361879574E-2</v>
      </c>
    </row>
    <row r="3" spans="1:14" x14ac:dyDescent="0.3">
      <c r="A3">
        <v>2</v>
      </c>
      <c r="B3">
        <f>MID(Sheet2!A$5,8,6)/1000</f>
        <v>0.74241000000000001</v>
      </c>
      <c r="C3">
        <f>MID(Sheet2!B$12,5,6)/1000</f>
        <v>0.12390999999999999</v>
      </c>
      <c r="D3">
        <f>MID(Sheet2!B$13,5,6)/1000</f>
        <v>0.26794000000000001</v>
      </c>
      <c r="E3">
        <f>MID(Sheet2!B$14,5,6)/1000</f>
        <v>0.59947000000000006</v>
      </c>
      <c r="F3">
        <f>MID(Sheet2!B$24,7,12)/1000000000</f>
        <v>3.3699461999999998E-4</v>
      </c>
      <c r="G3">
        <f>MID(Sheet2!C$24,7,12)/1000000000</f>
        <v>-1.7784200000000001E-6</v>
      </c>
      <c r="H3">
        <f>MID(Sheet2!D$24,7,12)/1000000000</f>
        <v>-2.0822738000000001E-4</v>
      </c>
      <c r="I3">
        <f>MID(Sheet2!B$25,7,12)/1000000000</f>
        <v>-1.7784200000000001E-6</v>
      </c>
      <c r="J3">
        <f>MID(Sheet2!C$25,7,12)/1000000000</f>
        <v>6.6870775799999999E-3</v>
      </c>
      <c r="K3">
        <f>MID(Sheet2!D$25,7,12)/1000000000</f>
        <v>-6.7360000000000002E-8</v>
      </c>
      <c r="L3">
        <f>MID(Sheet2!B$26,7,12)/1000000000</f>
        <v>-2.0822738000000001E-4</v>
      </c>
      <c r="M3">
        <f>MID(Sheet2!C$26,7,12)/1000000000</f>
        <v>-6.7360000000000002E-8</v>
      </c>
      <c r="N3">
        <f>MID(Sheet2!D$26,7,12)/1000000000</f>
        <v>6.5499879599999998E-3</v>
      </c>
    </row>
    <row r="4" spans="1:14" x14ac:dyDescent="0.3">
      <c r="A4">
        <v>3</v>
      </c>
      <c r="B4">
        <f>MID(Sheet3!A$5,8,6)/1000</f>
        <v>0.15812000000000001</v>
      </c>
      <c r="C4">
        <f>MID(Sheet3!B$12,5,6)/1000</f>
        <v>0.29052999999999995</v>
      </c>
      <c r="D4">
        <f>MID(Sheet3!B$13,5,6)/1000</f>
        <v>0.26788000000000001</v>
      </c>
      <c r="E4">
        <f>MID(Sheet3!B$14,5,6)/1000</f>
        <v>0.51551000000000002</v>
      </c>
      <c r="F4">
        <f>MID(Sheet3!B$24,7,12)/1000000000</f>
        <v>1.6729584000000001E-4</v>
      </c>
      <c r="G4">
        <f>MID(Sheet3!C$24,7,12)/1000000000</f>
        <v>-9.1219999999999992E-8</v>
      </c>
      <c r="H4">
        <f>MID(Sheet3!D$24,7,12)/1000000000</f>
        <v>-1.9224800000000001E-6</v>
      </c>
      <c r="I4">
        <f>MID(Sheet3!B$25,7,12)/1000000000</f>
        <v>-9.1219999999999992E-8</v>
      </c>
      <c r="J4">
        <f>MID(Sheet3!C$25,7,12)/1000000000</f>
        <v>1.670819E-4</v>
      </c>
      <c r="K4">
        <f>MID(Sheet3!D$25,7,12)/1000000000</f>
        <v>1.8680999999999999E-7</v>
      </c>
      <c r="L4">
        <f>MID(Sheet3!B$26,7,12)/1000000000</f>
        <v>-1.9224800000000001E-6</v>
      </c>
      <c r="M4">
        <f>MID(Sheet3!C$26,7,12)/1000000000</f>
        <v>1.8680999999999999E-7</v>
      </c>
      <c r="N4">
        <f>MID(Sheet3!D$26,7,12)/1000000000</f>
        <v>4.672146E-5</v>
      </c>
    </row>
    <row r="5" spans="1:14" x14ac:dyDescent="0.3">
      <c r="A5">
        <v>4</v>
      </c>
      <c r="B5">
        <f>MID(Sheet4!A$5,8,6)/1000</f>
        <v>0.84101000000000004</v>
      </c>
      <c r="C5">
        <f>MID(Sheet4!B$12,5,6)/1000</f>
        <v>9.0870000000000006E-2</v>
      </c>
      <c r="D5">
        <f>MID(Sheet4!B$13,5,6)/1000</f>
        <v>0.26794999999999997</v>
      </c>
      <c r="E5">
        <f>MID(Sheet4!B$14,5,6)/1000</f>
        <v>0.48544999999999999</v>
      </c>
      <c r="F5">
        <f>MID(Sheet4!B$24,7,12)/1000000000</f>
        <v>3.6532097999999997E-4</v>
      </c>
      <c r="G5">
        <f>MID(Sheet4!C$24,7,12)/1000000000</f>
        <v>1.0999999999999999E-10</v>
      </c>
      <c r="H5">
        <f>MID(Sheet4!D$24,7,12)/1000000000</f>
        <v>2.7449830000000001E-5</v>
      </c>
      <c r="I5">
        <f>MID(Sheet4!B$25,7,12)/1000000000</f>
        <v>1.0999999999999999E-10</v>
      </c>
      <c r="J5">
        <f>MID(Sheet4!C$25,7,12)/1000000000</f>
        <v>7.6377504500000004E-3</v>
      </c>
      <c r="K5">
        <f>MID(Sheet4!D$25,7,12)/1000000000</f>
        <v>0</v>
      </c>
      <c r="L5">
        <f>MID(Sheet4!B$26,7,12)/1000000000</f>
        <v>2.7449830000000001E-5</v>
      </c>
      <c r="M5">
        <f>MID(Sheet4!C$26,7,12)/1000000000</f>
        <v>0</v>
      </c>
      <c r="N5">
        <f>MID(Sheet4!D$26,7,12)/1000000000</f>
        <v>7.4956474400000002E-3</v>
      </c>
    </row>
    <row r="6" spans="1:14" x14ac:dyDescent="0.3">
      <c r="A6">
        <v>5</v>
      </c>
      <c r="B6">
        <f>MID(Sheet5!A$5,8,6)/1000</f>
        <v>0.106</v>
      </c>
      <c r="C6">
        <f>MID(Sheet5!B$12,5,6)/1000</f>
        <v>-8.3760000000000001E-2</v>
      </c>
      <c r="D6">
        <f>MID(Sheet5!B$13,5,6)/1000</f>
        <v>0.26806000000000002</v>
      </c>
      <c r="E6">
        <f>MID(Sheet5!B$14,5,6)/1000</f>
        <v>0.48549000000000003</v>
      </c>
      <c r="F6">
        <f>MID(Sheet5!B$24,7,12)/1000000000</f>
        <v>3.5629490000000001E-5</v>
      </c>
      <c r="G6">
        <f>MID(Sheet5!C$24,7,12)/1000000000</f>
        <v>-1.26E-9</v>
      </c>
      <c r="H6">
        <f>MID(Sheet5!D$24,7,12)/1000000000</f>
        <v>3.2179000000000002E-7</v>
      </c>
      <c r="I6">
        <f>MID(Sheet5!B$25,7,12)/1000000000</f>
        <v>-1.26E-9</v>
      </c>
      <c r="J6">
        <f>MID(Sheet5!C$25,7,12)/1000000000</f>
        <v>5.1265690000000006E-5</v>
      </c>
      <c r="K6">
        <f>MID(Sheet5!D$25,7,12)/1000000000</f>
        <v>-9.5540000000000007E-8</v>
      </c>
      <c r="L6">
        <f>MID(Sheet5!B$26,7,12)/1000000000</f>
        <v>3.2179000000000002E-7</v>
      </c>
      <c r="M6">
        <f>MID(Sheet5!C$26,7,12)/1000000000</f>
        <v>-9.5540000000000007E-8</v>
      </c>
      <c r="N6">
        <f>MID(Sheet5!D$26,7,12)/1000000000</f>
        <v>5.3975319999999999E-5</v>
      </c>
    </row>
    <row r="7" spans="1:14" x14ac:dyDescent="0.3">
      <c r="A7">
        <v>6</v>
      </c>
      <c r="B7">
        <f>MID(Sheet6!A$5,8,6)/1000</f>
        <v>0.49443999999999999</v>
      </c>
      <c r="C7">
        <f>MID(Sheet6!B$12,5,6)/1000</f>
        <v>-0.15880000000000002</v>
      </c>
      <c r="D7">
        <f>MID(Sheet6!B$13,5,6)/1000</f>
        <v>0.26795999999999998</v>
      </c>
      <c r="E7">
        <f>MID(Sheet6!B$14,5,6)/1000</f>
        <v>0.47119</v>
      </c>
      <c r="F7">
        <f>MID(Sheet6!B$24,7,12)/1000000000</f>
        <v>1.00149512E-3</v>
      </c>
      <c r="G7">
        <f>MID(Sheet6!C$24,7,12)/1000000000</f>
        <v>3.0830999999999999E-7</v>
      </c>
      <c r="H7">
        <f>MID(Sheet6!D$24,7,12)/1000000000</f>
        <v>-3.6599449999999997E-5</v>
      </c>
      <c r="I7">
        <f>MID(Sheet6!B$25,7,12)/1000000000</f>
        <v>3.0830999999999999E-7</v>
      </c>
      <c r="J7">
        <f>MID(Sheet6!C$25,7,12)/1000000000</f>
        <v>1.16753347E-3</v>
      </c>
      <c r="K7">
        <f>MID(Sheet6!D$25,7,12)/1000000000</f>
        <v>-2.9476999999999999E-7</v>
      </c>
      <c r="L7">
        <f>MID(Sheet6!B$26,7,12)/1000000000</f>
        <v>-3.6599449999999997E-5</v>
      </c>
      <c r="M7">
        <f>MID(Sheet6!C$26,7,12)/1000000000</f>
        <v>-2.9476999999999999E-7</v>
      </c>
      <c r="N7">
        <f>MID(Sheet6!D$26,7,12)/1000000000</f>
        <v>7.2043868999999996E-4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agarwal</dc:creator>
  <cp:lastModifiedBy>kushal agarwal</cp:lastModifiedBy>
  <dcterms:created xsi:type="dcterms:W3CDTF">2023-02-03T17:52:22Z</dcterms:created>
  <dcterms:modified xsi:type="dcterms:W3CDTF">2023-02-06T08:49:38Z</dcterms:modified>
</cp:coreProperties>
</file>