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kshah07_syr_edu/Documents/Soccer Analytics Club/Soccer Betting Data/MIT Betting Stuff/Models/"/>
    </mc:Choice>
  </mc:AlternateContent>
  <xr:revisionPtr revIDLastSave="23832" documentId="13_ncr:1_{A69CFBBA-2945-4C3A-8556-3C7EAF9587D6}" xr6:coauthVersionLast="45" xr6:coauthVersionMax="45" xr10:uidLastSave="{CE25B7C5-3B3D-4B3F-ACF2-EAF367372F35}"/>
  <bookViews>
    <workbookView xWindow="-108" yWindow="-108" windowWidth="23256" windowHeight="12576" activeTab="4" xr2:uid="{61F6BCBC-4273-417F-A4FB-C4C729BE52E5}"/>
  </bookViews>
  <sheets>
    <sheet name="AllResults" sheetId="10" r:id="rId1"/>
    <sheet name="FixturesResults" sheetId="1" r:id="rId2"/>
    <sheet name="Averages" sheetId="2" r:id="rId3"/>
    <sheet name="AttDefStrength" sheetId="3" r:id="rId4"/>
    <sheet name="Results" sheetId="13" r:id="rId5"/>
    <sheet name="PoissonGoals" sheetId="4" r:id="rId6"/>
    <sheet name="Odds" sheetId="9" r:id="rId7"/>
    <sheet name="Bets" sheetId="12" r:id="rId8"/>
  </sheets>
  <definedNames>
    <definedName name="_xlnm._FilterDatabase" localSheetId="1" hidden="1">FixturesResults!$A$1:$J$505</definedName>
    <definedName name="solver_adj" localSheetId="7" hidden="1">Bets!$H$22:$J$31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0" localSheetId="7" hidden="1">Bets!$O$8:$Q$8</definedName>
    <definedName name="solver_lhs1" localSheetId="7" hidden="1">Bets!$K$22:$K$31</definedName>
    <definedName name="solver_lhs2" localSheetId="7" hidden="1">Bets!$O$22:$Q$31</definedName>
    <definedName name="solver_lhs3" localSheetId="7" hidden="1">Bets!$O$22:$Q$31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Bets!#REF!</definedName>
    <definedName name="solver_pre" localSheetId="7" hidden="1">0.000001</definedName>
    <definedName name="solver_rbv" localSheetId="7" hidden="1">2</definedName>
    <definedName name="solver_rel0" localSheetId="7" hidden="1">3</definedName>
    <definedName name="solver_rel1" localSheetId="7" hidden="1">1</definedName>
    <definedName name="solver_rel2" localSheetId="7" hidden="1">3</definedName>
    <definedName name="solver_rel3" localSheetId="7" hidden="1">3</definedName>
    <definedName name="solver_rhs0" localSheetId="7" hidden="1">0.0000000000000001</definedName>
    <definedName name="solver_rhs1" localSheetId="7" hidden="1">95</definedName>
    <definedName name="solver_rhs2" localSheetId="7" hidden="1">0</definedName>
    <definedName name="solver_rhs3" localSheetId="7" hidden="1">0</definedName>
    <definedName name="solver_rlx" localSheetId="7" hidden="1">2</definedName>
    <definedName name="solver_rsd" localSheetId="7" hidden="1">0</definedName>
    <definedName name="solver_scl" localSheetId="7" hidden="1">2</definedName>
    <definedName name="solver_sho" localSheetId="7" hidden="1">2</definedName>
    <definedName name="solver_ssz" localSheetId="7" hidden="1">0</definedName>
    <definedName name="solver_tim" localSheetId="7" hidden="1">2147483647</definedName>
    <definedName name="solver_tol" localSheetId="7" hidden="1">0.01</definedName>
    <definedName name="solver_typ" localSheetId="7" hidden="1">1</definedName>
    <definedName name="solver_val" localSheetId="7" hidden="1">2.1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9" l="1"/>
  <c r="J4" i="9"/>
  <c r="J5" i="9"/>
  <c r="J6" i="9"/>
  <c r="J7" i="9"/>
  <c r="J8" i="9"/>
  <c r="C301" i="9" s="1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2" i="9"/>
  <c r="B152" i="9" s="1"/>
  <c r="B549" i="9" l="1"/>
  <c r="C538" i="9"/>
  <c r="C522" i="9"/>
  <c r="C506" i="9"/>
  <c r="C490" i="9"/>
  <c r="B477" i="9"/>
  <c r="D463" i="9"/>
  <c r="C450" i="9"/>
  <c r="B437" i="9"/>
  <c r="D423" i="9"/>
  <c r="B400" i="9"/>
  <c r="D378" i="9"/>
  <c r="B344" i="9"/>
  <c r="C173" i="9"/>
  <c r="D564" i="9"/>
  <c r="B562" i="9"/>
  <c r="C559" i="9"/>
  <c r="D556" i="9"/>
  <c r="B554" i="9"/>
  <c r="C551" i="9"/>
  <c r="D548" i="9"/>
  <c r="B546" i="9"/>
  <c r="C543" i="9"/>
  <c r="D540" i="9"/>
  <c r="B538" i="9"/>
  <c r="C535" i="9"/>
  <c r="D532" i="9"/>
  <c r="B530" i="9"/>
  <c r="C527" i="9"/>
  <c r="D524" i="9"/>
  <c r="B522" i="9"/>
  <c r="C519" i="9"/>
  <c r="D516" i="9"/>
  <c r="B514" i="9"/>
  <c r="C511" i="9"/>
  <c r="D508" i="9"/>
  <c r="B506" i="9"/>
  <c r="C503" i="9"/>
  <c r="D500" i="9"/>
  <c r="B498" i="9"/>
  <c r="C495" i="9"/>
  <c r="D492" i="9"/>
  <c r="B490" i="9"/>
  <c r="C487" i="9"/>
  <c r="D484" i="9"/>
  <c r="B482" i="9"/>
  <c r="C479" i="9"/>
  <c r="D476" i="9"/>
  <c r="B474" i="9"/>
  <c r="C471" i="9"/>
  <c r="D468" i="9"/>
  <c r="B466" i="9"/>
  <c r="C463" i="9"/>
  <c r="D460" i="9"/>
  <c r="B458" i="9"/>
  <c r="C455" i="9"/>
  <c r="D452" i="9"/>
  <c r="B450" i="9"/>
  <c r="C447" i="9"/>
  <c r="D444" i="9"/>
  <c r="B442" i="9"/>
  <c r="C439" i="9"/>
  <c r="D436" i="9"/>
  <c r="B434" i="9"/>
  <c r="C431" i="9"/>
  <c r="D428" i="9"/>
  <c r="B426" i="9"/>
  <c r="C423" i="9"/>
  <c r="D420" i="9"/>
  <c r="B416" i="9"/>
  <c r="C409" i="9"/>
  <c r="D398" i="9"/>
  <c r="B388" i="9"/>
  <c r="C377" i="9"/>
  <c r="D362" i="9"/>
  <c r="C341" i="9"/>
  <c r="B320" i="9"/>
  <c r="D298" i="9"/>
  <c r="C277" i="9"/>
  <c r="B256" i="9"/>
  <c r="D234" i="9"/>
  <c r="C554" i="9"/>
  <c r="D535" i="9"/>
  <c r="C514" i="9"/>
  <c r="C498" i="9"/>
  <c r="C482" i="9"/>
  <c r="C466" i="9"/>
  <c r="D447" i="9"/>
  <c r="C426" i="9"/>
  <c r="C237" i="9"/>
  <c r="B3" i="9"/>
  <c r="D5" i="9"/>
  <c r="C8" i="9"/>
  <c r="B11" i="9"/>
  <c r="D13" i="9"/>
  <c r="C16" i="9"/>
  <c r="B19" i="9"/>
  <c r="D21" i="9"/>
  <c r="C24" i="9"/>
  <c r="B27" i="9"/>
  <c r="D29" i="9"/>
  <c r="C32" i="9"/>
  <c r="B35" i="9"/>
  <c r="D37" i="9"/>
  <c r="C40" i="9"/>
  <c r="B43" i="9"/>
  <c r="D45" i="9"/>
  <c r="C48" i="9"/>
  <c r="B51" i="9"/>
  <c r="D53" i="9"/>
  <c r="C56" i="9"/>
  <c r="B59" i="9"/>
  <c r="D61" i="9"/>
  <c r="C64" i="9"/>
  <c r="B67" i="9"/>
  <c r="D69" i="9"/>
  <c r="C72" i="9"/>
  <c r="B75" i="9"/>
  <c r="D77" i="9"/>
  <c r="C80" i="9"/>
  <c r="B83" i="9"/>
  <c r="D85" i="9"/>
  <c r="C88" i="9"/>
  <c r="B91" i="9"/>
  <c r="D93" i="9"/>
  <c r="C96" i="9"/>
  <c r="B99" i="9"/>
  <c r="D101" i="9"/>
  <c r="C104" i="9"/>
  <c r="B107" i="9"/>
  <c r="D109" i="9"/>
  <c r="C112" i="9"/>
  <c r="B115" i="9"/>
  <c r="D117" i="9"/>
  <c r="C120" i="9"/>
  <c r="B123" i="9"/>
  <c r="D125" i="9"/>
  <c r="C128" i="9"/>
  <c r="B131" i="9"/>
  <c r="D133" i="9"/>
  <c r="C136" i="9"/>
  <c r="B139" i="9"/>
  <c r="D141" i="9"/>
  <c r="C144" i="9"/>
  <c r="B147" i="9"/>
  <c r="D149" i="9"/>
  <c r="C152" i="9"/>
  <c r="B155" i="9"/>
  <c r="D157" i="9"/>
  <c r="C160" i="9"/>
  <c r="B163" i="9"/>
  <c r="D165" i="9"/>
  <c r="C168" i="9"/>
  <c r="B171" i="9"/>
  <c r="D173" i="9"/>
  <c r="C176" i="9"/>
  <c r="B179" i="9"/>
  <c r="D181" i="9"/>
  <c r="C184" i="9"/>
  <c r="B187" i="9"/>
  <c r="D189" i="9"/>
  <c r="C192" i="9"/>
  <c r="B195" i="9"/>
  <c r="D197" i="9"/>
  <c r="C200" i="9"/>
  <c r="B203" i="9"/>
  <c r="D205" i="9"/>
  <c r="C208" i="9"/>
  <c r="B211" i="9"/>
  <c r="D213" i="9"/>
  <c r="C216" i="9"/>
  <c r="B219" i="9"/>
  <c r="D221" i="9"/>
  <c r="C224" i="9"/>
  <c r="B227" i="9"/>
  <c r="C3" i="9"/>
  <c r="B6" i="9"/>
  <c r="D8" i="9"/>
  <c r="N8" i="12" s="1"/>
  <c r="Q8" i="12" s="1"/>
  <c r="T8" i="12" s="1"/>
  <c r="C11" i="9"/>
  <c r="M11" i="12" s="1"/>
  <c r="P11" i="12" s="1"/>
  <c r="S11" i="12" s="1"/>
  <c r="B14" i="9"/>
  <c r="L14" i="12" s="1"/>
  <c r="O14" i="12" s="1"/>
  <c r="R14" i="12" s="1"/>
  <c r="D16" i="9"/>
  <c r="C19" i="9"/>
  <c r="M19" i="12" s="1"/>
  <c r="P19" i="12" s="1"/>
  <c r="S19" i="12" s="1"/>
  <c r="B22" i="9"/>
  <c r="D24" i="9"/>
  <c r="C27" i="9"/>
  <c r="B30" i="9"/>
  <c r="D32" i="9"/>
  <c r="C35" i="9"/>
  <c r="B38" i="9"/>
  <c r="D40" i="9"/>
  <c r="C43" i="9"/>
  <c r="B46" i="9"/>
  <c r="D48" i="9"/>
  <c r="C51" i="9"/>
  <c r="B54" i="9"/>
  <c r="D56" i="9"/>
  <c r="C59" i="9"/>
  <c r="B62" i="9"/>
  <c r="D64" i="9"/>
  <c r="C67" i="9"/>
  <c r="B70" i="9"/>
  <c r="D72" i="9"/>
  <c r="C75" i="9"/>
  <c r="B78" i="9"/>
  <c r="D80" i="9"/>
  <c r="C83" i="9"/>
  <c r="B86" i="9"/>
  <c r="D88" i="9"/>
  <c r="C91" i="9"/>
  <c r="B94" i="9"/>
  <c r="D96" i="9"/>
  <c r="C99" i="9"/>
  <c r="B102" i="9"/>
  <c r="D104" i="9"/>
  <c r="C107" i="9"/>
  <c r="B110" i="9"/>
  <c r="D112" i="9"/>
  <c r="C115" i="9"/>
  <c r="B118" i="9"/>
  <c r="D120" i="9"/>
  <c r="C123" i="9"/>
  <c r="B126" i="9"/>
  <c r="D128" i="9"/>
  <c r="C131" i="9"/>
  <c r="B134" i="9"/>
  <c r="D136" i="9"/>
  <c r="C139" i="9"/>
  <c r="B142" i="9"/>
  <c r="D144" i="9"/>
  <c r="C147" i="9"/>
  <c r="B150" i="9"/>
  <c r="D152" i="9"/>
  <c r="C155" i="9"/>
  <c r="B158" i="9"/>
  <c r="D160" i="9"/>
  <c r="C163" i="9"/>
  <c r="B166" i="9"/>
  <c r="D168" i="9"/>
  <c r="C171" i="9"/>
  <c r="B174" i="9"/>
  <c r="D176" i="9"/>
  <c r="C179" i="9"/>
  <c r="B182" i="9"/>
  <c r="D184" i="9"/>
  <c r="C187" i="9"/>
  <c r="B190" i="9"/>
  <c r="D192" i="9"/>
  <c r="C195" i="9"/>
  <c r="B198" i="9"/>
  <c r="D200" i="9"/>
  <c r="C203" i="9"/>
  <c r="B206" i="9"/>
  <c r="D208" i="9"/>
  <c r="C211" i="9"/>
  <c r="B214" i="9"/>
  <c r="D216" i="9"/>
  <c r="C219" i="9"/>
  <c r="B222" i="9"/>
  <c r="D224" i="9"/>
  <c r="C227" i="9"/>
  <c r="D3" i="9"/>
  <c r="C6" i="9"/>
  <c r="B9" i="9"/>
  <c r="D11" i="9"/>
  <c r="C14" i="9"/>
  <c r="B17" i="9"/>
  <c r="D19" i="9"/>
  <c r="C22" i="9"/>
  <c r="B25" i="9"/>
  <c r="D27" i="9"/>
  <c r="C30" i="9"/>
  <c r="B33" i="9"/>
  <c r="D35" i="9"/>
  <c r="C38" i="9"/>
  <c r="B41" i="9"/>
  <c r="D43" i="9"/>
  <c r="C46" i="9"/>
  <c r="B49" i="9"/>
  <c r="D51" i="9"/>
  <c r="C54" i="9"/>
  <c r="B57" i="9"/>
  <c r="D59" i="9"/>
  <c r="C62" i="9"/>
  <c r="B65" i="9"/>
  <c r="D67" i="9"/>
  <c r="C70" i="9"/>
  <c r="B73" i="9"/>
  <c r="D75" i="9"/>
  <c r="C78" i="9"/>
  <c r="B81" i="9"/>
  <c r="D83" i="9"/>
  <c r="C86" i="9"/>
  <c r="B89" i="9"/>
  <c r="D91" i="9"/>
  <c r="C94" i="9"/>
  <c r="B97" i="9"/>
  <c r="D99" i="9"/>
  <c r="C102" i="9"/>
  <c r="B105" i="9"/>
  <c r="D107" i="9"/>
  <c r="C110" i="9"/>
  <c r="B113" i="9"/>
  <c r="D115" i="9"/>
  <c r="C118" i="9"/>
  <c r="B121" i="9"/>
  <c r="D123" i="9"/>
  <c r="C126" i="9"/>
  <c r="B129" i="9"/>
  <c r="D131" i="9"/>
  <c r="C134" i="9"/>
  <c r="B137" i="9"/>
  <c r="D139" i="9"/>
  <c r="C142" i="9"/>
  <c r="B145" i="9"/>
  <c r="D147" i="9"/>
  <c r="C150" i="9"/>
  <c r="B153" i="9"/>
  <c r="D155" i="9"/>
  <c r="C158" i="9"/>
  <c r="B161" i="9"/>
  <c r="D163" i="9"/>
  <c r="C166" i="9"/>
  <c r="B169" i="9"/>
  <c r="D171" i="9"/>
  <c r="C174" i="9"/>
  <c r="B177" i="9"/>
  <c r="D179" i="9"/>
  <c r="C182" i="9"/>
  <c r="B185" i="9"/>
  <c r="D187" i="9"/>
  <c r="C190" i="9"/>
  <c r="B193" i="9"/>
  <c r="D195" i="9"/>
  <c r="C198" i="9"/>
  <c r="B201" i="9"/>
  <c r="D203" i="9"/>
  <c r="C206" i="9"/>
  <c r="B209" i="9"/>
  <c r="D211" i="9"/>
  <c r="C214" i="9"/>
  <c r="B217" i="9"/>
  <c r="D219" i="9"/>
  <c r="C222" i="9"/>
  <c r="B225" i="9"/>
  <c r="B4" i="9"/>
  <c r="D6" i="9"/>
  <c r="N6" i="12" s="1"/>
  <c r="Q6" i="12" s="1"/>
  <c r="T6" i="12" s="1"/>
  <c r="C9" i="9"/>
  <c r="M9" i="12" s="1"/>
  <c r="P9" i="12" s="1"/>
  <c r="S9" i="12" s="1"/>
  <c r="B12" i="9"/>
  <c r="L12" i="12" s="1"/>
  <c r="O12" i="12" s="1"/>
  <c r="R12" i="12" s="1"/>
  <c r="D14" i="9"/>
  <c r="C17" i="9"/>
  <c r="M17" i="12" s="1"/>
  <c r="P17" i="12" s="1"/>
  <c r="S17" i="12" s="1"/>
  <c r="B20" i="9"/>
  <c r="L20" i="12" s="1"/>
  <c r="O20" i="12" s="1"/>
  <c r="R20" i="12" s="1"/>
  <c r="D22" i="9"/>
  <c r="C25" i="9"/>
  <c r="B28" i="9"/>
  <c r="D30" i="9"/>
  <c r="C33" i="9"/>
  <c r="B36" i="9"/>
  <c r="D38" i="9"/>
  <c r="C41" i="9"/>
  <c r="B44" i="9"/>
  <c r="D46" i="9"/>
  <c r="C49" i="9"/>
  <c r="B52" i="9"/>
  <c r="D54" i="9"/>
  <c r="C57" i="9"/>
  <c r="B60" i="9"/>
  <c r="D62" i="9"/>
  <c r="C65" i="9"/>
  <c r="B68" i="9"/>
  <c r="D70" i="9"/>
  <c r="C73" i="9"/>
  <c r="B76" i="9"/>
  <c r="D78" i="9"/>
  <c r="C81" i="9"/>
  <c r="B84" i="9"/>
  <c r="D86" i="9"/>
  <c r="C89" i="9"/>
  <c r="B92" i="9"/>
  <c r="D94" i="9"/>
  <c r="C97" i="9"/>
  <c r="B100" i="9"/>
  <c r="D102" i="9"/>
  <c r="C105" i="9"/>
  <c r="B108" i="9"/>
  <c r="D110" i="9"/>
  <c r="C113" i="9"/>
  <c r="B116" i="9"/>
  <c r="D118" i="9"/>
  <c r="C121" i="9"/>
  <c r="B124" i="9"/>
  <c r="D126" i="9"/>
  <c r="C129" i="9"/>
  <c r="B132" i="9"/>
  <c r="D134" i="9"/>
  <c r="C137" i="9"/>
  <c r="B140" i="9"/>
  <c r="D142" i="9"/>
  <c r="C145" i="9"/>
  <c r="B148" i="9"/>
  <c r="D150" i="9"/>
  <c r="C153" i="9"/>
  <c r="B156" i="9"/>
  <c r="D158" i="9"/>
  <c r="C161" i="9"/>
  <c r="B164" i="9"/>
  <c r="D166" i="9"/>
  <c r="C169" i="9"/>
  <c r="B172" i="9"/>
  <c r="D174" i="9"/>
  <c r="C177" i="9"/>
  <c r="B180" i="9"/>
  <c r="D182" i="9"/>
  <c r="C185" i="9"/>
  <c r="C4" i="9"/>
  <c r="B7" i="9"/>
  <c r="D9" i="9"/>
  <c r="C12" i="9"/>
  <c r="M12" i="12" s="1"/>
  <c r="P12" i="12" s="1"/>
  <c r="S12" i="12" s="1"/>
  <c r="B15" i="9"/>
  <c r="L15" i="12" s="1"/>
  <c r="O15" i="12" s="1"/>
  <c r="R15" i="12" s="1"/>
  <c r="D17" i="9"/>
  <c r="N17" i="12" s="1"/>
  <c r="Q17" i="12" s="1"/>
  <c r="T17" i="12" s="1"/>
  <c r="C20" i="9"/>
  <c r="M20" i="12" s="1"/>
  <c r="P20" i="12" s="1"/>
  <c r="S20" i="12" s="1"/>
  <c r="B23" i="9"/>
  <c r="D25" i="9"/>
  <c r="C28" i="9"/>
  <c r="B31" i="9"/>
  <c r="D33" i="9"/>
  <c r="C36" i="9"/>
  <c r="B39" i="9"/>
  <c r="D41" i="9"/>
  <c r="C44" i="9"/>
  <c r="B47" i="9"/>
  <c r="D49" i="9"/>
  <c r="C52" i="9"/>
  <c r="B55" i="9"/>
  <c r="D57" i="9"/>
  <c r="C60" i="9"/>
  <c r="B63" i="9"/>
  <c r="D65" i="9"/>
  <c r="C68" i="9"/>
  <c r="B71" i="9"/>
  <c r="D73" i="9"/>
  <c r="C76" i="9"/>
  <c r="B79" i="9"/>
  <c r="D81" i="9"/>
  <c r="C84" i="9"/>
  <c r="B87" i="9"/>
  <c r="D89" i="9"/>
  <c r="C92" i="9"/>
  <c r="B95" i="9"/>
  <c r="D97" i="9"/>
  <c r="C100" i="9"/>
  <c r="B103" i="9"/>
  <c r="D105" i="9"/>
  <c r="C108" i="9"/>
  <c r="B111" i="9"/>
  <c r="D113" i="9"/>
  <c r="C116" i="9"/>
  <c r="B119" i="9"/>
  <c r="D121" i="9"/>
  <c r="C124" i="9"/>
  <c r="B127" i="9"/>
  <c r="D129" i="9"/>
  <c r="C132" i="9"/>
  <c r="B135" i="9"/>
  <c r="D137" i="9"/>
  <c r="C140" i="9"/>
  <c r="B143" i="9"/>
  <c r="D145" i="9"/>
  <c r="C148" i="9"/>
  <c r="B151" i="9"/>
  <c r="D153" i="9"/>
  <c r="C156" i="9"/>
  <c r="B159" i="9"/>
  <c r="D161" i="9"/>
  <c r="C164" i="9"/>
  <c r="B167" i="9"/>
  <c r="D169" i="9"/>
  <c r="C172" i="9"/>
  <c r="B175" i="9"/>
  <c r="D177" i="9"/>
  <c r="C180" i="9"/>
  <c r="B183" i="9"/>
  <c r="D185" i="9"/>
  <c r="C188" i="9"/>
  <c r="B191" i="9"/>
  <c r="D193" i="9"/>
  <c r="C196" i="9"/>
  <c r="B199" i="9"/>
  <c r="D201" i="9"/>
  <c r="C204" i="9"/>
  <c r="B207" i="9"/>
  <c r="D209" i="9"/>
  <c r="C212" i="9"/>
  <c r="B215" i="9"/>
  <c r="D217" i="9"/>
  <c r="C220" i="9"/>
  <c r="B223" i="9"/>
  <c r="D225" i="9"/>
  <c r="C228" i="9"/>
  <c r="D4" i="9"/>
  <c r="N4" i="12" s="1"/>
  <c r="Q4" i="12" s="1"/>
  <c r="T4" i="12" s="1"/>
  <c r="C7" i="9"/>
  <c r="M7" i="12" s="1"/>
  <c r="P7" i="12" s="1"/>
  <c r="S7" i="12" s="1"/>
  <c r="B10" i="9"/>
  <c r="D12" i="9"/>
  <c r="N12" i="12" s="1"/>
  <c r="Q12" i="12" s="1"/>
  <c r="T12" i="12" s="1"/>
  <c r="C15" i="9"/>
  <c r="B18" i="9"/>
  <c r="L18" i="12" s="1"/>
  <c r="O18" i="12" s="1"/>
  <c r="R18" i="12" s="1"/>
  <c r="D20" i="9"/>
  <c r="C23" i="9"/>
  <c r="B26" i="9"/>
  <c r="D28" i="9"/>
  <c r="C31" i="9"/>
  <c r="B34" i="9"/>
  <c r="D36" i="9"/>
  <c r="C39" i="9"/>
  <c r="B42" i="9"/>
  <c r="D44" i="9"/>
  <c r="C47" i="9"/>
  <c r="B50" i="9"/>
  <c r="D52" i="9"/>
  <c r="C55" i="9"/>
  <c r="B58" i="9"/>
  <c r="D60" i="9"/>
  <c r="C63" i="9"/>
  <c r="B66" i="9"/>
  <c r="D68" i="9"/>
  <c r="C71" i="9"/>
  <c r="B74" i="9"/>
  <c r="D76" i="9"/>
  <c r="C79" i="9"/>
  <c r="B82" i="9"/>
  <c r="D84" i="9"/>
  <c r="C87" i="9"/>
  <c r="B90" i="9"/>
  <c r="D92" i="9"/>
  <c r="C95" i="9"/>
  <c r="B98" i="9"/>
  <c r="D100" i="9"/>
  <c r="C103" i="9"/>
  <c r="B106" i="9"/>
  <c r="D108" i="9"/>
  <c r="C111" i="9"/>
  <c r="B114" i="9"/>
  <c r="D116" i="9"/>
  <c r="C119" i="9"/>
  <c r="B122" i="9"/>
  <c r="D124" i="9"/>
  <c r="C127" i="9"/>
  <c r="B130" i="9"/>
  <c r="D132" i="9"/>
  <c r="C135" i="9"/>
  <c r="B138" i="9"/>
  <c r="D140" i="9"/>
  <c r="C143" i="9"/>
  <c r="B146" i="9"/>
  <c r="D148" i="9"/>
  <c r="C151" i="9"/>
  <c r="B154" i="9"/>
  <c r="D156" i="9"/>
  <c r="C159" i="9"/>
  <c r="B162" i="9"/>
  <c r="D164" i="9"/>
  <c r="C167" i="9"/>
  <c r="B170" i="9"/>
  <c r="D172" i="9"/>
  <c r="C175" i="9"/>
  <c r="B178" i="9"/>
  <c r="D180" i="9"/>
  <c r="C183" i="9"/>
  <c r="B186" i="9"/>
  <c r="D188" i="9"/>
  <c r="C191" i="9"/>
  <c r="B194" i="9"/>
  <c r="D196" i="9"/>
  <c r="C199" i="9"/>
  <c r="B202" i="9"/>
  <c r="D204" i="9"/>
  <c r="C207" i="9"/>
  <c r="B210" i="9"/>
  <c r="D212" i="9"/>
  <c r="C215" i="9"/>
  <c r="B218" i="9"/>
  <c r="D220" i="9"/>
  <c r="C223" i="9"/>
  <c r="B226" i="9"/>
  <c r="B5" i="9"/>
  <c r="D7" i="9"/>
  <c r="C10" i="9"/>
  <c r="B13" i="9"/>
  <c r="L13" i="12" s="1"/>
  <c r="O13" i="12" s="1"/>
  <c r="R13" i="12" s="1"/>
  <c r="D15" i="9"/>
  <c r="N15" i="12" s="1"/>
  <c r="Q15" i="12" s="1"/>
  <c r="T15" i="12" s="1"/>
  <c r="C18" i="9"/>
  <c r="M18" i="12" s="1"/>
  <c r="P18" i="12" s="1"/>
  <c r="S18" i="12" s="1"/>
  <c r="B21" i="9"/>
  <c r="D23" i="9"/>
  <c r="C26" i="9"/>
  <c r="B29" i="9"/>
  <c r="D31" i="9"/>
  <c r="C34" i="9"/>
  <c r="B37" i="9"/>
  <c r="D39" i="9"/>
  <c r="C42" i="9"/>
  <c r="B45" i="9"/>
  <c r="D47" i="9"/>
  <c r="C50" i="9"/>
  <c r="B53" i="9"/>
  <c r="D55" i="9"/>
  <c r="C58" i="9"/>
  <c r="B61" i="9"/>
  <c r="D63" i="9"/>
  <c r="C66" i="9"/>
  <c r="B69" i="9"/>
  <c r="D71" i="9"/>
  <c r="C74" i="9"/>
  <c r="B77" i="9"/>
  <c r="D79" i="9"/>
  <c r="C82" i="9"/>
  <c r="B85" i="9"/>
  <c r="D87" i="9"/>
  <c r="C90" i="9"/>
  <c r="B93" i="9"/>
  <c r="D95" i="9"/>
  <c r="C98" i="9"/>
  <c r="B101" i="9"/>
  <c r="D103" i="9"/>
  <c r="C106" i="9"/>
  <c r="B109" i="9"/>
  <c r="D111" i="9"/>
  <c r="C114" i="9"/>
  <c r="B117" i="9"/>
  <c r="D119" i="9"/>
  <c r="C122" i="9"/>
  <c r="B125" i="9"/>
  <c r="D127" i="9"/>
  <c r="C130" i="9"/>
  <c r="B133" i="9"/>
  <c r="D135" i="9"/>
  <c r="C138" i="9"/>
  <c r="B141" i="9"/>
  <c r="D143" i="9"/>
  <c r="C146" i="9"/>
  <c r="B149" i="9"/>
  <c r="D151" i="9"/>
  <c r="C154" i="9"/>
  <c r="B157" i="9"/>
  <c r="D159" i="9"/>
  <c r="C162" i="9"/>
  <c r="B165" i="9"/>
  <c r="D167" i="9"/>
  <c r="C170" i="9"/>
  <c r="B173" i="9"/>
  <c r="D175" i="9"/>
  <c r="C178" i="9"/>
  <c r="B181" i="9"/>
  <c r="D183" i="9"/>
  <c r="C186" i="9"/>
  <c r="B189" i="9"/>
  <c r="D191" i="9"/>
  <c r="C194" i="9"/>
  <c r="B197" i="9"/>
  <c r="D199" i="9"/>
  <c r="C202" i="9"/>
  <c r="B205" i="9"/>
  <c r="D207" i="9"/>
  <c r="C210" i="9"/>
  <c r="B213" i="9"/>
  <c r="D215" i="9"/>
  <c r="C218" i="9"/>
  <c r="B221" i="9"/>
  <c r="D223" i="9"/>
  <c r="C226" i="9"/>
  <c r="C5" i="9"/>
  <c r="M5" i="12" s="1"/>
  <c r="P5" i="12" s="1"/>
  <c r="S5" i="12" s="1"/>
  <c r="D26" i="9"/>
  <c r="B48" i="9"/>
  <c r="C69" i="9"/>
  <c r="D90" i="9"/>
  <c r="B112" i="9"/>
  <c r="C133" i="9"/>
  <c r="D154" i="9"/>
  <c r="B176" i="9"/>
  <c r="B192" i="9"/>
  <c r="D202" i="9"/>
  <c r="C213" i="9"/>
  <c r="B224" i="9"/>
  <c r="D229" i="9"/>
  <c r="C232" i="9"/>
  <c r="B235" i="9"/>
  <c r="D237" i="9"/>
  <c r="C240" i="9"/>
  <c r="B243" i="9"/>
  <c r="D245" i="9"/>
  <c r="C248" i="9"/>
  <c r="B251" i="9"/>
  <c r="D253" i="9"/>
  <c r="C256" i="9"/>
  <c r="B259" i="9"/>
  <c r="D261" i="9"/>
  <c r="C264" i="9"/>
  <c r="B267" i="9"/>
  <c r="D269" i="9"/>
  <c r="C272" i="9"/>
  <c r="B275" i="9"/>
  <c r="D277" i="9"/>
  <c r="C280" i="9"/>
  <c r="B283" i="9"/>
  <c r="D285" i="9"/>
  <c r="C288" i="9"/>
  <c r="B291" i="9"/>
  <c r="D293" i="9"/>
  <c r="C296" i="9"/>
  <c r="B299" i="9"/>
  <c r="D301" i="9"/>
  <c r="C304" i="9"/>
  <c r="B307" i="9"/>
  <c r="D309" i="9"/>
  <c r="C312" i="9"/>
  <c r="B315" i="9"/>
  <c r="D317" i="9"/>
  <c r="C320" i="9"/>
  <c r="B323" i="9"/>
  <c r="D325" i="9"/>
  <c r="C328" i="9"/>
  <c r="B331" i="9"/>
  <c r="D333" i="9"/>
  <c r="C336" i="9"/>
  <c r="B339" i="9"/>
  <c r="D341" i="9"/>
  <c r="C344" i="9"/>
  <c r="B347" i="9"/>
  <c r="D349" i="9"/>
  <c r="C352" i="9"/>
  <c r="B355" i="9"/>
  <c r="D357" i="9"/>
  <c r="C360" i="9"/>
  <c r="B363" i="9"/>
  <c r="D365" i="9"/>
  <c r="C368" i="9"/>
  <c r="B371" i="9"/>
  <c r="D373" i="9"/>
  <c r="C376" i="9"/>
  <c r="B379" i="9"/>
  <c r="D381" i="9"/>
  <c r="C384" i="9"/>
  <c r="B387" i="9"/>
  <c r="D389" i="9"/>
  <c r="C392" i="9"/>
  <c r="B395" i="9"/>
  <c r="D397" i="9"/>
  <c r="C400" i="9"/>
  <c r="B403" i="9"/>
  <c r="D405" i="9"/>
  <c r="C408" i="9"/>
  <c r="B411" i="9"/>
  <c r="D413" i="9"/>
  <c r="C416" i="9"/>
  <c r="B419" i="9"/>
  <c r="B8" i="9"/>
  <c r="C29" i="9"/>
  <c r="D50" i="9"/>
  <c r="B72" i="9"/>
  <c r="C93" i="9"/>
  <c r="D114" i="9"/>
  <c r="B136" i="9"/>
  <c r="C157" i="9"/>
  <c r="D178" i="9"/>
  <c r="C193" i="9"/>
  <c r="B204" i="9"/>
  <c r="D214" i="9"/>
  <c r="C225" i="9"/>
  <c r="B230" i="9"/>
  <c r="D232" i="9"/>
  <c r="C235" i="9"/>
  <c r="B238" i="9"/>
  <c r="D240" i="9"/>
  <c r="C243" i="9"/>
  <c r="B246" i="9"/>
  <c r="D248" i="9"/>
  <c r="C251" i="9"/>
  <c r="B254" i="9"/>
  <c r="D256" i="9"/>
  <c r="C259" i="9"/>
  <c r="B262" i="9"/>
  <c r="D264" i="9"/>
  <c r="C267" i="9"/>
  <c r="B270" i="9"/>
  <c r="D272" i="9"/>
  <c r="C275" i="9"/>
  <c r="B278" i="9"/>
  <c r="D280" i="9"/>
  <c r="C283" i="9"/>
  <c r="B286" i="9"/>
  <c r="D288" i="9"/>
  <c r="C291" i="9"/>
  <c r="B294" i="9"/>
  <c r="D296" i="9"/>
  <c r="C299" i="9"/>
  <c r="B302" i="9"/>
  <c r="D304" i="9"/>
  <c r="C307" i="9"/>
  <c r="B310" i="9"/>
  <c r="D312" i="9"/>
  <c r="C315" i="9"/>
  <c r="B318" i="9"/>
  <c r="D320" i="9"/>
  <c r="C323" i="9"/>
  <c r="B326" i="9"/>
  <c r="D328" i="9"/>
  <c r="C331" i="9"/>
  <c r="B334" i="9"/>
  <c r="D336" i="9"/>
  <c r="C339" i="9"/>
  <c r="B342" i="9"/>
  <c r="D344" i="9"/>
  <c r="C347" i="9"/>
  <c r="B350" i="9"/>
  <c r="D352" i="9"/>
  <c r="C355" i="9"/>
  <c r="B358" i="9"/>
  <c r="D360" i="9"/>
  <c r="C363" i="9"/>
  <c r="B366" i="9"/>
  <c r="D368" i="9"/>
  <c r="C371" i="9"/>
  <c r="B374" i="9"/>
  <c r="D376" i="9"/>
  <c r="C379" i="9"/>
  <c r="B382" i="9"/>
  <c r="D384" i="9"/>
  <c r="C387" i="9"/>
  <c r="B390" i="9"/>
  <c r="D392" i="9"/>
  <c r="C395" i="9"/>
  <c r="B398" i="9"/>
  <c r="D400" i="9"/>
  <c r="C403" i="9"/>
  <c r="B406" i="9"/>
  <c r="D408" i="9"/>
  <c r="C411" i="9"/>
  <c r="B414" i="9"/>
  <c r="D416" i="9"/>
  <c r="C419" i="9"/>
  <c r="D10" i="9"/>
  <c r="B32" i="9"/>
  <c r="C53" i="9"/>
  <c r="D74" i="9"/>
  <c r="B96" i="9"/>
  <c r="C117" i="9"/>
  <c r="D138" i="9"/>
  <c r="B160" i="9"/>
  <c r="C181" i="9"/>
  <c r="D194" i="9"/>
  <c r="C205" i="9"/>
  <c r="B216" i="9"/>
  <c r="D226" i="9"/>
  <c r="C230" i="9"/>
  <c r="B233" i="9"/>
  <c r="D235" i="9"/>
  <c r="C238" i="9"/>
  <c r="B241" i="9"/>
  <c r="D243" i="9"/>
  <c r="C246" i="9"/>
  <c r="B249" i="9"/>
  <c r="D251" i="9"/>
  <c r="C254" i="9"/>
  <c r="B257" i="9"/>
  <c r="D259" i="9"/>
  <c r="C262" i="9"/>
  <c r="B265" i="9"/>
  <c r="D267" i="9"/>
  <c r="C270" i="9"/>
  <c r="B273" i="9"/>
  <c r="D275" i="9"/>
  <c r="C278" i="9"/>
  <c r="B281" i="9"/>
  <c r="D283" i="9"/>
  <c r="C286" i="9"/>
  <c r="B289" i="9"/>
  <c r="D291" i="9"/>
  <c r="C294" i="9"/>
  <c r="B297" i="9"/>
  <c r="D299" i="9"/>
  <c r="C302" i="9"/>
  <c r="B305" i="9"/>
  <c r="D307" i="9"/>
  <c r="C310" i="9"/>
  <c r="B313" i="9"/>
  <c r="D315" i="9"/>
  <c r="C318" i="9"/>
  <c r="B321" i="9"/>
  <c r="D323" i="9"/>
  <c r="C326" i="9"/>
  <c r="B329" i="9"/>
  <c r="D331" i="9"/>
  <c r="C334" i="9"/>
  <c r="B337" i="9"/>
  <c r="D339" i="9"/>
  <c r="C342" i="9"/>
  <c r="B345" i="9"/>
  <c r="D347" i="9"/>
  <c r="C350" i="9"/>
  <c r="B353" i="9"/>
  <c r="D355" i="9"/>
  <c r="C358" i="9"/>
  <c r="B361" i="9"/>
  <c r="D363" i="9"/>
  <c r="C366" i="9"/>
  <c r="B369" i="9"/>
  <c r="D371" i="9"/>
  <c r="C374" i="9"/>
  <c r="B377" i="9"/>
  <c r="D379" i="9"/>
  <c r="C382" i="9"/>
  <c r="B385" i="9"/>
  <c r="D387" i="9"/>
  <c r="C390" i="9"/>
  <c r="B393" i="9"/>
  <c r="D395" i="9"/>
  <c r="C398" i="9"/>
  <c r="B401" i="9"/>
  <c r="D403" i="9"/>
  <c r="C406" i="9"/>
  <c r="B409" i="9"/>
  <c r="D411" i="9"/>
  <c r="C13" i="9"/>
  <c r="D34" i="9"/>
  <c r="B56" i="9"/>
  <c r="C77" i="9"/>
  <c r="D98" i="9"/>
  <c r="B120" i="9"/>
  <c r="C141" i="9"/>
  <c r="D162" i="9"/>
  <c r="B184" i="9"/>
  <c r="B196" i="9"/>
  <c r="D206" i="9"/>
  <c r="C217" i="9"/>
  <c r="D227" i="9"/>
  <c r="D230" i="9"/>
  <c r="C233" i="9"/>
  <c r="B236" i="9"/>
  <c r="D238" i="9"/>
  <c r="C241" i="9"/>
  <c r="B244" i="9"/>
  <c r="D246" i="9"/>
  <c r="C249" i="9"/>
  <c r="B252" i="9"/>
  <c r="D254" i="9"/>
  <c r="C257" i="9"/>
  <c r="B260" i="9"/>
  <c r="D262" i="9"/>
  <c r="C265" i="9"/>
  <c r="B268" i="9"/>
  <c r="D270" i="9"/>
  <c r="C273" i="9"/>
  <c r="B276" i="9"/>
  <c r="D278" i="9"/>
  <c r="C281" i="9"/>
  <c r="B284" i="9"/>
  <c r="D286" i="9"/>
  <c r="C289" i="9"/>
  <c r="B292" i="9"/>
  <c r="D294" i="9"/>
  <c r="C297" i="9"/>
  <c r="B300" i="9"/>
  <c r="D302" i="9"/>
  <c r="C305" i="9"/>
  <c r="B308" i="9"/>
  <c r="D310" i="9"/>
  <c r="C313" i="9"/>
  <c r="B316" i="9"/>
  <c r="D318" i="9"/>
  <c r="C321" i="9"/>
  <c r="B324" i="9"/>
  <c r="D326" i="9"/>
  <c r="C329" i="9"/>
  <c r="B332" i="9"/>
  <c r="D334" i="9"/>
  <c r="C337" i="9"/>
  <c r="B340" i="9"/>
  <c r="D342" i="9"/>
  <c r="C345" i="9"/>
  <c r="B348" i="9"/>
  <c r="D350" i="9"/>
  <c r="C353" i="9"/>
  <c r="B356" i="9"/>
  <c r="D358" i="9"/>
  <c r="C361" i="9"/>
  <c r="B364" i="9"/>
  <c r="D366" i="9"/>
  <c r="C369" i="9"/>
  <c r="B16" i="9"/>
  <c r="L16" i="12" s="1"/>
  <c r="O16" i="12" s="1"/>
  <c r="R16" i="12" s="1"/>
  <c r="C37" i="9"/>
  <c r="D58" i="9"/>
  <c r="B80" i="9"/>
  <c r="C101" i="9"/>
  <c r="D122" i="9"/>
  <c r="B144" i="9"/>
  <c r="C165" i="9"/>
  <c r="D186" i="9"/>
  <c r="C197" i="9"/>
  <c r="B208" i="9"/>
  <c r="D218" i="9"/>
  <c r="B228" i="9"/>
  <c r="B231" i="9"/>
  <c r="D233" i="9"/>
  <c r="C236" i="9"/>
  <c r="B239" i="9"/>
  <c r="D241" i="9"/>
  <c r="C244" i="9"/>
  <c r="B247" i="9"/>
  <c r="D249" i="9"/>
  <c r="C252" i="9"/>
  <c r="B255" i="9"/>
  <c r="D257" i="9"/>
  <c r="C260" i="9"/>
  <c r="B263" i="9"/>
  <c r="D265" i="9"/>
  <c r="C268" i="9"/>
  <c r="B271" i="9"/>
  <c r="D273" i="9"/>
  <c r="C276" i="9"/>
  <c r="B279" i="9"/>
  <c r="D281" i="9"/>
  <c r="C284" i="9"/>
  <c r="B287" i="9"/>
  <c r="D289" i="9"/>
  <c r="C292" i="9"/>
  <c r="B295" i="9"/>
  <c r="D297" i="9"/>
  <c r="C300" i="9"/>
  <c r="B303" i="9"/>
  <c r="D305" i="9"/>
  <c r="C308" i="9"/>
  <c r="B311" i="9"/>
  <c r="D313" i="9"/>
  <c r="C316" i="9"/>
  <c r="B319" i="9"/>
  <c r="D321" i="9"/>
  <c r="C324" i="9"/>
  <c r="B327" i="9"/>
  <c r="D329" i="9"/>
  <c r="C332" i="9"/>
  <c r="B335" i="9"/>
  <c r="D337" i="9"/>
  <c r="C340" i="9"/>
  <c r="B343" i="9"/>
  <c r="D345" i="9"/>
  <c r="C348" i="9"/>
  <c r="B351" i="9"/>
  <c r="D353" i="9"/>
  <c r="C356" i="9"/>
  <c r="B359" i="9"/>
  <c r="D361" i="9"/>
  <c r="C364" i="9"/>
  <c r="B367" i="9"/>
  <c r="D369" i="9"/>
  <c r="C372" i="9"/>
  <c r="B375" i="9"/>
  <c r="D377" i="9"/>
  <c r="C380" i="9"/>
  <c r="B383" i="9"/>
  <c r="D385" i="9"/>
  <c r="C388" i="9"/>
  <c r="B391" i="9"/>
  <c r="D393" i="9"/>
  <c r="C396" i="9"/>
  <c r="B399" i="9"/>
  <c r="D401" i="9"/>
  <c r="C404" i="9"/>
  <c r="B407" i="9"/>
  <c r="D409" i="9"/>
  <c r="C412" i="9"/>
  <c r="B415" i="9"/>
  <c r="D417" i="9"/>
  <c r="C420" i="9"/>
  <c r="D18" i="9"/>
  <c r="B40" i="9"/>
  <c r="C61" i="9"/>
  <c r="D82" i="9"/>
  <c r="B104" i="9"/>
  <c r="C125" i="9"/>
  <c r="D146" i="9"/>
  <c r="B168" i="9"/>
  <c r="B188" i="9"/>
  <c r="D198" i="9"/>
  <c r="C209" i="9"/>
  <c r="B220" i="9"/>
  <c r="D228" i="9"/>
  <c r="C231" i="9"/>
  <c r="B234" i="9"/>
  <c r="D236" i="9"/>
  <c r="C239" i="9"/>
  <c r="B242" i="9"/>
  <c r="D244" i="9"/>
  <c r="C247" i="9"/>
  <c r="B250" i="9"/>
  <c r="D252" i="9"/>
  <c r="C255" i="9"/>
  <c r="B258" i="9"/>
  <c r="D260" i="9"/>
  <c r="C263" i="9"/>
  <c r="B266" i="9"/>
  <c r="D268" i="9"/>
  <c r="C271" i="9"/>
  <c r="B274" i="9"/>
  <c r="D276" i="9"/>
  <c r="C279" i="9"/>
  <c r="B282" i="9"/>
  <c r="D284" i="9"/>
  <c r="C287" i="9"/>
  <c r="B290" i="9"/>
  <c r="D292" i="9"/>
  <c r="C295" i="9"/>
  <c r="B298" i="9"/>
  <c r="D300" i="9"/>
  <c r="C303" i="9"/>
  <c r="B306" i="9"/>
  <c r="D308" i="9"/>
  <c r="C311" i="9"/>
  <c r="B314" i="9"/>
  <c r="D316" i="9"/>
  <c r="C319" i="9"/>
  <c r="B322" i="9"/>
  <c r="D324" i="9"/>
  <c r="C327" i="9"/>
  <c r="B330" i="9"/>
  <c r="D332" i="9"/>
  <c r="C335" i="9"/>
  <c r="B338" i="9"/>
  <c r="D340" i="9"/>
  <c r="C343" i="9"/>
  <c r="B346" i="9"/>
  <c r="D348" i="9"/>
  <c r="C351" i="9"/>
  <c r="B354" i="9"/>
  <c r="D356" i="9"/>
  <c r="C359" i="9"/>
  <c r="B362" i="9"/>
  <c r="D364" i="9"/>
  <c r="C367" i="9"/>
  <c r="B370" i="9"/>
  <c r="D372" i="9"/>
  <c r="C375" i="9"/>
  <c r="B378" i="9"/>
  <c r="D380" i="9"/>
  <c r="C383" i="9"/>
  <c r="B386" i="9"/>
  <c r="D388" i="9"/>
  <c r="C391" i="9"/>
  <c r="B394" i="9"/>
  <c r="D396" i="9"/>
  <c r="C399" i="9"/>
  <c r="B402" i="9"/>
  <c r="D404" i="9"/>
  <c r="C407" i="9"/>
  <c r="B410" i="9"/>
  <c r="C21" i="9"/>
  <c r="D42" i="9"/>
  <c r="B64" i="9"/>
  <c r="C85" i="9"/>
  <c r="D106" i="9"/>
  <c r="B128" i="9"/>
  <c r="C149" i="9"/>
  <c r="D170" i="9"/>
  <c r="C189" i="9"/>
  <c r="B200" i="9"/>
  <c r="D210" i="9"/>
  <c r="C221" i="9"/>
  <c r="B229" i="9"/>
  <c r="D231" i="9"/>
  <c r="C234" i="9"/>
  <c r="B237" i="9"/>
  <c r="D239" i="9"/>
  <c r="C242" i="9"/>
  <c r="B245" i="9"/>
  <c r="D247" i="9"/>
  <c r="C250" i="9"/>
  <c r="B253" i="9"/>
  <c r="D255" i="9"/>
  <c r="C258" i="9"/>
  <c r="B261" i="9"/>
  <c r="D263" i="9"/>
  <c r="C266" i="9"/>
  <c r="B269" i="9"/>
  <c r="D271" i="9"/>
  <c r="C274" i="9"/>
  <c r="B277" i="9"/>
  <c r="D279" i="9"/>
  <c r="C282" i="9"/>
  <c r="B285" i="9"/>
  <c r="D287" i="9"/>
  <c r="C290" i="9"/>
  <c r="B293" i="9"/>
  <c r="D295" i="9"/>
  <c r="C298" i="9"/>
  <c r="B301" i="9"/>
  <c r="D303" i="9"/>
  <c r="C306" i="9"/>
  <c r="B309" i="9"/>
  <c r="D311" i="9"/>
  <c r="C314" i="9"/>
  <c r="B317" i="9"/>
  <c r="D319" i="9"/>
  <c r="C322" i="9"/>
  <c r="B325" i="9"/>
  <c r="D327" i="9"/>
  <c r="C330" i="9"/>
  <c r="B333" i="9"/>
  <c r="D335" i="9"/>
  <c r="C338" i="9"/>
  <c r="B341" i="9"/>
  <c r="D343" i="9"/>
  <c r="C346" i="9"/>
  <c r="B349" i="9"/>
  <c r="D351" i="9"/>
  <c r="C354" i="9"/>
  <c r="B357" i="9"/>
  <c r="D359" i="9"/>
  <c r="C362" i="9"/>
  <c r="B365" i="9"/>
  <c r="D367" i="9"/>
  <c r="C370" i="9"/>
  <c r="B373" i="9"/>
  <c r="D375" i="9"/>
  <c r="C378" i="9"/>
  <c r="B381" i="9"/>
  <c r="D383" i="9"/>
  <c r="C386" i="9"/>
  <c r="B389" i="9"/>
  <c r="D391" i="9"/>
  <c r="C394" i="9"/>
  <c r="B397" i="9"/>
  <c r="D399" i="9"/>
  <c r="C402" i="9"/>
  <c r="B405" i="9"/>
  <c r="D407" i="9"/>
  <c r="C410" i="9"/>
  <c r="B413" i="9"/>
  <c r="D415" i="9"/>
  <c r="C564" i="9"/>
  <c r="D561" i="9"/>
  <c r="B559" i="9"/>
  <c r="C556" i="9"/>
  <c r="D553" i="9"/>
  <c r="B551" i="9"/>
  <c r="C548" i="9"/>
  <c r="D545" i="9"/>
  <c r="B543" i="9"/>
  <c r="C540" i="9"/>
  <c r="D537" i="9"/>
  <c r="B535" i="9"/>
  <c r="C532" i="9"/>
  <c r="D529" i="9"/>
  <c r="B527" i="9"/>
  <c r="C524" i="9"/>
  <c r="D521" i="9"/>
  <c r="B519" i="9"/>
  <c r="C516" i="9"/>
  <c r="D513" i="9"/>
  <c r="B511" i="9"/>
  <c r="C508" i="9"/>
  <c r="D505" i="9"/>
  <c r="B503" i="9"/>
  <c r="C500" i="9"/>
  <c r="D497" i="9"/>
  <c r="B495" i="9"/>
  <c r="C492" i="9"/>
  <c r="D489" i="9"/>
  <c r="B487" i="9"/>
  <c r="C484" i="9"/>
  <c r="D481" i="9"/>
  <c r="B479" i="9"/>
  <c r="C476" i="9"/>
  <c r="D473" i="9"/>
  <c r="B471" i="9"/>
  <c r="C468" i="9"/>
  <c r="D465" i="9"/>
  <c r="B463" i="9"/>
  <c r="C460" i="9"/>
  <c r="D457" i="9"/>
  <c r="B455" i="9"/>
  <c r="C452" i="9"/>
  <c r="D449" i="9"/>
  <c r="B447" i="9"/>
  <c r="C444" i="9"/>
  <c r="D441" i="9"/>
  <c r="B439" i="9"/>
  <c r="C436" i="9"/>
  <c r="D433" i="9"/>
  <c r="B431" i="9"/>
  <c r="C428" i="9"/>
  <c r="D425" i="9"/>
  <c r="B423" i="9"/>
  <c r="B420" i="9"/>
  <c r="C415" i="9"/>
  <c r="B408" i="9"/>
  <c r="C397" i="9"/>
  <c r="D386" i="9"/>
  <c r="B376" i="9"/>
  <c r="B360" i="9"/>
  <c r="D338" i="9"/>
  <c r="C317" i="9"/>
  <c r="B296" i="9"/>
  <c r="D274" i="9"/>
  <c r="C253" i="9"/>
  <c r="B232" i="9"/>
  <c r="D130" i="9"/>
  <c r="B557" i="9"/>
  <c r="D543" i="9"/>
  <c r="C530" i="9"/>
  <c r="D519" i="9"/>
  <c r="D503" i="9"/>
  <c r="B485" i="9"/>
  <c r="C474" i="9"/>
  <c r="C458" i="9"/>
  <c r="C442" i="9"/>
  <c r="D431" i="9"/>
  <c r="B417" i="9"/>
  <c r="C389" i="9"/>
  <c r="C365" i="9"/>
  <c r="D258" i="9"/>
  <c r="B564" i="9"/>
  <c r="C561" i="9"/>
  <c r="D558" i="9"/>
  <c r="B556" i="9"/>
  <c r="C553" i="9"/>
  <c r="D550" i="9"/>
  <c r="B548" i="9"/>
  <c r="C545" i="9"/>
  <c r="D542" i="9"/>
  <c r="B540" i="9"/>
  <c r="C537" i="9"/>
  <c r="D534" i="9"/>
  <c r="B532" i="9"/>
  <c r="C529" i="9"/>
  <c r="D526" i="9"/>
  <c r="B524" i="9"/>
  <c r="C521" i="9"/>
  <c r="D518" i="9"/>
  <c r="B516" i="9"/>
  <c r="C513" i="9"/>
  <c r="D510" i="9"/>
  <c r="B508" i="9"/>
  <c r="C505" i="9"/>
  <c r="D502" i="9"/>
  <c r="B500" i="9"/>
  <c r="C497" i="9"/>
  <c r="D494" i="9"/>
  <c r="B492" i="9"/>
  <c r="C489" i="9"/>
  <c r="D486" i="9"/>
  <c r="B484" i="9"/>
  <c r="C481" i="9"/>
  <c r="D478" i="9"/>
  <c r="B476" i="9"/>
  <c r="C473" i="9"/>
  <c r="D470" i="9"/>
  <c r="B468" i="9"/>
  <c r="C465" i="9"/>
  <c r="D462" i="9"/>
  <c r="B460" i="9"/>
  <c r="C457" i="9"/>
  <c r="D454" i="9"/>
  <c r="B452" i="9"/>
  <c r="C449" i="9"/>
  <c r="D446" i="9"/>
  <c r="B444" i="9"/>
  <c r="C441" i="9"/>
  <c r="D438" i="9"/>
  <c r="B436" i="9"/>
  <c r="C433" i="9"/>
  <c r="D430" i="9"/>
  <c r="B428" i="9"/>
  <c r="C425" i="9"/>
  <c r="D422" i="9"/>
  <c r="D419" i="9"/>
  <c r="D414" i="9"/>
  <c r="D406" i="9"/>
  <c r="B396" i="9"/>
  <c r="C385" i="9"/>
  <c r="D374" i="9"/>
  <c r="C357" i="9"/>
  <c r="B336" i="9"/>
  <c r="D314" i="9"/>
  <c r="C293" i="9"/>
  <c r="B272" i="9"/>
  <c r="D250" i="9"/>
  <c r="C229" i="9"/>
  <c r="C109" i="9"/>
  <c r="C562" i="9"/>
  <c r="B533" i="9"/>
  <c r="D511" i="9"/>
  <c r="B493" i="9"/>
  <c r="D455" i="9"/>
  <c r="D322" i="9"/>
  <c r="D563" i="9"/>
  <c r="B561" i="9"/>
  <c r="C558" i="9"/>
  <c r="D555" i="9"/>
  <c r="B553" i="9"/>
  <c r="C550" i="9"/>
  <c r="D547" i="9"/>
  <c r="B545" i="9"/>
  <c r="C542" i="9"/>
  <c r="D539" i="9"/>
  <c r="B537" i="9"/>
  <c r="C534" i="9"/>
  <c r="D531" i="9"/>
  <c r="B529" i="9"/>
  <c r="C526" i="9"/>
  <c r="D523" i="9"/>
  <c r="B521" i="9"/>
  <c r="C518" i="9"/>
  <c r="D515" i="9"/>
  <c r="B513" i="9"/>
  <c r="C510" i="9"/>
  <c r="D507" i="9"/>
  <c r="B505" i="9"/>
  <c r="C502" i="9"/>
  <c r="D499" i="9"/>
  <c r="B497" i="9"/>
  <c r="C494" i="9"/>
  <c r="D491" i="9"/>
  <c r="B489" i="9"/>
  <c r="C486" i="9"/>
  <c r="D483" i="9"/>
  <c r="B481" i="9"/>
  <c r="C478" i="9"/>
  <c r="D475" i="9"/>
  <c r="B473" i="9"/>
  <c r="C470" i="9"/>
  <c r="D467" i="9"/>
  <c r="B465" i="9"/>
  <c r="C462" i="9"/>
  <c r="D459" i="9"/>
  <c r="B457" i="9"/>
  <c r="C454" i="9"/>
  <c r="D451" i="9"/>
  <c r="B449" i="9"/>
  <c r="C446" i="9"/>
  <c r="D443" i="9"/>
  <c r="B441" i="9"/>
  <c r="C438" i="9"/>
  <c r="D435" i="9"/>
  <c r="B433" i="9"/>
  <c r="C430" i="9"/>
  <c r="D427" i="9"/>
  <c r="B425" i="9"/>
  <c r="C422" i="9"/>
  <c r="D418" i="9"/>
  <c r="C414" i="9"/>
  <c r="C405" i="9"/>
  <c r="D394" i="9"/>
  <c r="B384" i="9"/>
  <c r="C373" i="9"/>
  <c r="D354" i="9"/>
  <c r="C333" i="9"/>
  <c r="B312" i="9"/>
  <c r="D290" i="9"/>
  <c r="C269" i="9"/>
  <c r="B248" i="9"/>
  <c r="D222" i="9"/>
  <c r="B88" i="9"/>
  <c r="D2" i="9"/>
  <c r="N2" i="12" s="1"/>
  <c r="Q2" i="12" s="1"/>
  <c r="T2" i="12" s="1"/>
  <c r="D551" i="9"/>
  <c r="B541" i="9"/>
  <c r="B525" i="9"/>
  <c r="B509" i="9"/>
  <c r="D495" i="9"/>
  <c r="D479" i="9"/>
  <c r="B469" i="9"/>
  <c r="B453" i="9"/>
  <c r="D439" i="9"/>
  <c r="B429" i="9"/>
  <c r="D410" i="9"/>
  <c r="B280" i="9"/>
  <c r="C563" i="9"/>
  <c r="D560" i="9"/>
  <c r="B558" i="9"/>
  <c r="C555" i="9"/>
  <c r="D552" i="9"/>
  <c r="B550" i="9"/>
  <c r="C547" i="9"/>
  <c r="D544" i="9"/>
  <c r="B542" i="9"/>
  <c r="C539" i="9"/>
  <c r="D536" i="9"/>
  <c r="B534" i="9"/>
  <c r="C531" i="9"/>
  <c r="D528" i="9"/>
  <c r="B526" i="9"/>
  <c r="C523" i="9"/>
  <c r="D520" i="9"/>
  <c r="B518" i="9"/>
  <c r="C515" i="9"/>
  <c r="D512" i="9"/>
  <c r="B510" i="9"/>
  <c r="C507" i="9"/>
  <c r="D504" i="9"/>
  <c r="B502" i="9"/>
  <c r="C499" i="9"/>
  <c r="D496" i="9"/>
  <c r="B494" i="9"/>
  <c r="C491" i="9"/>
  <c r="D488" i="9"/>
  <c r="B486" i="9"/>
  <c r="C483" i="9"/>
  <c r="D480" i="9"/>
  <c r="B478" i="9"/>
  <c r="C475" i="9"/>
  <c r="D472" i="9"/>
  <c r="B470" i="9"/>
  <c r="C467" i="9"/>
  <c r="D464" i="9"/>
  <c r="B462" i="9"/>
  <c r="C459" i="9"/>
  <c r="D456" i="9"/>
  <c r="B454" i="9"/>
  <c r="C451" i="9"/>
  <c r="D448" i="9"/>
  <c r="B446" i="9"/>
  <c r="C443" i="9"/>
  <c r="D440" i="9"/>
  <c r="B438" i="9"/>
  <c r="C435" i="9"/>
  <c r="D432" i="9"/>
  <c r="B430" i="9"/>
  <c r="C427" i="9"/>
  <c r="D424" i="9"/>
  <c r="B422" i="9"/>
  <c r="C418" i="9"/>
  <c r="C413" i="9"/>
  <c r="B404" i="9"/>
  <c r="C393" i="9"/>
  <c r="D382" i="9"/>
  <c r="B372" i="9"/>
  <c r="B352" i="9"/>
  <c r="D330" i="9"/>
  <c r="C309" i="9"/>
  <c r="B288" i="9"/>
  <c r="D266" i="9"/>
  <c r="C245" i="9"/>
  <c r="B212" i="9"/>
  <c r="D66" i="9"/>
  <c r="B2" i="9"/>
  <c r="L2" i="12" s="1"/>
  <c r="O2" i="12" s="1"/>
  <c r="R2" i="12" s="1"/>
  <c r="B563" i="9"/>
  <c r="C560" i="9"/>
  <c r="D557" i="9"/>
  <c r="B555" i="9"/>
  <c r="C552" i="9"/>
  <c r="D549" i="9"/>
  <c r="B547" i="9"/>
  <c r="C544" i="9"/>
  <c r="D541" i="9"/>
  <c r="B539" i="9"/>
  <c r="C536" i="9"/>
  <c r="D533" i="9"/>
  <c r="B531" i="9"/>
  <c r="C528" i="9"/>
  <c r="D525" i="9"/>
  <c r="B523" i="9"/>
  <c r="C520" i="9"/>
  <c r="D517" i="9"/>
  <c r="B515" i="9"/>
  <c r="C512" i="9"/>
  <c r="D509" i="9"/>
  <c r="B507" i="9"/>
  <c r="C504" i="9"/>
  <c r="D501" i="9"/>
  <c r="B499" i="9"/>
  <c r="C496" i="9"/>
  <c r="D493" i="9"/>
  <c r="B491" i="9"/>
  <c r="C488" i="9"/>
  <c r="D485" i="9"/>
  <c r="B483" i="9"/>
  <c r="C480" i="9"/>
  <c r="D477" i="9"/>
  <c r="B475" i="9"/>
  <c r="C472" i="9"/>
  <c r="D469" i="9"/>
  <c r="B467" i="9"/>
  <c r="C464" i="9"/>
  <c r="D461" i="9"/>
  <c r="B459" i="9"/>
  <c r="C456" i="9"/>
  <c r="D453" i="9"/>
  <c r="B451" i="9"/>
  <c r="C448" i="9"/>
  <c r="D445" i="9"/>
  <c r="B443" i="9"/>
  <c r="C440" i="9"/>
  <c r="D437" i="9"/>
  <c r="B435" i="9"/>
  <c r="C432" i="9"/>
  <c r="D429" i="9"/>
  <c r="B427" i="9"/>
  <c r="C424" i="9"/>
  <c r="D421" i="9"/>
  <c r="B418" i="9"/>
  <c r="D412" i="9"/>
  <c r="D402" i="9"/>
  <c r="B392" i="9"/>
  <c r="C381" i="9"/>
  <c r="D370" i="9"/>
  <c r="C349" i="9"/>
  <c r="B328" i="9"/>
  <c r="D306" i="9"/>
  <c r="C285" i="9"/>
  <c r="B264" i="9"/>
  <c r="D242" i="9"/>
  <c r="C201" i="9"/>
  <c r="C45" i="9"/>
  <c r="D559" i="9"/>
  <c r="C546" i="9"/>
  <c r="D527" i="9"/>
  <c r="B517" i="9"/>
  <c r="B501" i="9"/>
  <c r="D487" i="9"/>
  <c r="D471" i="9"/>
  <c r="B461" i="9"/>
  <c r="B445" i="9"/>
  <c r="C434" i="9"/>
  <c r="B421" i="9"/>
  <c r="C2" i="9"/>
  <c r="M2" i="12" s="1"/>
  <c r="P2" i="12" s="1"/>
  <c r="S2" i="12" s="1"/>
  <c r="D562" i="9"/>
  <c r="B560" i="9"/>
  <c r="C557" i="9"/>
  <c r="D554" i="9"/>
  <c r="B552" i="9"/>
  <c r="C549" i="9"/>
  <c r="D546" i="9"/>
  <c r="B544" i="9"/>
  <c r="C541" i="9"/>
  <c r="D538" i="9"/>
  <c r="B536" i="9"/>
  <c r="C533" i="9"/>
  <c r="D530" i="9"/>
  <c r="B528" i="9"/>
  <c r="C525" i="9"/>
  <c r="D522" i="9"/>
  <c r="B520" i="9"/>
  <c r="C517" i="9"/>
  <c r="D514" i="9"/>
  <c r="B512" i="9"/>
  <c r="C509" i="9"/>
  <c r="D506" i="9"/>
  <c r="B504" i="9"/>
  <c r="C501" i="9"/>
  <c r="D498" i="9"/>
  <c r="B496" i="9"/>
  <c r="C493" i="9"/>
  <c r="D490" i="9"/>
  <c r="B488" i="9"/>
  <c r="C485" i="9"/>
  <c r="D482" i="9"/>
  <c r="B480" i="9"/>
  <c r="C477" i="9"/>
  <c r="D474" i="9"/>
  <c r="B472" i="9"/>
  <c r="C469" i="9"/>
  <c r="D466" i="9"/>
  <c r="B464" i="9"/>
  <c r="C461" i="9"/>
  <c r="D458" i="9"/>
  <c r="B456" i="9"/>
  <c r="C453" i="9"/>
  <c r="D450" i="9"/>
  <c r="B448" i="9"/>
  <c r="C445" i="9"/>
  <c r="D442" i="9"/>
  <c r="B440" i="9"/>
  <c r="C437" i="9"/>
  <c r="D434" i="9"/>
  <c r="B432" i="9"/>
  <c r="C429" i="9"/>
  <c r="D426" i="9"/>
  <c r="B424" i="9"/>
  <c r="C421" i="9"/>
  <c r="C417" i="9"/>
  <c r="B412" i="9"/>
  <c r="C401" i="9"/>
  <c r="D390" i="9"/>
  <c r="B380" i="9"/>
  <c r="B368" i="9"/>
  <c r="D346" i="9"/>
  <c r="C325" i="9"/>
  <c r="B304" i="9"/>
  <c r="D282" i="9"/>
  <c r="C261" i="9"/>
  <c r="B240" i="9"/>
  <c r="D190" i="9"/>
  <c r="B24" i="9"/>
  <c r="L3" i="12"/>
  <c r="O3" i="12" s="1"/>
  <c r="R3" i="12" s="1"/>
  <c r="M3" i="12"/>
  <c r="P3" i="12" s="1"/>
  <c r="S3" i="12" s="1"/>
  <c r="N3" i="12"/>
  <c r="Q3" i="12" s="1"/>
  <c r="T3" i="12" s="1"/>
  <c r="L4" i="12"/>
  <c r="O4" i="12" s="1"/>
  <c r="R4" i="12" s="1"/>
  <c r="M4" i="12"/>
  <c r="P4" i="12" s="1"/>
  <c r="S4" i="12" s="1"/>
  <c r="L5" i="12"/>
  <c r="O5" i="12" s="1"/>
  <c r="R5" i="12" s="1"/>
  <c r="N5" i="12"/>
  <c r="Q5" i="12" s="1"/>
  <c r="T5" i="12" s="1"/>
  <c r="L6" i="12"/>
  <c r="O6" i="12" s="1"/>
  <c r="R6" i="12" s="1"/>
  <c r="M6" i="12"/>
  <c r="P6" i="12" s="1"/>
  <c r="S6" i="12" s="1"/>
  <c r="L7" i="12"/>
  <c r="O7" i="12" s="1"/>
  <c r="R7" i="12" s="1"/>
  <c r="N7" i="12"/>
  <c r="Q7" i="12" s="1"/>
  <c r="T7" i="12" s="1"/>
  <c r="L8" i="12"/>
  <c r="O8" i="12" s="1"/>
  <c r="R8" i="12" s="1"/>
  <c r="M8" i="12"/>
  <c r="P8" i="12" s="1"/>
  <c r="S8" i="12" s="1"/>
  <c r="L9" i="12"/>
  <c r="O9" i="12" s="1"/>
  <c r="R9" i="12" s="1"/>
  <c r="N9" i="12"/>
  <c r="Q9" i="12" s="1"/>
  <c r="T9" i="12" s="1"/>
  <c r="L10" i="12"/>
  <c r="O10" i="12" s="1"/>
  <c r="R10" i="12" s="1"/>
  <c r="M10" i="12"/>
  <c r="P10" i="12" s="1"/>
  <c r="S10" i="12" s="1"/>
  <c r="N10" i="12"/>
  <c r="Q10" i="12" s="1"/>
  <c r="T10" i="12" s="1"/>
  <c r="L11" i="12"/>
  <c r="O11" i="12" s="1"/>
  <c r="R11" i="12" s="1"/>
  <c r="N11" i="12"/>
  <c r="Q11" i="12" s="1"/>
  <c r="T11" i="12" s="1"/>
  <c r="M13" i="12"/>
  <c r="P13" i="12" s="1"/>
  <c r="S13" i="12" s="1"/>
  <c r="N13" i="12"/>
  <c r="Q13" i="12" s="1"/>
  <c r="T13" i="12" s="1"/>
  <c r="M14" i="12"/>
  <c r="P14" i="12" s="1"/>
  <c r="S14" i="12" s="1"/>
  <c r="N14" i="12"/>
  <c r="Q14" i="12" s="1"/>
  <c r="T14" i="12" s="1"/>
  <c r="M15" i="12"/>
  <c r="P15" i="12" s="1"/>
  <c r="S15" i="12" s="1"/>
  <c r="M16" i="12"/>
  <c r="P16" i="12" s="1"/>
  <c r="S16" i="12" s="1"/>
  <c r="N16" i="12"/>
  <c r="Q16" i="12" s="1"/>
  <c r="T16" i="12" s="1"/>
  <c r="L17" i="12"/>
  <c r="O17" i="12" s="1"/>
  <c r="R17" i="12" s="1"/>
  <c r="N18" i="12"/>
  <c r="Q18" i="12" s="1"/>
  <c r="T18" i="12" s="1"/>
  <c r="L19" i="12"/>
  <c r="O19" i="12" s="1"/>
  <c r="R19" i="12" s="1"/>
  <c r="N19" i="12"/>
  <c r="Q19" i="12" s="1"/>
  <c r="T19" i="12" s="1"/>
  <c r="N20" i="12"/>
  <c r="Q20" i="12" s="1"/>
  <c r="T20" i="12" s="1"/>
  <c r="L21" i="12"/>
  <c r="O21" i="12" s="1"/>
  <c r="R21" i="12" s="1"/>
  <c r="M21" i="12"/>
  <c r="P21" i="12" s="1"/>
  <c r="S21" i="12" s="1"/>
  <c r="N21" i="12"/>
  <c r="Q21" i="12" s="1"/>
  <c r="T21" i="12" s="1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" i="12"/>
  <c r="A2" i="12"/>
  <c r="B2" i="12"/>
  <c r="A3" i="12"/>
  <c r="B3" i="12"/>
  <c r="A4" i="12"/>
  <c r="B4" i="12"/>
  <c r="A5" i="12"/>
  <c r="B5" i="12"/>
  <c r="A6" i="12"/>
  <c r="B6" i="12"/>
  <c r="A7" i="12"/>
  <c r="B7" i="12"/>
  <c r="A8" i="12"/>
  <c r="B8" i="12"/>
  <c r="A9" i="12"/>
  <c r="B9" i="12"/>
  <c r="A10" i="12"/>
  <c r="B10" i="12"/>
  <c r="A11" i="12"/>
  <c r="B11" i="12"/>
  <c r="A12" i="12"/>
  <c r="B12" i="12"/>
  <c r="A13" i="12"/>
  <c r="B13" i="12"/>
  <c r="A14" i="12"/>
  <c r="B14" i="12"/>
  <c r="A15" i="12"/>
  <c r="B15" i="12"/>
  <c r="A16" i="12"/>
  <c r="B16" i="12"/>
  <c r="A17" i="12"/>
  <c r="B17" i="12"/>
  <c r="A18" i="12"/>
  <c r="B18" i="12"/>
  <c r="A19" i="12"/>
  <c r="B19" i="12"/>
  <c r="A20" i="12"/>
  <c r="B20" i="12"/>
  <c r="A21" i="12"/>
  <c r="B21" i="12"/>
  <c r="A22" i="12"/>
  <c r="B22" i="12"/>
  <c r="A23" i="12"/>
  <c r="B23" i="12"/>
  <c r="A24" i="12"/>
  <c r="B24" i="12"/>
  <c r="A25" i="12"/>
  <c r="B25" i="12"/>
  <c r="A26" i="12"/>
  <c r="B26" i="12"/>
  <c r="A27" i="12"/>
  <c r="B27" i="12"/>
  <c r="A28" i="12"/>
  <c r="B28" i="12"/>
  <c r="A29" i="12"/>
  <c r="B29" i="12"/>
  <c r="A30" i="12"/>
  <c r="B30" i="12"/>
  <c r="A31" i="12"/>
  <c r="B31" i="12"/>
  <c r="A32" i="12"/>
  <c r="B32" i="12"/>
  <c r="A33" i="12"/>
  <c r="B33" i="12"/>
  <c r="A34" i="12"/>
  <c r="B34" i="12"/>
  <c r="A35" i="12"/>
  <c r="B35" i="12"/>
  <c r="A36" i="12"/>
  <c r="B36" i="12"/>
  <c r="A37" i="12"/>
  <c r="B37" i="12"/>
  <c r="A38" i="12"/>
  <c r="B38" i="12"/>
  <c r="A39" i="12"/>
  <c r="B39" i="12"/>
  <c r="A40" i="12"/>
  <c r="B40" i="12"/>
  <c r="A41" i="12"/>
  <c r="B41" i="12"/>
  <c r="A42" i="12"/>
  <c r="B42" i="12"/>
  <c r="A43" i="12"/>
  <c r="B43" i="12"/>
  <c r="A44" i="12"/>
  <c r="B44" i="12"/>
  <c r="A45" i="12"/>
  <c r="B45" i="12"/>
  <c r="A46" i="12"/>
  <c r="B46" i="12"/>
  <c r="A47" i="12"/>
  <c r="B47" i="12"/>
  <c r="A48" i="12"/>
  <c r="B48" i="12"/>
  <c r="A49" i="12"/>
  <c r="B49" i="12"/>
  <c r="A50" i="12"/>
  <c r="B50" i="12"/>
  <c r="A51" i="12"/>
  <c r="B51" i="12"/>
  <c r="A52" i="12"/>
  <c r="B52" i="12"/>
  <c r="A53" i="12"/>
  <c r="B53" i="12"/>
  <c r="A54" i="12"/>
  <c r="B54" i="12"/>
  <c r="A55" i="12"/>
  <c r="B55" i="12"/>
  <c r="A56" i="12"/>
  <c r="B56" i="12"/>
  <c r="A57" i="12"/>
  <c r="B57" i="12"/>
  <c r="A58" i="12"/>
  <c r="B58" i="12"/>
  <c r="A59" i="12"/>
  <c r="B59" i="12"/>
  <c r="A60" i="12"/>
  <c r="B60" i="12"/>
  <c r="A61" i="12"/>
  <c r="B61" i="12"/>
  <c r="A62" i="12"/>
  <c r="B62" i="12"/>
  <c r="A63" i="12"/>
  <c r="B63" i="12"/>
  <c r="A64" i="12"/>
  <c r="B64" i="12"/>
  <c r="A65" i="12"/>
  <c r="B65" i="12"/>
  <c r="A66" i="12"/>
  <c r="B66" i="12"/>
  <c r="A67" i="12"/>
  <c r="B67" i="12"/>
  <c r="A68" i="12"/>
  <c r="B68" i="12"/>
  <c r="A69" i="12"/>
  <c r="B69" i="12"/>
  <c r="A70" i="12"/>
  <c r="B70" i="12"/>
  <c r="A71" i="12"/>
  <c r="B71" i="12"/>
  <c r="A72" i="12"/>
  <c r="B72" i="12"/>
  <c r="A73" i="12"/>
  <c r="B73" i="12"/>
  <c r="A74" i="12"/>
  <c r="B74" i="12"/>
  <c r="A75" i="12"/>
  <c r="B75" i="12"/>
  <c r="A76" i="12"/>
  <c r="B76" i="12"/>
  <c r="A77" i="12"/>
  <c r="B77" i="12"/>
  <c r="A78" i="12"/>
  <c r="B78" i="12"/>
  <c r="A79" i="12"/>
  <c r="B79" i="12"/>
  <c r="A80" i="12"/>
  <c r="B80" i="12"/>
  <c r="A81" i="12"/>
  <c r="B81" i="12"/>
  <c r="A82" i="12"/>
  <c r="B82" i="12"/>
  <c r="W8" i="12" l="1"/>
  <c r="A43" i="9" l="1"/>
  <c r="B3" i="1"/>
  <c r="E3" i="1"/>
  <c r="H3" i="1"/>
  <c r="I3" i="1"/>
  <c r="B4" i="1"/>
  <c r="E4" i="1"/>
  <c r="H4" i="1"/>
  <c r="I4" i="1"/>
  <c r="B5" i="1"/>
  <c r="E5" i="1"/>
  <c r="H5" i="1"/>
  <c r="I5" i="1"/>
  <c r="B6" i="1"/>
  <c r="E6" i="1"/>
  <c r="H6" i="1"/>
  <c r="I6" i="1"/>
  <c r="B7" i="1"/>
  <c r="E7" i="1"/>
  <c r="H7" i="1"/>
  <c r="I7" i="1"/>
  <c r="B8" i="1"/>
  <c r="E8" i="1"/>
  <c r="H8" i="1"/>
  <c r="I8" i="1"/>
  <c r="B9" i="1"/>
  <c r="E9" i="1"/>
  <c r="H9" i="1"/>
  <c r="I9" i="1"/>
  <c r="B10" i="1"/>
  <c r="E10" i="1"/>
  <c r="H10" i="1"/>
  <c r="I10" i="1"/>
  <c r="B11" i="1"/>
  <c r="E11" i="1"/>
  <c r="H11" i="1"/>
  <c r="I11" i="1"/>
  <c r="B12" i="1"/>
  <c r="E12" i="1"/>
  <c r="H12" i="1"/>
  <c r="I12" i="1"/>
  <c r="B13" i="1"/>
  <c r="E13" i="1"/>
  <c r="H13" i="1"/>
  <c r="I13" i="1"/>
  <c r="B14" i="1"/>
  <c r="E14" i="1"/>
  <c r="H14" i="1"/>
  <c r="I14" i="1"/>
  <c r="B15" i="1"/>
  <c r="E15" i="1"/>
  <c r="H15" i="1"/>
  <c r="I15" i="1"/>
  <c r="B16" i="1"/>
  <c r="E16" i="1"/>
  <c r="H16" i="1"/>
  <c r="I16" i="1"/>
  <c r="B17" i="1"/>
  <c r="E17" i="1"/>
  <c r="H17" i="1"/>
  <c r="I17" i="1"/>
  <c r="B18" i="1"/>
  <c r="E18" i="1"/>
  <c r="H18" i="1"/>
  <c r="I18" i="1"/>
  <c r="B19" i="1"/>
  <c r="E19" i="1"/>
  <c r="H19" i="1"/>
  <c r="I19" i="1"/>
  <c r="B20" i="1"/>
  <c r="E20" i="1"/>
  <c r="H20" i="1"/>
  <c r="I20" i="1"/>
  <c r="B21" i="1"/>
  <c r="E21" i="1"/>
  <c r="H21" i="1"/>
  <c r="I21" i="1"/>
  <c r="B22" i="1"/>
  <c r="E22" i="1"/>
  <c r="H22" i="1"/>
  <c r="I22" i="1"/>
  <c r="B23" i="1"/>
  <c r="E23" i="1"/>
  <c r="H23" i="1"/>
  <c r="I23" i="1"/>
  <c r="B24" i="1"/>
  <c r="E24" i="1"/>
  <c r="H24" i="1"/>
  <c r="I24" i="1"/>
  <c r="B25" i="1"/>
  <c r="E25" i="1"/>
  <c r="H25" i="1"/>
  <c r="I25" i="1"/>
  <c r="B26" i="1"/>
  <c r="E26" i="1"/>
  <c r="H26" i="1"/>
  <c r="I26" i="1"/>
  <c r="B27" i="1"/>
  <c r="E27" i="1"/>
  <c r="H27" i="1"/>
  <c r="I27" i="1"/>
  <c r="B28" i="1"/>
  <c r="E28" i="1"/>
  <c r="H28" i="1"/>
  <c r="I28" i="1"/>
  <c r="B29" i="1"/>
  <c r="E29" i="1"/>
  <c r="H29" i="1"/>
  <c r="I29" i="1"/>
  <c r="B30" i="1"/>
  <c r="E30" i="1"/>
  <c r="H30" i="1"/>
  <c r="I30" i="1"/>
  <c r="B31" i="1"/>
  <c r="E31" i="1"/>
  <c r="H31" i="1"/>
  <c r="I31" i="1"/>
  <c r="B32" i="1"/>
  <c r="E32" i="1"/>
  <c r="H32" i="1"/>
  <c r="I32" i="1"/>
  <c r="B33" i="1"/>
  <c r="E33" i="1"/>
  <c r="H33" i="1"/>
  <c r="I33" i="1"/>
  <c r="B34" i="1"/>
  <c r="E34" i="1"/>
  <c r="H34" i="1"/>
  <c r="I34" i="1"/>
  <c r="B35" i="1"/>
  <c r="E35" i="1"/>
  <c r="H35" i="1"/>
  <c r="I35" i="1"/>
  <c r="B36" i="1"/>
  <c r="E36" i="1"/>
  <c r="H36" i="1"/>
  <c r="I36" i="1"/>
  <c r="B37" i="1"/>
  <c r="E37" i="1"/>
  <c r="H37" i="1"/>
  <c r="I37" i="1"/>
  <c r="B38" i="1"/>
  <c r="E38" i="1"/>
  <c r="H38" i="1"/>
  <c r="I38" i="1"/>
  <c r="B39" i="1"/>
  <c r="E39" i="1"/>
  <c r="H39" i="1"/>
  <c r="I39" i="1"/>
  <c r="B40" i="1"/>
  <c r="E40" i="1"/>
  <c r="H40" i="1"/>
  <c r="I40" i="1"/>
  <c r="B41" i="1"/>
  <c r="E41" i="1"/>
  <c r="H41" i="1"/>
  <c r="I41" i="1"/>
  <c r="B42" i="1"/>
  <c r="E42" i="1"/>
  <c r="H42" i="1"/>
  <c r="I42" i="1"/>
  <c r="B43" i="1"/>
  <c r="E43" i="1"/>
  <c r="H43" i="1"/>
  <c r="I43" i="1"/>
  <c r="B44" i="1"/>
  <c r="E44" i="1"/>
  <c r="H44" i="1"/>
  <c r="I44" i="1"/>
  <c r="B45" i="1"/>
  <c r="E45" i="1"/>
  <c r="H45" i="1"/>
  <c r="I45" i="1"/>
  <c r="B46" i="1"/>
  <c r="E46" i="1"/>
  <c r="H46" i="1"/>
  <c r="I46" i="1"/>
  <c r="B47" i="1"/>
  <c r="E47" i="1"/>
  <c r="H47" i="1"/>
  <c r="I47" i="1"/>
  <c r="B48" i="1"/>
  <c r="E48" i="1"/>
  <c r="H48" i="1"/>
  <c r="I48" i="1"/>
  <c r="B49" i="1"/>
  <c r="E49" i="1"/>
  <c r="H49" i="1"/>
  <c r="I49" i="1"/>
  <c r="B50" i="1"/>
  <c r="E50" i="1"/>
  <c r="H50" i="1"/>
  <c r="I50" i="1"/>
  <c r="B51" i="1"/>
  <c r="E51" i="1"/>
  <c r="H51" i="1"/>
  <c r="I51" i="1"/>
  <c r="B52" i="1"/>
  <c r="E52" i="1"/>
  <c r="H52" i="1"/>
  <c r="I52" i="1"/>
  <c r="B53" i="1"/>
  <c r="E53" i="1"/>
  <c r="H53" i="1"/>
  <c r="I53" i="1"/>
  <c r="B54" i="1"/>
  <c r="E54" i="1"/>
  <c r="H54" i="1"/>
  <c r="I54" i="1"/>
  <c r="B55" i="1"/>
  <c r="E55" i="1"/>
  <c r="H55" i="1"/>
  <c r="I55" i="1"/>
  <c r="B56" i="1"/>
  <c r="E56" i="1"/>
  <c r="H56" i="1"/>
  <c r="I56" i="1"/>
  <c r="B57" i="1"/>
  <c r="E57" i="1"/>
  <c r="H57" i="1"/>
  <c r="I57" i="1"/>
  <c r="B58" i="1"/>
  <c r="E58" i="1"/>
  <c r="H58" i="1"/>
  <c r="I58" i="1"/>
  <c r="B59" i="1"/>
  <c r="E59" i="1"/>
  <c r="H59" i="1"/>
  <c r="I59" i="1"/>
  <c r="B60" i="1"/>
  <c r="E60" i="1"/>
  <c r="H60" i="1"/>
  <c r="I60" i="1"/>
  <c r="B61" i="1"/>
  <c r="E61" i="1"/>
  <c r="H61" i="1"/>
  <c r="I61" i="1"/>
  <c r="B62" i="1"/>
  <c r="E62" i="1"/>
  <c r="H62" i="1"/>
  <c r="I62" i="1"/>
  <c r="B63" i="1"/>
  <c r="E63" i="1"/>
  <c r="H63" i="1"/>
  <c r="I63" i="1"/>
  <c r="B64" i="1"/>
  <c r="E64" i="1"/>
  <c r="H64" i="1"/>
  <c r="I64" i="1"/>
  <c r="B65" i="1"/>
  <c r="E65" i="1"/>
  <c r="H65" i="1"/>
  <c r="I65" i="1"/>
  <c r="B66" i="1"/>
  <c r="E66" i="1"/>
  <c r="H66" i="1"/>
  <c r="I66" i="1"/>
  <c r="B67" i="1"/>
  <c r="E67" i="1"/>
  <c r="H67" i="1"/>
  <c r="I67" i="1"/>
  <c r="B68" i="1"/>
  <c r="E68" i="1"/>
  <c r="H68" i="1"/>
  <c r="I68" i="1"/>
  <c r="B69" i="1"/>
  <c r="E69" i="1"/>
  <c r="H69" i="1"/>
  <c r="I69" i="1"/>
  <c r="B70" i="1"/>
  <c r="E70" i="1"/>
  <c r="H70" i="1"/>
  <c r="I70" i="1"/>
  <c r="B71" i="1"/>
  <c r="E71" i="1"/>
  <c r="H71" i="1"/>
  <c r="I71" i="1"/>
  <c r="B72" i="1"/>
  <c r="E72" i="1"/>
  <c r="H72" i="1"/>
  <c r="I72" i="1"/>
  <c r="B73" i="1"/>
  <c r="E73" i="1"/>
  <c r="H73" i="1"/>
  <c r="I73" i="1"/>
  <c r="B74" i="1"/>
  <c r="E74" i="1"/>
  <c r="H74" i="1"/>
  <c r="I74" i="1"/>
  <c r="B75" i="1"/>
  <c r="E75" i="1"/>
  <c r="H75" i="1"/>
  <c r="I75" i="1"/>
  <c r="B76" i="1"/>
  <c r="E76" i="1"/>
  <c r="H76" i="1"/>
  <c r="I76" i="1"/>
  <c r="B77" i="1"/>
  <c r="E77" i="1"/>
  <c r="H77" i="1"/>
  <c r="I77" i="1"/>
  <c r="B78" i="1"/>
  <c r="E78" i="1"/>
  <c r="H78" i="1"/>
  <c r="I78" i="1"/>
  <c r="B79" i="1"/>
  <c r="E79" i="1"/>
  <c r="H79" i="1"/>
  <c r="I79" i="1"/>
  <c r="B80" i="1"/>
  <c r="E80" i="1"/>
  <c r="H80" i="1"/>
  <c r="I80" i="1"/>
  <c r="B81" i="1"/>
  <c r="E81" i="1"/>
  <c r="H81" i="1"/>
  <c r="I81" i="1"/>
  <c r="B82" i="1"/>
  <c r="E82" i="1"/>
  <c r="H82" i="1"/>
  <c r="I82" i="1"/>
  <c r="B83" i="1"/>
  <c r="E83" i="1"/>
  <c r="H83" i="1"/>
  <c r="I83" i="1"/>
  <c r="B84" i="1"/>
  <c r="E84" i="1"/>
  <c r="H84" i="1"/>
  <c r="I84" i="1"/>
  <c r="B85" i="1"/>
  <c r="E85" i="1"/>
  <c r="H85" i="1"/>
  <c r="I85" i="1"/>
  <c r="B86" i="1"/>
  <c r="E86" i="1"/>
  <c r="H86" i="1"/>
  <c r="I86" i="1"/>
  <c r="B87" i="1"/>
  <c r="E87" i="1"/>
  <c r="H87" i="1"/>
  <c r="I87" i="1"/>
  <c r="B88" i="1"/>
  <c r="E88" i="1"/>
  <c r="H88" i="1"/>
  <c r="I88" i="1"/>
  <c r="B89" i="1"/>
  <c r="E89" i="1"/>
  <c r="H89" i="1"/>
  <c r="I89" i="1"/>
  <c r="B90" i="1"/>
  <c r="E90" i="1"/>
  <c r="H90" i="1"/>
  <c r="I90" i="1"/>
  <c r="B91" i="1"/>
  <c r="E91" i="1"/>
  <c r="H91" i="1"/>
  <c r="I91" i="1"/>
  <c r="B92" i="1"/>
  <c r="E92" i="1"/>
  <c r="H92" i="1"/>
  <c r="I92" i="1"/>
  <c r="B93" i="1"/>
  <c r="E93" i="1"/>
  <c r="H93" i="1"/>
  <c r="I93" i="1"/>
  <c r="B94" i="1"/>
  <c r="E94" i="1"/>
  <c r="H94" i="1"/>
  <c r="I94" i="1"/>
  <c r="B95" i="1"/>
  <c r="E95" i="1"/>
  <c r="H95" i="1"/>
  <c r="I95" i="1"/>
  <c r="B96" i="1"/>
  <c r="E96" i="1"/>
  <c r="H96" i="1"/>
  <c r="I96" i="1"/>
  <c r="B97" i="1"/>
  <c r="E97" i="1"/>
  <c r="H97" i="1"/>
  <c r="I97" i="1"/>
  <c r="B98" i="1"/>
  <c r="E98" i="1"/>
  <c r="H98" i="1"/>
  <c r="I98" i="1"/>
  <c r="B99" i="1"/>
  <c r="E99" i="1"/>
  <c r="H99" i="1"/>
  <c r="I99" i="1"/>
  <c r="B100" i="1"/>
  <c r="E100" i="1"/>
  <c r="H100" i="1"/>
  <c r="I100" i="1"/>
  <c r="B101" i="1"/>
  <c r="E101" i="1"/>
  <c r="H101" i="1"/>
  <c r="I101" i="1"/>
  <c r="B102" i="1"/>
  <c r="E102" i="1"/>
  <c r="H102" i="1"/>
  <c r="I102" i="1"/>
  <c r="B103" i="1"/>
  <c r="E103" i="1"/>
  <c r="H103" i="1"/>
  <c r="I103" i="1"/>
  <c r="B104" i="1"/>
  <c r="E104" i="1"/>
  <c r="H104" i="1"/>
  <c r="I104" i="1"/>
  <c r="B105" i="1"/>
  <c r="E105" i="1"/>
  <c r="H105" i="1"/>
  <c r="I105" i="1"/>
  <c r="B106" i="1"/>
  <c r="E106" i="1"/>
  <c r="H106" i="1"/>
  <c r="I106" i="1"/>
  <c r="B107" i="1"/>
  <c r="E107" i="1"/>
  <c r="H107" i="1"/>
  <c r="I107" i="1"/>
  <c r="B108" i="1"/>
  <c r="E108" i="1"/>
  <c r="H108" i="1"/>
  <c r="I108" i="1"/>
  <c r="B109" i="1"/>
  <c r="E109" i="1"/>
  <c r="H109" i="1"/>
  <c r="I109" i="1"/>
  <c r="B110" i="1"/>
  <c r="E110" i="1"/>
  <c r="H110" i="1"/>
  <c r="I110" i="1"/>
  <c r="B111" i="1"/>
  <c r="E111" i="1"/>
  <c r="H111" i="1"/>
  <c r="I111" i="1"/>
  <c r="B112" i="1"/>
  <c r="E112" i="1"/>
  <c r="H112" i="1"/>
  <c r="I112" i="1"/>
  <c r="B113" i="1"/>
  <c r="E113" i="1"/>
  <c r="H113" i="1"/>
  <c r="I113" i="1"/>
  <c r="B114" i="1"/>
  <c r="E114" i="1"/>
  <c r="H114" i="1"/>
  <c r="I114" i="1"/>
  <c r="B115" i="1"/>
  <c r="E115" i="1"/>
  <c r="H115" i="1"/>
  <c r="I115" i="1"/>
  <c r="B116" i="1"/>
  <c r="E116" i="1"/>
  <c r="H116" i="1"/>
  <c r="I116" i="1"/>
  <c r="B117" i="1"/>
  <c r="E117" i="1"/>
  <c r="H117" i="1"/>
  <c r="I117" i="1"/>
  <c r="B118" i="1"/>
  <c r="E118" i="1"/>
  <c r="H118" i="1"/>
  <c r="I118" i="1"/>
  <c r="B119" i="1"/>
  <c r="E119" i="1"/>
  <c r="H119" i="1"/>
  <c r="I119" i="1"/>
  <c r="B120" i="1"/>
  <c r="E120" i="1"/>
  <c r="H120" i="1"/>
  <c r="I120" i="1"/>
  <c r="B121" i="1"/>
  <c r="E121" i="1"/>
  <c r="H121" i="1"/>
  <c r="I121" i="1"/>
  <c r="B122" i="1"/>
  <c r="E122" i="1"/>
  <c r="H122" i="1"/>
  <c r="I122" i="1"/>
  <c r="B123" i="1"/>
  <c r="E123" i="1"/>
  <c r="H123" i="1"/>
  <c r="I123" i="1"/>
  <c r="B124" i="1"/>
  <c r="E124" i="1"/>
  <c r="H124" i="1"/>
  <c r="I124" i="1"/>
  <c r="B125" i="1"/>
  <c r="E125" i="1"/>
  <c r="H125" i="1"/>
  <c r="I125" i="1"/>
  <c r="B126" i="1"/>
  <c r="E126" i="1"/>
  <c r="H126" i="1"/>
  <c r="I126" i="1"/>
  <c r="B127" i="1"/>
  <c r="E127" i="1"/>
  <c r="H127" i="1"/>
  <c r="I127" i="1"/>
  <c r="B128" i="1"/>
  <c r="E128" i="1"/>
  <c r="H128" i="1"/>
  <c r="I128" i="1"/>
  <c r="B129" i="1"/>
  <c r="E129" i="1"/>
  <c r="H129" i="1"/>
  <c r="I129" i="1"/>
  <c r="B130" i="1"/>
  <c r="E130" i="1"/>
  <c r="H130" i="1"/>
  <c r="I130" i="1"/>
  <c r="B131" i="1"/>
  <c r="E131" i="1"/>
  <c r="H131" i="1"/>
  <c r="I131" i="1"/>
  <c r="B132" i="1"/>
  <c r="E132" i="1"/>
  <c r="H132" i="1"/>
  <c r="I132" i="1"/>
  <c r="B133" i="1"/>
  <c r="E133" i="1"/>
  <c r="H133" i="1"/>
  <c r="I133" i="1"/>
  <c r="B134" i="1"/>
  <c r="E134" i="1"/>
  <c r="H134" i="1"/>
  <c r="I134" i="1"/>
  <c r="B135" i="1"/>
  <c r="E135" i="1"/>
  <c r="H135" i="1"/>
  <c r="I135" i="1"/>
  <c r="B2" i="1"/>
  <c r="E2" i="1"/>
  <c r="H2" i="1"/>
  <c r="I2" i="1"/>
  <c r="A2" i="10"/>
  <c r="B2" i="10"/>
  <c r="A2" i="1" s="1"/>
  <c r="D2" i="10"/>
  <c r="K2" i="10" s="1"/>
  <c r="J2" i="1" s="1"/>
  <c r="E2" i="10"/>
  <c r="H2" i="10" s="1"/>
  <c r="G2" i="1" s="1"/>
  <c r="G2" i="10"/>
  <c r="F2" i="1" s="1"/>
  <c r="I2" i="10"/>
  <c r="J2" i="10"/>
  <c r="A3" i="10"/>
  <c r="B3" i="10"/>
  <c r="A3" i="1" s="1"/>
  <c r="D3" i="10"/>
  <c r="C3" i="1" s="1"/>
  <c r="E3" i="10"/>
  <c r="H3" i="10" s="1"/>
  <c r="G3" i="1" s="1"/>
  <c r="G3" i="10"/>
  <c r="F3" i="1" s="1"/>
  <c r="I3" i="10"/>
  <c r="J3" i="10"/>
  <c r="A4" i="10"/>
  <c r="B4" i="10"/>
  <c r="A4" i="1" s="1"/>
  <c r="D4" i="10"/>
  <c r="K4" i="10" s="1"/>
  <c r="J4" i="1" s="1"/>
  <c r="E4" i="10"/>
  <c r="H4" i="10" s="1"/>
  <c r="G4" i="1" s="1"/>
  <c r="G4" i="10"/>
  <c r="F4" i="1" s="1"/>
  <c r="I4" i="10"/>
  <c r="J4" i="10"/>
  <c r="A5" i="10"/>
  <c r="B5" i="10"/>
  <c r="A5" i="1" s="1"/>
  <c r="D5" i="10"/>
  <c r="K5" i="10" s="1"/>
  <c r="J5" i="1" s="1"/>
  <c r="E5" i="10"/>
  <c r="H5" i="10" s="1"/>
  <c r="G5" i="1" s="1"/>
  <c r="G5" i="10"/>
  <c r="F5" i="1" s="1"/>
  <c r="I5" i="10"/>
  <c r="J5" i="10"/>
  <c r="A6" i="10"/>
  <c r="B6" i="10"/>
  <c r="A6" i="1" s="1"/>
  <c r="D6" i="10"/>
  <c r="K6" i="10" s="1"/>
  <c r="J6" i="1" s="1"/>
  <c r="E6" i="10"/>
  <c r="G6" i="10"/>
  <c r="F6" i="1" s="1"/>
  <c r="I6" i="10"/>
  <c r="J6" i="10"/>
  <c r="A7" i="10"/>
  <c r="B7" i="10"/>
  <c r="A7" i="1" s="1"/>
  <c r="D7" i="10"/>
  <c r="K7" i="10" s="1"/>
  <c r="J7" i="1" s="1"/>
  <c r="E7" i="10"/>
  <c r="H7" i="10" s="1"/>
  <c r="G7" i="1" s="1"/>
  <c r="G7" i="10"/>
  <c r="F7" i="1" s="1"/>
  <c r="I7" i="10"/>
  <c r="J7" i="10"/>
  <c r="A8" i="10"/>
  <c r="B8" i="10"/>
  <c r="A8" i="1" s="1"/>
  <c r="D8" i="10"/>
  <c r="K8" i="10" s="1"/>
  <c r="J8" i="1" s="1"/>
  <c r="E8" i="10"/>
  <c r="H8" i="10" s="1"/>
  <c r="G8" i="1" s="1"/>
  <c r="G8" i="10"/>
  <c r="F8" i="1" s="1"/>
  <c r="I8" i="10"/>
  <c r="J8" i="10"/>
  <c r="A9" i="10"/>
  <c r="B9" i="10"/>
  <c r="A9" i="1" s="1"/>
  <c r="D9" i="10"/>
  <c r="K9" i="10" s="1"/>
  <c r="J9" i="1" s="1"/>
  <c r="E9" i="10"/>
  <c r="H9" i="10" s="1"/>
  <c r="G9" i="1" s="1"/>
  <c r="G9" i="10"/>
  <c r="F9" i="1" s="1"/>
  <c r="I9" i="10"/>
  <c r="J9" i="10"/>
  <c r="A10" i="10"/>
  <c r="B10" i="10"/>
  <c r="A10" i="1" s="1"/>
  <c r="D10" i="10"/>
  <c r="K10" i="10" s="1"/>
  <c r="J10" i="1" s="1"/>
  <c r="E10" i="10"/>
  <c r="H10" i="10" s="1"/>
  <c r="G10" i="1" s="1"/>
  <c r="G10" i="10"/>
  <c r="F10" i="1" s="1"/>
  <c r="I10" i="10"/>
  <c r="J10" i="10"/>
  <c r="A11" i="10"/>
  <c r="B11" i="10"/>
  <c r="A11" i="1" s="1"/>
  <c r="D11" i="10"/>
  <c r="K11" i="10" s="1"/>
  <c r="J11" i="1" s="1"/>
  <c r="E11" i="10"/>
  <c r="H11" i="10" s="1"/>
  <c r="G11" i="1" s="1"/>
  <c r="G11" i="10"/>
  <c r="F11" i="1" s="1"/>
  <c r="I11" i="10"/>
  <c r="J11" i="10"/>
  <c r="A12" i="10"/>
  <c r="B12" i="10"/>
  <c r="A12" i="1" s="1"/>
  <c r="D12" i="10"/>
  <c r="K12" i="10" s="1"/>
  <c r="J12" i="1" s="1"/>
  <c r="E12" i="10"/>
  <c r="H12" i="10" s="1"/>
  <c r="G12" i="1" s="1"/>
  <c r="G12" i="10"/>
  <c r="F12" i="1" s="1"/>
  <c r="I12" i="10"/>
  <c r="J12" i="10"/>
  <c r="A13" i="10"/>
  <c r="B13" i="10"/>
  <c r="A13" i="1" s="1"/>
  <c r="D13" i="10"/>
  <c r="K13" i="10" s="1"/>
  <c r="J13" i="1" s="1"/>
  <c r="E13" i="10"/>
  <c r="H13" i="10" s="1"/>
  <c r="G13" i="1" s="1"/>
  <c r="G13" i="10"/>
  <c r="F13" i="1" s="1"/>
  <c r="I13" i="10"/>
  <c r="J13" i="10"/>
  <c r="A14" i="10"/>
  <c r="B14" i="10"/>
  <c r="A14" i="1" s="1"/>
  <c r="D14" i="10"/>
  <c r="K14" i="10" s="1"/>
  <c r="J14" i="1" s="1"/>
  <c r="E14" i="10"/>
  <c r="G14" i="10"/>
  <c r="F14" i="1" s="1"/>
  <c r="I14" i="10"/>
  <c r="J14" i="10"/>
  <c r="A15" i="10"/>
  <c r="B15" i="10"/>
  <c r="A15" i="1" s="1"/>
  <c r="D15" i="10"/>
  <c r="K15" i="10" s="1"/>
  <c r="J15" i="1" s="1"/>
  <c r="E15" i="10"/>
  <c r="H15" i="10" s="1"/>
  <c r="G15" i="1" s="1"/>
  <c r="G15" i="10"/>
  <c r="F15" i="1" s="1"/>
  <c r="I15" i="10"/>
  <c r="J15" i="10"/>
  <c r="A16" i="10"/>
  <c r="B16" i="10"/>
  <c r="A16" i="1" s="1"/>
  <c r="D16" i="10"/>
  <c r="K16" i="10" s="1"/>
  <c r="J16" i="1" s="1"/>
  <c r="E16" i="10"/>
  <c r="H16" i="10" s="1"/>
  <c r="G16" i="1" s="1"/>
  <c r="G16" i="10"/>
  <c r="F16" i="1" s="1"/>
  <c r="I16" i="10"/>
  <c r="J16" i="10"/>
  <c r="A17" i="10"/>
  <c r="B17" i="10"/>
  <c r="A17" i="1" s="1"/>
  <c r="D17" i="10"/>
  <c r="K17" i="10" s="1"/>
  <c r="J17" i="1" s="1"/>
  <c r="E17" i="10"/>
  <c r="H17" i="10" s="1"/>
  <c r="G17" i="1" s="1"/>
  <c r="G17" i="10"/>
  <c r="F17" i="1" s="1"/>
  <c r="I17" i="10"/>
  <c r="J17" i="10"/>
  <c r="A18" i="10"/>
  <c r="B18" i="10"/>
  <c r="A18" i="1" s="1"/>
  <c r="D18" i="10"/>
  <c r="K18" i="10" s="1"/>
  <c r="J18" i="1" s="1"/>
  <c r="E18" i="10"/>
  <c r="H18" i="10" s="1"/>
  <c r="G18" i="1" s="1"/>
  <c r="G18" i="10"/>
  <c r="F18" i="1" s="1"/>
  <c r="I18" i="10"/>
  <c r="J18" i="10"/>
  <c r="A19" i="10"/>
  <c r="B19" i="10"/>
  <c r="A19" i="1" s="1"/>
  <c r="D19" i="10"/>
  <c r="K19" i="10" s="1"/>
  <c r="J19" i="1" s="1"/>
  <c r="E19" i="10"/>
  <c r="H19" i="10" s="1"/>
  <c r="G19" i="1" s="1"/>
  <c r="G19" i="10"/>
  <c r="F19" i="1" s="1"/>
  <c r="I19" i="10"/>
  <c r="J19" i="10"/>
  <c r="A20" i="10"/>
  <c r="B20" i="10"/>
  <c r="A20" i="1" s="1"/>
  <c r="D20" i="10"/>
  <c r="E20" i="10"/>
  <c r="H20" i="10" s="1"/>
  <c r="G20" i="1" s="1"/>
  <c r="G20" i="10"/>
  <c r="F20" i="1" s="1"/>
  <c r="I20" i="10"/>
  <c r="J20" i="10"/>
  <c r="A21" i="10"/>
  <c r="B21" i="10"/>
  <c r="A21" i="1" s="1"/>
  <c r="D21" i="10"/>
  <c r="E21" i="10"/>
  <c r="G21" i="10"/>
  <c r="F21" i="1" s="1"/>
  <c r="I21" i="10"/>
  <c r="J21" i="10"/>
  <c r="A22" i="10"/>
  <c r="B22" i="10"/>
  <c r="A22" i="1" s="1"/>
  <c r="D22" i="10"/>
  <c r="E22" i="10"/>
  <c r="G22" i="10"/>
  <c r="F22" i="1" s="1"/>
  <c r="I22" i="10"/>
  <c r="J22" i="10"/>
  <c r="A23" i="10"/>
  <c r="B23" i="10"/>
  <c r="A23" i="1" s="1"/>
  <c r="D23" i="10"/>
  <c r="E23" i="10"/>
  <c r="G23" i="10"/>
  <c r="F23" i="1" s="1"/>
  <c r="I23" i="10"/>
  <c r="J23" i="10"/>
  <c r="A24" i="10"/>
  <c r="B24" i="10"/>
  <c r="A24" i="1" s="1"/>
  <c r="D24" i="10"/>
  <c r="E24" i="10"/>
  <c r="H24" i="10" s="1"/>
  <c r="G24" i="1" s="1"/>
  <c r="G24" i="10"/>
  <c r="F24" i="1" s="1"/>
  <c r="I24" i="10"/>
  <c r="J24" i="10"/>
  <c r="A25" i="10"/>
  <c r="B25" i="10"/>
  <c r="A25" i="1" s="1"/>
  <c r="D25" i="10"/>
  <c r="E25" i="10"/>
  <c r="G25" i="10"/>
  <c r="F25" i="1" s="1"/>
  <c r="I25" i="10"/>
  <c r="J25" i="10"/>
  <c r="A26" i="10"/>
  <c r="B26" i="10"/>
  <c r="A26" i="1" s="1"/>
  <c r="D26" i="10"/>
  <c r="E26" i="10"/>
  <c r="G26" i="10"/>
  <c r="F26" i="1" s="1"/>
  <c r="I26" i="10"/>
  <c r="J26" i="10"/>
  <c r="A27" i="10"/>
  <c r="B27" i="10"/>
  <c r="A27" i="1" s="1"/>
  <c r="D27" i="10"/>
  <c r="E27" i="10"/>
  <c r="G27" i="10"/>
  <c r="F27" i="1" s="1"/>
  <c r="I27" i="10"/>
  <c r="J27" i="10"/>
  <c r="A28" i="10"/>
  <c r="B28" i="10"/>
  <c r="A28" i="1" s="1"/>
  <c r="D28" i="10"/>
  <c r="E28" i="10"/>
  <c r="H28" i="10" s="1"/>
  <c r="G28" i="1" s="1"/>
  <c r="G28" i="10"/>
  <c r="F28" i="1" s="1"/>
  <c r="I28" i="10"/>
  <c r="J28" i="10"/>
  <c r="A29" i="10"/>
  <c r="B29" i="10"/>
  <c r="A29" i="1" s="1"/>
  <c r="D29" i="10"/>
  <c r="E29" i="10"/>
  <c r="G29" i="10"/>
  <c r="F29" i="1" s="1"/>
  <c r="I29" i="10"/>
  <c r="J29" i="10"/>
  <c r="A30" i="10"/>
  <c r="B30" i="10"/>
  <c r="A30" i="1" s="1"/>
  <c r="D30" i="10"/>
  <c r="E30" i="10"/>
  <c r="G30" i="10"/>
  <c r="F30" i="1" s="1"/>
  <c r="I30" i="10"/>
  <c r="J30" i="10"/>
  <c r="A31" i="10"/>
  <c r="B31" i="10"/>
  <c r="A31" i="1" s="1"/>
  <c r="D31" i="10"/>
  <c r="E31" i="10"/>
  <c r="G31" i="10"/>
  <c r="F31" i="1" s="1"/>
  <c r="I31" i="10"/>
  <c r="J31" i="10"/>
  <c r="A32" i="10"/>
  <c r="B32" i="10"/>
  <c r="A32" i="1" s="1"/>
  <c r="D32" i="10"/>
  <c r="E32" i="10"/>
  <c r="H32" i="10" s="1"/>
  <c r="G32" i="1" s="1"/>
  <c r="G32" i="10"/>
  <c r="F32" i="1" s="1"/>
  <c r="I32" i="10"/>
  <c r="J32" i="10"/>
  <c r="A33" i="10"/>
  <c r="B33" i="10"/>
  <c r="A33" i="1" s="1"/>
  <c r="D33" i="10"/>
  <c r="E33" i="10"/>
  <c r="G33" i="10"/>
  <c r="F33" i="1" s="1"/>
  <c r="I33" i="10"/>
  <c r="J33" i="10"/>
  <c r="A34" i="10"/>
  <c r="B34" i="10"/>
  <c r="A34" i="1" s="1"/>
  <c r="D34" i="10"/>
  <c r="E34" i="10"/>
  <c r="G34" i="10"/>
  <c r="F34" i="1" s="1"/>
  <c r="I34" i="10"/>
  <c r="J34" i="10"/>
  <c r="A35" i="10"/>
  <c r="B35" i="10"/>
  <c r="A35" i="1" s="1"/>
  <c r="D35" i="10"/>
  <c r="E35" i="10"/>
  <c r="G35" i="10"/>
  <c r="F35" i="1" s="1"/>
  <c r="I35" i="10"/>
  <c r="J35" i="10"/>
  <c r="A36" i="10"/>
  <c r="B36" i="10"/>
  <c r="A36" i="1" s="1"/>
  <c r="D36" i="10"/>
  <c r="E36" i="10"/>
  <c r="H36" i="10" s="1"/>
  <c r="G36" i="1" s="1"/>
  <c r="G36" i="10"/>
  <c r="F36" i="1" s="1"/>
  <c r="I36" i="10"/>
  <c r="J36" i="10"/>
  <c r="A37" i="10"/>
  <c r="B37" i="10"/>
  <c r="A37" i="1" s="1"/>
  <c r="D37" i="10"/>
  <c r="E37" i="10"/>
  <c r="G37" i="10"/>
  <c r="F37" i="1" s="1"/>
  <c r="I37" i="10"/>
  <c r="J37" i="10"/>
  <c r="A38" i="10"/>
  <c r="B38" i="10"/>
  <c r="A38" i="1" s="1"/>
  <c r="D38" i="10"/>
  <c r="E38" i="10"/>
  <c r="G38" i="10"/>
  <c r="F38" i="1" s="1"/>
  <c r="I38" i="10"/>
  <c r="J38" i="10"/>
  <c r="A39" i="10"/>
  <c r="B39" i="10"/>
  <c r="A39" i="1" s="1"/>
  <c r="D39" i="10"/>
  <c r="E39" i="10"/>
  <c r="G39" i="10"/>
  <c r="F39" i="1" s="1"/>
  <c r="I39" i="10"/>
  <c r="J39" i="10"/>
  <c r="A40" i="10"/>
  <c r="B40" i="10"/>
  <c r="A40" i="1" s="1"/>
  <c r="D40" i="10"/>
  <c r="E40" i="10"/>
  <c r="H40" i="10" s="1"/>
  <c r="G40" i="1" s="1"/>
  <c r="G40" i="10"/>
  <c r="F40" i="1" s="1"/>
  <c r="I40" i="10"/>
  <c r="J40" i="10"/>
  <c r="A41" i="10"/>
  <c r="B41" i="10"/>
  <c r="A41" i="1" s="1"/>
  <c r="D41" i="10"/>
  <c r="E41" i="10"/>
  <c r="G41" i="10"/>
  <c r="F41" i="1" s="1"/>
  <c r="I41" i="10"/>
  <c r="J41" i="10"/>
  <c r="A42" i="10"/>
  <c r="B42" i="10"/>
  <c r="A42" i="1" s="1"/>
  <c r="D42" i="10"/>
  <c r="E42" i="10"/>
  <c r="G42" i="10"/>
  <c r="F42" i="1" s="1"/>
  <c r="I42" i="10"/>
  <c r="J42" i="10"/>
  <c r="A43" i="10"/>
  <c r="B43" i="10"/>
  <c r="A43" i="1" s="1"/>
  <c r="D43" i="10"/>
  <c r="E43" i="10"/>
  <c r="G43" i="10"/>
  <c r="F43" i="1" s="1"/>
  <c r="I43" i="10"/>
  <c r="J43" i="10"/>
  <c r="A44" i="10"/>
  <c r="B44" i="10"/>
  <c r="A44" i="1" s="1"/>
  <c r="D44" i="10"/>
  <c r="E44" i="10"/>
  <c r="D44" i="1" s="1"/>
  <c r="G44" i="10"/>
  <c r="F44" i="1" s="1"/>
  <c r="I44" i="10"/>
  <c r="J44" i="10"/>
  <c r="A45" i="10"/>
  <c r="B45" i="10"/>
  <c r="A45" i="1" s="1"/>
  <c r="D45" i="10"/>
  <c r="E45" i="10"/>
  <c r="G45" i="10"/>
  <c r="F45" i="1" s="1"/>
  <c r="I45" i="10"/>
  <c r="J45" i="10"/>
  <c r="A46" i="10"/>
  <c r="B46" i="10"/>
  <c r="A46" i="1" s="1"/>
  <c r="D46" i="10"/>
  <c r="E46" i="10"/>
  <c r="G46" i="10"/>
  <c r="F46" i="1" s="1"/>
  <c r="I46" i="10"/>
  <c r="J46" i="10"/>
  <c r="A47" i="10"/>
  <c r="B47" i="10"/>
  <c r="A47" i="1" s="1"/>
  <c r="D47" i="10"/>
  <c r="E47" i="10"/>
  <c r="G47" i="10"/>
  <c r="F47" i="1" s="1"/>
  <c r="I47" i="10"/>
  <c r="J47" i="10"/>
  <c r="A48" i="10"/>
  <c r="B48" i="10"/>
  <c r="A48" i="1" s="1"/>
  <c r="D48" i="10"/>
  <c r="E48" i="10"/>
  <c r="H48" i="10" s="1"/>
  <c r="G48" i="1" s="1"/>
  <c r="G48" i="10"/>
  <c r="F48" i="1" s="1"/>
  <c r="I48" i="10"/>
  <c r="J48" i="10"/>
  <c r="A49" i="10"/>
  <c r="B49" i="10"/>
  <c r="A49" i="1" s="1"/>
  <c r="D49" i="10"/>
  <c r="E49" i="10"/>
  <c r="G49" i="10"/>
  <c r="F49" i="1" s="1"/>
  <c r="I49" i="10"/>
  <c r="J49" i="10"/>
  <c r="A50" i="10"/>
  <c r="B50" i="10"/>
  <c r="A50" i="1" s="1"/>
  <c r="D50" i="10"/>
  <c r="E50" i="10"/>
  <c r="G50" i="10"/>
  <c r="F50" i="1" s="1"/>
  <c r="I50" i="10"/>
  <c r="J50" i="10"/>
  <c r="A51" i="10"/>
  <c r="B51" i="10"/>
  <c r="A51" i="1" s="1"/>
  <c r="D51" i="10"/>
  <c r="E51" i="10"/>
  <c r="G51" i="10"/>
  <c r="F51" i="1" s="1"/>
  <c r="I51" i="10"/>
  <c r="J51" i="10"/>
  <c r="A52" i="10"/>
  <c r="B52" i="10"/>
  <c r="A52" i="1" s="1"/>
  <c r="D52" i="10"/>
  <c r="E52" i="10"/>
  <c r="H52" i="10" s="1"/>
  <c r="G52" i="1" s="1"/>
  <c r="G52" i="10"/>
  <c r="F52" i="1" s="1"/>
  <c r="I52" i="10"/>
  <c r="J52" i="10"/>
  <c r="A53" i="10"/>
  <c r="B53" i="10"/>
  <c r="A53" i="1" s="1"/>
  <c r="D53" i="10"/>
  <c r="E53" i="10"/>
  <c r="G53" i="10"/>
  <c r="F53" i="1" s="1"/>
  <c r="I53" i="10"/>
  <c r="J53" i="10"/>
  <c r="A54" i="10"/>
  <c r="B54" i="10"/>
  <c r="A54" i="1" s="1"/>
  <c r="D54" i="10"/>
  <c r="E54" i="10"/>
  <c r="G54" i="10"/>
  <c r="F54" i="1" s="1"/>
  <c r="I54" i="10"/>
  <c r="J54" i="10"/>
  <c r="A55" i="10"/>
  <c r="B55" i="10"/>
  <c r="A55" i="1" s="1"/>
  <c r="D55" i="10"/>
  <c r="E55" i="10"/>
  <c r="G55" i="10"/>
  <c r="F55" i="1" s="1"/>
  <c r="I55" i="10"/>
  <c r="J55" i="10"/>
  <c r="A56" i="10"/>
  <c r="B56" i="10"/>
  <c r="A56" i="1" s="1"/>
  <c r="D56" i="10"/>
  <c r="E56" i="10"/>
  <c r="H56" i="10" s="1"/>
  <c r="G56" i="1" s="1"/>
  <c r="G56" i="10"/>
  <c r="F56" i="1" s="1"/>
  <c r="I56" i="10"/>
  <c r="J56" i="10"/>
  <c r="A57" i="10"/>
  <c r="B57" i="10"/>
  <c r="A57" i="1" s="1"/>
  <c r="D57" i="10"/>
  <c r="E57" i="10"/>
  <c r="G57" i="10"/>
  <c r="F57" i="1" s="1"/>
  <c r="I57" i="10"/>
  <c r="J57" i="10"/>
  <c r="A58" i="10"/>
  <c r="B58" i="10"/>
  <c r="A58" i="1" s="1"/>
  <c r="D58" i="10"/>
  <c r="E58" i="10"/>
  <c r="G58" i="10"/>
  <c r="F58" i="1" s="1"/>
  <c r="I58" i="10"/>
  <c r="J58" i="10"/>
  <c r="A59" i="10"/>
  <c r="B59" i="10"/>
  <c r="A59" i="1" s="1"/>
  <c r="D59" i="10"/>
  <c r="E59" i="10"/>
  <c r="G59" i="10"/>
  <c r="F59" i="1" s="1"/>
  <c r="I59" i="10"/>
  <c r="J59" i="10"/>
  <c r="A60" i="10"/>
  <c r="B60" i="10"/>
  <c r="A60" i="1" s="1"/>
  <c r="D60" i="10"/>
  <c r="E60" i="10"/>
  <c r="H60" i="10" s="1"/>
  <c r="G60" i="1" s="1"/>
  <c r="G60" i="10"/>
  <c r="F60" i="1" s="1"/>
  <c r="I60" i="10"/>
  <c r="J60" i="10"/>
  <c r="A61" i="10"/>
  <c r="B61" i="10"/>
  <c r="A61" i="1" s="1"/>
  <c r="D61" i="10"/>
  <c r="E61" i="10"/>
  <c r="G61" i="10"/>
  <c r="F61" i="1" s="1"/>
  <c r="I61" i="10"/>
  <c r="J61" i="10"/>
  <c r="A62" i="10"/>
  <c r="B62" i="10"/>
  <c r="A62" i="1" s="1"/>
  <c r="D62" i="10"/>
  <c r="E62" i="10"/>
  <c r="G62" i="10"/>
  <c r="F62" i="1" s="1"/>
  <c r="I62" i="10"/>
  <c r="J62" i="10"/>
  <c r="A63" i="10"/>
  <c r="B63" i="10"/>
  <c r="A63" i="1" s="1"/>
  <c r="D63" i="10"/>
  <c r="E63" i="10"/>
  <c r="G63" i="10"/>
  <c r="F63" i="1" s="1"/>
  <c r="I63" i="10"/>
  <c r="J63" i="10"/>
  <c r="A64" i="10"/>
  <c r="B64" i="10"/>
  <c r="A64" i="1" s="1"/>
  <c r="D64" i="10"/>
  <c r="E64" i="10"/>
  <c r="H64" i="10" s="1"/>
  <c r="G64" i="1" s="1"/>
  <c r="G64" i="10"/>
  <c r="F64" i="1" s="1"/>
  <c r="I64" i="10"/>
  <c r="J64" i="10"/>
  <c r="A65" i="10"/>
  <c r="B65" i="10"/>
  <c r="A65" i="1" s="1"/>
  <c r="D65" i="10"/>
  <c r="E65" i="10"/>
  <c r="G65" i="10"/>
  <c r="F65" i="1" s="1"/>
  <c r="I65" i="10"/>
  <c r="J65" i="10"/>
  <c r="A66" i="10"/>
  <c r="B66" i="10"/>
  <c r="A66" i="1" s="1"/>
  <c r="D66" i="10"/>
  <c r="E66" i="10"/>
  <c r="D66" i="1" s="1"/>
  <c r="G66" i="10"/>
  <c r="F66" i="1" s="1"/>
  <c r="I66" i="10"/>
  <c r="J66" i="10"/>
  <c r="A67" i="10"/>
  <c r="B67" i="10"/>
  <c r="A67" i="1" s="1"/>
  <c r="D67" i="10"/>
  <c r="E67" i="10"/>
  <c r="D67" i="1" s="1"/>
  <c r="G67" i="10"/>
  <c r="F67" i="1" s="1"/>
  <c r="I67" i="10"/>
  <c r="J67" i="10"/>
  <c r="A68" i="10"/>
  <c r="B68" i="10"/>
  <c r="A68" i="1" s="1"/>
  <c r="D68" i="10"/>
  <c r="E68" i="10"/>
  <c r="H68" i="10" s="1"/>
  <c r="G68" i="1" s="1"/>
  <c r="G68" i="10"/>
  <c r="F68" i="1" s="1"/>
  <c r="I68" i="10"/>
  <c r="J68" i="10"/>
  <c r="A69" i="10"/>
  <c r="B69" i="10"/>
  <c r="A69" i="1" s="1"/>
  <c r="D69" i="10"/>
  <c r="E69" i="10"/>
  <c r="G69" i="10"/>
  <c r="F69" i="1" s="1"/>
  <c r="I69" i="10"/>
  <c r="J69" i="10"/>
  <c r="A70" i="10"/>
  <c r="B70" i="10"/>
  <c r="A70" i="1" s="1"/>
  <c r="D70" i="10"/>
  <c r="E70" i="10"/>
  <c r="G70" i="10"/>
  <c r="F70" i="1" s="1"/>
  <c r="I70" i="10"/>
  <c r="J70" i="10"/>
  <c r="A71" i="10"/>
  <c r="B71" i="10"/>
  <c r="A71" i="1" s="1"/>
  <c r="D71" i="10"/>
  <c r="E71" i="10"/>
  <c r="G71" i="10"/>
  <c r="F71" i="1" s="1"/>
  <c r="I71" i="10"/>
  <c r="J71" i="10"/>
  <c r="A72" i="10"/>
  <c r="B72" i="10"/>
  <c r="A72" i="1" s="1"/>
  <c r="D72" i="10"/>
  <c r="E72" i="10"/>
  <c r="H72" i="10" s="1"/>
  <c r="G72" i="1" s="1"/>
  <c r="G72" i="10"/>
  <c r="F72" i="1" s="1"/>
  <c r="I72" i="10"/>
  <c r="J72" i="10"/>
  <c r="A73" i="10"/>
  <c r="B73" i="10"/>
  <c r="A73" i="1" s="1"/>
  <c r="D73" i="10"/>
  <c r="E73" i="10"/>
  <c r="G73" i="10"/>
  <c r="F73" i="1" s="1"/>
  <c r="I73" i="10"/>
  <c r="J73" i="10"/>
  <c r="A74" i="10"/>
  <c r="B74" i="10"/>
  <c r="A74" i="1" s="1"/>
  <c r="D74" i="10"/>
  <c r="E74" i="10"/>
  <c r="G74" i="10"/>
  <c r="F74" i="1" s="1"/>
  <c r="I74" i="10"/>
  <c r="J74" i="10"/>
  <c r="A75" i="10"/>
  <c r="B75" i="10"/>
  <c r="A75" i="1" s="1"/>
  <c r="D75" i="10"/>
  <c r="E75" i="10"/>
  <c r="G75" i="10"/>
  <c r="F75" i="1" s="1"/>
  <c r="I75" i="10"/>
  <c r="J75" i="10"/>
  <c r="A76" i="10"/>
  <c r="B76" i="10"/>
  <c r="A76" i="1" s="1"/>
  <c r="D76" i="10"/>
  <c r="E76" i="10"/>
  <c r="D76" i="1" s="1"/>
  <c r="G76" i="10"/>
  <c r="F76" i="1" s="1"/>
  <c r="I76" i="10"/>
  <c r="J76" i="10"/>
  <c r="A77" i="10"/>
  <c r="B77" i="10"/>
  <c r="A77" i="1" s="1"/>
  <c r="D77" i="10"/>
  <c r="E77" i="10"/>
  <c r="D77" i="1" s="1"/>
  <c r="G77" i="10"/>
  <c r="F77" i="1" s="1"/>
  <c r="I77" i="10"/>
  <c r="J77" i="10"/>
  <c r="A78" i="10"/>
  <c r="B78" i="10"/>
  <c r="A78" i="1" s="1"/>
  <c r="D78" i="10"/>
  <c r="E78" i="10"/>
  <c r="G78" i="10"/>
  <c r="F78" i="1" s="1"/>
  <c r="I78" i="10"/>
  <c r="J78" i="10"/>
  <c r="A79" i="10"/>
  <c r="B79" i="10"/>
  <c r="A79" i="1" s="1"/>
  <c r="D79" i="10"/>
  <c r="E79" i="10"/>
  <c r="G79" i="10"/>
  <c r="F79" i="1" s="1"/>
  <c r="I79" i="10"/>
  <c r="J79" i="10"/>
  <c r="A80" i="10"/>
  <c r="B80" i="10"/>
  <c r="A80" i="1" s="1"/>
  <c r="D80" i="10"/>
  <c r="E80" i="10"/>
  <c r="H80" i="10" s="1"/>
  <c r="G80" i="1" s="1"/>
  <c r="G80" i="10"/>
  <c r="F80" i="1" s="1"/>
  <c r="I80" i="10"/>
  <c r="J80" i="10"/>
  <c r="A81" i="10"/>
  <c r="B81" i="10"/>
  <c r="A81" i="1" s="1"/>
  <c r="D81" i="10"/>
  <c r="E81" i="10"/>
  <c r="D81" i="1" s="1"/>
  <c r="G81" i="10"/>
  <c r="F81" i="1" s="1"/>
  <c r="I81" i="10"/>
  <c r="J81" i="10"/>
  <c r="A82" i="10"/>
  <c r="B82" i="10"/>
  <c r="A82" i="1" s="1"/>
  <c r="D82" i="10"/>
  <c r="E82" i="10"/>
  <c r="D82" i="1" s="1"/>
  <c r="G82" i="10"/>
  <c r="F82" i="1" s="1"/>
  <c r="I82" i="10"/>
  <c r="J82" i="10"/>
  <c r="A83" i="10"/>
  <c r="B83" i="10"/>
  <c r="A83" i="1" s="1"/>
  <c r="D83" i="10"/>
  <c r="E83" i="10"/>
  <c r="D83" i="1" s="1"/>
  <c r="G83" i="10"/>
  <c r="F83" i="1" s="1"/>
  <c r="I83" i="10"/>
  <c r="J83" i="10"/>
  <c r="A84" i="10"/>
  <c r="B84" i="10"/>
  <c r="A84" i="1" s="1"/>
  <c r="D84" i="10"/>
  <c r="E84" i="10"/>
  <c r="H84" i="10" s="1"/>
  <c r="G84" i="1" s="1"/>
  <c r="G84" i="10"/>
  <c r="F84" i="1" s="1"/>
  <c r="I84" i="10"/>
  <c r="J84" i="10"/>
  <c r="A85" i="10"/>
  <c r="B85" i="10"/>
  <c r="A85" i="1" s="1"/>
  <c r="D85" i="10"/>
  <c r="E85" i="10"/>
  <c r="G85" i="10"/>
  <c r="F85" i="1" s="1"/>
  <c r="I85" i="10"/>
  <c r="J85" i="10"/>
  <c r="A86" i="10"/>
  <c r="B86" i="10"/>
  <c r="A86" i="1" s="1"/>
  <c r="D86" i="10"/>
  <c r="E86" i="10"/>
  <c r="G86" i="10"/>
  <c r="F86" i="1" s="1"/>
  <c r="I86" i="10"/>
  <c r="J86" i="10"/>
  <c r="A87" i="10"/>
  <c r="B87" i="10"/>
  <c r="A87" i="1" s="1"/>
  <c r="D87" i="10"/>
  <c r="E87" i="10"/>
  <c r="G87" i="10"/>
  <c r="F87" i="1" s="1"/>
  <c r="I87" i="10"/>
  <c r="J87" i="10"/>
  <c r="A88" i="10"/>
  <c r="B88" i="10"/>
  <c r="A88" i="1" s="1"/>
  <c r="D88" i="10"/>
  <c r="E88" i="10"/>
  <c r="H88" i="10" s="1"/>
  <c r="G88" i="1" s="1"/>
  <c r="G88" i="10"/>
  <c r="F88" i="1" s="1"/>
  <c r="I88" i="10"/>
  <c r="J88" i="10"/>
  <c r="A89" i="10"/>
  <c r="B89" i="10"/>
  <c r="A89" i="1" s="1"/>
  <c r="D89" i="10"/>
  <c r="E89" i="10"/>
  <c r="G89" i="10"/>
  <c r="F89" i="1" s="1"/>
  <c r="I89" i="10"/>
  <c r="J89" i="10"/>
  <c r="A90" i="10"/>
  <c r="B90" i="10"/>
  <c r="A90" i="1" s="1"/>
  <c r="D90" i="10"/>
  <c r="E90" i="10"/>
  <c r="G90" i="10"/>
  <c r="F90" i="1" s="1"/>
  <c r="I90" i="10"/>
  <c r="J90" i="10"/>
  <c r="A91" i="10"/>
  <c r="B91" i="10"/>
  <c r="A91" i="1" s="1"/>
  <c r="D91" i="10"/>
  <c r="E91" i="10"/>
  <c r="G91" i="10"/>
  <c r="F91" i="1" s="1"/>
  <c r="I91" i="10"/>
  <c r="J91" i="10"/>
  <c r="A92" i="10"/>
  <c r="B92" i="10"/>
  <c r="A92" i="1" s="1"/>
  <c r="D92" i="10"/>
  <c r="E92" i="10"/>
  <c r="H92" i="10" s="1"/>
  <c r="G92" i="1" s="1"/>
  <c r="G92" i="10"/>
  <c r="F92" i="1" s="1"/>
  <c r="I92" i="10"/>
  <c r="J92" i="10"/>
  <c r="A93" i="10"/>
  <c r="B93" i="10"/>
  <c r="A93" i="1" s="1"/>
  <c r="D93" i="10"/>
  <c r="E93" i="10"/>
  <c r="G93" i="10"/>
  <c r="F93" i="1" s="1"/>
  <c r="I93" i="10"/>
  <c r="J93" i="10"/>
  <c r="A94" i="10"/>
  <c r="B94" i="10"/>
  <c r="A94" i="1" s="1"/>
  <c r="D94" i="10"/>
  <c r="E94" i="10"/>
  <c r="G94" i="10"/>
  <c r="F94" i="1" s="1"/>
  <c r="I94" i="10"/>
  <c r="J94" i="10"/>
  <c r="A95" i="10"/>
  <c r="B95" i="10"/>
  <c r="A95" i="1" s="1"/>
  <c r="D95" i="10"/>
  <c r="E95" i="10"/>
  <c r="G95" i="10"/>
  <c r="F95" i="1" s="1"/>
  <c r="I95" i="10"/>
  <c r="J95" i="10"/>
  <c r="A96" i="10"/>
  <c r="B96" i="10"/>
  <c r="A96" i="1" s="1"/>
  <c r="D96" i="10"/>
  <c r="E96" i="10"/>
  <c r="H96" i="10" s="1"/>
  <c r="G96" i="1" s="1"/>
  <c r="G96" i="10"/>
  <c r="F96" i="1" s="1"/>
  <c r="I96" i="10"/>
  <c r="J96" i="10"/>
  <c r="A97" i="10"/>
  <c r="B97" i="10"/>
  <c r="A97" i="1" s="1"/>
  <c r="D97" i="10"/>
  <c r="E97" i="10"/>
  <c r="G97" i="10"/>
  <c r="F97" i="1" s="1"/>
  <c r="I97" i="10"/>
  <c r="J97" i="10"/>
  <c r="A98" i="10"/>
  <c r="B98" i="10"/>
  <c r="A98" i="1" s="1"/>
  <c r="D98" i="10"/>
  <c r="E98" i="10"/>
  <c r="G98" i="10"/>
  <c r="F98" i="1" s="1"/>
  <c r="I98" i="10"/>
  <c r="J98" i="10"/>
  <c r="A99" i="10"/>
  <c r="B99" i="10"/>
  <c r="A99" i="1" s="1"/>
  <c r="D99" i="10"/>
  <c r="E99" i="10"/>
  <c r="G99" i="10"/>
  <c r="F99" i="1" s="1"/>
  <c r="I99" i="10"/>
  <c r="J99" i="10"/>
  <c r="A100" i="10"/>
  <c r="B100" i="10"/>
  <c r="A100" i="1" s="1"/>
  <c r="D100" i="10"/>
  <c r="E100" i="10"/>
  <c r="H100" i="10" s="1"/>
  <c r="G100" i="1" s="1"/>
  <c r="G100" i="10"/>
  <c r="F100" i="1" s="1"/>
  <c r="I100" i="10"/>
  <c r="J100" i="10"/>
  <c r="A101" i="10"/>
  <c r="B101" i="10"/>
  <c r="A101" i="1" s="1"/>
  <c r="D101" i="10"/>
  <c r="E101" i="10"/>
  <c r="G101" i="10"/>
  <c r="F101" i="1" s="1"/>
  <c r="I101" i="10"/>
  <c r="J101" i="10"/>
  <c r="A102" i="10"/>
  <c r="B102" i="10"/>
  <c r="A102" i="1" s="1"/>
  <c r="D102" i="10"/>
  <c r="E102" i="10"/>
  <c r="G102" i="10"/>
  <c r="F102" i="1" s="1"/>
  <c r="I102" i="10"/>
  <c r="J102" i="10"/>
  <c r="A103" i="10"/>
  <c r="B103" i="10"/>
  <c r="A103" i="1" s="1"/>
  <c r="D103" i="10"/>
  <c r="E103" i="10"/>
  <c r="G103" i="10"/>
  <c r="F103" i="1" s="1"/>
  <c r="I103" i="10"/>
  <c r="J103" i="10"/>
  <c r="A104" i="10"/>
  <c r="B104" i="10"/>
  <c r="A104" i="1" s="1"/>
  <c r="D104" i="10"/>
  <c r="E104" i="10"/>
  <c r="H104" i="10" s="1"/>
  <c r="G104" i="1" s="1"/>
  <c r="G104" i="10"/>
  <c r="F104" i="1" s="1"/>
  <c r="I104" i="10"/>
  <c r="J104" i="10"/>
  <c r="A105" i="10"/>
  <c r="B105" i="10"/>
  <c r="A105" i="1" s="1"/>
  <c r="D105" i="10"/>
  <c r="E105" i="10"/>
  <c r="G105" i="10"/>
  <c r="F105" i="1" s="1"/>
  <c r="I105" i="10"/>
  <c r="J105" i="10"/>
  <c r="A106" i="10"/>
  <c r="B106" i="10"/>
  <c r="A106" i="1" s="1"/>
  <c r="D106" i="10"/>
  <c r="E106" i="10"/>
  <c r="G106" i="10"/>
  <c r="F106" i="1" s="1"/>
  <c r="I106" i="10"/>
  <c r="J106" i="10"/>
  <c r="A107" i="10"/>
  <c r="B107" i="10"/>
  <c r="A107" i="1" s="1"/>
  <c r="D107" i="10"/>
  <c r="E107" i="10"/>
  <c r="G107" i="10"/>
  <c r="F107" i="1" s="1"/>
  <c r="I107" i="10"/>
  <c r="J107" i="10"/>
  <c r="A108" i="10"/>
  <c r="B108" i="10"/>
  <c r="A108" i="1" s="1"/>
  <c r="D108" i="10"/>
  <c r="E108" i="10"/>
  <c r="H108" i="10" s="1"/>
  <c r="G108" i="1" s="1"/>
  <c r="G108" i="10"/>
  <c r="F108" i="1" s="1"/>
  <c r="I108" i="10"/>
  <c r="J108" i="10"/>
  <c r="A109" i="10"/>
  <c r="B109" i="10"/>
  <c r="A109" i="1" s="1"/>
  <c r="D109" i="10"/>
  <c r="E109" i="10"/>
  <c r="G109" i="10"/>
  <c r="F109" i="1" s="1"/>
  <c r="I109" i="10"/>
  <c r="J109" i="10"/>
  <c r="A110" i="10"/>
  <c r="B110" i="10"/>
  <c r="A110" i="1" s="1"/>
  <c r="D110" i="10"/>
  <c r="E110" i="10"/>
  <c r="G110" i="10"/>
  <c r="F110" i="1" s="1"/>
  <c r="I110" i="10"/>
  <c r="J110" i="10"/>
  <c r="A111" i="10"/>
  <c r="B111" i="10"/>
  <c r="A111" i="1" s="1"/>
  <c r="D111" i="10"/>
  <c r="E111" i="10"/>
  <c r="G111" i="10"/>
  <c r="F111" i="1" s="1"/>
  <c r="I111" i="10"/>
  <c r="J111" i="10"/>
  <c r="A112" i="10"/>
  <c r="B112" i="10"/>
  <c r="A112" i="1" s="1"/>
  <c r="D112" i="10"/>
  <c r="E112" i="10"/>
  <c r="H112" i="10" s="1"/>
  <c r="G112" i="1" s="1"/>
  <c r="G112" i="10"/>
  <c r="F112" i="1" s="1"/>
  <c r="I112" i="10"/>
  <c r="J112" i="10"/>
  <c r="A113" i="10"/>
  <c r="B113" i="10"/>
  <c r="A113" i="1" s="1"/>
  <c r="D113" i="10"/>
  <c r="E113" i="10"/>
  <c r="G113" i="10"/>
  <c r="F113" i="1" s="1"/>
  <c r="I113" i="10"/>
  <c r="J113" i="10"/>
  <c r="A114" i="10"/>
  <c r="B114" i="10"/>
  <c r="A114" i="1" s="1"/>
  <c r="D114" i="10"/>
  <c r="E114" i="10"/>
  <c r="G114" i="10"/>
  <c r="F114" i="1" s="1"/>
  <c r="I114" i="10"/>
  <c r="J114" i="10"/>
  <c r="A115" i="10"/>
  <c r="B115" i="10"/>
  <c r="A115" i="1" s="1"/>
  <c r="D115" i="10"/>
  <c r="E115" i="10"/>
  <c r="G115" i="10"/>
  <c r="F115" i="1" s="1"/>
  <c r="I115" i="10"/>
  <c r="J115" i="10"/>
  <c r="A116" i="10"/>
  <c r="B116" i="10"/>
  <c r="A116" i="1" s="1"/>
  <c r="D116" i="10"/>
  <c r="E116" i="10"/>
  <c r="H116" i="10" s="1"/>
  <c r="G116" i="1" s="1"/>
  <c r="G116" i="10"/>
  <c r="F116" i="1" s="1"/>
  <c r="I116" i="10"/>
  <c r="J116" i="10"/>
  <c r="A117" i="10"/>
  <c r="B117" i="10"/>
  <c r="A117" i="1" s="1"/>
  <c r="D117" i="10"/>
  <c r="E117" i="10"/>
  <c r="G117" i="10"/>
  <c r="F117" i="1" s="1"/>
  <c r="I117" i="10"/>
  <c r="J117" i="10"/>
  <c r="A118" i="10"/>
  <c r="B118" i="10"/>
  <c r="A118" i="1" s="1"/>
  <c r="D118" i="10"/>
  <c r="E118" i="10"/>
  <c r="G118" i="10"/>
  <c r="F118" i="1" s="1"/>
  <c r="I118" i="10"/>
  <c r="J118" i="10"/>
  <c r="A119" i="10"/>
  <c r="B119" i="10"/>
  <c r="A119" i="1" s="1"/>
  <c r="D119" i="10"/>
  <c r="E119" i="10"/>
  <c r="G119" i="10"/>
  <c r="F119" i="1" s="1"/>
  <c r="I119" i="10"/>
  <c r="J119" i="10"/>
  <c r="A120" i="10"/>
  <c r="B120" i="10"/>
  <c r="A120" i="1" s="1"/>
  <c r="D120" i="10"/>
  <c r="E120" i="10"/>
  <c r="H120" i="10" s="1"/>
  <c r="G120" i="1" s="1"/>
  <c r="G120" i="10"/>
  <c r="F120" i="1" s="1"/>
  <c r="I120" i="10"/>
  <c r="J120" i="10"/>
  <c r="A121" i="10"/>
  <c r="B121" i="10"/>
  <c r="A121" i="1" s="1"/>
  <c r="D121" i="10"/>
  <c r="E121" i="10"/>
  <c r="G121" i="10"/>
  <c r="F121" i="1" s="1"/>
  <c r="I121" i="10"/>
  <c r="J121" i="10"/>
  <c r="A122" i="10"/>
  <c r="B122" i="10"/>
  <c r="A122" i="1" s="1"/>
  <c r="D122" i="10"/>
  <c r="E122" i="10"/>
  <c r="G122" i="10"/>
  <c r="F122" i="1" s="1"/>
  <c r="I122" i="10"/>
  <c r="J122" i="10"/>
  <c r="A123" i="10"/>
  <c r="B123" i="10"/>
  <c r="A123" i="1" s="1"/>
  <c r="D123" i="10"/>
  <c r="E123" i="10"/>
  <c r="G123" i="10"/>
  <c r="F123" i="1" s="1"/>
  <c r="I123" i="10"/>
  <c r="J123" i="10"/>
  <c r="A124" i="10"/>
  <c r="B124" i="10"/>
  <c r="A124" i="1" s="1"/>
  <c r="D124" i="10"/>
  <c r="E124" i="10"/>
  <c r="H124" i="10" s="1"/>
  <c r="G124" i="1" s="1"/>
  <c r="G124" i="10"/>
  <c r="F124" i="1" s="1"/>
  <c r="I124" i="10"/>
  <c r="J124" i="10"/>
  <c r="A125" i="10"/>
  <c r="B125" i="10"/>
  <c r="A125" i="1" s="1"/>
  <c r="D125" i="10"/>
  <c r="E125" i="10"/>
  <c r="G125" i="10"/>
  <c r="F125" i="1" s="1"/>
  <c r="I125" i="10"/>
  <c r="J125" i="10"/>
  <c r="A126" i="10"/>
  <c r="B126" i="10"/>
  <c r="A126" i="1" s="1"/>
  <c r="D126" i="10"/>
  <c r="E126" i="10"/>
  <c r="H126" i="10" s="1"/>
  <c r="G126" i="1" s="1"/>
  <c r="G126" i="10"/>
  <c r="F126" i="1" s="1"/>
  <c r="I126" i="10"/>
  <c r="J126" i="10"/>
  <c r="A127" i="10"/>
  <c r="B127" i="10"/>
  <c r="A127" i="1" s="1"/>
  <c r="D127" i="10"/>
  <c r="K127" i="10" s="1"/>
  <c r="J127" i="1" s="1"/>
  <c r="E127" i="10"/>
  <c r="G127" i="10"/>
  <c r="F127" i="1" s="1"/>
  <c r="I127" i="10"/>
  <c r="J127" i="10"/>
  <c r="A128" i="10"/>
  <c r="B128" i="10"/>
  <c r="A128" i="1" s="1"/>
  <c r="D128" i="10"/>
  <c r="E128" i="10"/>
  <c r="H128" i="10" s="1"/>
  <c r="G128" i="1" s="1"/>
  <c r="G128" i="10"/>
  <c r="F128" i="1" s="1"/>
  <c r="I128" i="10"/>
  <c r="J128" i="10"/>
  <c r="A129" i="10"/>
  <c r="B129" i="10"/>
  <c r="A129" i="1" s="1"/>
  <c r="D129" i="10"/>
  <c r="K129" i="10" s="1"/>
  <c r="J129" i="1" s="1"/>
  <c r="E129" i="10"/>
  <c r="H129" i="10" s="1"/>
  <c r="G129" i="1" s="1"/>
  <c r="G129" i="10"/>
  <c r="F129" i="1" s="1"/>
  <c r="I129" i="10"/>
  <c r="J129" i="10"/>
  <c r="A130" i="10"/>
  <c r="B130" i="10"/>
  <c r="A130" i="1" s="1"/>
  <c r="D130" i="10"/>
  <c r="E130" i="10"/>
  <c r="H130" i="10" s="1"/>
  <c r="G130" i="1" s="1"/>
  <c r="G130" i="10"/>
  <c r="F130" i="1" s="1"/>
  <c r="I130" i="10"/>
  <c r="J130" i="10"/>
  <c r="A131" i="10"/>
  <c r="B131" i="10"/>
  <c r="A131" i="1" s="1"/>
  <c r="D131" i="10"/>
  <c r="C131" i="1" s="1"/>
  <c r="E131" i="10"/>
  <c r="H131" i="10" s="1"/>
  <c r="G131" i="1" s="1"/>
  <c r="G131" i="10"/>
  <c r="F131" i="1" s="1"/>
  <c r="I131" i="10"/>
  <c r="J131" i="10"/>
  <c r="A132" i="10"/>
  <c r="B132" i="10"/>
  <c r="A132" i="1" s="1"/>
  <c r="D132" i="10"/>
  <c r="K132" i="10" s="1"/>
  <c r="J132" i="1" s="1"/>
  <c r="E132" i="10"/>
  <c r="H132" i="10" s="1"/>
  <c r="G132" i="1" s="1"/>
  <c r="G132" i="10"/>
  <c r="F132" i="1" s="1"/>
  <c r="I132" i="10"/>
  <c r="J132" i="10"/>
  <c r="A133" i="10"/>
  <c r="B133" i="10"/>
  <c r="A133" i="1" s="1"/>
  <c r="D133" i="10"/>
  <c r="K133" i="10" s="1"/>
  <c r="J133" i="1" s="1"/>
  <c r="E133" i="10"/>
  <c r="H133" i="10" s="1"/>
  <c r="G133" i="1" s="1"/>
  <c r="G133" i="10"/>
  <c r="F133" i="1" s="1"/>
  <c r="I133" i="10"/>
  <c r="J133" i="10"/>
  <c r="A134" i="10"/>
  <c r="B134" i="10"/>
  <c r="A134" i="1" s="1"/>
  <c r="D134" i="10"/>
  <c r="K134" i="10" s="1"/>
  <c r="J134" i="1" s="1"/>
  <c r="E134" i="10"/>
  <c r="H134" i="10" s="1"/>
  <c r="G134" i="1" s="1"/>
  <c r="G134" i="10"/>
  <c r="F134" i="1" s="1"/>
  <c r="I134" i="10"/>
  <c r="J134" i="10"/>
  <c r="A135" i="10"/>
  <c r="B135" i="10"/>
  <c r="A135" i="1" s="1"/>
  <c r="D135" i="10"/>
  <c r="K135" i="10" s="1"/>
  <c r="J135" i="1" s="1"/>
  <c r="E135" i="10"/>
  <c r="H135" i="10" s="1"/>
  <c r="G135" i="1" s="1"/>
  <c r="G135" i="10"/>
  <c r="F135" i="1" s="1"/>
  <c r="I135" i="10"/>
  <c r="J135" i="10"/>
  <c r="A136" i="10"/>
  <c r="B136" i="10"/>
  <c r="D136" i="10"/>
  <c r="K136" i="10" s="1"/>
  <c r="E136" i="10"/>
  <c r="H136" i="10" s="1"/>
  <c r="G136" i="10"/>
  <c r="I136" i="10"/>
  <c r="J136" i="10"/>
  <c r="A137" i="10"/>
  <c r="B137" i="10"/>
  <c r="D137" i="10"/>
  <c r="K137" i="10" s="1"/>
  <c r="E137" i="10"/>
  <c r="H137" i="10" s="1"/>
  <c r="G137" i="10"/>
  <c r="I137" i="10"/>
  <c r="J137" i="10"/>
  <c r="A138" i="10"/>
  <c r="B138" i="10"/>
  <c r="D138" i="10"/>
  <c r="K138" i="10" s="1"/>
  <c r="E138" i="10"/>
  <c r="H138" i="10" s="1"/>
  <c r="G138" i="10"/>
  <c r="I138" i="10"/>
  <c r="J138" i="10"/>
  <c r="A139" i="10"/>
  <c r="B139" i="10"/>
  <c r="D139" i="10"/>
  <c r="K139" i="10" s="1"/>
  <c r="E139" i="10"/>
  <c r="H139" i="10" s="1"/>
  <c r="G139" i="10"/>
  <c r="I139" i="10"/>
  <c r="J139" i="10"/>
  <c r="A140" i="10"/>
  <c r="B140" i="10"/>
  <c r="D140" i="10"/>
  <c r="K140" i="10" s="1"/>
  <c r="E140" i="10"/>
  <c r="H140" i="10" s="1"/>
  <c r="G140" i="10"/>
  <c r="I140" i="10"/>
  <c r="J140" i="10"/>
  <c r="A141" i="10"/>
  <c r="B141" i="10"/>
  <c r="D141" i="10"/>
  <c r="K141" i="10" s="1"/>
  <c r="E141" i="10"/>
  <c r="H141" i="10" s="1"/>
  <c r="G141" i="10"/>
  <c r="I141" i="10"/>
  <c r="J141" i="10"/>
  <c r="A142" i="10"/>
  <c r="B142" i="10"/>
  <c r="D142" i="10"/>
  <c r="K142" i="10" s="1"/>
  <c r="E142" i="10"/>
  <c r="H142" i="10" s="1"/>
  <c r="G142" i="10"/>
  <c r="I142" i="10"/>
  <c r="J142" i="10"/>
  <c r="A143" i="10"/>
  <c r="B143" i="10"/>
  <c r="D143" i="10"/>
  <c r="K143" i="10" s="1"/>
  <c r="E143" i="10"/>
  <c r="H143" i="10" s="1"/>
  <c r="G143" i="10"/>
  <c r="I143" i="10"/>
  <c r="J143" i="10"/>
  <c r="A144" i="10"/>
  <c r="B144" i="10"/>
  <c r="D144" i="10"/>
  <c r="K144" i="10" s="1"/>
  <c r="E144" i="10"/>
  <c r="H144" i="10" s="1"/>
  <c r="G144" i="10"/>
  <c r="I144" i="10"/>
  <c r="J144" i="10"/>
  <c r="A145" i="10"/>
  <c r="B145" i="10"/>
  <c r="D145" i="10"/>
  <c r="K145" i="10" s="1"/>
  <c r="E145" i="10"/>
  <c r="H145" i="10" s="1"/>
  <c r="G145" i="10"/>
  <c r="I145" i="10"/>
  <c r="J145" i="10"/>
  <c r="A146" i="10"/>
  <c r="B146" i="10"/>
  <c r="D146" i="10"/>
  <c r="K146" i="10" s="1"/>
  <c r="E146" i="10"/>
  <c r="H146" i="10" s="1"/>
  <c r="G146" i="10"/>
  <c r="I146" i="10"/>
  <c r="J146" i="10"/>
  <c r="A147" i="10"/>
  <c r="B147" i="10"/>
  <c r="D147" i="10"/>
  <c r="K147" i="10" s="1"/>
  <c r="E147" i="10"/>
  <c r="H147" i="10" s="1"/>
  <c r="G147" i="10"/>
  <c r="I147" i="10"/>
  <c r="J147" i="10"/>
  <c r="A148" i="10"/>
  <c r="B148" i="10"/>
  <c r="D148" i="10"/>
  <c r="K148" i="10" s="1"/>
  <c r="E148" i="10"/>
  <c r="H148" i="10" s="1"/>
  <c r="G148" i="10"/>
  <c r="I148" i="10"/>
  <c r="J148" i="10"/>
  <c r="A149" i="10"/>
  <c r="B149" i="10"/>
  <c r="D149" i="10"/>
  <c r="K149" i="10" s="1"/>
  <c r="E149" i="10"/>
  <c r="H149" i="10" s="1"/>
  <c r="G149" i="10"/>
  <c r="I149" i="10"/>
  <c r="J149" i="10"/>
  <c r="A150" i="10"/>
  <c r="B150" i="10"/>
  <c r="D150" i="10"/>
  <c r="K150" i="10" s="1"/>
  <c r="E150" i="10"/>
  <c r="H150" i="10" s="1"/>
  <c r="G150" i="10"/>
  <c r="I150" i="10"/>
  <c r="J150" i="10"/>
  <c r="A151" i="10"/>
  <c r="B151" i="10"/>
  <c r="D151" i="10"/>
  <c r="K151" i="10" s="1"/>
  <c r="E151" i="10"/>
  <c r="H151" i="10" s="1"/>
  <c r="G151" i="10"/>
  <c r="I151" i="10"/>
  <c r="J151" i="10"/>
  <c r="A152" i="10"/>
  <c r="B152" i="10"/>
  <c r="D152" i="10"/>
  <c r="K152" i="10" s="1"/>
  <c r="E152" i="10"/>
  <c r="H152" i="10" s="1"/>
  <c r="G152" i="10"/>
  <c r="I152" i="10"/>
  <c r="J152" i="10"/>
  <c r="A153" i="10"/>
  <c r="B153" i="10"/>
  <c r="D153" i="10"/>
  <c r="K153" i="10" s="1"/>
  <c r="E153" i="10"/>
  <c r="H153" i="10" s="1"/>
  <c r="G153" i="10"/>
  <c r="I153" i="10"/>
  <c r="J153" i="10"/>
  <c r="A154" i="10"/>
  <c r="B154" i="10"/>
  <c r="D154" i="10"/>
  <c r="K154" i="10" s="1"/>
  <c r="E154" i="10"/>
  <c r="H154" i="10" s="1"/>
  <c r="G154" i="10"/>
  <c r="I154" i="10"/>
  <c r="J154" i="10"/>
  <c r="A155" i="10"/>
  <c r="B155" i="10"/>
  <c r="D155" i="10"/>
  <c r="K155" i="10" s="1"/>
  <c r="E155" i="10"/>
  <c r="H155" i="10" s="1"/>
  <c r="G155" i="10"/>
  <c r="I155" i="10"/>
  <c r="J155" i="10"/>
  <c r="A156" i="10"/>
  <c r="B156" i="10"/>
  <c r="D156" i="10"/>
  <c r="K156" i="10" s="1"/>
  <c r="E156" i="10"/>
  <c r="H156" i="10" s="1"/>
  <c r="G156" i="10"/>
  <c r="I156" i="10"/>
  <c r="J156" i="10"/>
  <c r="A157" i="10"/>
  <c r="B157" i="10"/>
  <c r="D157" i="10"/>
  <c r="K157" i="10" s="1"/>
  <c r="E157" i="10"/>
  <c r="H157" i="10" s="1"/>
  <c r="G157" i="10"/>
  <c r="I157" i="10"/>
  <c r="J157" i="10"/>
  <c r="A158" i="10"/>
  <c r="B158" i="10"/>
  <c r="D158" i="10"/>
  <c r="K158" i="10" s="1"/>
  <c r="E158" i="10"/>
  <c r="H158" i="10" s="1"/>
  <c r="G158" i="10"/>
  <c r="I158" i="10"/>
  <c r="J158" i="10"/>
  <c r="A159" i="10"/>
  <c r="B159" i="10"/>
  <c r="D159" i="10"/>
  <c r="K159" i="10" s="1"/>
  <c r="E159" i="10"/>
  <c r="H159" i="10" s="1"/>
  <c r="G159" i="10"/>
  <c r="I159" i="10"/>
  <c r="J159" i="10"/>
  <c r="A160" i="10"/>
  <c r="B160" i="10"/>
  <c r="D160" i="10"/>
  <c r="K160" i="10" s="1"/>
  <c r="E160" i="10"/>
  <c r="H160" i="10" s="1"/>
  <c r="G160" i="10"/>
  <c r="I160" i="10"/>
  <c r="J160" i="10"/>
  <c r="A161" i="10"/>
  <c r="B161" i="10"/>
  <c r="D161" i="10"/>
  <c r="K161" i="10" s="1"/>
  <c r="E161" i="10"/>
  <c r="H161" i="10" s="1"/>
  <c r="G161" i="10"/>
  <c r="I161" i="10"/>
  <c r="J161" i="10"/>
  <c r="A162" i="10"/>
  <c r="B162" i="10"/>
  <c r="D162" i="10"/>
  <c r="K162" i="10" s="1"/>
  <c r="E162" i="10"/>
  <c r="H162" i="10" s="1"/>
  <c r="G162" i="10"/>
  <c r="I162" i="10"/>
  <c r="J162" i="10"/>
  <c r="A163" i="10"/>
  <c r="B163" i="10"/>
  <c r="D163" i="10"/>
  <c r="K163" i="10" s="1"/>
  <c r="E163" i="10"/>
  <c r="H163" i="10" s="1"/>
  <c r="G163" i="10"/>
  <c r="I163" i="10"/>
  <c r="J163" i="10"/>
  <c r="A164" i="10"/>
  <c r="B164" i="10"/>
  <c r="D164" i="10"/>
  <c r="K164" i="10" s="1"/>
  <c r="E164" i="10"/>
  <c r="H164" i="10" s="1"/>
  <c r="G164" i="10"/>
  <c r="I164" i="10"/>
  <c r="J164" i="10"/>
  <c r="A165" i="10"/>
  <c r="B165" i="10"/>
  <c r="D165" i="10"/>
  <c r="K165" i="10" s="1"/>
  <c r="E165" i="10"/>
  <c r="H165" i="10" s="1"/>
  <c r="G165" i="10"/>
  <c r="I165" i="10"/>
  <c r="J165" i="10"/>
  <c r="A166" i="10"/>
  <c r="B166" i="10"/>
  <c r="D166" i="10"/>
  <c r="K166" i="10" s="1"/>
  <c r="E166" i="10"/>
  <c r="H166" i="10" s="1"/>
  <c r="G166" i="10"/>
  <c r="I166" i="10"/>
  <c r="J166" i="10"/>
  <c r="A167" i="10"/>
  <c r="B167" i="10"/>
  <c r="D167" i="10"/>
  <c r="K167" i="10" s="1"/>
  <c r="E167" i="10"/>
  <c r="H167" i="10" s="1"/>
  <c r="G167" i="10"/>
  <c r="I167" i="10"/>
  <c r="J167" i="10"/>
  <c r="A168" i="10"/>
  <c r="B168" i="10"/>
  <c r="D168" i="10"/>
  <c r="K168" i="10" s="1"/>
  <c r="E168" i="10"/>
  <c r="H168" i="10" s="1"/>
  <c r="G168" i="10"/>
  <c r="I168" i="10"/>
  <c r="J168" i="10"/>
  <c r="A169" i="10"/>
  <c r="B169" i="10"/>
  <c r="D169" i="10"/>
  <c r="K169" i="10" s="1"/>
  <c r="E169" i="10"/>
  <c r="H169" i="10" s="1"/>
  <c r="G169" i="10"/>
  <c r="I169" i="10"/>
  <c r="J169" i="10"/>
  <c r="A170" i="10"/>
  <c r="B170" i="10"/>
  <c r="D170" i="10"/>
  <c r="K170" i="10" s="1"/>
  <c r="E170" i="10"/>
  <c r="H170" i="10" s="1"/>
  <c r="G170" i="10"/>
  <c r="I170" i="10"/>
  <c r="J170" i="10"/>
  <c r="A171" i="10"/>
  <c r="B171" i="10"/>
  <c r="D171" i="10"/>
  <c r="K171" i="10" s="1"/>
  <c r="E171" i="10"/>
  <c r="H171" i="10" s="1"/>
  <c r="G171" i="10"/>
  <c r="I171" i="10"/>
  <c r="J171" i="10"/>
  <c r="A172" i="10"/>
  <c r="B172" i="10"/>
  <c r="D172" i="10"/>
  <c r="K172" i="10" s="1"/>
  <c r="E172" i="10"/>
  <c r="H172" i="10" s="1"/>
  <c r="G172" i="10"/>
  <c r="I172" i="10"/>
  <c r="J172" i="10"/>
  <c r="A173" i="10"/>
  <c r="B173" i="10"/>
  <c r="D173" i="10"/>
  <c r="K173" i="10" s="1"/>
  <c r="E173" i="10"/>
  <c r="H173" i="10" s="1"/>
  <c r="G173" i="10"/>
  <c r="I173" i="10"/>
  <c r="J173" i="10"/>
  <c r="A174" i="10"/>
  <c r="B174" i="10"/>
  <c r="D174" i="10"/>
  <c r="K174" i="10" s="1"/>
  <c r="E174" i="10"/>
  <c r="H174" i="10" s="1"/>
  <c r="G174" i="10"/>
  <c r="I174" i="10"/>
  <c r="J174" i="10"/>
  <c r="A175" i="10"/>
  <c r="B175" i="10"/>
  <c r="D175" i="10"/>
  <c r="K175" i="10" s="1"/>
  <c r="E175" i="10"/>
  <c r="H175" i="10" s="1"/>
  <c r="G175" i="10"/>
  <c r="I175" i="10"/>
  <c r="J175" i="10"/>
  <c r="A176" i="10"/>
  <c r="B176" i="10"/>
  <c r="D176" i="10"/>
  <c r="K176" i="10" s="1"/>
  <c r="E176" i="10"/>
  <c r="H176" i="10" s="1"/>
  <c r="G176" i="10"/>
  <c r="I176" i="10"/>
  <c r="J176" i="10"/>
  <c r="A177" i="10"/>
  <c r="B177" i="10"/>
  <c r="D177" i="10"/>
  <c r="K177" i="10" s="1"/>
  <c r="E177" i="10"/>
  <c r="H177" i="10" s="1"/>
  <c r="G177" i="10"/>
  <c r="I177" i="10"/>
  <c r="J177" i="10"/>
  <c r="A178" i="10"/>
  <c r="B178" i="10"/>
  <c r="D178" i="10"/>
  <c r="K178" i="10" s="1"/>
  <c r="E178" i="10"/>
  <c r="H178" i="10" s="1"/>
  <c r="G178" i="10"/>
  <c r="I178" i="10"/>
  <c r="J178" i="10"/>
  <c r="A179" i="10"/>
  <c r="B179" i="10"/>
  <c r="D179" i="10"/>
  <c r="K179" i="10" s="1"/>
  <c r="E179" i="10"/>
  <c r="H179" i="10" s="1"/>
  <c r="G179" i="10"/>
  <c r="I179" i="10"/>
  <c r="J179" i="10"/>
  <c r="A180" i="10"/>
  <c r="B180" i="10"/>
  <c r="D180" i="10"/>
  <c r="K180" i="10" s="1"/>
  <c r="E180" i="10"/>
  <c r="H180" i="10" s="1"/>
  <c r="G180" i="10"/>
  <c r="I180" i="10"/>
  <c r="J180" i="10"/>
  <c r="A181" i="10"/>
  <c r="B181" i="10"/>
  <c r="D181" i="10"/>
  <c r="K181" i="10" s="1"/>
  <c r="E181" i="10"/>
  <c r="H181" i="10" s="1"/>
  <c r="G181" i="10"/>
  <c r="I181" i="10"/>
  <c r="J181" i="10"/>
  <c r="A182" i="10"/>
  <c r="B182" i="10"/>
  <c r="D182" i="10"/>
  <c r="K182" i="10" s="1"/>
  <c r="E182" i="10"/>
  <c r="H182" i="10" s="1"/>
  <c r="G182" i="10"/>
  <c r="I182" i="10"/>
  <c r="J182" i="10"/>
  <c r="A183" i="10"/>
  <c r="B183" i="10"/>
  <c r="D183" i="10"/>
  <c r="K183" i="10" s="1"/>
  <c r="E183" i="10"/>
  <c r="H183" i="10" s="1"/>
  <c r="G183" i="10"/>
  <c r="I183" i="10"/>
  <c r="J183" i="10"/>
  <c r="A184" i="10"/>
  <c r="B184" i="10"/>
  <c r="D184" i="10"/>
  <c r="K184" i="10" s="1"/>
  <c r="E184" i="10"/>
  <c r="H184" i="10" s="1"/>
  <c r="G184" i="10"/>
  <c r="I184" i="10"/>
  <c r="J184" i="10"/>
  <c r="A185" i="10"/>
  <c r="B185" i="10"/>
  <c r="D185" i="10"/>
  <c r="K185" i="10" s="1"/>
  <c r="E185" i="10"/>
  <c r="H185" i="10" s="1"/>
  <c r="G185" i="10"/>
  <c r="I185" i="10"/>
  <c r="J185" i="10"/>
  <c r="A186" i="10"/>
  <c r="B186" i="10"/>
  <c r="D186" i="10"/>
  <c r="K186" i="10" s="1"/>
  <c r="E186" i="10"/>
  <c r="H186" i="10" s="1"/>
  <c r="G186" i="10"/>
  <c r="I186" i="10"/>
  <c r="J186" i="10"/>
  <c r="A187" i="10"/>
  <c r="B187" i="10"/>
  <c r="D187" i="10"/>
  <c r="K187" i="10" s="1"/>
  <c r="E187" i="10"/>
  <c r="H187" i="10" s="1"/>
  <c r="G187" i="10"/>
  <c r="I187" i="10"/>
  <c r="J187" i="10"/>
  <c r="A188" i="10"/>
  <c r="B188" i="10"/>
  <c r="D188" i="10"/>
  <c r="K188" i="10" s="1"/>
  <c r="E188" i="10"/>
  <c r="H188" i="10" s="1"/>
  <c r="G188" i="10"/>
  <c r="I188" i="10"/>
  <c r="J188" i="10"/>
  <c r="A189" i="10"/>
  <c r="B189" i="10"/>
  <c r="D189" i="10"/>
  <c r="K189" i="10" s="1"/>
  <c r="E189" i="10"/>
  <c r="H189" i="10" s="1"/>
  <c r="G189" i="10"/>
  <c r="I189" i="10"/>
  <c r="J189" i="10"/>
  <c r="A190" i="10"/>
  <c r="B190" i="10"/>
  <c r="D190" i="10"/>
  <c r="K190" i="10" s="1"/>
  <c r="E190" i="10"/>
  <c r="H190" i="10" s="1"/>
  <c r="G190" i="10"/>
  <c r="I190" i="10"/>
  <c r="J190" i="10"/>
  <c r="A191" i="10"/>
  <c r="B191" i="10"/>
  <c r="D191" i="10"/>
  <c r="K191" i="10" s="1"/>
  <c r="E191" i="10"/>
  <c r="H191" i="10" s="1"/>
  <c r="G191" i="10"/>
  <c r="I191" i="10"/>
  <c r="J191" i="10"/>
  <c r="A192" i="10"/>
  <c r="B192" i="10"/>
  <c r="D192" i="10"/>
  <c r="K192" i="10" s="1"/>
  <c r="E192" i="10"/>
  <c r="H192" i="10" s="1"/>
  <c r="G192" i="10"/>
  <c r="I192" i="10"/>
  <c r="J192" i="10"/>
  <c r="A193" i="10"/>
  <c r="B193" i="10"/>
  <c r="D193" i="10"/>
  <c r="K193" i="10" s="1"/>
  <c r="E193" i="10"/>
  <c r="H193" i="10" s="1"/>
  <c r="G193" i="10"/>
  <c r="I193" i="10"/>
  <c r="J193" i="10"/>
  <c r="A194" i="10"/>
  <c r="B194" i="10"/>
  <c r="D194" i="10"/>
  <c r="K194" i="10" s="1"/>
  <c r="E194" i="10"/>
  <c r="H194" i="10" s="1"/>
  <c r="G194" i="10"/>
  <c r="I194" i="10"/>
  <c r="J194" i="10"/>
  <c r="A195" i="10"/>
  <c r="B195" i="10"/>
  <c r="D195" i="10"/>
  <c r="K195" i="10" s="1"/>
  <c r="E195" i="10"/>
  <c r="H195" i="10" s="1"/>
  <c r="G195" i="10"/>
  <c r="I195" i="10"/>
  <c r="J195" i="10"/>
  <c r="A196" i="10"/>
  <c r="B196" i="10"/>
  <c r="D196" i="10"/>
  <c r="K196" i="10" s="1"/>
  <c r="E196" i="10"/>
  <c r="H196" i="10" s="1"/>
  <c r="G196" i="10"/>
  <c r="I196" i="10"/>
  <c r="J196" i="10"/>
  <c r="A197" i="10"/>
  <c r="B197" i="10"/>
  <c r="D197" i="10"/>
  <c r="K197" i="10" s="1"/>
  <c r="E197" i="10"/>
  <c r="H197" i="10" s="1"/>
  <c r="G197" i="10"/>
  <c r="I197" i="10"/>
  <c r="J197" i="10"/>
  <c r="A198" i="10"/>
  <c r="B198" i="10"/>
  <c r="D198" i="10"/>
  <c r="K198" i="10" s="1"/>
  <c r="E198" i="10"/>
  <c r="H198" i="10" s="1"/>
  <c r="G198" i="10"/>
  <c r="I198" i="10"/>
  <c r="J198" i="10"/>
  <c r="A199" i="10"/>
  <c r="B199" i="10"/>
  <c r="D199" i="10"/>
  <c r="K199" i="10" s="1"/>
  <c r="E199" i="10"/>
  <c r="H199" i="10" s="1"/>
  <c r="G199" i="10"/>
  <c r="I199" i="10"/>
  <c r="J199" i="10"/>
  <c r="A200" i="10"/>
  <c r="B200" i="10"/>
  <c r="D200" i="10"/>
  <c r="K200" i="10" s="1"/>
  <c r="E200" i="10"/>
  <c r="H200" i="10" s="1"/>
  <c r="G200" i="10"/>
  <c r="I200" i="10"/>
  <c r="J200" i="10"/>
  <c r="A201" i="10"/>
  <c r="B201" i="10"/>
  <c r="D201" i="10"/>
  <c r="K201" i="10" s="1"/>
  <c r="E201" i="10"/>
  <c r="H201" i="10" s="1"/>
  <c r="G201" i="10"/>
  <c r="I201" i="10"/>
  <c r="J201" i="10"/>
  <c r="A202" i="10"/>
  <c r="B202" i="10"/>
  <c r="D202" i="10"/>
  <c r="K202" i="10" s="1"/>
  <c r="E202" i="10"/>
  <c r="H202" i="10" s="1"/>
  <c r="G202" i="10"/>
  <c r="I202" i="10"/>
  <c r="J202" i="10"/>
  <c r="A203" i="10"/>
  <c r="B203" i="10"/>
  <c r="D203" i="10"/>
  <c r="K203" i="10" s="1"/>
  <c r="E203" i="10"/>
  <c r="H203" i="10" s="1"/>
  <c r="G203" i="10"/>
  <c r="I203" i="10"/>
  <c r="J203" i="10"/>
  <c r="A204" i="10"/>
  <c r="B204" i="10"/>
  <c r="D204" i="10"/>
  <c r="K204" i="10" s="1"/>
  <c r="E204" i="10"/>
  <c r="H204" i="10" s="1"/>
  <c r="G204" i="10"/>
  <c r="I204" i="10"/>
  <c r="J204" i="10"/>
  <c r="A205" i="10"/>
  <c r="B205" i="10"/>
  <c r="D205" i="10"/>
  <c r="K205" i="10" s="1"/>
  <c r="E205" i="10"/>
  <c r="H205" i="10" s="1"/>
  <c r="G205" i="10"/>
  <c r="I205" i="10"/>
  <c r="J205" i="10"/>
  <c r="A206" i="10"/>
  <c r="B206" i="10"/>
  <c r="D206" i="10"/>
  <c r="K206" i="10" s="1"/>
  <c r="E206" i="10"/>
  <c r="H206" i="10" s="1"/>
  <c r="G206" i="10"/>
  <c r="I206" i="10"/>
  <c r="J206" i="10"/>
  <c r="A207" i="10"/>
  <c r="B207" i="10"/>
  <c r="D207" i="10"/>
  <c r="K207" i="10" s="1"/>
  <c r="E207" i="10"/>
  <c r="H207" i="10" s="1"/>
  <c r="G207" i="10"/>
  <c r="I207" i="10"/>
  <c r="J207" i="10"/>
  <c r="A208" i="10"/>
  <c r="B208" i="10"/>
  <c r="D208" i="10"/>
  <c r="K208" i="10" s="1"/>
  <c r="E208" i="10"/>
  <c r="H208" i="10" s="1"/>
  <c r="G208" i="10"/>
  <c r="I208" i="10"/>
  <c r="J208" i="10"/>
  <c r="A209" i="10"/>
  <c r="B209" i="10"/>
  <c r="D209" i="10"/>
  <c r="K209" i="10" s="1"/>
  <c r="E209" i="10"/>
  <c r="H209" i="10" s="1"/>
  <c r="G209" i="10"/>
  <c r="I209" i="10"/>
  <c r="J209" i="10"/>
  <c r="A210" i="10"/>
  <c r="B210" i="10"/>
  <c r="D210" i="10"/>
  <c r="K210" i="10" s="1"/>
  <c r="E210" i="10"/>
  <c r="H210" i="10" s="1"/>
  <c r="G210" i="10"/>
  <c r="I210" i="10"/>
  <c r="J210" i="10"/>
  <c r="A211" i="10"/>
  <c r="B211" i="10"/>
  <c r="D211" i="10"/>
  <c r="K211" i="10" s="1"/>
  <c r="E211" i="10"/>
  <c r="H211" i="10" s="1"/>
  <c r="G211" i="10"/>
  <c r="I211" i="10"/>
  <c r="J211" i="10"/>
  <c r="A212" i="10"/>
  <c r="B212" i="10"/>
  <c r="D212" i="10"/>
  <c r="K212" i="10" s="1"/>
  <c r="E212" i="10"/>
  <c r="H212" i="10" s="1"/>
  <c r="G212" i="10"/>
  <c r="I212" i="10"/>
  <c r="J212" i="10"/>
  <c r="A213" i="10"/>
  <c r="B213" i="10"/>
  <c r="D213" i="10"/>
  <c r="K213" i="10" s="1"/>
  <c r="E213" i="10"/>
  <c r="H213" i="10" s="1"/>
  <c r="G213" i="10"/>
  <c r="I213" i="10"/>
  <c r="J213" i="10"/>
  <c r="A214" i="10"/>
  <c r="B214" i="10"/>
  <c r="D214" i="10"/>
  <c r="K214" i="10" s="1"/>
  <c r="E214" i="10"/>
  <c r="H214" i="10" s="1"/>
  <c r="G214" i="10"/>
  <c r="I214" i="10"/>
  <c r="J214" i="10"/>
  <c r="A215" i="10"/>
  <c r="B215" i="10"/>
  <c r="D215" i="10"/>
  <c r="K215" i="10" s="1"/>
  <c r="E215" i="10"/>
  <c r="H215" i="10" s="1"/>
  <c r="G215" i="10"/>
  <c r="I215" i="10"/>
  <c r="J215" i="10"/>
  <c r="A216" i="10"/>
  <c r="B216" i="10"/>
  <c r="D216" i="10"/>
  <c r="K216" i="10" s="1"/>
  <c r="E216" i="10"/>
  <c r="H216" i="10" s="1"/>
  <c r="G216" i="10"/>
  <c r="I216" i="10"/>
  <c r="J216" i="10"/>
  <c r="A217" i="10"/>
  <c r="B217" i="10"/>
  <c r="D217" i="10"/>
  <c r="K217" i="10" s="1"/>
  <c r="E217" i="10"/>
  <c r="H217" i="10" s="1"/>
  <c r="G217" i="10"/>
  <c r="I217" i="10"/>
  <c r="J217" i="10"/>
  <c r="A218" i="10"/>
  <c r="B218" i="10"/>
  <c r="D218" i="10"/>
  <c r="K218" i="10" s="1"/>
  <c r="E218" i="10"/>
  <c r="H218" i="10" s="1"/>
  <c r="G218" i="10"/>
  <c r="I218" i="10"/>
  <c r="J218" i="10"/>
  <c r="A219" i="10"/>
  <c r="B219" i="10"/>
  <c r="D219" i="10"/>
  <c r="K219" i="10" s="1"/>
  <c r="E219" i="10"/>
  <c r="H219" i="10" s="1"/>
  <c r="G219" i="10"/>
  <c r="I219" i="10"/>
  <c r="J219" i="10"/>
  <c r="A220" i="10"/>
  <c r="B220" i="10"/>
  <c r="D220" i="10"/>
  <c r="K220" i="10" s="1"/>
  <c r="E220" i="10"/>
  <c r="H220" i="10" s="1"/>
  <c r="G220" i="10"/>
  <c r="I220" i="10"/>
  <c r="J220" i="10"/>
  <c r="A221" i="10"/>
  <c r="B221" i="10"/>
  <c r="D221" i="10"/>
  <c r="K221" i="10" s="1"/>
  <c r="E221" i="10"/>
  <c r="H221" i="10" s="1"/>
  <c r="G221" i="10"/>
  <c r="I221" i="10"/>
  <c r="J221" i="10"/>
  <c r="A222" i="10"/>
  <c r="B222" i="10"/>
  <c r="D222" i="10"/>
  <c r="K222" i="10" s="1"/>
  <c r="E222" i="10"/>
  <c r="H222" i="10" s="1"/>
  <c r="G222" i="10"/>
  <c r="I222" i="10"/>
  <c r="J222" i="10"/>
  <c r="A223" i="10"/>
  <c r="B223" i="10"/>
  <c r="D223" i="10"/>
  <c r="K223" i="10" s="1"/>
  <c r="E223" i="10"/>
  <c r="H223" i="10" s="1"/>
  <c r="G223" i="10"/>
  <c r="I223" i="10"/>
  <c r="J223" i="10"/>
  <c r="A224" i="10"/>
  <c r="B224" i="10"/>
  <c r="D224" i="10"/>
  <c r="K224" i="10" s="1"/>
  <c r="E224" i="10"/>
  <c r="H224" i="10" s="1"/>
  <c r="G224" i="10"/>
  <c r="I224" i="10"/>
  <c r="J224" i="10"/>
  <c r="A225" i="10"/>
  <c r="B225" i="10"/>
  <c r="D225" i="10"/>
  <c r="K225" i="10" s="1"/>
  <c r="E225" i="10"/>
  <c r="H225" i="10" s="1"/>
  <c r="G225" i="10"/>
  <c r="I225" i="10"/>
  <c r="J225" i="10"/>
  <c r="A226" i="10"/>
  <c r="B226" i="10"/>
  <c r="D226" i="10"/>
  <c r="K226" i="10" s="1"/>
  <c r="E226" i="10"/>
  <c r="H226" i="10" s="1"/>
  <c r="G226" i="10"/>
  <c r="I226" i="10"/>
  <c r="J226" i="10"/>
  <c r="A227" i="10"/>
  <c r="B227" i="10"/>
  <c r="D227" i="10"/>
  <c r="K227" i="10" s="1"/>
  <c r="E227" i="10"/>
  <c r="H227" i="10" s="1"/>
  <c r="G227" i="10"/>
  <c r="I227" i="10"/>
  <c r="J227" i="10"/>
  <c r="A228" i="10"/>
  <c r="B228" i="10"/>
  <c r="D228" i="10"/>
  <c r="K228" i="10" s="1"/>
  <c r="E228" i="10"/>
  <c r="H228" i="10" s="1"/>
  <c r="G228" i="10"/>
  <c r="I228" i="10"/>
  <c r="J228" i="10"/>
  <c r="A229" i="10"/>
  <c r="B229" i="10"/>
  <c r="D229" i="10"/>
  <c r="K229" i="10" s="1"/>
  <c r="E229" i="10"/>
  <c r="H229" i="10" s="1"/>
  <c r="G229" i="10"/>
  <c r="I229" i="10"/>
  <c r="J229" i="10"/>
  <c r="A230" i="10"/>
  <c r="B230" i="10"/>
  <c r="D230" i="10"/>
  <c r="K230" i="10" s="1"/>
  <c r="E230" i="10"/>
  <c r="H230" i="10" s="1"/>
  <c r="G230" i="10"/>
  <c r="I230" i="10"/>
  <c r="J230" i="10"/>
  <c r="A231" i="10"/>
  <c r="B231" i="10"/>
  <c r="D231" i="10"/>
  <c r="K231" i="10" s="1"/>
  <c r="E231" i="10"/>
  <c r="H231" i="10" s="1"/>
  <c r="G231" i="10"/>
  <c r="I231" i="10"/>
  <c r="J231" i="10"/>
  <c r="A232" i="10"/>
  <c r="B232" i="10"/>
  <c r="D232" i="10"/>
  <c r="K232" i="10" s="1"/>
  <c r="E232" i="10"/>
  <c r="H232" i="10" s="1"/>
  <c r="G232" i="10"/>
  <c r="I232" i="10"/>
  <c r="J232" i="10"/>
  <c r="A233" i="10"/>
  <c r="B233" i="10"/>
  <c r="D233" i="10"/>
  <c r="K233" i="10" s="1"/>
  <c r="E233" i="10"/>
  <c r="H233" i="10" s="1"/>
  <c r="G233" i="10"/>
  <c r="I233" i="10"/>
  <c r="J233" i="10"/>
  <c r="A234" i="10"/>
  <c r="B234" i="10"/>
  <c r="D234" i="10"/>
  <c r="K234" i="10" s="1"/>
  <c r="E234" i="10"/>
  <c r="H234" i="10" s="1"/>
  <c r="G234" i="10"/>
  <c r="I234" i="10"/>
  <c r="J234" i="10"/>
  <c r="A235" i="10"/>
  <c r="B235" i="10"/>
  <c r="D235" i="10"/>
  <c r="K235" i="10" s="1"/>
  <c r="E235" i="10"/>
  <c r="H235" i="10" s="1"/>
  <c r="G235" i="10"/>
  <c r="I235" i="10"/>
  <c r="J235" i="10"/>
  <c r="A236" i="10"/>
  <c r="B236" i="10"/>
  <c r="D236" i="10"/>
  <c r="K236" i="10" s="1"/>
  <c r="E236" i="10"/>
  <c r="H236" i="10" s="1"/>
  <c r="G236" i="10"/>
  <c r="I236" i="10"/>
  <c r="J236" i="10"/>
  <c r="A237" i="10"/>
  <c r="B237" i="10"/>
  <c r="D237" i="10"/>
  <c r="K237" i="10" s="1"/>
  <c r="E237" i="10"/>
  <c r="H237" i="10" s="1"/>
  <c r="G237" i="10"/>
  <c r="I237" i="10"/>
  <c r="J237" i="10"/>
  <c r="A238" i="10"/>
  <c r="B238" i="10"/>
  <c r="D238" i="10"/>
  <c r="K238" i="10" s="1"/>
  <c r="E238" i="10"/>
  <c r="H238" i="10" s="1"/>
  <c r="G238" i="10"/>
  <c r="I238" i="10"/>
  <c r="J238" i="10"/>
  <c r="A239" i="10"/>
  <c r="B239" i="10"/>
  <c r="D239" i="10"/>
  <c r="K239" i="10" s="1"/>
  <c r="E239" i="10"/>
  <c r="H239" i="10" s="1"/>
  <c r="G239" i="10"/>
  <c r="I239" i="10"/>
  <c r="J239" i="10"/>
  <c r="A240" i="10"/>
  <c r="B240" i="10"/>
  <c r="D240" i="10"/>
  <c r="K240" i="10" s="1"/>
  <c r="E240" i="10"/>
  <c r="H240" i="10" s="1"/>
  <c r="G240" i="10"/>
  <c r="I240" i="10"/>
  <c r="J240" i="10"/>
  <c r="A241" i="10"/>
  <c r="B241" i="10"/>
  <c r="D241" i="10"/>
  <c r="K241" i="10" s="1"/>
  <c r="E241" i="10"/>
  <c r="H241" i="10" s="1"/>
  <c r="G241" i="10"/>
  <c r="I241" i="10"/>
  <c r="J241" i="10"/>
  <c r="A242" i="10"/>
  <c r="B242" i="10"/>
  <c r="D242" i="10"/>
  <c r="K242" i="10" s="1"/>
  <c r="E242" i="10"/>
  <c r="H242" i="10" s="1"/>
  <c r="G242" i="10"/>
  <c r="I242" i="10"/>
  <c r="J242" i="10"/>
  <c r="A243" i="10"/>
  <c r="B243" i="10"/>
  <c r="D243" i="10"/>
  <c r="K243" i="10" s="1"/>
  <c r="E243" i="10"/>
  <c r="H243" i="10" s="1"/>
  <c r="G243" i="10"/>
  <c r="I243" i="10"/>
  <c r="J243" i="10"/>
  <c r="A244" i="10"/>
  <c r="B244" i="10"/>
  <c r="D244" i="10"/>
  <c r="K244" i="10" s="1"/>
  <c r="E244" i="10"/>
  <c r="H244" i="10" s="1"/>
  <c r="G244" i="10"/>
  <c r="I244" i="10"/>
  <c r="J244" i="10"/>
  <c r="A245" i="10"/>
  <c r="B245" i="10"/>
  <c r="D245" i="10"/>
  <c r="K245" i="10" s="1"/>
  <c r="E245" i="10"/>
  <c r="H245" i="10" s="1"/>
  <c r="G245" i="10"/>
  <c r="I245" i="10"/>
  <c r="J245" i="10"/>
  <c r="A246" i="10"/>
  <c r="B246" i="10"/>
  <c r="D246" i="10"/>
  <c r="K246" i="10" s="1"/>
  <c r="E246" i="10"/>
  <c r="H246" i="10" s="1"/>
  <c r="G246" i="10"/>
  <c r="I246" i="10"/>
  <c r="J246" i="10"/>
  <c r="A247" i="10"/>
  <c r="B247" i="10"/>
  <c r="D247" i="10"/>
  <c r="K247" i="10" s="1"/>
  <c r="E247" i="10"/>
  <c r="H247" i="10" s="1"/>
  <c r="G247" i="10"/>
  <c r="I247" i="10"/>
  <c r="J247" i="10"/>
  <c r="A248" i="10"/>
  <c r="B248" i="10"/>
  <c r="D248" i="10"/>
  <c r="K248" i="10" s="1"/>
  <c r="E248" i="10"/>
  <c r="H248" i="10" s="1"/>
  <c r="G248" i="10"/>
  <c r="I248" i="10"/>
  <c r="J248" i="10"/>
  <c r="A249" i="10"/>
  <c r="B249" i="10"/>
  <c r="D249" i="10"/>
  <c r="K249" i="10" s="1"/>
  <c r="E249" i="10"/>
  <c r="H249" i="10" s="1"/>
  <c r="G249" i="10"/>
  <c r="I249" i="10"/>
  <c r="J249" i="10"/>
  <c r="A250" i="10"/>
  <c r="B250" i="10"/>
  <c r="D250" i="10"/>
  <c r="K250" i="10" s="1"/>
  <c r="E250" i="10"/>
  <c r="H250" i="10" s="1"/>
  <c r="G250" i="10"/>
  <c r="I250" i="10"/>
  <c r="J250" i="10"/>
  <c r="A251" i="10"/>
  <c r="B251" i="10"/>
  <c r="D251" i="10"/>
  <c r="K251" i="10" s="1"/>
  <c r="E251" i="10"/>
  <c r="H251" i="10" s="1"/>
  <c r="G251" i="10"/>
  <c r="I251" i="10"/>
  <c r="J251" i="10"/>
  <c r="A252" i="10"/>
  <c r="B252" i="10"/>
  <c r="D252" i="10"/>
  <c r="K252" i="10" s="1"/>
  <c r="E252" i="10"/>
  <c r="H252" i="10" s="1"/>
  <c r="G252" i="10"/>
  <c r="I252" i="10"/>
  <c r="J252" i="10"/>
  <c r="A253" i="10"/>
  <c r="B253" i="10"/>
  <c r="D253" i="10"/>
  <c r="K253" i="10" s="1"/>
  <c r="E253" i="10"/>
  <c r="H253" i="10" s="1"/>
  <c r="G253" i="10"/>
  <c r="I253" i="10"/>
  <c r="J253" i="10"/>
  <c r="A254" i="10"/>
  <c r="B254" i="10"/>
  <c r="D254" i="10"/>
  <c r="K254" i="10" s="1"/>
  <c r="E254" i="10"/>
  <c r="H254" i="10" s="1"/>
  <c r="G254" i="10"/>
  <c r="I254" i="10"/>
  <c r="J254" i="10"/>
  <c r="A255" i="10"/>
  <c r="B255" i="10"/>
  <c r="D255" i="10"/>
  <c r="K255" i="10" s="1"/>
  <c r="E255" i="10"/>
  <c r="H255" i="10" s="1"/>
  <c r="G255" i="10"/>
  <c r="I255" i="10"/>
  <c r="J255" i="10"/>
  <c r="A256" i="10"/>
  <c r="B256" i="10"/>
  <c r="D256" i="10"/>
  <c r="K256" i="10" s="1"/>
  <c r="E256" i="10"/>
  <c r="H256" i="10" s="1"/>
  <c r="G256" i="10"/>
  <c r="I256" i="10"/>
  <c r="J256" i="10"/>
  <c r="A257" i="10"/>
  <c r="B257" i="10"/>
  <c r="D257" i="10"/>
  <c r="K257" i="10" s="1"/>
  <c r="E257" i="10"/>
  <c r="H257" i="10" s="1"/>
  <c r="G257" i="10"/>
  <c r="I257" i="10"/>
  <c r="J257" i="10"/>
  <c r="A258" i="10"/>
  <c r="B258" i="10"/>
  <c r="D258" i="10"/>
  <c r="K258" i="10" s="1"/>
  <c r="E258" i="10"/>
  <c r="H258" i="10" s="1"/>
  <c r="G258" i="10"/>
  <c r="I258" i="10"/>
  <c r="J258" i="10"/>
  <c r="A259" i="10"/>
  <c r="B259" i="10"/>
  <c r="D259" i="10"/>
  <c r="K259" i="10" s="1"/>
  <c r="E259" i="10"/>
  <c r="H259" i="10" s="1"/>
  <c r="G259" i="10"/>
  <c r="I259" i="10"/>
  <c r="J259" i="10"/>
  <c r="A260" i="10"/>
  <c r="B260" i="10"/>
  <c r="D260" i="10"/>
  <c r="K260" i="10" s="1"/>
  <c r="E260" i="10"/>
  <c r="H260" i="10" s="1"/>
  <c r="G260" i="10"/>
  <c r="I260" i="10"/>
  <c r="J260" i="10"/>
  <c r="A261" i="10"/>
  <c r="B261" i="10"/>
  <c r="D261" i="10"/>
  <c r="K261" i="10" s="1"/>
  <c r="E261" i="10"/>
  <c r="H261" i="10" s="1"/>
  <c r="G261" i="10"/>
  <c r="I261" i="10"/>
  <c r="J261" i="10"/>
  <c r="A262" i="10"/>
  <c r="B262" i="10"/>
  <c r="D262" i="10"/>
  <c r="K262" i="10" s="1"/>
  <c r="E262" i="10"/>
  <c r="H262" i="10" s="1"/>
  <c r="G262" i="10"/>
  <c r="I262" i="10"/>
  <c r="J262" i="10"/>
  <c r="A263" i="10"/>
  <c r="B263" i="10"/>
  <c r="D263" i="10"/>
  <c r="K263" i="10" s="1"/>
  <c r="E263" i="10"/>
  <c r="H263" i="10" s="1"/>
  <c r="G263" i="10"/>
  <c r="I263" i="10"/>
  <c r="J263" i="10"/>
  <c r="A264" i="10"/>
  <c r="B264" i="10"/>
  <c r="D264" i="10"/>
  <c r="K264" i="10" s="1"/>
  <c r="E264" i="10"/>
  <c r="H264" i="10" s="1"/>
  <c r="G264" i="10"/>
  <c r="I264" i="10"/>
  <c r="J264" i="10"/>
  <c r="A265" i="10"/>
  <c r="B265" i="10"/>
  <c r="D265" i="10"/>
  <c r="K265" i="10" s="1"/>
  <c r="E265" i="10"/>
  <c r="H265" i="10" s="1"/>
  <c r="G265" i="10"/>
  <c r="I265" i="10"/>
  <c r="J265" i="10"/>
  <c r="A266" i="10"/>
  <c r="B266" i="10"/>
  <c r="D266" i="10"/>
  <c r="K266" i="10" s="1"/>
  <c r="E266" i="10"/>
  <c r="H266" i="10" s="1"/>
  <c r="G266" i="10"/>
  <c r="I266" i="10"/>
  <c r="J266" i="10"/>
  <c r="A267" i="10"/>
  <c r="B267" i="10"/>
  <c r="D267" i="10"/>
  <c r="K267" i="10" s="1"/>
  <c r="E267" i="10"/>
  <c r="H267" i="10" s="1"/>
  <c r="G267" i="10"/>
  <c r="I267" i="10"/>
  <c r="J267" i="10"/>
  <c r="A268" i="10"/>
  <c r="B268" i="10"/>
  <c r="D268" i="10"/>
  <c r="K268" i="10" s="1"/>
  <c r="E268" i="10"/>
  <c r="H268" i="10" s="1"/>
  <c r="G268" i="10"/>
  <c r="I268" i="10"/>
  <c r="J268" i="10"/>
  <c r="A269" i="10"/>
  <c r="B269" i="10"/>
  <c r="D269" i="10"/>
  <c r="K269" i="10" s="1"/>
  <c r="E269" i="10"/>
  <c r="H269" i="10" s="1"/>
  <c r="G269" i="10"/>
  <c r="I269" i="10"/>
  <c r="J269" i="10"/>
  <c r="A270" i="10"/>
  <c r="B270" i="10"/>
  <c r="D270" i="10"/>
  <c r="K270" i="10" s="1"/>
  <c r="E270" i="10"/>
  <c r="H270" i="10" s="1"/>
  <c r="G270" i="10"/>
  <c r="I270" i="10"/>
  <c r="J270" i="10"/>
  <c r="A271" i="10"/>
  <c r="B271" i="10"/>
  <c r="D271" i="10"/>
  <c r="K271" i="10" s="1"/>
  <c r="E271" i="10"/>
  <c r="H271" i="10" s="1"/>
  <c r="G271" i="10"/>
  <c r="I271" i="10"/>
  <c r="J271" i="10"/>
  <c r="A272" i="10"/>
  <c r="B272" i="10"/>
  <c r="D272" i="10"/>
  <c r="K272" i="10" s="1"/>
  <c r="E272" i="10"/>
  <c r="H272" i="10" s="1"/>
  <c r="G272" i="10"/>
  <c r="I272" i="10"/>
  <c r="J272" i="10"/>
  <c r="A273" i="10"/>
  <c r="B273" i="10"/>
  <c r="D273" i="10"/>
  <c r="K273" i="10" s="1"/>
  <c r="E273" i="10"/>
  <c r="H273" i="10" s="1"/>
  <c r="G273" i="10"/>
  <c r="I273" i="10"/>
  <c r="J273" i="10"/>
  <c r="A274" i="10"/>
  <c r="B274" i="10"/>
  <c r="D274" i="10"/>
  <c r="K274" i="10" s="1"/>
  <c r="E274" i="10"/>
  <c r="H274" i="10" s="1"/>
  <c r="G274" i="10"/>
  <c r="I274" i="10"/>
  <c r="J274" i="10"/>
  <c r="A275" i="10"/>
  <c r="B275" i="10"/>
  <c r="D275" i="10"/>
  <c r="K275" i="10" s="1"/>
  <c r="E275" i="10"/>
  <c r="H275" i="10" s="1"/>
  <c r="G275" i="10"/>
  <c r="I275" i="10"/>
  <c r="J275" i="10"/>
  <c r="A276" i="10"/>
  <c r="B276" i="10"/>
  <c r="D276" i="10"/>
  <c r="K276" i="10" s="1"/>
  <c r="E276" i="10"/>
  <c r="H276" i="10" s="1"/>
  <c r="G276" i="10"/>
  <c r="I276" i="10"/>
  <c r="J276" i="10"/>
  <c r="A277" i="10"/>
  <c r="B277" i="10"/>
  <c r="D277" i="10"/>
  <c r="K277" i="10" s="1"/>
  <c r="E277" i="10"/>
  <c r="H277" i="10" s="1"/>
  <c r="G277" i="10"/>
  <c r="I277" i="10"/>
  <c r="J277" i="10"/>
  <c r="A278" i="10"/>
  <c r="B278" i="10"/>
  <c r="D278" i="10"/>
  <c r="K278" i="10" s="1"/>
  <c r="E278" i="10"/>
  <c r="H278" i="10" s="1"/>
  <c r="G278" i="10"/>
  <c r="I278" i="10"/>
  <c r="J278" i="10"/>
  <c r="A279" i="10"/>
  <c r="B279" i="10"/>
  <c r="D279" i="10"/>
  <c r="K279" i="10" s="1"/>
  <c r="E279" i="10"/>
  <c r="H279" i="10" s="1"/>
  <c r="G279" i="10"/>
  <c r="I279" i="10"/>
  <c r="J279" i="10"/>
  <c r="A280" i="10"/>
  <c r="B280" i="10"/>
  <c r="D280" i="10"/>
  <c r="K280" i="10" s="1"/>
  <c r="E280" i="10"/>
  <c r="H280" i="10" s="1"/>
  <c r="G280" i="10"/>
  <c r="I280" i="10"/>
  <c r="J280" i="10"/>
  <c r="A281" i="10"/>
  <c r="B281" i="10"/>
  <c r="D281" i="10"/>
  <c r="K281" i="10" s="1"/>
  <c r="E281" i="10"/>
  <c r="H281" i="10" s="1"/>
  <c r="G281" i="10"/>
  <c r="I281" i="10"/>
  <c r="J281" i="10"/>
  <c r="A282" i="10"/>
  <c r="B282" i="10"/>
  <c r="D282" i="10"/>
  <c r="K282" i="10" s="1"/>
  <c r="E282" i="10"/>
  <c r="H282" i="10" s="1"/>
  <c r="G282" i="10"/>
  <c r="I282" i="10"/>
  <c r="J282" i="10"/>
  <c r="A283" i="10"/>
  <c r="B283" i="10"/>
  <c r="D283" i="10"/>
  <c r="K283" i="10" s="1"/>
  <c r="E283" i="10"/>
  <c r="H283" i="10" s="1"/>
  <c r="G283" i="10"/>
  <c r="I283" i="10"/>
  <c r="J283" i="10"/>
  <c r="A284" i="10"/>
  <c r="B284" i="10"/>
  <c r="D284" i="10"/>
  <c r="K284" i="10" s="1"/>
  <c r="E284" i="10"/>
  <c r="H284" i="10" s="1"/>
  <c r="G284" i="10"/>
  <c r="I284" i="10"/>
  <c r="J284" i="10"/>
  <c r="A285" i="10"/>
  <c r="B285" i="10"/>
  <c r="D285" i="10"/>
  <c r="K285" i="10" s="1"/>
  <c r="E285" i="10"/>
  <c r="H285" i="10" s="1"/>
  <c r="G285" i="10"/>
  <c r="I285" i="10"/>
  <c r="J285" i="10"/>
  <c r="A286" i="10"/>
  <c r="B286" i="10"/>
  <c r="D286" i="10"/>
  <c r="K286" i="10" s="1"/>
  <c r="E286" i="10"/>
  <c r="H286" i="10" s="1"/>
  <c r="G286" i="10"/>
  <c r="I286" i="10"/>
  <c r="J286" i="10"/>
  <c r="A287" i="10"/>
  <c r="B287" i="10"/>
  <c r="D287" i="10"/>
  <c r="K287" i="10" s="1"/>
  <c r="E287" i="10"/>
  <c r="H287" i="10" s="1"/>
  <c r="G287" i="10"/>
  <c r="I287" i="10"/>
  <c r="J287" i="10"/>
  <c r="A288" i="10"/>
  <c r="B288" i="10"/>
  <c r="D288" i="10"/>
  <c r="K288" i="10" s="1"/>
  <c r="E288" i="10"/>
  <c r="H288" i="10" s="1"/>
  <c r="G288" i="10"/>
  <c r="I288" i="10"/>
  <c r="J288" i="10"/>
  <c r="A289" i="10"/>
  <c r="B289" i="10"/>
  <c r="D289" i="10"/>
  <c r="K289" i="10" s="1"/>
  <c r="E289" i="10"/>
  <c r="H289" i="10" s="1"/>
  <c r="G289" i="10"/>
  <c r="I289" i="10"/>
  <c r="J289" i="10"/>
  <c r="A290" i="10"/>
  <c r="B290" i="10"/>
  <c r="D290" i="10"/>
  <c r="K290" i="10" s="1"/>
  <c r="E290" i="10"/>
  <c r="H290" i="10" s="1"/>
  <c r="G290" i="10"/>
  <c r="I290" i="10"/>
  <c r="J290" i="10"/>
  <c r="A291" i="10"/>
  <c r="B291" i="10"/>
  <c r="D291" i="10"/>
  <c r="K291" i="10" s="1"/>
  <c r="E291" i="10"/>
  <c r="H291" i="10" s="1"/>
  <c r="G291" i="10"/>
  <c r="I291" i="10"/>
  <c r="J291" i="10"/>
  <c r="A292" i="10"/>
  <c r="B292" i="10"/>
  <c r="D292" i="10"/>
  <c r="K292" i="10" s="1"/>
  <c r="E292" i="10"/>
  <c r="H292" i="10" s="1"/>
  <c r="G292" i="10"/>
  <c r="I292" i="10"/>
  <c r="J292" i="10"/>
  <c r="A293" i="10"/>
  <c r="B293" i="10"/>
  <c r="D293" i="10"/>
  <c r="K293" i="10" s="1"/>
  <c r="E293" i="10"/>
  <c r="H293" i="10" s="1"/>
  <c r="G293" i="10"/>
  <c r="I293" i="10"/>
  <c r="J293" i="10"/>
  <c r="A294" i="10"/>
  <c r="B294" i="10"/>
  <c r="D294" i="10"/>
  <c r="K294" i="10" s="1"/>
  <c r="E294" i="10"/>
  <c r="H294" i="10" s="1"/>
  <c r="G294" i="10"/>
  <c r="I294" i="10"/>
  <c r="J294" i="10"/>
  <c r="A295" i="10"/>
  <c r="B295" i="10"/>
  <c r="D295" i="10"/>
  <c r="K295" i="10" s="1"/>
  <c r="E295" i="10"/>
  <c r="H295" i="10" s="1"/>
  <c r="G295" i="10"/>
  <c r="I295" i="10"/>
  <c r="J295" i="10"/>
  <c r="A296" i="10"/>
  <c r="B296" i="10"/>
  <c r="D296" i="10"/>
  <c r="K296" i="10" s="1"/>
  <c r="E296" i="10"/>
  <c r="H296" i="10" s="1"/>
  <c r="G296" i="10"/>
  <c r="I296" i="10"/>
  <c r="J296" i="10"/>
  <c r="A297" i="10"/>
  <c r="B297" i="10"/>
  <c r="D297" i="10"/>
  <c r="K297" i="10" s="1"/>
  <c r="E297" i="10"/>
  <c r="H297" i="10" s="1"/>
  <c r="G297" i="10"/>
  <c r="I297" i="10"/>
  <c r="J297" i="10"/>
  <c r="A298" i="10"/>
  <c r="B298" i="10"/>
  <c r="D298" i="10"/>
  <c r="K298" i="10" s="1"/>
  <c r="E298" i="10"/>
  <c r="H298" i="10" s="1"/>
  <c r="G298" i="10"/>
  <c r="I298" i="10"/>
  <c r="J298" i="10"/>
  <c r="A299" i="10"/>
  <c r="B299" i="10"/>
  <c r="D299" i="10"/>
  <c r="K299" i="10" s="1"/>
  <c r="E299" i="10"/>
  <c r="H299" i="10" s="1"/>
  <c r="G299" i="10"/>
  <c r="I299" i="10"/>
  <c r="J299" i="10"/>
  <c r="A300" i="10"/>
  <c r="B300" i="10"/>
  <c r="D300" i="10"/>
  <c r="K300" i="10" s="1"/>
  <c r="E300" i="10"/>
  <c r="H300" i="10" s="1"/>
  <c r="G300" i="10"/>
  <c r="I300" i="10"/>
  <c r="J300" i="10"/>
  <c r="A301" i="10"/>
  <c r="B301" i="10"/>
  <c r="D301" i="10"/>
  <c r="K301" i="10" s="1"/>
  <c r="E301" i="10"/>
  <c r="H301" i="10" s="1"/>
  <c r="G301" i="10"/>
  <c r="I301" i="10"/>
  <c r="J301" i="10"/>
  <c r="A302" i="10"/>
  <c r="B302" i="10"/>
  <c r="D302" i="10"/>
  <c r="K302" i="10" s="1"/>
  <c r="E302" i="10"/>
  <c r="H302" i="10" s="1"/>
  <c r="G302" i="10"/>
  <c r="I302" i="10"/>
  <c r="J302" i="10"/>
  <c r="A303" i="10"/>
  <c r="B303" i="10"/>
  <c r="D303" i="10"/>
  <c r="K303" i="10" s="1"/>
  <c r="E303" i="10"/>
  <c r="H303" i="10" s="1"/>
  <c r="G303" i="10"/>
  <c r="I303" i="10"/>
  <c r="J303" i="10"/>
  <c r="A304" i="10"/>
  <c r="B304" i="10"/>
  <c r="D304" i="10"/>
  <c r="K304" i="10" s="1"/>
  <c r="E304" i="10"/>
  <c r="H304" i="10" s="1"/>
  <c r="G304" i="10"/>
  <c r="I304" i="10"/>
  <c r="J304" i="10"/>
  <c r="A305" i="10"/>
  <c r="B305" i="10"/>
  <c r="D305" i="10"/>
  <c r="K305" i="10" s="1"/>
  <c r="E305" i="10"/>
  <c r="H305" i="10" s="1"/>
  <c r="G305" i="10"/>
  <c r="I305" i="10"/>
  <c r="J305" i="10"/>
  <c r="A306" i="10"/>
  <c r="B306" i="10"/>
  <c r="D306" i="10"/>
  <c r="K306" i="10" s="1"/>
  <c r="E306" i="10"/>
  <c r="H306" i="10" s="1"/>
  <c r="G306" i="10"/>
  <c r="I306" i="10"/>
  <c r="J306" i="10"/>
  <c r="A307" i="10"/>
  <c r="B307" i="10"/>
  <c r="D307" i="10"/>
  <c r="K307" i="10" s="1"/>
  <c r="E307" i="10"/>
  <c r="H307" i="10" s="1"/>
  <c r="G307" i="10"/>
  <c r="I307" i="10"/>
  <c r="J307" i="10"/>
  <c r="A308" i="10"/>
  <c r="B308" i="10"/>
  <c r="D308" i="10"/>
  <c r="K308" i="10" s="1"/>
  <c r="E308" i="10"/>
  <c r="H308" i="10" s="1"/>
  <c r="G308" i="10"/>
  <c r="I308" i="10"/>
  <c r="J308" i="10"/>
  <c r="A309" i="10"/>
  <c r="B309" i="10"/>
  <c r="D309" i="10"/>
  <c r="K309" i="10" s="1"/>
  <c r="E309" i="10"/>
  <c r="H309" i="10" s="1"/>
  <c r="G309" i="10"/>
  <c r="I309" i="10"/>
  <c r="J309" i="10"/>
  <c r="A310" i="10"/>
  <c r="B310" i="10"/>
  <c r="D310" i="10"/>
  <c r="K310" i="10" s="1"/>
  <c r="E310" i="10"/>
  <c r="H310" i="10" s="1"/>
  <c r="G310" i="10"/>
  <c r="I310" i="10"/>
  <c r="J310" i="10"/>
  <c r="A311" i="10"/>
  <c r="B311" i="10"/>
  <c r="D311" i="10"/>
  <c r="K311" i="10" s="1"/>
  <c r="E311" i="10"/>
  <c r="H311" i="10" s="1"/>
  <c r="G311" i="10"/>
  <c r="I311" i="10"/>
  <c r="J311" i="10"/>
  <c r="A312" i="10"/>
  <c r="B312" i="10"/>
  <c r="D312" i="10"/>
  <c r="K312" i="10" s="1"/>
  <c r="E312" i="10"/>
  <c r="H312" i="10" s="1"/>
  <c r="G312" i="10"/>
  <c r="I312" i="10"/>
  <c r="J312" i="10"/>
  <c r="A313" i="10"/>
  <c r="B313" i="10"/>
  <c r="D313" i="10"/>
  <c r="K313" i="10" s="1"/>
  <c r="E313" i="10"/>
  <c r="H313" i="10" s="1"/>
  <c r="G313" i="10"/>
  <c r="I313" i="10"/>
  <c r="J313" i="10"/>
  <c r="A314" i="10"/>
  <c r="B314" i="10"/>
  <c r="D314" i="10"/>
  <c r="K314" i="10" s="1"/>
  <c r="E314" i="10"/>
  <c r="H314" i="10" s="1"/>
  <c r="G314" i="10"/>
  <c r="I314" i="10"/>
  <c r="J314" i="10"/>
  <c r="A315" i="10"/>
  <c r="B315" i="10"/>
  <c r="D315" i="10"/>
  <c r="K315" i="10" s="1"/>
  <c r="E315" i="10"/>
  <c r="H315" i="10" s="1"/>
  <c r="G315" i="10"/>
  <c r="I315" i="10"/>
  <c r="J315" i="10"/>
  <c r="A316" i="10"/>
  <c r="B316" i="10"/>
  <c r="D316" i="10"/>
  <c r="K316" i="10" s="1"/>
  <c r="E316" i="10"/>
  <c r="H316" i="10" s="1"/>
  <c r="G316" i="10"/>
  <c r="I316" i="10"/>
  <c r="J316" i="10"/>
  <c r="A317" i="10"/>
  <c r="B317" i="10"/>
  <c r="D317" i="10"/>
  <c r="K317" i="10" s="1"/>
  <c r="E317" i="10"/>
  <c r="H317" i="10" s="1"/>
  <c r="G317" i="10"/>
  <c r="I317" i="10"/>
  <c r="J317" i="10"/>
  <c r="A318" i="10"/>
  <c r="B318" i="10"/>
  <c r="D318" i="10"/>
  <c r="K318" i="10" s="1"/>
  <c r="E318" i="10"/>
  <c r="H318" i="10" s="1"/>
  <c r="G318" i="10"/>
  <c r="I318" i="10"/>
  <c r="J318" i="10"/>
  <c r="A319" i="10"/>
  <c r="B319" i="10"/>
  <c r="D319" i="10"/>
  <c r="K319" i="10" s="1"/>
  <c r="E319" i="10"/>
  <c r="H319" i="10" s="1"/>
  <c r="G319" i="10"/>
  <c r="I319" i="10"/>
  <c r="J319" i="10"/>
  <c r="A320" i="10"/>
  <c r="B320" i="10"/>
  <c r="D320" i="10"/>
  <c r="K320" i="10" s="1"/>
  <c r="E320" i="10"/>
  <c r="H320" i="10" s="1"/>
  <c r="G320" i="10"/>
  <c r="I320" i="10"/>
  <c r="J320" i="10"/>
  <c r="A321" i="10"/>
  <c r="B321" i="10"/>
  <c r="D321" i="10"/>
  <c r="K321" i="10" s="1"/>
  <c r="E321" i="10"/>
  <c r="H321" i="10" s="1"/>
  <c r="G321" i="10"/>
  <c r="I321" i="10"/>
  <c r="J321" i="10"/>
  <c r="A322" i="10"/>
  <c r="B322" i="10"/>
  <c r="D322" i="10"/>
  <c r="K322" i="10" s="1"/>
  <c r="E322" i="10"/>
  <c r="H322" i="10" s="1"/>
  <c r="G322" i="10"/>
  <c r="I322" i="10"/>
  <c r="J322" i="10"/>
  <c r="A323" i="10"/>
  <c r="B323" i="10"/>
  <c r="D323" i="10"/>
  <c r="K323" i="10" s="1"/>
  <c r="E323" i="10"/>
  <c r="H323" i="10" s="1"/>
  <c r="G323" i="10"/>
  <c r="I323" i="10"/>
  <c r="J323" i="10"/>
  <c r="A324" i="10"/>
  <c r="B324" i="10"/>
  <c r="D324" i="10"/>
  <c r="K324" i="10" s="1"/>
  <c r="E324" i="10"/>
  <c r="H324" i="10" s="1"/>
  <c r="G324" i="10"/>
  <c r="I324" i="10"/>
  <c r="J324" i="10"/>
  <c r="A325" i="10"/>
  <c r="B325" i="10"/>
  <c r="D325" i="10"/>
  <c r="K325" i="10" s="1"/>
  <c r="E325" i="10"/>
  <c r="H325" i="10" s="1"/>
  <c r="G325" i="10"/>
  <c r="I325" i="10"/>
  <c r="J325" i="10"/>
  <c r="A326" i="10"/>
  <c r="B326" i="10"/>
  <c r="D326" i="10"/>
  <c r="K326" i="10" s="1"/>
  <c r="E326" i="10"/>
  <c r="H326" i="10" s="1"/>
  <c r="G326" i="10"/>
  <c r="I326" i="10"/>
  <c r="J326" i="10"/>
  <c r="A327" i="10"/>
  <c r="B327" i="10"/>
  <c r="D327" i="10"/>
  <c r="K327" i="10" s="1"/>
  <c r="E327" i="10"/>
  <c r="H327" i="10" s="1"/>
  <c r="G327" i="10"/>
  <c r="I327" i="10"/>
  <c r="J327" i="10"/>
  <c r="A328" i="10"/>
  <c r="B328" i="10"/>
  <c r="D328" i="10"/>
  <c r="K328" i="10" s="1"/>
  <c r="E328" i="10"/>
  <c r="H328" i="10" s="1"/>
  <c r="G328" i="10"/>
  <c r="I328" i="10"/>
  <c r="J328" i="10"/>
  <c r="A329" i="10"/>
  <c r="B329" i="10"/>
  <c r="D329" i="10"/>
  <c r="K329" i="10" s="1"/>
  <c r="E329" i="10"/>
  <c r="H329" i="10" s="1"/>
  <c r="G329" i="10"/>
  <c r="I329" i="10"/>
  <c r="J329" i="10"/>
  <c r="A330" i="10"/>
  <c r="B330" i="10"/>
  <c r="D330" i="10"/>
  <c r="K330" i="10" s="1"/>
  <c r="E330" i="10"/>
  <c r="H330" i="10" s="1"/>
  <c r="G330" i="10"/>
  <c r="I330" i="10"/>
  <c r="J330" i="10"/>
  <c r="A331" i="10"/>
  <c r="B331" i="10"/>
  <c r="D331" i="10"/>
  <c r="K331" i="10" s="1"/>
  <c r="E331" i="10"/>
  <c r="H331" i="10" s="1"/>
  <c r="G331" i="10"/>
  <c r="I331" i="10"/>
  <c r="J331" i="10"/>
  <c r="A332" i="10"/>
  <c r="B332" i="10"/>
  <c r="D332" i="10"/>
  <c r="K332" i="10" s="1"/>
  <c r="E332" i="10"/>
  <c r="H332" i="10" s="1"/>
  <c r="G332" i="10"/>
  <c r="I332" i="10"/>
  <c r="J332" i="10"/>
  <c r="A333" i="10"/>
  <c r="B333" i="10"/>
  <c r="D333" i="10"/>
  <c r="K333" i="10" s="1"/>
  <c r="E333" i="10"/>
  <c r="H333" i="10" s="1"/>
  <c r="G333" i="10"/>
  <c r="I333" i="10"/>
  <c r="J333" i="10"/>
  <c r="A334" i="10"/>
  <c r="B334" i="10"/>
  <c r="D334" i="10"/>
  <c r="K334" i="10" s="1"/>
  <c r="E334" i="10"/>
  <c r="H334" i="10" s="1"/>
  <c r="G334" i="10"/>
  <c r="I334" i="10"/>
  <c r="J334" i="10"/>
  <c r="A335" i="10"/>
  <c r="B335" i="10"/>
  <c r="D335" i="10"/>
  <c r="K335" i="10" s="1"/>
  <c r="E335" i="10"/>
  <c r="H335" i="10" s="1"/>
  <c r="G335" i="10"/>
  <c r="I335" i="10"/>
  <c r="J335" i="10"/>
  <c r="A336" i="10"/>
  <c r="B336" i="10"/>
  <c r="D336" i="10"/>
  <c r="K336" i="10" s="1"/>
  <c r="E336" i="10"/>
  <c r="H336" i="10" s="1"/>
  <c r="G336" i="10"/>
  <c r="I336" i="10"/>
  <c r="J336" i="10"/>
  <c r="A337" i="10"/>
  <c r="B337" i="10"/>
  <c r="D337" i="10"/>
  <c r="K337" i="10" s="1"/>
  <c r="E337" i="10"/>
  <c r="H337" i="10" s="1"/>
  <c r="G337" i="10"/>
  <c r="I337" i="10"/>
  <c r="J337" i="10"/>
  <c r="A338" i="10"/>
  <c r="B338" i="10"/>
  <c r="D338" i="10"/>
  <c r="K338" i="10" s="1"/>
  <c r="E338" i="10"/>
  <c r="H338" i="10" s="1"/>
  <c r="G338" i="10"/>
  <c r="I338" i="10"/>
  <c r="J338" i="10"/>
  <c r="A339" i="10"/>
  <c r="B339" i="10"/>
  <c r="D339" i="10"/>
  <c r="K339" i="10" s="1"/>
  <c r="E339" i="10"/>
  <c r="H339" i="10" s="1"/>
  <c r="G339" i="10"/>
  <c r="I339" i="10"/>
  <c r="J339" i="10"/>
  <c r="A340" i="10"/>
  <c r="B340" i="10"/>
  <c r="D340" i="10"/>
  <c r="K340" i="10" s="1"/>
  <c r="E340" i="10"/>
  <c r="H340" i="10" s="1"/>
  <c r="G340" i="10"/>
  <c r="I340" i="10"/>
  <c r="J340" i="10"/>
  <c r="A341" i="10"/>
  <c r="B341" i="10"/>
  <c r="D341" i="10"/>
  <c r="K341" i="10" s="1"/>
  <c r="E341" i="10"/>
  <c r="H341" i="10" s="1"/>
  <c r="G341" i="10"/>
  <c r="I341" i="10"/>
  <c r="J341" i="10"/>
  <c r="A342" i="10"/>
  <c r="B342" i="10"/>
  <c r="D342" i="10"/>
  <c r="K342" i="10" s="1"/>
  <c r="E342" i="10"/>
  <c r="H342" i="10" s="1"/>
  <c r="G342" i="10"/>
  <c r="I342" i="10"/>
  <c r="J342" i="10"/>
  <c r="A343" i="10"/>
  <c r="B343" i="10"/>
  <c r="D343" i="10"/>
  <c r="K343" i="10" s="1"/>
  <c r="E343" i="10"/>
  <c r="H343" i="10" s="1"/>
  <c r="G343" i="10"/>
  <c r="I343" i="10"/>
  <c r="J343" i="10"/>
  <c r="A344" i="10"/>
  <c r="B344" i="10"/>
  <c r="D344" i="10"/>
  <c r="K344" i="10" s="1"/>
  <c r="E344" i="10"/>
  <c r="H344" i="10" s="1"/>
  <c r="G344" i="10"/>
  <c r="I344" i="10"/>
  <c r="J344" i="10"/>
  <c r="A345" i="10"/>
  <c r="B345" i="10"/>
  <c r="D345" i="10"/>
  <c r="K345" i="10" s="1"/>
  <c r="E345" i="10"/>
  <c r="H345" i="10" s="1"/>
  <c r="G345" i="10"/>
  <c r="I345" i="10"/>
  <c r="J345" i="10"/>
  <c r="A346" i="10"/>
  <c r="B346" i="10"/>
  <c r="D346" i="10"/>
  <c r="K346" i="10" s="1"/>
  <c r="E346" i="10"/>
  <c r="H346" i="10" s="1"/>
  <c r="G346" i="10"/>
  <c r="I346" i="10"/>
  <c r="J346" i="10"/>
  <c r="A347" i="10"/>
  <c r="B347" i="10"/>
  <c r="D347" i="10"/>
  <c r="K347" i="10" s="1"/>
  <c r="E347" i="10"/>
  <c r="H347" i="10" s="1"/>
  <c r="G347" i="10"/>
  <c r="I347" i="10"/>
  <c r="J347" i="10"/>
  <c r="A348" i="10"/>
  <c r="B348" i="10"/>
  <c r="D348" i="10"/>
  <c r="K348" i="10" s="1"/>
  <c r="E348" i="10"/>
  <c r="H348" i="10" s="1"/>
  <c r="G348" i="10"/>
  <c r="I348" i="10"/>
  <c r="J348" i="10"/>
  <c r="A349" i="10"/>
  <c r="B349" i="10"/>
  <c r="D349" i="10"/>
  <c r="K349" i="10" s="1"/>
  <c r="E349" i="10"/>
  <c r="H349" i="10" s="1"/>
  <c r="G349" i="10"/>
  <c r="I349" i="10"/>
  <c r="J349" i="10"/>
  <c r="A350" i="10"/>
  <c r="B350" i="10"/>
  <c r="D350" i="10"/>
  <c r="K350" i="10" s="1"/>
  <c r="E350" i="10"/>
  <c r="H350" i="10" s="1"/>
  <c r="G350" i="10"/>
  <c r="I350" i="10"/>
  <c r="J350" i="10"/>
  <c r="A351" i="10"/>
  <c r="B351" i="10"/>
  <c r="D351" i="10"/>
  <c r="K351" i="10" s="1"/>
  <c r="E351" i="10"/>
  <c r="H351" i="10" s="1"/>
  <c r="G351" i="10"/>
  <c r="I351" i="10"/>
  <c r="J351" i="10"/>
  <c r="A352" i="10"/>
  <c r="B352" i="10"/>
  <c r="D352" i="10"/>
  <c r="K352" i="10" s="1"/>
  <c r="E352" i="10"/>
  <c r="H352" i="10" s="1"/>
  <c r="G352" i="10"/>
  <c r="I352" i="10"/>
  <c r="J352" i="10"/>
  <c r="A353" i="10"/>
  <c r="B353" i="10"/>
  <c r="D353" i="10"/>
  <c r="K353" i="10" s="1"/>
  <c r="E353" i="10"/>
  <c r="H353" i="10" s="1"/>
  <c r="G353" i="10"/>
  <c r="I353" i="10"/>
  <c r="J353" i="10"/>
  <c r="A354" i="10"/>
  <c r="B354" i="10"/>
  <c r="D354" i="10"/>
  <c r="K354" i="10" s="1"/>
  <c r="E354" i="10"/>
  <c r="H354" i="10" s="1"/>
  <c r="G354" i="10"/>
  <c r="I354" i="10"/>
  <c r="J354" i="10"/>
  <c r="A355" i="10"/>
  <c r="B355" i="10"/>
  <c r="D355" i="10"/>
  <c r="K355" i="10" s="1"/>
  <c r="E355" i="10"/>
  <c r="H355" i="10" s="1"/>
  <c r="G355" i="10"/>
  <c r="I355" i="10"/>
  <c r="J355" i="10"/>
  <c r="A356" i="10"/>
  <c r="B356" i="10"/>
  <c r="D356" i="10"/>
  <c r="K356" i="10" s="1"/>
  <c r="E356" i="10"/>
  <c r="H356" i="10" s="1"/>
  <c r="G356" i="10"/>
  <c r="I356" i="10"/>
  <c r="J356" i="10"/>
  <c r="A357" i="10"/>
  <c r="B357" i="10"/>
  <c r="D357" i="10"/>
  <c r="K357" i="10" s="1"/>
  <c r="E357" i="10"/>
  <c r="H357" i="10" s="1"/>
  <c r="G357" i="10"/>
  <c r="I357" i="10"/>
  <c r="J357" i="10"/>
  <c r="A358" i="10"/>
  <c r="B358" i="10"/>
  <c r="D358" i="10"/>
  <c r="K358" i="10" s="1"/>
  <c r="E358" i="10"/>
  <c r="H358" i="10" s="1"/>
  <c r="G358" i="10"/>
  <c r="I358" i="10"/>
  <c r="J358" i="10"/>
  <c r="A359" i="10"/>
  <c r="B359" i="10"/>
  <c r="D359" i="10"/>
  <c r="K359" i="10" s="1"/>
  <c r="E359" i="10"/>
  <c r="H359" i="10" s="1"/>
  <c r="G359" i="10"/>
  <c r="I359" i="10"/>
  <c r="J359" i="10"/>
  <c r="A360" i="10"/>
  <c r="B360" i="10"/>
  <c r="D360" i="10"/>
  <c r="K360" i="10" s="1"/>
  <c r="E360" i="10"/>
  <c r="H360" i="10" s="1"/>
  <c r="G360" i="10"/>
  <c r="I360" i="10"/>
  <c r="J360" i="10"/>
  <c r="A361" i="10"/>
  <c r="B361" i="10"/>
  <c r="D361" i="10"/>
  <c r="K361" i="10" s="1"/>
  <c r="E361" i="10"/>
  <c r="H361" i="10" s="1"/>
  <c r="G361" i="10"/>
  <c r="I361" i="10"/>
  <c r="J361" i="10"/>
  <c r="A362" i="10"/>
  <c r="B362" i="10"/>
  <c r="D362" i="10"/>
  <c r="K362" i="10" s="1"/>
  <c r="E362" i="10"/>
  <c r="H362" i="10" s="1"/>
  <c r="G362" i="10"/>
  <c r="I362" i="10"/>
  <c r="J362" i="10"/>
  <c r="A363" i="10"/>
  <c r="B363" i="10"/>
  <c r="D363" i="10"/>
  <c r="K363" i="10" s="1"/>
  <c r="E363" i="10"/>
  <c r="H363" i="10" s="1"/>
  <c r="G363" i="10"/>
  <c r="I363" i="10"/>
  <c r="J363" i="10"/>
  <c r="A364" i="10"/>
  <c r="B364" i="10"/>
  <c r="D364" i="10"/>
  <c r="K364" i="10" s="1"/>
  <c r="E364" i="10"/>
  <c r="H364" i="10" s="1"/>
  <c r="G364" i="10"/>
  <c r="I364" i="10"/>
  <c r="J364" i="10"/>
  <c r="A365" i="10"/>
  <c r="B365" i="10"/>
  <c r="D365" i="10"/>
  <c r="K365" i="10" s="1"/>
  <c r="E365" i="10"/>
  <c r="H365" i="10" s="1"/>
  <c r="G365" i="10"/>
  <c r="I365" i="10"/>
  <c r="J365" i="10"/>
  <c r="A366" i="10"/>
  <c r="B366" i="10"/>
  <c r="D366" i="10"/>
  <c r="K366" i="10" s="1"/>
  <c r="E366" i="10"/>
  <c r="H366" i="10" s="1"/>
  <c r="G366" i="10"/>
  <c r="I366" i="10"/>
  <c r="J366" i="10"/>
  <c r="A367" i="10"/>
  <c r="B367" i="10"/>
  <c r="D367" i="10"/>
  <c r="K367" i="10" s="1"/>
  <c r="E367" i="10"/>
  <c r="H367" i="10" s="1"/>
  <c r="G367" i="10"/>
  <c r="I367" i="10"/>
  <c r="J367" i="10"/>
  <c r="A368" i="10"/>
  <c r="B368" i="10"/>
  <c r="D368" i="10"/>
  <c r="K368" i="10" s="1"/>
  <c r="E368" i="10"/>
  <c r="H368" i="10" s="1"/>
  <c r="G368" i="10"/>
  <c r="I368" i="10"/>
  <c r="J368" i="10"/>
  <c r="A369" i="10"/>
  <c r="B369" i="10"/>
  <c r="D369" i="10"/>
  <c r="K369" i="10" s="1"/>
  <c r="E369" i="10"/>
  <c r="H369" i="10" s="1"/>
  <c r="G369" i="10"/>
  <c r="I369" i="10"/>
  <c r="J369" i="10"/>
  <c r="A370" i="10"/>
  <c r="B370" i="10"/>
  <c r="D370" i="10"/>
  <c r="K370" i="10" s="1"/>
  <c r="E370" i="10"/>
  <c r="H370" i="10" s="1"/>
  <c r="G370" i="10"/>
  <c r="I370" i="10"/>
  <c r="J370" i="10"/>
  <c r="A371" i="10"/>
  <c r="B371" i="10"/>
  <c r="D371" i="10"/>
  <c r="K371" i="10" s="1"/>
  <c r="E371" i="10"/>
  <c r="H371" i="10" s="1"/>
  <c r="G371" i="10"/>
  <c r="I371" i="10"/>
  <c r="J371" i="10"/>
  <c r="A372" i="10"/>
  <c r="B372" i="10"/>
  <c r="D372" i="10"/>
  <c r="K372" i="10" s="1"/>
  <c r="E372" i="10"/>
  <c r="H372" i="10" s="1"/>
  <c r="G372" i="10"/>
  <c r="I372" i="10"/>
  <c r="J372" i="10"/>
  <c r="A373" i="10"/>
  <c r="B373" i="10"/>
  <c r="D373" i="10"/>
  <c r="K373" i="10" s="1"/>
  <c r="E373" i="10"/>
  <c r="H373" i="10" s="1"/>
  <c r="G373" i="10"/>
  <c r="I373" i="10"/>
  <c r="J373" i="10"/>
  <c r="A374" i="10"/>
  <c r="B374" i="10"/>
  <c r="D374" i="10"/>
  <c r="K374" i="10" s="1"/>
  <c r="E374" i="10"/>
  <c r="H374" i="10" s="1"/>
  <c r="G374" i="10"/>
  <c r="I374" i="10"/>
  <c r="J374" i="10"/>
  <c r="A375" i="10"/>
  <c r="B375" i="10"/>
  <c r="D375" i="10"/>
  <c r="K375" i="10" s="1"/>
  <c r="E375" i="10"/>
  <c r="H375" i="10" s="1"/>
  <c r="G375" i="10"/>
  <c r="I375" i="10"/>
  <c r="J375" i="10"/>
  <c r="A376" i="10"/>
  <c r="B376" i="10"/>
  <c r="D376" i="10"/>
  <c r="K376" i="10" s="1"/>
  <c r="E376" i="10"/>
  <c r="H376" i="10" s="1"/>
  <c r="G376" i="10"/>
  <c r="I376" i="10"/>
  <c r="J376" i="10"/>
  <c r="A377" i="10"/>
  <c r="B377" i="10"/>
  <c r="D377" i="10"/>
  <c r="K377" i="10" s="1"/>
  <c r="E377" i="10"/>
  <c r="H377" i="10" s="1"/>
  <c r="G377" i="10"/>
  <c r="I377" i="10"/>
  <c r="J377" i="10"/>
  <c r="A378" i="10"/>
  <c r="B378" i="10"/>
  <c r="D378" i="10"/>
  <c r="K378" i="10" s="1"/>
  <c r="E378" i="10"/>
  <c r="H378" i="10" s="1"/>
  <c r="G378" i="10"/>
  <c r="I378" i="10"/>
  <c r="J378" i="10"/>
  <c r="A379" i="10"/>
  <c r="B379" i="10"/>
  <c r="D379" i="10"/>
  <c r="K379" i="10" s="1"/>
  <c r="E379" i="10"/>
  <c r="H379" i="10" s="1"/>
  <c r="G379" i="10"/>
  <c r="I379" i="10"/>
  <c r="J379" i="10"/>
  <c r="A380" i="10"/>
  <c r="B380" i="10"/>
  <c r="D380" i="10"/>
  <c r="K380" i="10" s="1"/>
  <c r="E380" i="10"/>
  <c r="H380" i="10" s="1"/>
  <c r="G380" i="10"/>
  <c r="I380" i="10"/>
  <c r="J380" i="10"/>
  <c r="A381" i="10"/>
  <c r="B381" i="10"/>
  <c r="D381" i="10"/>
  <c r="K381" i="10" s="1"/>
  <c r="E381" i="10"/>
  <c r="H381" i="10" s="1"/>
  <c r="G381" i="10"/>
  <c r="I381" i="10"/>
  <c r="J381" i="10"/>
  <c r="A382" i="10"/>
  <c r="B382" i="10"/>
  <c r="D382" i="10"/>
  <c r="K382" i="10" s="1"/>
  <c r="E382" i="10"/>
  <c r="H382" i="10" s="1"/>
  <c r="G382" i="10"/>
  <c r="I382" i="10"/>
  <c r="J382" i="10"/>
  <c r="A383" i="10"/>
  <c r="B383" i="10"/>
  <c r="D383" i="10"/>
  <c r="K383" i="10" s="1"/>
  <c r="E383" i="10"/>
  <c r="H383" i="10" s="1"/>
  <c r="G383" i="10"/>
  <c r="I383" i="10"/>
  <c r="J383" i="10"/>
  <c r="A384" i="10"/>
  <c r="B384" i="10"/>
  <c r="D384" i="10"/>
  <c r="K384" i="10" s="1"/>
  <c r="E384" i="10"/>
  <c r="H384" i="10" s="1"/>
  <c r="G384" i="10"/>
  <c r="I384" i="10"/>
  <c r="J384" i="10"/>
  <c r="A385" i="10"/>
  <c r="B385" i="10"/>
  <c r="D385" i="10"/>
  <c r="K385" i="10" s="1"/>
  <c r="E385" i="10"/>
  <c r="H385" i="10" s="1"/>
  <c r="G385" i="10"/>
  <c r="I385" i="10"/>
  <c r="J385" i="10"/>
  <c r="A386" i="10"/>
  <c r="B386" i="10"/>
  <c r="D386" i="10"/>
  <c r="K386" i="10" s="1"/>
  <c r="E386" i="10"/>
  <c r="H386" i="10" s="1"/>
  <c r="G386" i="10"/>
  <c r="I386" i="10"/>
  <c r="J386" i="10"/>
  <c r="A387" i="10"/>
  <c r="B387" i="10"/>
  <c r="D387" i="10"/>
  <c r="K387" i="10" s="1"/>
  <c r="E387" i="10"/>
  <c r="H387" i="10" s="1"/>
  <c r="G387" i="10"/>
  <c r="I387" i="10"/>
  <c r="J387" i="10"/>
  <c r="A388" i="10"/>
  <c r="B388" i="10"/>
  <c r="D388" i="10"/>
  <c r="K388" i="10" s="1"/>
  <c r="E388" i="10"/>
  <c r="H388" i="10" s="1"/>
  <c r="G388" i="10"/>
  <c r="I388" i="10"/>
  <c r="J388" i="10"/>
  <c r="A389" i="10"/>
  <c r="B389" i="10"/>
  <c r="D389" i="10"/>
  <c r="K389" i="10" s="1"/>
  <c r="E389" i="10"/>
  <c r="H389" i="10" s="1"/>
  <c r="G389" i="10"/>
  <c r="I389" i="10"/>
  <c r="J389" i="10"/>
  <c r="A390" i="10"/>
  <c r="B390" i="10"/>
  <c r="D390" i="10"/>
  <c r="K390" i="10" s="1"/>
  <c r="E390" i="10"/>
  <c r="H390" i="10" s="1"/>
  <c r="G390" i="10"/>
  <c r="I390" i="10"/>
  <c r="J390" i="10"/>
  <c r="A391" i="10"/>
  <c r="B391" i="10"/>
  <c r="D391" i="10"/>
  <c r="K391" i="10" s="1"/>
  <c r="E391" i="10"/>
  <c r="H391" i="10" s="1"/>
  <c r="G391" i="10"/>
  <c r="I391" i="10"/>
  <c r="J391" i="10"/>
  <c r="A392" i="10"/>
  <c r="B392" i="10"/>
  <c r="D392" i="10"/>
  <c r="K392" i="10" s="1"/>
  <c r="E392" i="10"/>
  <c r="H392" i="10" s="1"/>
  <c r="G392" i="10"/>
  <c r="I392" i="10"/>
  <c r="J392" i="10"/>
  <c r="A393" i="10"/>
  <c r="B393" i="10"/>
  <c r="D393" i="10"/>
  <c r="K393" i="10" s="1"/>
  <c r="E393" i="10"/>
  <c r="H393" i="10" s="1"/>
  <c r="G393" i="10"/>
  <c r="I393" i="10"/>
  <c r="J393" i="10"/>
  <c r="A394" i="10"/>
  <c r="B394" i="10"/>
  <c r="D394" i="10"/>
  <c r="K394" i="10" s="1"/>
  <c r="E394" i="10"/>
  <c r="H394" i="10" s="1"/>
  <c r="G394" i="10"/>
  <c r="I394" i="10"/>
  <c r="J394" i="10"/>
  <c r="A395" i="10"/>
  <c r="B395" i="10"/>
  <c r="D395" i="10"/>
  <c r="K395" i="10" s="1"/>
  <c r="E395" i="10"/>
  <c r="H395" i="10" s="1"/>
  <c r="G395" i="10"/>
  <c r="I395" i="10"/>
  <c r="J395" i="10"/>
  <c r="A396" i="10"/>
  <c r="B396" i="10"/>
  <c r="D396" i="10"/>
  <c r="K396" i="10" s="1"/>
  <c r="E396" i="10"/>
  <c r="H396" i="10" s="1"/>
  <c r="G396" i="10"/>
  <c r="I396" i="10"/>
  <c r="J396" i="10"/>
  <c r="A397" i="10"/>
  <c r="B397" i="10"/>
  <c r="D397" i="10"/>
  <c r="K397" i="10" s="1"/>
  <c r="E397" i="10"/>
  <c r="H397" i="10" s="1"/>
  <c r="G397" i="10"/>
  <c r="I397" i="10"/>
  <c r="J397" i="10"/>
  <c r="A398" i="10"/>
  <c r="B398" i="10"/>
  <c r="D398" i="10"/>
  <c r="K398" i="10" s="1"/>
  <c r="E398" i="10"/>
  <c r="H398" i="10" s="1"/>
  <c r="G398" i="10"/>
  <c r="I398" i="10"/>
  <c r="J398" i="10"/>
  <c r="A399" i="10"/>
  <c r="B399" i="10"/>
  <c r="D399" i="10"/>
  <c r="K399" i="10" s="1"/>
  <c r="E399" i="10"/>
  <c r="H399" i="10" s="1"/>
  <c r="G399" i="10"/>
  <c r="I399" i="10"/>
  <c r="J399" i="10"/>
  <c r="A400" i="10"/>
  <c r="B400" i="10"/>
  <c r="D400" i="10"/>
  <c r="K400" i="10" s="1"/>
  <c r="E400" i="10"/>
  <c r="H400" i="10" s="1"/>
  <c r="G400" i="10"/>
  <c r="I400" i="10"/>
  <c r="J400" i="10"/>
  <c r="A401" i="10"/>
  <c r="B401" i="10"/>
  <c r="D401" i="10"/>
  <c r="K401" i="10" s="1"/>
  <c r="E401" i="10"/>
  <c r="H401" i="10" s="1"/>
  <c r="G401" i="10"/>
  <c r="I401" i="10"/>
  <c r="J401" i="10"/>
  <c r="A402" i="10"/>
  <c r="B402" i="10"/>
  <c r="D402" i="10"/>
  <c r="K402" i="10" s="1"/>
  <c r="E402" i="10"/>
  <c r="H402" i="10" s="1"/>
  <c r="G402" i="10"/>
  <c r="I402" i="10"/>
  <c r="J402" i="10"/>
  <c r="A403" i="10"/>
  <c r="B403" i="10"/>
  <c r="D403" i="10"/>
  <c r="K403" i="10" s="1"/>
  <c r="E403" i="10"/>
  <c r="H403" i="10" s="1"/>
  <c r="G403" i="10"/>
  <c r="I403" i="10"/>
  <c r="J403" i="10"/>
  <c r="A404" i="10"/>
  <c r="B404" i="10"/>
  <c r="D404" i="10"/>
  <c r="K404" i="10" s="1"/>
  <c r="E404" i="10"/>
  <c r="H404" i="10" s="1"/>
  <c r="G404" i="10"/>
  <c r="I404" i="10"/>
  <c r="J404" i="10"/>
  <c r="A405" i="10"/>
  <c r="B405" i="10"/>
  <c r="D405" i="10"/>
  <c r="K405" i="10" s="1"/>
  <c r="E405" i="10"/>
  <c r="H405" i="10" s="1"/>
  <c r="G405" i="10"/>
  <c r="I405" i="10"/>
  <c r="J405" i="10"/>
  <c r="A406" i="10"/>
  <c r="B406" i="10"/>
  <c r="D406" i="10"/>
  <c r="K406" i="10" s="1"/>
  <c r="E406" i="10"/>
  <c r="H406" i="10" s="1"/>
  <c r="G406" i="10"/>
  <c r="I406" i="10"/>
  <c r="J406" i="10"/>
  <c r="A407" i="10"/>
  <c r="B407" i="10"/>
  <c r="D407" i="10"/>
  <c r="K407" i="10" s="1"/>
  <c r="E407" i="10"/>
  <c r="H407" i="10" s="1"/>
  <c r="G407" i="10"/>
  <c r="I407" i="10"/>
  <c r="J407" i="10"/>
  <c r="A408" i="10"/>
  <c r="B408" i="10"/>
  <c r="D408" i="10"/>
  <c r="K408" i="10" s="1"/>
  <c r="E408" i="10"/>
  <c r="H408" i="10" s="1"/>
  <c r="G408" i="10"/>
  <c r="I408" i="10"/>
  <c r="J408" i="10"/>
  <c r="A409" i="10"/>
  <c r="B409" i="10"/>
  <c r="D409" i="10"/>
  <c r="K409" i="10" s="1"/>
  <c r="E409" i="10"/>
  <c r="H409" i="10" s="1"/>
  <c r="G409" i="10"/>
  <c r="I409" i="10"/>
  <c r="J409" i="10"/>
  <c r="A410" i="10"/>
  <c r="B410" i="10"/>
  <c r="D410" i="10"/>
  <c r="K410" i="10" s="1"/>
  <c r="E410" i="10"/>
  <c r="H410" i="10" s="1"/>
  <c r="G410" i="10"/>
  <c r="I410" i="10"/>
  <c r="J410" i="10"/>
  <c r="A411" i="10"/>
  <c r="B411" i="10"/>
  <c r="D411" i="10"/>
  <c r="K411" i="10" s="1"/>
  <c r="E411" i="10"/>
  <c r="H411" i="10" s="1"/>
  <c r="G411" i="10"/>
  <c r="I411" i="10"/>
  <c r="J411" i="10"/>
  <c r="A412" i="10"/>
  <c r="B412" i="10"/>
  <c r="D412" i="10"/>
  <c r="K412" i="10" s="1"/>
  <c r="E412" i="10"/>
  <c r="H412" i="10" s="1"/>
  <c r="G412" i="10"/>
  <c r="I412" i="10"/>
  <c r="J412" i="10"/>
  <c r="A413" i="10"/>
  <c r="B413" i="10"/>
  <c r="D413" i="10"/>
  <c r="K413" i="10" s="1"/>
  <c r="E413" i="10"/>
  <c r="H413" i="10" s="1"/>
  <c r="G413" i="10"/>
  <c r="I413" i="10"/>
  <c r="J413" i="10"/>
  <c r="A414" i="10"/>
  <c r="B414" i="10"/>
  <c r="D414" i="10"/>
  <c r="K414" i="10" s="1"/>
  <c r="E414" i="10"/>
  <c r="H414" i="10" s="1"/>
  <c r="G414" i="10"/>
  <c r="I414" i="10"/>
  <c r="J414" i="10"/>
  <c r="A415" i="10"/>
  <c r="B415" i="10"/>
  <c r="D415" i="10"/>
  <c r="K415" i="10" s="1"/>
  <c r="E415" i="10"/>
  <c r="H415" i="10" s="1"/>
  <c r="G415" i="10"/>
  <c r="I415" i="10"/>
  <c r="J415" i="10"/>
  <c r="A416" i="10"/>
  <c r="B416" i="10"/>
  <c r="D416" i="10"/>
  <c r="K416" i="10" s="1"/>
  <c r="E416" i="10"/>
  <c r="H416" i="10" s="1"/>
  <c r="G416" i="10"/>
  <c r="I416" i="10"/>
  <c r="J416" i="10"/>
  <c r="A417" i="10"/>
  <c r="B417" i="10"/>
  <c r="D417" i="10"/>
  <c r="K417" i="10" s="1"/>
  <c r="E417" i="10"/>
  <c r="H417" i="10" s="1"/>
  <c r="G417" i="10"/>
  <c r="I417" i="10"/>
  <c r="J417" i="10"/>
  <c r="A418" i="10"/>
  <c r="B418" i="10"/>
  <c r="D418" i="10"/>
  <c r="K418" i="10" s="1"/>
  <c r="E418" i="10"/>
  <c r="H418" i="10" s="1"/>
  <c r="G418" i="10"/>
  <c r="I418" i="10"/>
  <c r="J418" i="10"/>
  <c r="A419" i="10"/>
  <c r="B419" i="10"/>
  <c r="D419" i="10"/>
  <c r="K419" i="10" s="1"/>
  <c r="E419" i="10"/>
  <c r="H419" i="10" s="1"/>
  <c r="G419" i="10"/>
  <c r="I419" i="10"/>
  <c r="J419" i="10"/>
  <c r="A420" i="10"/>
  <c r="B420" i="10"/>
  <c r="D420" i="10"/>
  <c r="K420" i="10" s="1"/>
  <c r="E420" i="10"/>
  <c r="H420" i="10" s="1"/>
  <c r="G420" i="10"/>
  <c r="I420" i="10"/>
  <c r="J420" i="10"/>
  <c r="A421" i="10"/>
  <c r="B421" i="10"/>
  <c r="D421" i="10"/>
  <c r="K421" i="10" s="1"/>
  <c r="E421" i="10"/>
  <c r="H421" i="10" s="1"/>
  <c r="G421" i="10"/>
  <c r="I421" i="10"/>
  <c r="J421" i="10"/>
  <c r="A422" i="10"/>
  <c r="B422" i="10"/>
  <c r="D422" i="10"/>
  <c r="K422" i="10" s="1"/>
  <c r="E422" i="10"/>
  <c r="H422" i="10" s="1"/>
  <c r="G422" i="10"/>
  <c r="I422" i="10"/>
  <c r="J422" i="10"/>
  <c r="A423" i="10"/>
  <c r="B423" i="10"/>
  <c r="D423" i="10"/>
  <c r="K423" i="10" s="1"/>
  <c r="E423" i="10"/>
  <c r="H423" i="10" s="1"/>
  <c r="G423" i="10"/>
  <c r="I423" i="10"/>
  <c r="J423" i="10"/>
  <c r="A424" i="10"/>
  <c r="B424" i="10"/>
  <c r="D424" i="10"/>
  <c r="K424" i="10" s="1"/>
  <c r="E424" i="10"/>
  <c r="H424" i="10" s="1"/>
  <c r="G424" i="10"/>
  <c r="I424" i="10"/>
  <c r="J424" i="10"/>
  <c r="A425" i="10"/>
  <c r="B425" i="10"/>
  <c r="D425" i="10"/>
  <c r="K425" i="10" s="1"/>
  <c r="E425" i="10"/>
  <c r="H425" i="10" s="1"/>
  <c r="G425" i="10"/>
  <c r="I425" i="10"/>
  <c r="J425" i="10"/>
  <c r="A426" i="10"/>
  <c r="B426" i="10"/>
  <c r="D426" i="10"/>
  <c r="K426" i="10" s="1"/>
  <c r="E426" i="10"/>
  <c r="H426" i="10" s="1"/>
  <c r="G426" i="10"/>
  <c r="I426" i="10"/>
  <c r="J426" i="10"/>
  <c r="A427" i="10"/>
  <c r="B427" i="10"/>
  <c r="D427" i="10"/>
  <c r="K427" i="10" s="1"/>
  <c r="E427" i="10"/>
  <c r="H427" i="10" s="1"/>
  <c r="G427" i="10"/>
  <c r="I427" i="10"/>
  <c r="J427" i="10"/>
  <c r="A428" i="10"/>
  <c r="B428" i="10"/>
  <c r="D428" i="10"/>
  <c r="K428" i="10" s="1"/>
  <c r="E428" i="10"/>
  <c r="H428" i="10" s="1"/>
  <c r="G428" i="10"/>
  <c r="I428" i="10"/>
  <c r="J428" i="10"/>
  <c r="A429" i="10"/>
  <c r="B429" i="10"/>
  <c r="D429" i="10"/>
  <c r="K429" i="10" s="1"/>
  <c r="E429" i="10"/>
  <c r="H429" i="10" s="1"/>
  <c r="G429" i="10"/>
  <c r="I429" i="10"/>
  <c r="J429" i="10"/>
  <c r="A430" i="10"/>
  <c r="B430" i="10"/>
  <c r="D430" i="10"/>
  <c r="K430" i="10" s="1"/>
  <c r="E430" i="10"/>
  <c r="H430" i="10" s="1"/>
  <c r="G430" i="10"/>
  <c r="I430" i="10"/>
  <c r="J430" i="10"/>
  <c r="A431" i="10"/>
  <c r="B431" i="10"/>
  <c r="D431" i="10"/>
  <c r="K431" i="10" s="1"/>
  <c r="E431" i="10"/>
  <c r="H431" i="10" s="1"/>
  <c r="G431" i="10"/>
  <c r="I431" i="10"/>
  <c r="J431" i="10"/>
  <c r="A432" i="10"/>
  <c r="B432" i="10"/>
  <c r="D432" i="10"/>
  <c r="K432" i="10" s="1"/>
  <c r="E432" i="10"/>
  <c r="H432" i="10" s="1"/>
  <c r="G432" i="10"/>
  <c r="I432" i="10"/>
  <c r="J432" i="10"/>
  <c r="A433" i="10"/>
  <c r="B433" i="10"/>
  <c r="D433" i="10"/>
  <c r="K433" i="10" s="1"/>
  <c r="E433" i="10"/>
  <c r="H433" i="10" s="1"/>
  <c r="G433" i="10"/>
  <c r="I433" i="10"/>
  <c r="J433" i="10"/>
  <c r="A434" i="10"/>
  <c r="B434" i="10"/>
  <c r="D434" i="10"/>
  <c r="K434" i="10" s="1"/>
  <c r="E434" i="10"/>
  <c r="H434" i="10" s="1"/>
  <c r="G434" i="10"/>
  <c r="I434" i="10"/>
  <c r="J434" i="10"/>
  <c r="A435" i="10"/>
  <c r="B435" i="10"/>
  <c r="D435" i="10"/>
  <c r="K435" i="10" s="1"/>
  <c r="E435" i="10"/>
  <c r="H435" i="10" s="1"/>
  <c r="G435" i="10"/>
  <c r="I435" i="10"/>
  <c r="J435" i="10"/>
  <c r="A436" i="10"/>
  <c r="B436" i="10"/>
  <c r="D436" i="10"/>
  <c r="K436" i="10" s="1"/>
  <c r="E436" i="10"/>
  <c r="H436" i="10" s="1"/>
  <c r="G436" i="10"/>
  <c r="I436" i="10"/>
  <c r="J436" i="10"/>
  <c r="A437" i="10"/>
  <c r="B437" i="10"/>
  <c r="D437" i="10"/>
  <c r="K437" i="10" s="1"/>
  <c r="E437" i="10"/>
  <c r="H437" i="10" s="1"/>
  <c r="G437" i="10"/>
  <c r="I437" i="10"/>
  <c r="J437" i="10"/>
  <c r="A438" i="10"/>
  <c r="B438" i="10"/>
  <c r="D438" i="10"/>
  <c r="K438" i="10" s="1"/>
  <c r="E438" i="10"/>
  <c r="H438" i="10" s="1"/>
  <c r="G438" i="10"/>
  <c r="I438" i="10"/>
  <c r="J438" i="10"/>
  <c r="A439" i="10"/>
  <c r="B439" i="10"/>
  <c r="D439" i="10"/>
  <c r="K439" i="10" s="1"/>
  <c r="E439" i="10"/>
  <c r="H439" i="10" s="1"/>
  <c r="G439" i="10"/>
  <c r="I439" i="10"/>
  <c r="J439" i="10"/>
  <c r="A440" i="10"/>
  <c r="B440" i="10"/>
  <c r="D440" i="10"/>
  <c r="K440" i="10" s="1"/>
  <c r="E440" i="10"/>
  <c r="H440" i="10" s="1"/>
  <c r="G440" i="10"/>
  <c r="I440" i="10"/>
  <c r="J440" i="10"/>
  <c r="A441" i="10"/>
  <c r="B441" i="10"/>
  <c r="D441" i="10"/>
  <c r="K441" i="10" s="1"/>
  <c r="E441" i="10"/>
  <c r="H441" i="10" s="1"/>
  <c r="G441" i="10"/>
  <c r="I441" i="10"/>
  <c r="J441" i="10"/>
  <c r="A442" i="10"/>
  <c r="B442" i="10"/>
  <c r="D442" i="10"/>
  <c r="K442" i="10" s="1"/>
  <c r="E442" i="10"/>
  <c r="H442" i="10" s="1"/>
  <c r="G442" i="10"/>
  <c r="I442" i="10"/>
  <c r="J442" i="10"/>
  <c r="A443" i="10"/>
  <c r="B443" i="10"/>
  <c r="D443" i="10"/>
  <c r="K443" i="10" s="1"/>
  <c r="E443" i="10"/>
  <c r="H443" i="10" s="1"/>
  <c r="G443" i="10"/>
  <c r="I443" i="10"/>
  <c r="J443" i="10"/>
  <c r="A444" i="10"/>
  <c r="B444" i="10"/>
  <c r="D444" i="10"/>
  <c r="K444" i="10" s="1"/>
  <c r="E444" i="10"/>
  <c r="H444" i="10" s="1"/>
  <c r="G444" i="10"/>
  <c r="I444" i="10"/>
  <c r="J444" i="10"/>
  <c r="A445" i="10"/>
  <c r="B445" i="10"/>
  <c r="D445" i="10"/>
  <c r="K445" i="10" s="1"/>
  <c r="E445" i="10"/>
  <c r="H445" i="10" s="1"/>
  <c r="G445" i="10"/>
  <c r="I445" i="10"/>
  <c r="J445" i="10"/>
  <c r="A446" i="10"/>
  <c r="B446" i="10"/>
  <c r="D446" i="10"/>
  <c r="K446" i="10" s="1"/>
  <c r="E446" i="10"/>
  <c r="H446" i="10" s="1"/>
  <c r="G446" i="10"/>
  <c r="I446" i="10"/>
  <c r="J446" i="10"/>
  <c r="A447" i="10"/>
  <c r="B447" i="10"/>
  <c r="D447" i="10"/>
  <c r="K447" i="10" s="1"/>
  <c r="E447" i="10"/>
  <c r="H447" i="10" s="1"/>
  <c r="G447" i="10"/>
  <c r="I447" i="10"/>
  <c r="J447" i="10"/>
  <c r="A448" i="10"/>
  <c r="B448" i="10"/>
  <c r="D448" i="10"/>
  <c r="K448" i="10" s="1"/>
  <c r="E448" i="10"/>
  <c r="H448" i="10" s="1"/>
  <c r="G448" i="10"/>
  <c r="I448" i="10"/>
  <c r="J448" i="10"/>
  <c r="A449" i="10"/>
  <c r="B449" i="10"/>
  <c r="D449" i="10"/>
  <c r="K449" i="10" s="1"/>
  <c r="E449" i="10"/>
  <c r="H449" i="10" s="1"/>
  <c r="G449" i="10"/>
  <c r="I449" i="10"/>
  <c r="J449" i="10"/>
  <c r="A450" i="10"/>
  <c r="B450" i="10"/>
  <c r="D450" i="10"/>
  <c r="K450" i="10" s="1"/>
  <c r="E450" i="10"/>
  <c r="H450" i="10" s="1"/>
  <c r="G450" i="10"/>
  <c r="I450" i="10"/>
  <c r="J450" i="10"/>
  <c r="A451" i="10"/>
  <c r="B451" i="10"/>
  <c r="D451" i="10"/>
  <c r="K451" i="10" s="1"/>
  <c r="E451" i="10"/>
  <c r="H451" i="10" s="1"/>
  <c r="G451" i="10"/>
  <c r="I451" i="10"/>
  <c r="J451" i="10"/>
  <c r="A452" i="10"/>
  <c r="B452" i="10"/>
  <c r="D452" i="10"/>
  <c r="K452" i="10" s="1"/>
  <c r="E452" i="10"/>
  <c r="H452" i="10" s="1"/>
  <c r="G452" i="10"/>
  <c r="I452" i="10"/>
  <c r="J452" i="10"/>
  <c r="A453" i="10"/>
  <c r="B453" i="10"/>
  <c r="D453" i="10"/>
  <c r="K453" i="10" s="1"/>
  <c r="E453" i="10"/>
  <c r="H453" i="10" s="1"/>
  <c r="G453" i="10"/>
  <c r="I453" i="10"/>
  <c r="J453" i="10"/>
  <c r="A454" i="10"/>
  <c r="B454" i="10"/>
  <c r="D454" i="10"/>
  <c r="K454" i="10" s="1"/>
  <c r="E454" i="10"/>
  <c r="H454" i="10" s="1"/>
  <c r="G454" i="10"/>
  <c r="I454" i="10"/>
  <c r="J454" i="10"/>
  <c r="A455" i="10"/>
  <c r="B455" i="10"/>
  <c r="D455" i="10"/>
  <c r="K455" i="10" s="1"/>
  <c r="E455" i="10"/>
  <c r="H455" i="10" s="1"/>
  <c r="G455" i="10"/>
  <c r="I455" i="10"/>
  <c r="J455" i="10"/>
  <c r="A456" i="10"/>
  <c r="B456" i="10"/>
  <c r="D456" i="10"/>
  <c r="K456" i="10" s="1"/>
  <c r="E456" i="10"/>
  <c r="H456" i="10" s="1"/>
  <c r="G456" i="10"/>
  <c r="I456" i="10"/>
  <c r="J456" i="10"/>
  <c r="A457" i="10"/>
  <c r="B457" i="10"/>
  <c r="D457" i="10"/>
  <c r="K457" i="10" s="1"/>
  <c r="E457" i="10"/>
  <c r="H457" i="10" s="1"/>
  <c r="G457" i="10"/>
  <c r="I457" i="10"/>
  <c r="J457" i="10"/>
  <c r="A458" i="10"/>
  <c r="B458" i="10"/>
  <c r="D458" i="10"/>
  <c r="K458" i="10" s="1"/>
  <c r="E458" i="10"/>
  <c r="H458" i="10" s="1"/>
  <c r="G458" i="10"/>
  <c r="I458" i="10"/>
  <c r="J458" i="10"/>
  <c r="A459" i="10"/>
  <c r="B459" i="10"/>
  <c r="D459" i="10"/>
  <c r="K459" i="10" s="1"/>
  <c r="E459" i="10"/>
  <c r="H459" i="10" s="1"/>
  <c r="G459" i="10"/>
  <c r="I459" i="10"/>
  <c r="J459" i="10"/>
  <c r="A460" i="10"/>
  <c r="B460" i="10"/>
  <c r="D460" i="10"/>
  <c r="K460" i="10" s="1"/>
  <c r="E460" i="10"/>
  <c r="H460" i="10" s="1"/>
  <c r="G460" i="10"/>
  <c r="I460" i="10"/>
  <c r="J460" i="10"/>
  <c r="A461" i="10"/>
  <c r="B461" i="10"/>
  <c r="D461" i="10"/>
  <c r="K461" i="10" s="1"/>
  <c r="E461" i="10"/>
  <c r="H461" i="10" s="1"/>
  <c r="G461" i="10"/>
  <c r="I461" i="10"/>
  <c r="J461" i="10"/>
  <c r="A462" i="10"/>
  <c r="B462" i="10"/>
  <c r="D462" i="10"/>
  <c r="K462" i="10" s="1"/>
  <c r="E462" i="10"/>
  <c r="H462" i="10" s="1"/>
  <c r="G462" i="10"/>
  <c r="I462" i="10"/>
  <c r="J462" i="10"/>
  <c r="A463" i="10"/>
  <c r="B463" i="10"/>
  <c r="D463" i="10"/>
  <c r="K463" i="10" s="1"/>
  <c r="E463" i="10"/>
  <c r="H463" i="10" s="1"/>
  <c r="G463" i="10"/>
  <c r="I463" i="10"/>
  <c r="J463" i="10"/>
  <c r="A464" i="10"/>
  <c r="B464" i="10"/>
  <c r="D464" i="10"/>
  <c r="K464" i="10" s="1"/>
  <c r="E464" i="10"/>
  <c r="H464" i="10" s="1"/>
  <c r="G464" i="10"/>
  <c r="I464" i="10"/>
  <c r="J464" i="10"/>
  <c r="A465" i="10"/>
  <c r="B465" i="10"/>
  <c r="D465" i="10"/>
  <c r="K465" i="10" s="1"/>
  <c r="E465" i="10"/>
  <c r="H465" i="10" s="1"/>
  <c r="G465" i="10"/>
  <c r="I465" i="10"/>
  <c r="J465" i="10"/>
  <c r="A466" i="10"/>
  <c r="B466" i="10"/>
  <c r="D466" i="10"/>
  <c r="K466" i="10" s="1"/>
  <c r="E466" i="10"/>
  <c r="H466" i="10" s="1"/>
  <c r="G466" i="10"/>
  <c r="I466" i="10"/>
  <c r="J466" i="10"/>
  <c r="A467" i="10"/>
  <c r="B467" i="10"/>
  <c r="D467" i="10"/>
  <c r="K467" i="10" s="1"/>
  <c r="E467" i="10"/>
  <c r="H467" i="10" s="1"/>
  <c r="G467" i="10"/>
  <c r="I467" i="10"/>
  <c r="J467" i="10"/>
  <c r="A468" i="10"/>
  <c r="B468" i="10"/>
  <c r="D468" i="10"/>
  <c r="K468" i="10" s="1"/>
  <c r="E468" i="10"/>
  <c r="H468" i="10" s="1"/>
  <c r="G468" i="10"/>
  <c r="I468" i="10"/>
  <c r="J468" i="10"/>
  <c r="A469" i="10"/>
  <c r="B469" i="10"/>
  <c r="D469" i="10"/>
  <c r="K469" i="10" s="1"/>
  <c r="E469" i="10"/>
  <c r="H469" i="10" s="1"/>
  <c r="G469" i="10"/>
  <c r="I469" i="10"/>
  <c r="J469" i="10"/>
  <c r="A470" i="10"/>
  <c r="B470" i="10"/>
  <c r="D470" i="10"/>
  <c r="K470" i="10" s="1"/>
  <c r="E470" i="10"/>
  <c r="H470" i="10" s="1"/>
  <c r="G470" i="10"/>
  <c r="I470" i="10"/>
  <c r="J470" i="10"/>
  <c r="A471" i="10"/>
  <c r="B471" i="10"/>
  <c r="D471" i="10"/>
  <c r="K471" i="10" s="1"/>
  <c r="E471" i="10"/>
  <c r="H471" i="10" s="1"/>
  <c r="G471" i="10"/>
  <c r="I471" i="10"/>
  <c r="J471" i="10"/>
  <c r="A472" i="10"/>
  <c r="B472" i="10"/>
  <c r="D472" i="10"/>
  <c r="K472" i="10" s="1"/>
  <c r="E472" i="10"/>
  <c r="H472" i="10" s="1"/>
  <c r="G472" i="10"/>
  <c r="I472" i="10"/>
  <c r="J472" i="10"/>
  <c r="A473" i="10"/>
  <c r="B473" i="10"/>
  <c r="D473" i="10"/>
  <c r="K473" i="10" s="1"/>
  <c r="E473" i="10"/>
  <c r="H473" i="10" s="1"/>
  <c r="G473" i="10"/>
  <c r="I473" i="10"/>
  <c r="J473" i="10"/>
  <c r="A474" i="10"/>
  <c r="B474" i="10"/>
  <c r="D474" i="10"/>
  <c r="K474" i="10" s="1"/>
  <c r="E474" i="10"/>
  <c r="H474" i="10" s="1"/>
  <c r="G474" i="10"/>
  <c r="I474" i="10"/>
  <c r="J474" i="10"/>
  <c r="A475" i="10"/>
  <c r="B475" i="10"/>
  <c r="D475" i="10"/>
  <c r="K475" i="10" s="1"/>
  <c r="E475" i="10"/>
  <c r="H475" i="10" s="1"/>
  <c r="G475" i="10"/>
  <c r="I475" i="10"/>
  <c r="J475" i="10"/>
  <c r="A476" i="10"/>
  <c r="B476" i="10"/>
  <c r="D476" i="10"/>
  <c r="K476" i="10" s="1"/>
  <c r="E476" i="10"/>
  <c r="H476" i="10" s="1"/>
  <c r="G476" i="10"/>
  <c r="I476" i="10"/>
  <c r="J476" i="10"/>
  <c r="A477" i="10"/>
  <c r="B477" i="10"/>
  <c r="D477" i="10"/>
  <c r="K477" i="10" s="1"/>
  <c r="E477" i="10"/>
  <c r="H477" i="10" s="1"/>
  <c r="G477" i="10"/>
  <c r="I477" i="10"/>
  <c r="J477" i="10"/>
  <c r="A478" i="10"/>
  <c r="B478" i="10"/>
  <c r="D478" i="10"/>
  <c r="K478" i="10" s="1"/>
  <c r="E478" i="10"/>
  <c r="H478" i="10" s="1"/>
  <c r="G478" i="10"/>
  <c r="I478" i="10"/>
  <c r="J478" i="10"/>
  <c r="A479" i="10"/>
  <c r="B479" i="10"/>
  <c r="D479" i="10"/>
  <c r="K479" i="10" s="1"/>
  <c r="E479" i="10"/>
  <c r="H479" i="10" s="1"/>
  <c r="G479" i="10"/>
  <c r="I479" i="10"/>
  <c r="J479" i="10"/>
  <c r="A480" i="10"/>
  <c r="B480" i="10"/>
  <c r="D480" i="10"/>
  <c r="K480" i="10" s="1"/>
  <c r="E480" i="10"/>
  <c r="H480" i="10" s="1"/>
  <c r="G480" i="10"/>
  <c r="I480" i="10"/>
  <c r="J480" i="10"/>
  <c r="A481" i="10"/>
  <c r="B481" i="10"/>
  <c r="D481" i="10"/>
  <c r="K481" i="10" s="1"/>
  <c r="E481" i="10"/>
  <c r="H481" i="10" s="1"/>
  <c r="G481" i="10"/>
  <c r="I481" i="10"/>
  <c r="J481" i="10"/>
  <c r="A482" i="10"/>
  <c r="B482" i="10"/>
  <c r="D482" i="10"/>
  <c r="K482" i="10" s="1"/>
  <c r="E482" i="10"/>
  <c r="H482" i="10" s="1"/>
  <c r="G482" i="10"/>
  <c r="I482" i="10"/>
  <c r="J482" i="10"/>
  <c r="A483" i="10"/>
  <c r="B483" i="10"/>
  <c r="D483" i="10"/>
  <c r="K483" i="10" s="1"/>
  <c r="E483" i="10"/>
  <c r="H483" i="10" s="1"/>
  <c r="G483" i="10"/>
  <c r="I483" i="10"/>
  <c r="J483" i="10"/>
  <c r="A484" i="10"/>
  <c r="B484" i="10"/>
  <c r="D484" i="10"/>
  <c r="K484" i="10" s="1"/>
  <c r="E484" i="10"/>
  <c r="H484" i="10" s="1"/>
  <c r="G484" i="10"/>
  <c r="I484" i="10"/>
  <c r="J484" i="10"/>
  <c r="A485" i="10"/>
  <c r="B485" i="10"/>
  <c r="D485" i="10"/>
  <c r="K485" i="10" s="1"/>
  <c r="E485" i="10"/>
  <c r="H485" i="10" s="1"/>
  <c r="G485" i="10"/>
  <c r="I485" i="10"/>
  <c r="J485" i="10"/>
  <c r="A486" i="10"/>
  <c r="B486" i="10"/>
  <c r="D486" i="10"/>
  <c r="K486" i="10" s="1"/>
  <c r="E486" i="10"/>
  <c r="H486" i="10" s="1"/>
  <c r="G486" i="10"/>
  <c r="I486" i="10"/>
  <c r="J486" i="10"/>
  <c r="A487" i="10"/>
  <c r="B487" i="10"/>
  <c r="D487" i="10"/>
  <c r="K487" i="10" s="1"/>
  <c r="E487" i="10"/>
  <c r="H487" i="10" s="1"/>
  <c r="G487" i="10"/>
  <c r="I487" i="10"/>
  <c r="J487" i="10"/>
  <c r="A488" i="10"/>
  <c r="B488" i="10"/>
  <c r="D488" i="10"/>
  <c r="K488" i="10" s="1"/>
  <c r="E488" i="10"/>
  <c r="H488" i="10" s="1"/>
  <c r="G488" i="10"/>
  <c r="I488" i="10"/>
  <c r="J488" i="10"/>
  <c r="A489" i="10"/>
  <c r="B489" i="10"/>
  <c r="D489" i="10"/>
  <c r="K489" i="10" s="1"/>
  <c r="E489" i="10"/>
  <c r="H489" i="10" s="1"/>
  <c r="G489" i="10"/>
  <c r="I489" i="10"/>
  <c r="J489" i="10"/>
  <c r="A490" i="10"/>
  <c r="B490" i="10"/>
  <c r="D490" i="10"/>
  <c r="K490" i="10" s="1"/>
  <c r="E490" i="10"/>
  <c r="H490" i="10" s="1"/>
  <c r="G490" i="10"/>
  <c r="I490" i="10"/>
  <c r="J490" i="10"/>
  <c r="A491" i="10"/>
  <c r="B491" i="10"/>
  <c r="D491" i="10"/>
  <c r="K491" i="10" s="1"/>
  <c r="E491" i="10"/>
  <c r="H491" i="10" s="1"/>
  <c r="G491" i="10"/>
  <c r="I491" i="10"/>
  <c r="J491" i="10"/>
  <c r="A492" i="10"/>
  <c r="B492" i="10"/>
  <c r="D492" i="10"/>
  <c r="K492" i="10" s="1"/>
  <c r="E492" i="10"/>
  <c r="H492" i="10" s="1"/>
  <c r="G492" i="10"/>
  <c r="I492" i="10"/>
  <c r="J492" i="10"/>
  <c r="A493" i="10"/>
  <c r="B493" i="10"/>
  <c r="D493" i="10"/>
  <c r="K493" i="10" s="1"/>
  <c r="E493" i="10"/>
  <c r="H493" i="10" s="1"/>
  <c r="G493" i="10"/>
  <c r="I493" i="10"/>
  <c r="J493" i="10"/>
  <c r="A494" i="10"/>
  <c r="B494" i="10"/>
  <c r="D494" i="10"/>
  <c r="K494" i="10" s="1"/>
  <c r="E494" i="10"/>
  <c r="H494" i="10" s="1"/>
  <c r="G494" i="10"/>
  <c r="I494" i="10"/>
  <c r="J494" i="10"/>
  <c r="A495" i="10"/>
  <c r="B495" i="10"/>
  <c r="D495" i="10"/>
  <c r="K495" i="10" s="1"/>
  <c r="E495" i="10"/>
  <c r="H495" i="10" s="1"/>
  <c r="G495" i="10"/>
  <c r="I495" i="10"/>
  <c r="J495" i="10"/>
  <c r="A496" i="10"/>
  <c r="B496" i="10"/>
  <c r="D496" i="10"/>
  <c r="K496" i="10" s="1"/>
  <c r="E496" i="10"/>
  <c r="H496" i="10" s="1"/>
  <c r="G496" i="10"/>
  <c r="I496" i="10"/>
  <c r="J496" i="10"/>
  <c r="A497" i="10"/>
  <c r="B497" i="10"/>
  <c r="D497" i="10"/>
  <c r="K497" i="10" s="1"/>
  <c r="E497" i="10"/>
  <c r="H497" i="10" s="1"/>
  <c r="G497" i="10"/>
  <c r="I497" i="10"/>
  <c r="J497" i="10"/>
  <c r="A498" i="10"/>
  <c r="B498" i="10"/>
  <c r="D498" i="10"/>
  <c r="K498" i="10" s="1"/>
  <c r="E498" i="10"/>
  <c r="H498" i="10" s="1"/>
  <c r="G498" i="10"/>
  <c r="I498" i="10"/>
  <c r="J498" i="10"/>
  <c r="A499" i="10"/>
  <c r="B499" i="10"/>
  <c r="D499" i="10"/>
  <c r="K499" i="10" s="1"/>
  <c r="E499" i="10"/>
  <c r="H499" i="10" s="1"/>
  <c r="G499" i="10"/>
  <c r="I499" i="10"/>
  <c r="J499" i="10"/>
  <c r="A500" i="10"/>
  <c r="B500" i="10"/>
  <c r="D500" i="10"/>
  <c r="K500" i="10" s="1"/>
  <c r="E500" i="10"/>
  <c r="H500" i="10" s="1"/>
  <c r="G500" i="10"/>
  <c r="I500" i="10"/>
  <c r="J500" i="10"/>
  <c r="A501" i="10"/>
  <c r="B501" i="10"/>
  <c r="D501" i="10"/>
  <c r="K501" i="10" s="1"/>
  <c r="E501" i="10"/>
  <c r="H501" i="10" s="1"/>
  <c r="G501" i="10"/>
  <c r="I501" i="10"/>
  <c r="J501" i="10"/>
  <c r="A502" i="10"/>
  <c r="B502" i="10"/>
  <c r="D502" i="10"/>
  <c r="K502" i="10" s="1"/>
  <c r="E502" i="10"/>
  <c r="H502" i="10" s="1"/>
  <c r="G502" i="10"/>
  <c r="I502" i="10"/>
  <c r="J502" i="10"/>
  <c r="A503" i="10"/>
  <c r="B503" i="10"/>
  <c r="D503" i="10"/>
  <c r="K503" i="10" s="1"/>
  <c r="E503" i="10"/>
  <c r="H503" i="10" s="1"/>
  <c r="G503" i="10"/>
  <c r="I503" i="10"/>
  <c r="J503" i="10"/>
  <c r="A504" i="10"/>
  <c r="B504" i="10"/>
  <c r="D504" i="10"/>
  <c r="K504" i="10" s="1"/>
  <c r="E504" i="10"/>
  <c r="H504" i="10" s="1"/>
  <c r="G504" i="10"/>
  <c r="I504" i="10"/>
  <c r="J504" i="10"/>
  <c r="A505" i="10"/>
  <c r="B505" i="10"/>
  <c r="D505" i="10"/>
  <c r="K505" i="10" s="1"/>
  <c r="E505" i="10"/>
  <c r="H505" i="10" s="1"/>
  <c r="G505" i="10"/>
  <c r="I505" i="10"/>
  <c r="J505" i="10"/>
  <c r="A506" i="10"/>
  <c r="B506" i="10"/>
  <c r="D506" i="10"/>
  <c r="K506" i="10" s="1"/>
  <c r="E506" i="10"/>
  <c r="H506" i="10" s="1"/>
  <c r="G506" i="10"/>
  <c r="I506" i="10"/>
  <c r="J506" i="10"/>
  <c r="A507" i="10"/>
  <c r="D507" i="10"/>
  <c r="K507" i="10" s="1"/>
  <c r="E507" i="10"/>
  <c r="H507" i="10" s="1"/>
  <c r="I507" i="10"/>
  <c r="J507" i="10"/>
  <c r="A508" i="10"/>
  <c r="D508" i="10"/>
  <c r="K508" i="10" s="1"/>
  <c r="E508" i="10"/>
  <c r="H508" i="10" s="1"/>
  <c r="I508" i="10"/>
  <c r="J508" i="10"/>
  <c r="H77" i="10" l="1"/>
  <c r="G77" i="1" s="1"/>
  <c r="H76" i="10"/>
  <c r="G76" i="1" s="1"/>
  <c r="H67" i="10"/>
  <c r="G67" i="1" s="1"/>
  <c r="H66" i="10"/>
  <c r="G66" i="1" s="1"/>
  <c r="K131" i="10"/>
  <c r="J131" i="1" s="1"/>
  <c r="H83" i="10"/>
  <c r="G83" i="1" s="1"/>
  <c r="H82" i="10"/>
  <c r="G82" i="1" s="1"/>
  <c r="H81" i="10"/>
  <c r="G81" i="1" s="1"/>
  <c r="H44" i="10"/>
  <c r="G44" i="1" s="1"/>
  <c r="D88" i="1"/>
  <c r="D24" i="1"/>
  <c r="D56" i="1"/>
  <c r="D134" i="1"/>
  <c r="D120" i="1"/>
  <c r="H114" i="10"/>
  <c r="G114" i="1" s="1"/>
  <c r="D114" i="1"/>
  <c r="K97" i="10"/>
  <c r="J97" i="1" s="1"/>
  <c r="C97" i="1"/>
  <c r="K89" i="10"/>
  <c r="J89" i="1" s="1"/>
  <c r="C89" i="1"/>
  <c r="H79" i="10"/>
  <c r="G79" i="1" s="1"/>
  <c r="D79" i="1"/>
  <c r="H69" i="10"/>
  <c r="G69" i="1" s="1"/>
  <c r="D69" i="1"/>
  <c r="H26" i="10"/>
  <c r="G26" i="1" s="1"/>
  <c r="D26" i="1"/>
  <c r="K128" i="10"/>
  <c r="J128" i="1" s="1"/>
  <c r="C128" i="1"/>
  <c r="H121" i="10"/>
  <c r="G121" i="1" s="1"/>
  <c r="D121" i="1"/>
  <c r="K120" i="10"/>
  <c r="J120" i="1" s="1"/>
  <c r="C120" i="1"/>
  <c r="H113" i="10"/>
  <c r="G113" i="1" s="1"/>
  <c r="D113" i="1"/>
  <c r="K112" i="10"/>
  <c r="J112" i="1" s="1"/>
  <c r="C112" i="1"/>
  <c r="H105" i="10"/>
  <c r="G105" i="1" s="1"/>
  <c r="D105" i="1"/>
  <c r="K104" i="10"/>
  <c r="J104" i="1" s="1"/>
  <c r="C104" i="1"/>
  <c r="H97" i="10"/>
  <c r="G97" i="1" s="1"/>
  <c r="D97" i="1"/>
  <c r="K96" i="10"/>
  <c r="J96" i="1" s="1"/>
  <c r="C96" i="1"/>
  <c r="H89" i="10"/>
  <c r="G89" i="1" s="1"/>
  <c r="D89" i="1"/>
  <c r="K88" i="10"/>
  <c r="J88" i="1" s="1"/>
  <c r="C88" i="1"/>
  <c r="H78" i="10"/>
  <c r="G78" i="1" s="1"/>
  <c r="D78" i="1"/>
  <c r="K75" i="10"/>
  <c r="J75" i="1" s="1"/>
  <c r="C75" i="1"/>
  <c r="K65" i="10"/>
  <c r="J65" i="1" s="1"/>
  <c r="C65" i="1"/>
  <c r="H58" i="10"/>
  <c r="G58" i="1" s="1"/>
  <c r="D58" i="1"/>
  <c r="K57" i="10"/>
  <c r="J57" i="1" s="1"/>
  <c r="C57" i="1"/>
  <c r="H50" i="10"/>
  <c r="G50" i="1" s="1"/>
  <c r="D50" i="1"/>
  <c r="K49" i="10"/>
  <c r="J49" i="1" s="1"/>
  <c r="C49" i="1"/>
  <c r="H41" i="10"/>
  <c r="G41" i="1" s="1"/>
  <c r="D41" i="1"/>
  <c r="K40" i="10"/>
  <c r="J40" i="1" s="1"/>
  <c r="C40" i="1"/>
  <c r="H33" i="10"/>
  <c r="G33" i="1" s="1"/>
  <c r="D33" i="1"/>
  <c r="K32" i="10"/>
  <c r="J32" i="1" s="1"/>
  <c r="C32" i="1"/>
  <c r="H25" i="10"/>
  <c r="G25" i="1" s="1"/>
  <c r="D25" i="1"/>
  <c r="K24" i="10"/>
  <c r="J24" i="1" s="1"/>
  <c r="C24" i="1"/>
  <c r="C135" i="1"/>
  <c r="C129" i="1"/>
  <c r="D100" i="1"/>
  <c r="D68" i="1"/>
  <c r="D36" i="1"/>
  <c r="K113" i="10"/>
  <c r="J113" i="1" s="1"/>
  <c r="C113" i="1"/>
  <c r="K105" i="10"/>
  <c r="J105" i="1" s="1"/>
  <c r="C105" i="1"/>
  <c r="H51" i="10"/>
  <c r="G51" i="1" s="1"/>
  <c r="D51" i="1"/>
  <c r="H34" i="10"/>
  <c r="G34" i="1" s="1"/>
  <c r="D34" i="1"/>
  <c r="K130" i="10"/>
  <c r="J130" i="1" s="1"/>
  <c r="C130" i="1"/>
  <c r="H123" i="10"/>
  <c r="G123" i="1" s="1"/>
  <c r="D123" i="1"/>
  <c r="K122" i="10"/>
  <c r="J122" i="1" s="1"/>
  <c r="C122" i="1"/>
  <c r="H115" i="10"/>
  <c r="G115" i="1" s="1"/>
  <c r="D115" i="1"/>
  <c r="K114" i="10"/>
  <c r="J114" i="1" s="1"/>
  <c r="C114" i="1"/>
  <c r="H107" i="10"/>
  <c r="G107" i="1" s="1"/>
  <c r="D107" i="1"/>
  <c r="K106" i="10"/>
  <c r="J106" i="1" s="1"/>
  <c r="C106" i="1"/>
  <c r="H99" i="10"/>
  <c r="G99" i="1" s="1"/>
  <c r="D99" i="1"/>
  <c r="K98" i="10"/>
  <c r="J98" i="1" s="1"/>
  <c r="C98" i="1"/>
  <c r="H91" i="10"/>
  <c r="G91" i="1" s="1"/>
  <c r="D91" i="1"/>
  <c r="K90" i="10"/>
  <c r="J90" i="1" s="1"/>
  <c r="C90" i="1"/>
  <c r="K79" i="10"/>
  <c r="J79" i="1" s="1"/>
  <c r="C79" i="1"/>
  <c r="H70" i="10"/>
  <c r="G70" i="1" s="1"/>
  <c r="D70" i="1"/>
  <c r="K69" i="10"/>
  <c r="J69" i="1" s="1"/>
  <c r="C69" i="1"/>
  <c r="K59" i="10"/>
  <c r="J59" i="1" s="1"/>
  <c r="C59" i="1"/>
  <c r="K51" i="10"/>
  <c r="J51" i="1" s="1"/>
  <c r="C51" i="1"/>
  <c r="H43" i="10"/>
  <c r="G43" i="1" s="1"/>
  <c r="D43" i="1"/>
  <c r="K42" i="10"/>
  <c r="J42" i="1" s="1"/>
  <c r="C42" i="1"/>
  <c r="H35" i="10"/>
  <c r="G35" i="1" s="1"/>
  <c r="D35" i="1"/>
  <c r="K34" i="10"/>
  <c r="J34" i="1" s="1"/>
  <c r="C34" i="1"/>
  <c r="H27" i="10"/>
  <c r="G27" i="1" s="1"/>
  <c r="D27" i="1"/>
  <c r="K26" i="10"/>
  <c r="J26" i="1" s="1"/>
  <c r="C26" i="1"/>
  <c r="C134" i="1"/>
  <c r="D108" i="1"/>
  <c r="K121" i="10"/>
  <c r="J121" i="1" s="1"/>
  <c r="C121" i="1"/>
  <c r="H98" i="10"/>
  <c r="G98" i="1" s="1"/>
  <c r="D98" i="1"/>
  <c r="K77" i="10"/>
  <c r="J77" i="1" s="1"/>
  <c r="C77" i="1"/>
  <c r="K66" i="10"/>
  <c r="J66" i="1" s="1"/>
  <c r="C66" i="1"/>
  <c r="K41" i="10"/>
  <c r="J41" i="1" s="1"/>
  <c r="C41" i="1"/>
  <c r="K123" i="10"/>
  <c r="J123" i="1" s="1"/>
  <c r="C123" i="1"/>
  <c r="K115" i="10"/>
  <c r="J115" i="1" s="1"/>
  <c r="C115" i="1"/>
  <c r="K107" i="10"/>
  <c r="J107" i="1" s="1"/>
  <c r="C107" i="1"/>
  <c r="K99" i="10"/>
  <c r="J99" i="1" s="1"/>
  <c r="C99" i="1"/>
  <c r="K91" i="10"/>
  <c r="J91" i="1" s="1"/>
  <c r="C91" i="1"/>
  <c r="K80" i="10"/>
  <c r="J80" i="1" s="1"/>
  <c r="C80" i="1"/>
  <c r="H71" i="10"/>
  <c r="G71" i="1" s="1"/>
  <c r="D71" i="1"/>
  <c r="K70" i="10"/>
  <c r="J70" i="1" s="1"/>
  <c r="C70" i="1"/>
  <c r="H61" i="10"/>
  <c r="G61" i="1" s="1"/>
  <c r="D61" i="1"/>
  <c r="K60" i="10"/>
  <c r="J60" i="1" s="1"/>
  <c r="C60" i="1"/>
  <c r="H53" i="10"/>
  <c r="G53" i="1" s="1"/>
  <c r="D53" i="1"/>
  <c r="K52" i="10"/>
  <c r="J52" i="1" s="1"/>
  <c r="C52" i="1"/>
  <c r="H45" i="10"/>
  <c r="G45" i="1" s="1"/>
  <c r="D45" i="1"/>
  <c r="K43" i="10"/>
  <c r="J43" i="1" s="1"/>
  <c r="C43" i="1"/>
  <c r="K35" i="10"/>
  <c r="J35" i="1" s="1"/>
  <c r="C35" i="1"/>
  <c r="K27" i="10"/>
  <c r="J27" i="1" s="1"/>
  <c r="C27" i="1"/>
  <c r="D133" i="1"/>
  <c r="D126" i="1"/>
  <c r="D96" i="1"/>
  <c r="D64" i="1"/>
  <c r="D32" i="1"/>
  <c r="H122" i="10"/>
  <c r="G122" i="1" s="1"/>
  <c r="D122" i="1"/>
  <c r="K76" i="10"/>
  <c r="J76" i="1" s="1"/>
  <c r="C76" i="1"/>
  <c r="K68" i="10"/>
  <c r="J68" i="1" s="1"/>
  <c r="C68" i="1"/>
  <c r="K50" i="10"/>
  <c r="J50" i="1" s="1"/>
  <c r="C50" i="1"/>
  <c r="H125" i="10"/>
  <c r="G125" i="1" s="1"/>
  <c r="D125" i="1"/>
  <c r="K124" i="10"/>
  <c r="J124" i="1" s="1"/>
  <c r="C124" i="1"/>
  <c r="H117" i="10"/>
  <c r="G117" i="1" s="1"/>
  <c r="D117" i="1"/>
  <c r="K116" i="10"/>
  <c r="J116" i="1" s="1"/>
  <c r="C116" i="1"/>
  <c r="H109" i="10"/>
  <c r="G109" i="1" s="1"/>
  <c r="D109" i="1"/>
  <c r="K108" i="10"/>
  <c r="J108" i="1" s="1"/>
  <c r="C108" i="1"/>
  <c r="H101" i="10"/>
  <c r="G101" i="1" s="1"/>
  <c r="D101" i="1"/>
  <c r="K100" i="10"/>
  <c r="J100" i="1" s="1"/>
  <c r="C100" i="1"/>
  <c r="H93" i="10"/>
  <c r="G93" i="1" s="1"/>
  <c r="D93" i="1"/>
  <c r="K92" i="10"/>
  <c r="J92" i="1" s="1"/>
  <c r="C92" i="1"/>
  <c r="H85" i="10"/>
  <c r="G85" i="1" s="1"/>
  <c r="D85" i="1"/>
  <c r="K84" i="10"/>
  <c r="J84" i="1" s="1"/>
  <c r="C84" i="1"/>
  <c r="K83" i="10"/>
  <c r="J83" i="1" s="1"/>
  <c r="C83" i="1"/>
  <c r="K82" i="10"/>
  <c r="J82" i="1" s="1"/>
  <c r="C82" i="1"/>
  <c r="K81" i="10"/>
  <c r="J81" i="1" s="1"/>
  <c r="C81" i="1"/>
  <c r="K71" i="10"/>
  <c r="J71" i="1" s="1"/>
  <c r="C71" i="1"/>
  <c r="H62" i="10"/>
  <c r="G62" i="1" s="1"/>
  <c r="D62" i="1"/>
  <c r="K61" i="10"/>
  <c r="J61" i="1" s="1"/>
  <c r="C61" i="1"/>
  <c r="H54" i="10"/>
  <c r="G54" i="1" s="1"/>
  <c r="D54" i="1"/>
  <c r="K53" i="10"/>
  <c r="J53" i="1" s="1"/>
  <c r="C53" i="1"/>
  <c r="H46" i="10"/>
  <c r="G46" i="1" s="1"/>
  <c r="D46" i="1"/>
  <c r="K45" i="10"/>
  <c r="J45" i="1" s="1"/>
  <c r="C45" i="1"/>
  <c r="K44" i="10"/>
  <c r="J44" i="1" s="1"/>
  <c r="C44" i="1"/>
  <c r="H37" i="10"/>
  <c r="G37" i="1" s="1"/>
  <c r="D37" i="1"/>
  <c r="K36" i="10"/>
  <c r="J36" i="1" s="1"/>
  <c r="C36" i="1"/>
  <c r="H29" i="10"/>
  <c r="G29" i="1" s="1"/>
  <c r="D29" i="1"/>
  <c r="K28" i="10"/>
  <c r="J28" i="1" s="1"/>
  <c r="C28" i="1"/>
  <c r="H21" i="10"/>
  <c r="G21" i="1" s="1"/>
  <c r="D21" i="1"/>
  <c r="K20" i="10"/>
  <c r="J20" i="1" s="1"/>
  <c r="C20" i="1"/>
  <c r="C133" i="1"/>
  <c r="D116" i="1"/>
  <c r="D84" i="1"/>
  <c r="D52" i="1"/>
  <c r="D20" i="1"/>
  <c r="H90" i="10"/>
  <c r="G90" i="1" s="1"/>
  <c r="D90" i="1"/>
  <c r="K58" i="10"/>
  <c r="J58" i="1" s="1"/>
  <c r="C58" i="1"/>
  <c r="H42" i="10"/>
  <c r="G42" i="1" s="1"/>
  <c r="D42" i="1"/>
  <c r="K33" i="10"/>
  <c r="J33" i="1" s="1"/>
  <c r="C33" i="1"/>
  <c r="K125" i="10"/>
  <c r="J125" i="1" s="1"/>
  <c r="C125" i="1"/>
  <c r="H118" i="10"/>
  <c r="G118" i="1" s="1"/>
  <c r="D118" i="1"/>
  <c r="K117" i="10"/>
  <c r="J117" i="1" s="1"/>
  <c r="C117" i="1"/>
  <c r="H110" i="10"/>
  <c r="G110" i="1" s="1"/>
  <c r="D110" i="1"/>
  <c r="K109" i="10"/>
  <c r="J109" i="1" s="1"/>
  <c r="C109" i="1"/>
  <c r="H102" i="10"/>
  <c r="G102" i="1" s="1"/>
  <c r="D102" i="1"/>
  <c r="K101" i="10"/>
  <c r="J101" i="1" s="1"/>
  <c r="C101" i="1"/>
  <c r="H94" i="10"/>
  <c r="G94" i="1" s="1"/>
  <c r="D94" i="1"/>
  <c r="K93" i="10"/>
  <c r="J93" i="1" s="1"/>
  <c r="C93" i="1"/>
  <c r="H86" i="10"/>
  <c r="G86" i="1" s="1"/>
  <c r="D86" i="1"/>
  <c r="K85" i="10"/>
  <c r="J85" i="1" s="1"/>
  <c r="C85" i="1"/>
  <c r="H73" i="10"/>
  <c r="G73" i="1" s="1"/>
  <c r="D73" i="1"/>
  <c r="K72" i="10"/>
  <c r="J72" i="1" s="1"/>
  <c r="C72" i="1"/>
  <c r="H63" i="10"/>
  <c r="G63" i="1" s="1"/>
  <c r="D63" i="1"/>
  <c r="K62" i="10"/>
  <c r="J62" i="1" s="1"/>
  <c r="C62" i="1"/>
  <c r="H55" i="10"/>
  <c r="G55" i="1" s="1"/>
  <c r="D55" i="1"/>
  <c r="K54" i="10"/>
  <c r="J54" i="1" s="1"/>
  <c r="C54" i="1"/>
  <c r="H47" i="10"/>
  <c r="G47" i="1" s="1"/>
  <c r="D47" i="1"/>
  <c r="K46" i="10"/>
  <c r="J46" i="1" s="1"/>
  <c r="C46" i="1"/>
  <c r="H38" i="10"/>
  <c r="G38" i="1" s="1"/>
  <c r="D38" i="1"/>
  <c r="K37" i="10"/>
  <c r="J37" i="1" s="1"/>
  <c r="C37" i="1"/>
  <c r="H30" i="10"/>
  <c r="G30" i="1" s="1"/>
  <c r="D30" i="1"/>
  <c r="K29" i="10"/>
  <c r="J29" i="1" s="1"/>
  <c r="C29" i="1"/>
  <c r="H22" i="10"/>
  <c r="G22" i="1" s="1"/>
  <c r="D22" i="1"/>
  <c r="K21" i="10"/>
  <c r="J21" i="1" s="1"/>
  <c r="C21" i="1"/>
  <c r="H14" i="10"/>
  <c r="G14" i="1" s="1"/>
  <c r="D14" i="1"/>
  <c r="H6" i="10"/>
  <c r="G6" i="1" s="1"/>
  <c r="D6" i="1"/>
  <c r="D132" i="1"/>
  <c r="D128" i="1"/>
  <c r="D104" i="1"/>
  <c r="D72" i="1"/>
  <c r="D40" i="1"/>
  <c r="H106" i="10"/>
  <c r="G106" i="1" s="1"/>
  <c r="D106" i="1"/>
  <c r="K67" i="10"/>
  <c r="J67" i="1" s="1"/>
  <c r="C67" i="1"/>
  <c r="H127" i="10"/>
  <c r="G127" i="1" s="1"/>
  <c r="D127" i="1"/>
  <c r="K126" i="10"/>
  <c r="J126" i="1" s="1"/>
  <c r="C126" i="1"/>
  <c r="H119" i="10"/>
  <c r="G119" i="1" s="1"/>
  <c r="D119" i="1"/>
  <c r="K118" i="10"/>
  <c r="J118" i="1" s="1"/>
  <c r="C118" i="1"/>
  <c r="H111" i="10"/>
  <c r="G111" i="1" s="1"/>
  <c r="D111" i="1"/>
  <c r="K110" i="10"/>
  <c r="J110" i="1" s="1"/>
  <c r="C110" i="1"/>
  <c r="H103" i="10"/>
  <c r="G103" i="1" s="1"/>
  <c r="D103" i="1"/>
  <c r="K102" i="10"/>
  <c r="J102" i="1" s="1"/>
  <c r="C102" i="1"/>
  <c r="H95" i="10"/>
  <c r="G95" i="1" s="1"/>
  <c r="D95" i="1"/>
  <c r="K94" i="10"/>
  <c r="J94" i="1" s="1"/>
  <c r="C94" i="1"/>
  <c r="H87" i="10"/>
  <c r="G87" i="1" s="1"/>
  <c r="D87" i="1"/>
  <c r="K86" i="10"/>
  <c r="J86" i="1" s="1"/>
  <c r="C86" i="1"/>
  <c r="H74" i="10"/>
  <c r="G74" i="1" s="1"/>
  <c r="D74" i="1"/>
  <c r="K73" i="10"/>
  <c r="J73" i="1" s="1"/>
  <c r="C73" i="1"/>
  <c r="K63" i="10"/>
  <c r="J63" i="1" s="1"/>
  <c r="C63" i="1"/>
  <c r="K55" i="10"/>
  <c r="J55" i="1" s="1"/>
  <c r="C55" i="1"/>
  <c r="K47" i="10"/>
  <c r="J47" i="1" s="1"/>
  <c r="C47" i="1"/>
  <c r="H39" i="10"/>
  <c r="G39" i="1" s="1"/>
  <c r="D39" i="1"/>
  <c r="K38" i="10"/>
  <c r="J38" i="1" s="1"/>
  <c r="C38" i="1"/>
  <c r="H31" i="10"/>
  <c r="G31" i="1" s="1"/>
  <c r="D31" i="1"/>
  <c r="K30" i="10"/>
  <c r="J30" i="1" s="1"/>
  <c r="C30" i="1"/>
  <c r="H23" i="10"/>
  <c r="G23" i="1" s="1"/>
  <c r="D23" i="1"/>
  <c r="K22" i="10"/>
  <c r="J22" i="1" s="1"/>
  <c r="C22" i="1"/>
  <c r="C132" i="1"/>
  <c r="D130" i="1"/>
  <c r="C127" i="1"/>
  <c r="D124" i="1"/>
  <c r="D92" i="1"/>
  <c r="D60" i="1"/>
  <c r="D28" i="1"/>
  <c r="K78" i="10"/>
  <c r="J78" i="1" s="1"/>
  <c r="C78" i="1"/>
  <c r="H59" i="10"/>
  <c r="G59" i="1" s="1"/>
  <c r="D59" i="1"/>
  <c r="K25" i="10"/>
  <c r="J25" i="1" s="1"/>
  <c r="C25" i="1"/>
  <c r="K119" i="10"/>
  <c r="J119" i="1" s="1"/>
  <c r="C119" i="1"/>
  <c r="K111" i="10"/>
  <c r="J111" i="1" s="1"/>
  <c r="C111" i="1"/>
  <c r="K103" i="10"/>
  <c r="J103" i="1" s="1"/>
  <c r="C103" i="1"/>
  <c r="K95" i="10"/>
  <c r="J95" i="1" s="1"/>
  <c r="C95" i="1"/>
  <c r="K87" i="10"/>
  <c r="J87" i="1" s="1"/>
  <c r="C87" i="1"/>
  <c r="H75" i="10"/>
  <c r="G75" i="1" s="1"/>
  <c r="D75" i="1"/>
  <c r="K74" i="10"/>
  <c r="J74" i="1" s="1"/>
  <c r="C74" i="1"/>
  <c r="H65" i="10"/>
  <c r="G65" i="1" s="1"/>
  <c r="D65" i="1"/>
  <c r="K64" i="10"/>
  <c r="J64" i="1" s="1"/>
  <c r="C64" i="1"/>
  <c r="H57" i="10"/>
  <c r="G57" i="1" s="1"/>
  <c r="D57" i="1"/>
  <c r="K56" i="10"/>
  <c r="J56" i="1" s="1"/>
  <c r="C56" i="1"/>
  <c r="H49" i="10"/>
  <c r="G49" i="1" s="1"/>
  <c r="D49" i="1"/>
  <c r="K48" i="10"/>
  <c r="J48" i="1" s="1"/>
  <c r="C48" i="1"/>
  <c r="K39" i="10"/>
  <c r="J39" i="1" s="1"/>
  <c r="C39" i="1"/>
  <c r="K31" i="10"/>
  <c r="J31" i="1" s="1"/>
  <c r="C31" i="1"/>
  <c r="K23" i="10"/>
  <c r="J23" i="1" s="1"/>
  <c r="C23" i="1"/>
  <c r="D135" i="1"/>
  <c r="D131" i="1"/>
  <c r="D129" i="1"/>
  <c r="D112" i="1"/>
  <c r="D80" i="1"/>
  <c r="D48" i="1"/>
  <c r="C18" i="1"/>
  <c r="C14" i="1"/>
  <c r="C10" i="1"/>
  <c r="C6" i="1"/>
  <c r="D10" i="1"/>
  <c r="D17" i="1"/>
  <c r="D13" i="1"/>
  <c r="D9" i="1"/>
  <c r="D5" i="1"/>
  <c r="C17" i="1"/>
  <c r="C13" i="1"/>
  <c r="C9" i="1"/>
  <c r="C5" i="1"/>
  <c r="D18" i="1"/>
  <c r="D2" i="1"/>
  <c r="D16" i="1"/>
  <c r="D12" i="1"/>
  <c r="D8" i="1"/>
  <c r="D4" i="1"/>
  <c r="C2" i="1"/>
  <c r="C16" i="1"/>
  <c r="C12" i="1"/>
  <c r="C8" i="1"/>
  <c r="C4" i="1"/>
  <c r="K3" i="10"/>
  <c r="J3" i="1" s="1"/>
  <c r="D19" i="1"/>
  <c r="D15" i="1"/>
  <c r="D11" i="1"/>
  <c r="D7" i="1"/>
  <c r="D3" i="1"/>
  <c r="C19" i="1"/>
  <c r="C15" i="1"/>
  <c r="C11" i="1"/>
  <c r="C7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A64" i="9"/>
  <c r="B372" i="1" l="1"/>
  <c r="E372" i="1"/>
  <c r="H372" i="1"/>
  <c r="I372" i="1"/>
  <c r="B373" i="1"/>
  <c r="E373" i="1"/>
  <c r="H373" i="1"/>
  <c r="I373" i="1"/>
  <c r="B374" i="1"/>
  <c r="E374" i="1"/>
  <c r="H374" i="1"/>
  <c r="I374" i="1"/>
  <c r="B375" i="1"/>
  <c r="E375" i="1"/>
  <c r="H375" i="1"/>
  <c r="I375" i="1"/>
  <c r="B376" i="1"/>
  <c r="E376" i="1"/>
  <c r="H376" i="1"/>
  <c r="I376" i="1"/>
  <c r="B377" i="1"/>
  <c r="E377" i="1"/>
  <c r="H377" i="1"/>
  <c r="I377" i="1"/>
  <c r="B378" i="1"/>
  <c r="E378" i="1"/>
  <c r="H378" i="1"/>
  <c r="I378" i="1"/>
  <c r="B379" i="1"/>
  <c r="E379" i="1"/>
  <c r="H379" i="1"/>
  <c r="I379" i="1"/>
  <c r="B380" i="1"/>
  <c r="E380" i="1"/>
  <c r="H380" i="1"/>
  <c r="I380" i="1"/>
  <c r="B381" i="1"/>
  <c r="E381" i="1"/>
  <c r="H381" i="1"/>
  <c r="I381" i="1"/>
  <c r="B382" i="1"/>
  <c r="E382" i="1"/>
  <c r="H382" i="1"/>
  <c r="I382" i="1"/>
  <c r="B383" i="1"/>
  <c r="E383" i="1"/>
  <c r="H383" i="1"/>
  <c r="I383" i="1"/>
  <c r="B384" i="1"/>
  <c r="E384" i="1"/>
  <c r="H384" i="1"/>
  <c r="I384" i="1"/>
  <c r="B385" i="1"/>
  <c r="E385" i="1"/>
  <c r="H385" i="1"/>
  <c r="I385" i="1"/>
  <c r="B386" i="1"/>
  <c r="E386" i="1"/>
  <c r="H386" i="1"/>
  <c r="I386" i="1"/>
  <c r="B387" i="1"/>
  <c r="E387" i="1"/>
  <c r="H387" i="1"/>
  <c r="I387" i="1"/>
  <c r="B388" i="1"/>
  <c r="E388" i="1"/>
  <c r="H388" i="1"/>
  <c r="I388" i="1"/>
  <c r="B389" i="1"/>
  <c r="E389" i="1"/>
  <c r="H389" i="1"/>
  <c r="I389" i="1"/>
  <c r="B390" i="1"/>
  <c r="E390" i="1"/>
  <c r="H390" i="1"/>
  <c r="I390" i="1"/>
  <c r="B391" i="1"/>
  <c r="E391" i="1"/>
  <c r="H391" i="1"/>
  <c r="I391" i="1"/>
  <c r="B392" i="1"/>
  <c r="E392" i="1"/>
  <c r="H392" i="1"/>
  <c r="I392" i="1"/>
  <c r="B393" i="1"/>
  <c r="E393" i="1"/>
  <c r="H393" i="1"/>
  <c r="I393" i="1"/>
  <c r="B394" i="1"/>
  <c r="E394" i="1"/>
  <c r="H394" i="1"/>
  <c r="I394" i="1"/>
  <c r="B395" i="1"/>
  <c r="E395" i="1"/>
  <c r="H395" i="1"/>
  <c r="I395" i="1"/>
  <c r="B396" i="1"/>
  <c r="E396" i="1"/>
  <c r="H396" i="1"/>
  <c r="I396" i="1"/>
  <c r="B397" i="1"/>
  <c r="E397" i="1"/>
  <c r="H397" i="1"/>
  <c r="I397" i="1"/>
  <c r="B398" i="1"/>
  <c r="E398" i="1"/>
  <c r="H398" i="1"/>
  <c r="I398" i="1"/>
  <c r="B399" i="1"/>
  <c r="E399" i="1"/>
  <c r="H399" i="1"/>
  <c r="I399" i="1"/>
  <c r="B400" i="1"/>
  <c r="E400" i="1"/>
  <c r="H400" i="1"/>
  <c r="I400" i="1"/>
  <c r="B401" i="1"/>
  <c r="E401" i="1"/>
  <c r="H401" i="1"/>
  <c r="I401" i="1"/>
  <c r="B402" i="1"/>
  <c r="E402" i="1"/>
  <c r="H402" i="1"/>
  <c r="I402" i="1"/>
  <c r="B403" i="1"/>
  <c r="E403" i="1"/>
  <c r="H403" i="1"/>
  <c r="I403" i="1"/>
  <c r="B404" i="1"/>
  <c r="E404" i="1"/>
  <c r="H404" i="1"/>
  <c r="I404" i="1"/>
  <c r="B405" i="1"/>
  <c r="E405" i="1"/>
  <c r="H405" i="1"/>
  <c r="I405" i="1"/>
  <c r="B406" i="1"/>
  <c r="E406" i="1"/>
  <c r="H406" i="1"/>
  <c r="I406" i="1"/>
  <c r="B407" i="1"/>
  <c r="E407" i="1"/>
  <c r="H407" i="1"/>
  <c r="I407" i="1"/>
  <c r="B408" i="1"/>
  <c r="E408" i="1"/>
  <c r="H408" i="1"/>
  <c r="I408" i="1"/>
  <c r="B409" i="1"/>
  <c r="E409" i="1"/>
  <c r="H409" i="1"/>
  <c r="I409" i="1"/>
  <c r="B410" i="1"/>
  <c r="E410" i="1"/>
  <c r="H410" i="1"/>
  <c r="I410" i="1"/>
  <c r="B411" i="1"/>
  <c r="E411" i="1"/>
  <c r="H411" i="1"/>
  <c r="I411" i="1"/>
  <c r="B412" i="1"/>
  <c r="E412" i="1"/>
  <c r="H412" i="1"/>
  <c r="I412" i="1"/>
  <c r="B413" i="1"/>
  <c r="E413" i="1"/>
  <c r="H413" i="1"/>
  <c r="I413" i="1"/>
  <c r="B414" i="1"/>
  <c r="E414" i="1"/>
  <c r="H414" i="1"/>
  <c r="I414" i="1"/>
  <c r="B415" i="1"/>
  <c r="E415" i="1"/>
  <c r="H415" i="1"/>
  <c r="I415" i="1"/>
  <c r="B416" i="1"/>
  <c r="E416" i="1"/>
  <c r="H416" i="1"/>
  <c r="I416" i="1"/>
  <c r="B417" i="1"/>
  <c r="E417" i="1"/>
  <c r="H417" i="1"/>
  <c r="I417" i="1"/>
  <c r="B418" i="1"/>
  <c r="E418" i="1"/>
  <c r="H418" i="1"/>
  <c r="I418" i="1"/>
  <c r="B419" i="1"/>
  <c r="E419" i="1"/>
  <c r="H419" i="1"/>
  <c r="I419" i="1"/>
  <c r="B420" i="1"/>
  <c r="E420" i="1"/>
  <c r="H420" i="1"/>
  <c r="I420" i="1"/>
  <c r="B421" i="1"/>
  <c r="E421" i="1"/>
  <c r="H421" i="1"/>
  <c r="I421" i="1"/>
  <c r="B422" i="1"/>
  <c r="E422" i="1"/>
  <c r="H422" i="1"/>
  <c r="I422" i="1"/>
  <c r="B423" i="1"/>
  <c r="E423" i="1"/>
  <c r="H423" i="1"/>
  <c r="I423" i="1"/>
  <c r="B424" i="1"/>
  <c r="E424" i="1"/>
  <c r="H424" i="1"/>
  <c r="I424" i="1"/>
  <c r="B425" i="1"/>
  <c r="E425" i="1"/>
  <c r="H425" i="1"/>
  <c r="I425" i="1"/>
  <c r="B426" i="1"/>
  <c r="E426" i="1"/>
  <c r="H426" i="1"/>
  <c r="I426" i="1"/>
  <c r="B427" i="1"/>
  <c r="E427" i="1"/>
  <c r="H427" i="1"/>
  <c r="I427" i="1"/>
  <c r="B428" i="1"/>
  <c r="E428" i="1"/>
  <c r="H428" i="1"/>
  <c r="I428" i="1"/>
  <c r="B429" i="1"/>
  <c r="E429" i="1"/>
  <c r="H429" i="1"/>
  <c r="I429" i="1"/>
  <c r="B430" i="1"/>
  <c r="E430" i="1"/>
  <c r="H430" i="1"/>
  <c r="I430" i="1"/>
  <c r="B431" i="1"/>
  <c r="E431" i="1"/>
  <c r="H431" i="1"/>
  <c r="I431" i="1"/>
  <c r="B432" i="1"/>
  <c r="E432" i="1"/>
  <c r="H432" i="1"/>
  <c r="I432" i="1"/>
  <c r="B433" i="1"/>
  <c r="E433" i="1"/>
  <c r="H433" i="1"/>
  <c r="I433" i="1"/>
  <c r="B434" i="1"/>
  <c r="E434" i="1"/>
  <c r="H434" i="1"/>
  <c r="I434" i="1"/>
  <c r="B435" i="1"/>
  <c r="E435" i="1"/>
  <c r="H435" i="1"/>
  <c r="I435" i="1"/>
  <c r="B436" i="1"/>
  <c r="E436" i="1"/>
  <c r="H436" i="1"/>
  <c r="I436" i="1"/>
  <c r="B437" i="1"/>
  <c r="E437" i="1"/>
  <c r="H437" i="1"/>
  <c r="I437" i="1"/>
  <c r="B438" i="1"/>
  <c r="E438" i="1"/>
  <c r="H438" i="1"/>
  <c r="I438" i="1"/>
  <c r="B439" i="1"/>
  <c r="E439" i="1"/>
  <c r="H439" i="1"/>
  <c r="I439" i="1"/>
  <c r="B440" i="1"/>
  <c r="E440" i="1"/>
  <c r="H440" i="1"/>
  <c r="I440" i="1"/>
  <c r="B441" i="1"/>
  <c r="E441" i="1"/>
  <c r="H441" i="1"/>
  <c r="I441" i="1"/>
  <c r="B442" i="1"/>
  <c r="E442" i="1"/>
  <c r="H442" i="1"/>
  <c r="I442" i="1"/>
  <c r="B443" i="1"/>
  <c r="E443" i="1"/>
  <c r="H443" i="1"/>
  <c r="I443" i="1"/>
  <c r="B444" i="1"/>
  <c r="E444" i="1"/>
  <c r="H444" i="1"/>
  <c r="I444" i="1"/>
  <c r="B445" i="1"/>
  <c r="E445" i="1"/>
  <c r="H445" i="1"/>
  <c r="I445" i="1"/>
  <c r="B446" i="1"/>
  <c r="E446" i="1"/>
  <c r="H446" i="1"/>
  <c r="I446" i="1"/>
  <c r="B447" i="1"/>
  <c r="E447" i="1"/>
  <c r="H447" i="1"/>
  <c r="I447" i="1"/>
  <c r="B448" i="1"/>
  <c r="E448" i="1"/>
  <c r="H448" i="1"/>
  <c r="I448" i="1"/>
  <c r="B449" i="1"/>
  <c r="E449" i="1"/>
  <c r="H449" i="1"/>
  <c r="I449" i="1"/>
  <c r="B450" i="1"/>
  <c r="E450" i="1"/>
  <c r="H450" i="1"/>
  <c r="I450" i="1"/>
  <c r="B451" i="1"/>
  <c r="E451" i="1"/>
  <c r="H451" i="1"/>
  <c r="I451" i="1"/>
  <c r="B452" i="1"/>
  <c r="E452" i="1"/>
  <c r="H452" i="1"/>
  <c r="I452" i="1"/>
  <c r="B453" i="1"/>
  <c r="E453" i="1"/>
  <c r="H453" i="1"/>
  <c r="I453" i="1"/>
  <c r="B454" i="1"/>
  <c r="E454" i="1"/>
  <c r="H454" i="1"/>
  <c r="I454" i="1"/>
  <c r="B455" i="1"/>
  <c r="E455" i="1"/>
  <c r="H455" i="1"/>
  <c r="I455" i="1"/>
  <c r="B456" i="1"/>
  <c r="E456" i="1"/>
  <c r="H456" i="1"/>
  <c r="I456" i="1"/>
  <c r="B457" i="1"/>
  <c r="E457" i="1"/>
  <c r="H457" i="1"/>
  <c r="I457" i="1"/>
  <c r="B458" i="1"/>
  <c r="E458" i="1"/>
  <c r="H458" i="1"/>
  <c r="I458" i="1"/>
  <c r="B459" i="1"/>
  <c r="E459" i="1"/>
  <c r="H459" i="1"/>
  <c r="I459" i="1"/>
  <c r="B460" i="1"/>
  <c r="E460" i="1"/>
  <c r="H460" i="1"/>
  <c r="I460" i="1"/>
  <c r="B461" i="1"/>
  <c r="E461" i="1"/>
  <c r="H461" i="1"/>
  <c r="I461" i="1"/>
  <c r="B462" i="1"/>
  <c r="E462" i="1"/>
  <c r="H462" i="1"/>
  <c r="I462" i="1"/>
  <c r="B463" i="1"/>
  <c r="E463" i="1"/>
  <c r="H463" i="1"/>
  <c r="I463" i="1"/>
  <c r="B464" i="1"/>
  <c r="E464" i="1"/>
  <c r="H464" i="1"/>
  <c r="I464" i="1"/>
  <c r="B465" i="1"/>
  <c r="E465" i="1"/>
  <c r="H465" i="1"/>
  <c r="I465" i="1"/>
  <c r="B466" i="1"/>
  <c r="E466" i="1"/>
  <c r="H466" i="1"/>
  <c r="I466" i="1"/>
  <c r="B467" i="1"/>
  <c r="E467" i="1"/>
  <c r="H467" i="1"/>
  <c r="I467" i="1"/>
  <c r="B468" i="1"/>
  <c r="E468" i="1"/>
  <c r="H468" i="1"/>
  <c r="I468" i="1"/>
  <c r="B469" i="1"/>
  <c r="E469" i="1"/>
  <c r="H469" i="1"/>
  <c r="I469" i="1"/>
  <c r="B470" i="1"/>
  <c r="E470" i="1"/>
  <c r="H470" i="1"/>
  <c r="I470" i="1"/>
  <c r="B471" i="1"/>
  <c r="E471" i="1"/>
  <c r="H471" i="1"/>
  <c r="I471" i="1"/>
  <c r="B472" i="1"/>
  <c r="E472" i="1"/>
  <c r="H472" i="1"/>
  <c r="I472" i="1"/>
  <c r="B473" i="1"/>
  <c r="E473" i="1"/>
  <c r="H473" i="1"/>
  <c r="I473" i="1"/>
  <c r="B474" i="1"/>
  <c r="E474" i="1"/>
  <c r="H474" i="1"/>
  <c r="I474" i="1"/>
  <c r="B475" i="1"/>
  <c r="E475" i="1"/>
  <c r="H475" i="1"/>
  <c r="I475" i="1"/>
  <c r="B476" i="1"/>
  <c r="E476" i="1"/>
  <c r="H476" i="1"/>
  <c r="I476" i="1"/>
  <c r="B477" i="1"/>
  <c r="E477" i="1"/>
  <c r="H477" i="1"/>
  <c r="I477" i="1"/>
  <c r="B478" i="1"/>
  <c r="E478" i="1"/>
  <c r="H478" i="1"/>
  <c r="I478" i="1"/>
  <c r="B479" i="1"/>
  <c r="E479" i="1"/>
  <c r="H479" i="1"/>
  <c r="I479" i="1"/>
  <c r="B480" i="1"/>
  <c r="E480" i="1"/>
  <c r="H480" i="1"/>
  <c r="I480" i="1"/>
  <c r="B481" i="1"/>
  <c r="E481" i="1"/>
  <c r="H481" i="1"/>
  <c r="I481" i="1"/>
  <c r="B482" i="1"/>
  <c r="E482" i="1"/>
  <c r="H482" i="1"/>
  <c r="I482" i="1"/>
  <c r="B483" i="1"/>
  <c r="E483" i="1"/>
  <c r="H483" i="1"/>
  <c r="I483" i="1"/>
  <c r="B484" i="1"/>
  <c r="E484" i="1"/>
  <c r="H484" i="1"/>
  <c r="I484" i="1"/>
  <c r="B485" i="1"/>
  <c r="E485" i="1"/>
  <c r="H485" i="1"/>
  <c r="I485" i="1"/>
  <c r="B486" i="1"/>
  <c r="E486" i="1"/>
  <c r="H486" i="1"/>
  <c r="I486" i="1"/>
  <c r="B487" i="1"/>
  <c r="E487" i="1"/>
  <c r="H487" i="1"/>
  <c r="I487" i="1"/>
  <c r="B488" i="1"/>
  <c r="E488" i="1"/>
  <c r="H488" i="1"/>
  <c r="I488" i="1"/>
  <c r="B489" i="1"/>
  <c r="E489" i="1"/>
  <c r="H489" i="1"/>
  <c r="I489" i="1"/>
  <c r="B490" i="1"/>
  <c r="E490" i="1"/>
  <c r="H490" i="1"/>
  <c r="I490" i="1"/>
  <c r="B491" i="1"/>
  <c r="E491" i="1"/>
  <c r="H491" i="1"/>
  <c r="I491" i="1"/>
  <c r="B492" i="1"/>
  <c r="E492" i="1"/>
  <c r="H492" i="1"/>
  <c r="I492" i="1"/>
  <c r="B493" i="1"/>
  <c r="E493" i="1"/>
  <c r="H493" i="1"/>
  <c r="I493" i="1"/>
  <c r="B494" i="1"/>
  <c r="E494" i="1"/>
  <c r="H494" i="1"/>
  <c r="I494" i="1"/>
  <c r="B495" i="1"/>
  <c r="E495" i="1"/>
  <c r="H495" i="1"/>
  <c r="I495" i="1"/>
  <c r="B496" i="1"/>
  <c r="E496" i="1"/>
  <c r="H496" i="1"/>
  <c r="I496" i="1"/>
  <c r="B497" i="1"/>
  <c r="E497" i="1"/>
  <c r="H497" i="1"/>
  <c r="I497" i="1"/>
  <c r="B498" i="1"/>
  <c r="E498" i="1"/>
  <c r="H498" i="1"/>
  <c r="I498" i="1"/>
  <c r="B499" i="1"/>
  <c r="E499" i="1"/>
  <c r="H499" i="1"/>
  <c r="I499" i="1"/>
  <c r="B500" i="1"/>
  <c r="E500" i="1"/>
  <c r="H500" i="1"/>
  <c r="I500" i="1"/>
  <c r="B501" i="1"/>
  <c r="E501" i="1"/>
  <c r="H501" i="1"/>
  <c r="I501" i="1"/>
  <c r="B502" i="1"/>
  <c r="E502" i="1"/>
  <c r="H502" i="1"/>
  <c r="I502" i="1"/>
  <c r="B503" i="1"/>
  <c r="E503" i="1"/>
  <c r="H503" i="1"/>
  <c r="I503" i="1"/>
  <c r="B504" i="1"/>
  <c r="E504" i="1"/>
  <c r="H504" i="1"/>
  <c r="I504" i="1"/>
  <c r="B505" i="1"/>
  <c r="E505" i="1"/>
  <c r="H505" i="1"/>
  <c r="I505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N50" i="12"/>
  <c r="Q50" i="12" s="1"/>
  <c r="X50" i="12" s="1"/>
  <c r="B21" i="2" l="1"/>
  <c r="L29" i="12"/>
  <c r="M29" i="12"/>
  <c r="N29" i="12"/>
  <c r="Q29" i="12" l="1"/>
  <c r="P29" i="12"/>
  <c r="O29" i="12"/>
  <c r="A252" i="12"/>
  <c r="B252" i="12"/>
  <c r="L252" i="12"/>
  <c r="M252" i="12"/>
  <c r="N252" i="12"/>
  <c r="Q252" i="12" s="1"/>
  <c r="A253" i="12"/>
  <c r="B253" i="12"/>
  <c r="L253" i="12"/>
  <c r="O253" i="12" s="1"/>
  <c r="M253" i="12"/>
  <c r="N253" i="12"/>
  <c r="Q253" i="12" s="1"/>
  <c r="A254" i="12"/>
  <c r="B254" i="12"/>
  <c r="L254" i="12"/>
  <c r="O254" i="12" s="1"/>
  <c r="M254" i="12"/>
  <c r="N254" i="12"/>
  <c r="A255" i="12"/>
  <c r="B255" i="12"/>
  <c r="L255" i="12"/>
  <c r="M255" i="12"/>
  <c r="N255" i="12"/>
  <c r="A256" i="12"/>
  <c r="B256" i="12"/>
  <c r="L256" i="12"/>
  <c r="M256" i="12"/>
  <c r="N256" i="12"/>
  <c r="Q256" i="12" s="1"/>
  <c r="A257" i="12"/>
  <c r="B257" i="12"/>
  <c r="L257" i="12"/>
  <c r="M257" i="12"/>
  <c r="N257" i="12"/>
  <c r="T253" i="12" l="1"/>
  <c r="X253" i="12"/>
  <c r="R253" i="12"/>
  <c r="V253" i="12"/>
  <c r="R254" i="12"/>
  <c r="V254" i="12"/>
  <c r="R29" i="12"/>
  <c r="V29" i="12"/>
  <c r="S29" i="12"/>
  <c r="W29" i="12"/>
  <c r="T256" i="12"/>
  <c r="X256" i="12"/>
  <c r="T252" i="12"/>
  <c r="X252" i="12"/>
  <c r="T29" i="12"/>
  <c r="X29" i="12"/>
  <c r="P255" i="12"/>
  <c r="O255" i="12"/>
  <c r="Q255" i="12"/>
  <c r="P254" i="12"/>
  <c r="P253" i="12"/>
  <c r="O252" i="12"/>
  <c r="Q257" i="12"/>
  <c r="P256" i="12"/>
  <c r="P257" i="12"/>
  <c r="O256" i="12"/>
  <c r="O257" i="12"/>
  <c r="Q254" i="12"/>
  <c r="P252" i="12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2" i="9"/>
  <c r="R255" i="12" l="1"/>
  <c r="V255" i="12"/>
  <c r="S256" i="12"/>
  <c r="W256" i="12"/>
  <c r="S252" i="12"/>
  <c r="W252" i="12"/>
  <c r="S253" i="12"/>
  <c r="W253" i="12"/>
  <c r="T254" i="12"/>
  <c r="X254" i="12"/>
  <c r="S254" i="12"/>
  <c r="W254" i="12"/>
  <c r="T257" i="12"/>
  <c r="X257" i="12"/>
  <c r="R257" i="12"/>
  <c r="V257" i="12"/>
  <c r="T255" i="12"/>
  <c r="X255" i="12"/>
  <c r="R252" i="12"/>
  <c r="V252" i="12"/>
  <c r="R256" i="12"/>
  <c r="V256" i="12"/>
  <c r="S257" i="12"/>
  <c r="W257" i="12"/>
  <c r="S255" i="12"/>
  <c r="W255" i="12"/>
  <c r="X3" i="12"/>
  <c r="X4" i="12"/>
  <c r="X8" i="12"/>
  <c r="X9" i="12"/>
  <c r="X16" i="12"/>
  <c r="X19" i="12"/>
  <c r="X20" i="12"/>
  <c r="N24" i="12"/>
  <c r="Q24" i="12" s="1"/>
  <c r="X24" i="12" s="1"/>
  <c r="N28" i="12"/>
  <c r="Q28" i="12" s="1"/>
  <c r="X28" i="12" s="1"/>
  <c r="N32" i="12"/>
  <c r="Q32" i="12" s="1"/>
  <c r="X32" i="12" s="1"/>
  <c r="N36" i="12"/>
  <c r="Q36" i="12" s="1"/>
  <c r="X36" i="12" s="1"/>
  <c r="N40" i="12"/>
  <c r="Q40" i="12" s="1"/>
  <c r="X40" i="12" s="1"/>
  <c r="N44" i="12"/>
  <c r="N48" i="12"/>
  <c r="Q48" i="12" s="1"/>
  <c r="X48" i="12" s="1"/>
  <c r="N52" i="12"/>
  <c r="Q52" i="12" s="1"/>
  <c r="X52" i="12" s="1"/>
  <c r="N56" i="12"/>
  <c r="N60" i="12"/>
  <c r="Q60" i="12" s="1"/>
  <c r="X60" i="12" s="1"/>
  <c r="N64" i="12"/>
  <c r="Q64" i="12" s="1"/>
  <c r="X64" i="12" s="1"/>
  <c r="N68" i="12"/>
  <c r="Q68" i="12" s="1"/>
  <c r="X68" i="12" s="1"/>
  <c r="N72" i="12"/>
  <c r="Q72" i="12" s="1"/>
  <c r="X72" i="12" s="1"/>
  <c r="N76" i="12"/>
  <c r="Q76" i="12" s="1"/>
  <c r="X76" i="12" s="1"/>
  <c r="N80" i="12"/>
  <c r="N84" i="12"/>
  <c r="Q84" i="12" s="1"/>
  <c r="X84" i="12" s="1"/>
  <c r="N88" i="12"/>
  <c r="Q88" i="12" s="1"/>
  <c r="X88" i="12" s="1"/>
  <c r="N92" i="12"/>
  <c r="Q92" i="12" s="1"/>
  <c r="X92" i="12" s="1"/>
  <c r="N96" i="12"/>
  <c r="Q96" i="12" s="1"/>
  <c r="X96" i="12" s="1"/>
  <c r="N100" i="12"/>
  <c r="Q100" i="12" s="1"/>
  <c r="X100" i="12" s="1"/>
  <c r="N104" i="12"/>
  <c r="Q104" i="12" s="1"/>
  <c r="X104" i="12" s="1"/>
  <c r="N108" i="12"/>
  <c r="N112" i="12"/>
  <c r="Q112" i="12" s="1"/>
  <c r="X112" i="12" s="1"/>
  <c r="N116" i="12"/>
  <c r="Q116" i="12" s="1"/>
  <c r="X116" i="12" s="1"/>
  <c r="N120" i="12"/>
  <c r="Q120" i="12" s="1"/>
  <c r="X120" i="12" s="1"/>
  <c r="N124" i="12"/>
  <c r="Q124" i="12" s="1"/>
  <c r="X124" i="12" s="1"/>
  <c r="N128" i="12"/>
  <c r="Q128" i="12" s="1"/>
  <c r="X128" i="12" s="1"/>
  <c r="N132" i="12"/>
  <c r="Q132" i="12" s="1"/>
  <c r="X132" i="12" s="1"/>
  <c r="N136" i="12"/>
  <c r="Q136" i="12" s="1"/>
  <c r="X136" i="12" s="1"/>
  <c r="N140" i="12"/>
  <c r="Q140" i="12" s="1"/>
  <c r="X140" i="12" s="1"/>
  <c r="N144" i="12"/>
  <c r="Q144" i="12" s="1"/>
  <c r="X144" i="12" s="1"/>
  <c r="N148" i="12"/>
  <c r="Q148" i="12" s="1"/>
  <c r="X148" i="12" s="1"/>
  <c r="N152" i="12"/>
  <c r="Q152" i="12" s="1"/>
  <c r="X152" i="12" s="1"/>
  <c r="N156" i="12"/>
  <c r="Q156" i="12" s="1"/>
  <c r="X156" i="12" s="1"/>
  <c r="N160" i="12"/>
  <c r="Q160" i="12" s="1"/>
  <c r="X160" i="12" s="1"/>
  <c r="N164" i="12"/>
  <c r="Q164" i="12" s="1"/>
  <c r="X164" i="12" s="1"/>
  <c r="N168" i="12"/>
  <c r="Q168" i="12" s="1"/>
  <c r="X168" i="12" s="1"/>
  <c r="N172" i="12"/>
  <c r="Q172" i="12" s="1"/>
  <c r="X172" i="12" s="1"/>
  <c r="N176" i="12"/>
  <c r="N180" i="12"/>
  <c r="Q180" i="12" s="1"/>
  <c r="X180" i="12" s="1"/>
  <c r="N184" i="12"/>
  <c r="N188" i="12"/>
  <c r="Q188" i="12" s="1"/>
  <c r="X188" i="12" s="1"/>
  <c r="N192" i="12"/>
  <c r="Q192" i="12" s="1"/>
  <c r="X192" i="12" s="1"/>
  <c r="N195" i="12"/>
  <c r="Q195" i="12" s="1"/>
  <c r="X195" i="12" s="1"/>
  <c r="N196" i="12"/>
  <c r="N200" i="12"/>
  <c r="N204" i="12"/>
  <c r="N208" i="12"/>
  <c r="Q208" i="12" s="1"/>
  <c r="X208" i="12" s="1"/>
  <c r="N211" i="12"/>
  <c r="Q211" i="12" s="1"/>
  <c r="X211" i="12" s="1"/>
  <c r="N212" i="12"/>
  <c r="Q212" i="12" s="1"/>
  <c r="X212" i="12" s="1"/>
  <c r="N216" i="12"/>
  <c r="N217" i="12"/>
  <c r="Q217" i="12" s="1"/>
  <c r="X217" i="12" s="1"/>
  <c r="N220" i="12"/>
  <c r="N224" i="12"/>
  <c r="Q224" i="12" s="1"/>
  <c r="X224" i="12" s="1"/>
  <c r="N227" i="12"/>
  <c r="Q227" i="12" s="1"/>
  <c r="X227" i="12" s="1"/>
  <c r="N228" i="12"/>
  <c r="Q228" i="12" s="1"/>
  <c r="X228" i="12" s="1"/>
  <c r="N230" i="12"/>
  <c r="Q230" i="12" s="1"/>
  <c r="X230" i="12" s="1"/>
  <c r="N232" i="12"/>
  <c r="Q232" i="12" s="1"/>
  <c r="X232" i="12" s="1"/>
  <c r="N233" i="12"/>
  <c r="Q233" i="12" s="1"/>
  <c r="X233" i="12" s="1"/>
  <c r="N236" i="12"/>
  <c r="Q236" i="12" s="1"/>
  <c r="X236" i="12" s="1"/>
  <c r="N240" i="12"/>
  <c r="Q240" i="12" s="1"/>
  <c r="X240" i="12" s="1"/>
  <c r="N243" i="12"/>
  <c r="Q243" i="12" s="1"/>
  <c r="X243" i="12" s="1"/>
  <c r="N244" i="12"/>
  <c r="N246" i="12"/>
  <c r="Q246" i="12" s="1"/>
  <c r="X246" i="12" s="1"/>
  <c r="N248" i="12"/>
  <c r="N249" i="12"/>
  <c r="Q249" i="12" s="1"/>
  <c r="X249" i="12" s="1"/>
  <c r="V2" i="12"/>
  <c r="A5" i="4"/>
  <c r="A10" i="4"/>
  <c r="A13" i="4"/>
  <c r="A18" i="4"/>
  <c r="A21" i="4"/>
  <c r="A26" i="4"/>
  <c r="A29" i="4"/>
  <c r="A34" i="4"/>
  <c r="A37" i="4"/>
  <c r="A42" i="4"/>
  <c r="A45" i="4"/>
  <c r="A50" i="4"/>
  <c r="A52" i="4"/>
  <c r="A53" i="4"/>
  <c r="A58" i="4"/>
  <c r="A61" i="4"/>
  <c r="A66" i="4"/>
  <c r="A69" i="4"/>
  <c r="A74" i="4"/>
  <c r="A76" i="4"/>
  <c r="A77" i="4"/>
  <c r="A82" i="4"/>
  <c r="A85" i="4"/>
  <c r="A90" i="4"/>
  <c r="A92" i="4"/>
  <c r="A93" i="4"/>
  <c r="A97" i="4"/>
  <c r="A98" i="4"/>
  <c r="A100" i="4"/>
  <c r="A101" i="4"/>
  <c r="A105" i="4"/>
  <c r="A106" i="4"/>
  <c r="A108" i="4"/>
  <c r="A109" i="4"/>
  <c r="A113" i="4"/>
  <c r="A114" i="4"/>
  <c r="A116" i="4"/>
  <c r="A117" i="4"/>
  <c r="A122" i="4"/>
  <c r="A124" i="4"/>
  <c r="A125" i="4"/>
  <c r="A130" i="4"/>
  <c r="A133" i="4"/>
  <c r="A137" i="4"/>
  <c r="A138" i="4"/>
  <c r="A140" i="4"/>
  <c r="A141" i="4"/>
  <c r="A146" i="4"/>
  <c r="A149" i="4"/>
  <c r="A153" i="4"/>
  <c r="A154" i="4"/>
  <c r="A156" i="4"/>
  <c r="A157" i="4"/>
  <c r="A161" i="4"/>
  <c r="A162" i="4"/>
  <c r="A164" i="4"/>
  <c r="A165" i="4"/>
  <c r="A169" i="4"/>
  <c r="A170" i="4"/>
  <c r="A172" i="4"/>
  <c r="A173" i="4"/>
  <c r="A177" i="4"/>
  <c r="A178" i="4"/>
  <c r="A180" i="4"/>
  <c r="A181" i="4"/>
  <c r="A186" i="4"/>
  <c r="A188" i="4"/>
  <c r="A189" i="4"/>
  <c r="A194" i="4"/>
  <c r="A196" i="4"/>
  <c r="A197" i="4"/>
  <c r="A201" i="4"/>
  <c r="A202" i="4"/>
  <c r="A204" i="4"/>
  <c r="A205" i="4"/>
  <c r="A210" i="4"/>
  <c r="A213" i="4"/>
  <c r="A217" i="4"/>
  <c r="A218" i="4"/>
  <c r="A220" i="4"/>
  <c r="A221" i="4"/>
  <c r="A225" i="4"/>
  <c r="A226" i="4"/>
  <c r="A228" i="4"/>
  <c r="A229" i="4"/>
  <c r="A233" i="4"/>
  <c r="A234" i="4"/>
  <c r="A236" i="4"/>
  <c r="A237" i="4"/>
  <c r="A241" i="4"/>
  <c r="A242" i="4"/>
  <c r="A244" i="4"/>
  <c r="A245" i="4"/>
  <c r="A250" i="4"/>
  <c r="A253" i="4"/>
  <c r="A258" i="4"/>
  <c r="A261" i="4"/>
  <c r="A266" i="4"/>
  <c r="A268" i="4"/>
  <c r="A269" i="4"/>
  <c r="A274" i="4"/>
  <c r="A277" i="4"/>
  <c r="A282" i="4"/>
  <c r="A284" i="4"/>
  <c r="A285" i="4"/>
  <c r="A290" i="4"/>
  <c r="A293" i="4"/>
  <c r="A298" i="4"/>
  <c r="A300" i="4"/>
  <c r="A301" i="4"/>
  <c r="A306" i="4"/>
  <c r="C373" i="1"/>
  <c r="C375" i="1"/>
  <c r="D378" i="1"/>
  <c r="C383" i="1"/>
  <c r="D386" i="1"/>
  <c r="C391" i="1"/>
  <c r="D394" i="1"/>
  <c r="C399" i="1"/>
  <c r="D400" i="1"/>
  <c r="D402" i="1"/>
  <c r="C407" i="1"/>
  <c r="D410" i="1"/>
  <c r="C414" i="1"/>
  <c r="C415" i="1"/>
  <c r="D418" i="1"/>
  <c r="C419" i="1"/>
  <c r="C423" i="1"/>
  <c r="D426" i="1"/>
  <c r="C431" i="1"/>
  <c r="D432" i="1"/>
  <c r="D434" i="1"/>
  <c r="C437" i="1"/>
  <c r="C439" i="1"/>
  <c r="D442" i="1"/>
  <c r="C445" i="1"/>
  <c r="C447" i="1"/>
  <c r="D449" i="1"/>
  <c r="D450" i="1"/>
  <c r="C454" i="1"/>
  <c r="C455" i="1"/>
  <c r="D458" i="1"/>
  <c r="C463" i="1"/>
  <c r="D466" i="1"/>
  <c r="C470" i="1"/>
  <c r="C471" i="1"/>
  <c r="D474" i="1"/>
  <c r="C478" i="1"/>
  <c r="C479" i="1"/>
  <c r="D482" i="1"/>
  <c r="C485" i="1"/>
  <c r="C491" i="1"/>
  <c r="C494" i="1"/>
  <c r="C497" i="1"/>
  <c r="D500" i="1"/>
  <c r="C505" i="1"/>
  <c r="A2" i="4"/>
  <c r="X5" i="12"/>
  <c r="V7" i="12"/>
  <c r="X7" i="12"/>
  <c r="V9" i="12"/>
  <c r="W9" i="12"/>
  <c r="X11" i="12"/>
  <c r="V13" i="12"/>
  <c r="W14" i="12"/>
  <c r="X14" i="12"/>
  <c r="X15" i="12"/>
  <c r="X17" i="12"/>
  <c r="X18" i="12"/>
  <c r="V21" i="12"/>
  <c r="X21" i="12"/>
  <c r="L22" i="12"/>
  <c r="M22" i="12"/>
  <c r="N22" i="12"/>
  <c r="Q22" i="12" s="1"/>
  <c r="X22" i="12" s="1"/>
  <c r="L23" i="12"/>
  <c r="M23" i="12"/>
  <c r="P23" i="12" s="1"/>
  <c r="N23" i="12"/>
  <c r="Q23" i="12" s="1"/>
  <c r="X23" i="12" s="1"/>
  <c r="L24" i="12"/>
  <c r="M24" i="12"/>
  <c r="L25" i="12"/>
  <c r="O25" i="12" s="1"/>
  <c r="V25" i="12" s="1"/>
  <c r="M25" i="12"/>
  <c r="N25" i="12"/>
  <c r="Q25" i="12" s="1"/>
  <c r="X25" i="12" s="1"/>
  <c r="L26" i="12"/>
  <c r="M26" i="12"/>
  <c r="P26" i="12" s="1"/>
  <c r="W26" i="12" s="1"/>
  <c r="N26" i="12"/>
  <c r="Q26" i="12" s="1"/>
  <c r="X26" i="12" s="1"/>
  <c r="L27" i="12"/>
  <c r="O27" i="12" s="1"/>
  <c r="M27" i="12"/>
  <c r="P27" i="12" s="1"/>
  <c r="N27" i="12"/>
  <c r="L28" i="12"/>
  <c r="M28" i="12"/>
  <c r="L30" i="12"/>
  <c r="O30" i="12" s="1"/>
  <c r="M30" i="12"/>
  <c r="P30" i="12" s="1"/>
  <c r="N30" i="12"/>
  <c r="L31" i="12"/>
  <c r="M31" i="12"/>
  <c r="N31" i="12"/>
  <c r="Q31" i="12" s="1"/>
  <c r="X31" i="12" s="1"/>
  <c r="L32" i="12"/>
  <c r="M32" i="12"/>
  <c r="P32" i="12" s="1"/>
  <c r="W32" i="12" s="1"/>
  <c r="L33" i="12"/>
  <c r="M33" i="12"/>
  <c r="N33" i="12"/>
  <c r="Q33" i="12" s="1"/>
  <c r="X33" i="12" s="1"/>
  <c r="L34" i="12"/>
  <c r="M34" i="12"/>
  <c r="N34" i="12"/>
  <c r="Q34" i="12" s="1"/>
  <c r="X34" i="12" s="1"/>
  <c r="L35" i="12"/>
  <c r="M35" i="12"/>
  <c r="N35" i="12"/>
  <c r="Q35" i="12" s="1"/>
  <c r="X35" i="12" s="1"/>
  <c r="L36" i="12"/>
  <c r="M36" i="12"/>
  <c r="L37" i="12"/>
  <c r="M37" i="12"/>
  <c r="N37" i="12"/>
  <c r="L38" i="12"/>
  <c r="M38" i="12"/>
  <c r="N38" i="12"/>
  <c r="Q38" i="12" s="1"/>
  <c r="X38" i="12" s="1"/>
  <c r="L39" i="12"/>
  <c r="O39" i="12" s="1"/>
  <c r="V39" i="12" s="1"/>
  <c r="M39" i="12"/>
  <c r="P39" i="12" s="1"/>
  <c r="W39" i="12" s="1"/>
  <c r="N39" i="12"/>
  <c r="L40" i="12"/>
  <c r="M40" i="12"/>
  <c r="L41" i="12"/>
  <c r="O41" i="12" s="1"/>
  <c r="V41" i="12" s="1"/>
  <c r="M41" i="12"/>
  <c r="N41" i="12"/>
  <c r="Q41" i="12" s="1"/>
  <c r="X41" i="12" s="1"/>
  <c r="L42" i="12"/>
  <c r="O42" i="12" s="1"/>
  <c r="M42" i="12"/>
  <c r="P42" i="12" s="1"/>
  <c r="W42" i="12" s="1"/>
  <c r="N42" i="12"/>
  <c r="L43" i="12"/>
  <c r="M43" i="12"/>
  <c r="P43" i="12" s="1"/>
  <c r="W43" i="12" s="1"/>
  <c r="N43" i="12"/>
  <c r="Q43" i="12" s="1"/>
  <c r="X43" i="12" s="1"/>
  <c r="L44" i="12"/>
  <c r="M44" i="12"/>
  <c r="L45" i="12"/>
  <c r="M45" i="12"/>
  <c r="N45" i="12"/>
  <c r="Q45" i="12" s="1"/>
  <c r="X45" i="12" s="1"/>
  <c r="L46" i="12"/>
  <c r="M46" i="12"/>
  <c r="N46" i="12"/>
  <c r="L47" i="12"/>
  <c r="M47" i="12"/>
  <c r="N47" i="12"/>
  <c r="Q47" i="12" s="1"/>
  <c r="X47" i="12" s="1"/>
  <c r="L48" i="12"/>
  <c r="M48" i="12"/>
  <c r="L49" i="12"/>
  <c r="M49" i="12"/>
  <c r="N49" i="12"/>
  <c r="Q49" i="12" s="1"/>
  <c r="X49" i="12" s="1"/>
  <c r="L50" i="12"/>
  <c r="O50" i="12" s="1"/>
  <c r="V50" i="12" s="1"/>
  <c r="M50" i="12"/>
  <c r="T50" i="12"/>
  <c r="L51" i="12"/>
  <c r="M51" i="12"/>
  <c r="N51" i="12"/>
  <c r="L52" i="12"/>
  <c r="M52" i="12"/>
  <c r="L53" i="12"/>
  <c r="M53" i="12"/>
  <c r="N53" i="12"/>
  <c r="Q53" i="12" s="1"/>
  <c r="X53" i="12" s="1"/>
  <c r="L54" i="12"/>
  <c r="O54" i="12" s="1"/>
  <c r="V54" i="12" s="1"/>
  <c r="M54" i="12"/>
  <c r="N54" i="12"/>
  <c r="L55" i="12"/>
  <c r="M55" i="12"/>
  <c r="P55" i="12" s="1"/>
  <c r="W55" i="12" s="1"/>
  <c r="N55" i="12"/>
  <c r="L56" i="12"/>
  <c r="M56" i="12"/>
  <c r="P56" i="12" s="1"/>
  <c r="L57" i="12"/>
  <c r="O57" i="12" s="1"/>
  <c r="V57" i="12" s="1"/>
  <c r="M57" i="12"/>
  <c r="N57" i="12"/>
  <c r="Q57" i="12" s="1"/>
  <c r="X57" i="12" s="1"/>
  <c r="L58" i="12"/>
  <c r="O58" i="12" s="1"/>
  <c r="V58" i="12" s="1"/>
  <c r="M58" i="12"/>
  <c r="P58" i="12" s="1"/>
  <c r="W58" i="12" s="1"/>
  <c r="N58" i="12"/>
  <c r="L59" i="12"/>
  <c r="M59" i="12"/>
  <c r="N59" i="12"/>
  <c r="L60" i="12"/>
  <c r="M60" i="12"/>
  <c r="L61" i="12"/>
  <c r="O61" i="12" s="1"/>
  <c r="V61" i="12" s="1"/>
  <c r="M61" i="12"/>
  <c r="N61" i="12"/>
  <c r="Q61" i="12" s="1"/>
  <c r="X61" i="12" s="1"/>
  <c r="L62" i="12"/>
  <c r="O62" i="12" s="1"/>
  <c r="M62" i="12"/>
  <c r="P62" i="12" s="1"/>
  <c r="N62" i="12"/>
  <c r="L63" i="12"/>
  <c r="M63" i="12"/>
  <c r="N63" i="12"/>
  <c r="Q63" i="12" s="1"/>
  <c r="X63" i="12" s="1"/>
  <c r="L64" i="12"/>
  <c r="M64" i="12"/>
  <c r="L65" i="12"/>
  <c r="O65" i="12" s="1"/>
  <c r="M65" i="12"/>
  <c r="N65" i="12"/>
  <c r="Q65" i="12" s="1"/>
  <c r="X65" i="12" s="1"/>
  <c r="L66" i="12"/>
  <c r="M66" i="12"/>
  <c r="N66" i="12"/>
  <c r="L67" i="12"/>
  <c r="O67" i="12" s="1"/>
  <c r="V67" i="12" s="1"/>
  <c r="M67" i="12"/>
  <c r="N67" i="12"/>
  <c r="L68" i="12"/>
  <c r="M68" i="12"/>
  <c r="P68" i="12" s="1"/>
  <c r="W68" i="12" s="1"/>
  <c r="L69" i="12"/>
  <c r="M69" i="12"/>
  <c r="N69" i="12"/>
  <c r="Q69" i="12" s="1"/>
  <c r="X69" i="12" s="1"/>
  <c r="L70" i="12"/>
  <c r="O70" i="12" s="1"/>
  <c r="V70" i="12" s="1"/>
  <c r="M70" i="12"/>
  <c r="N70" i="12"/>
  <c r="Q70" i="12" s="1"/>
  <c r="X70" i="12" s="1"/>
  <c r="L71" i="12"/>
  <c r="O71" i="12" s="1"/>
  <c r="M71" i="12"/>
  <c r="P71" i="12" s="1"/>
  <c r="W71" i="12" s="1"/>
  <c r="N71" i="12"/>
  <c r="L72" i="12"/>
  <c r="M72" i="12"/>
  <c r="L73" i="12"/>
  <c r="O73" i="12" s="1"/>
  <c r="V73" i="12" s="1"/>
  <c r="M73" i="12"/>
  <c r="N73" i="12"/>
  <c r="Q73" i="12" s="1"/>
  <c r="X73" i="12" s="1"/>
  <c r="L74" i="12"/>
  <c r="O74" i="12" s="1"/>
  <c r="M74" i="12"/>
  <c r="P74" i="12" s="1"/>
  <c r="W74" i="12" s="1"/>
  <c r="N74" i="12"/>
  <c r="Q74" i="12" s="1"/>
  <c r="X74" i="12" s="1"/>
  <c r="L75" i="12"/>
  <c r="M75" i="12"/>
  <c r="P75" i="12" s="1"/>
  <c r="W75" i="12" s="1"/>
  <c r="N75" i="12"/>
  <c r="L76" i="12"/>
  <c r="M76" i="12"/>
  <c r="L77" i="12"/>
  <c r="M77" i="12"/>
  <c r="N77" i="12"/>
  <c r="Q77" i="12" s="1"/>
  <c r="X77" i="12" s="1"/>
  <c r="L78" i="12"/>
  <c r="M78" i="12"/>
  <c r="N78" i="12"/>
  <c r="L79" i="12"/>
  <c r="M79" i="12"/>
  <c r="N79" i="12"/>
  <c r="L80" i="12"/>
  <c r="M80" i="12"/>
  <c r="L81" i="12"/>
  <c r="M81" i="12"/>
  <c r="N81" i="12"/>
  <c r="Q81" i="12" s="1"/>
  <c r="X81" i="12" s="1"/>
  <c r="L82" i="12"/>
  <c r="M82" i="12"/>
  <c r="N82" i="12"/>
  <c r="L83" i="12"/>
  <c r="O83" i="12" s="1"/>
  <c r="V83" i="12" s="1"/>
  <c r="M83" i="12"/>
  <c r="N83" i="12"/>
  <c r="L84" i="12"/>
  <c r="M84" i="12"/>
  <c r="P84" i="12" s="1"/>
  <c r="W84" i="12" s="1"/>
  <c r="L85" i="12"/>
  <c r="M85" i="12"/>
  <c r="N85" i="12"/>
  <c r="Q85" i="12" s="1"/>
  <c r="X85" i="12" s="1"/>
  <c r="L86" i="12"/>
  <c r="O86" i="12" s="1"/>
  <c r="V86" i="12" s="1"/>
  <c r="M86" i="12"/>
  <c r="N86" i="12"/>
  <c r="L87" i="12"/>
  <c r="M87" i="12"/>
  <c r="P87" i="12" s="1"/>
  <c r="W87" i="12" s="1"/>
  <c r="N87" i="12"/>
  <c r="Q87" i="12" s="1"/>
  <c r="X87" i="12" s="1"/>
  <c r="L88" i="12"/>
  <c r="M88" i="12"/>
  <c r="L89" i="12"/>
  <c r="O89" i="12" s="1"/>
  <c r="V89" i="12" s="1"/>
  <c r="M89" i="12"/>
  <c r="N89" i="12"/>
  <c r="Q89" i="12" s="1"/>
  <c r="X89" i="12" s="1"/>
  <c r="L90" i="12"/>
  <c r="O90" i="12" s="1"/>
  <c r="V90" i="12" s="1"/>
  <c r="M90" i="12"/>
  <c r="P90" i="12" s="1"/>
  <c r="W90" i="12" s="1"/>
  <c r="N90" i="12"/>
  <c r="L91" i="12"/>
  <c r="M91" i="12"/>
  <c r="P91" i="12" s="1"/>
  <c r="N91" i="12"/>
  <c r="Q91" i="12" s="1"/>
  <c r="X91" i="12" s="1"/>
  <c r="L92" i="12"/>
  <c r="M92" i="12"/>
  <c r="L93" i="12"/>
  <c r="M93" i="12"/>
  <c r="N93" i="12"/>
  <c r="Q93" i="12" s="1"/>
  <c r="X93" i="12" s="1"/>
  <c r="L94" i="12"/>
  <c r="M94" i="12"/>
  <c r="N94" i="12"/>
  <c r="L95" i="12"/>
  <c r="M95" i="12"/>
  <c r="N95" i="12"/>
  <c r="L96" i="12"/>
  <c r="M96" i="12"/>
  <c r="P96" i="12" s="1"/>
  <c r="W96" i="12" s="1"/>
  <c r="L97" i="12"/>
  <c r="M97" i="12"/>
  <c r="N97" i="12"/>
  <c r="Q97" i="12" s="1"/>
  <c r="X97" i="12" s="1"/>
  <c r="L98" i="12"/>
  <c r="M98" i="12"/>
  <c r="N98" i="12"/>
  <c r="Q98" i="12" s="1"/>
  <c r="X98" i="12" s="1"/>
  <c r="L99" i="12"/>
  <c r="M99" i="12"/>
  <c r="N99" i="12"/>
  <c r="Q99" i="12" s="1"/>
  <c r="X99" i="12" s="1"/>
  <c r="L100" i="12"/>
  <c r="M100" i="12"/>
  <c r="L101" i="12"/>
  <c r="M101" i="12"/>
  <c r="N101" i="12"/>
  <c r="Q101" i="12" s="1"/>
  <c r="X101" i="12" s="1"/>
  <c r="L102" i="12"/>
  <c r="O102" i="12" s="1"/>
  <c r="V102" i="12" s="1"/>
  <c r="M102" i="12"/>
  <c r="N102" i="12"/>
  <c r="Q102" i="12" s="1"/>
  <c r="X102" i="12" s="1"/>
  <c r="L103" i="12"/>
  <c r="M103" i="12"/>
  <c r="P103" i="12" s="1"/>
  <c r="W103" i="12" s="1"/>
  <c r="N103" i="12"/>
  <c r="Q103" i="12" s="1"/>
  <c r="X103" i="12" s="1"/>
  <c r="L104" i="12"/>
  <c r="M104" i="12"/>
  <c r="P104" i="12" s="1"/>
  <c r="W104" i="12" s="1"/>
  <c r="L105" i="12"/>
  <c r="M105" i="12"/>
  <c r="N105" i="12"/>
  <c r="L106" i="12"/>
  <c r="M106" i="12"/>
  <c r="P106" i="12" s="1"/>
  <c r="W106" i="12" s="1"/>
  <c r="N106" i="12"/>
  <c r="Q106" i="12" s="1"/>
  <c r="X106" i="12" s="1"/>
  <c r="L107" i="12"/>
  <c r="M107" i="12"/>
  <c r="P107" i="12" s="1"/>
  <c r="W107" i="12" s="1"/>
  <c r="N107" i="12"/>
  <c r="Q107" i="12" s="1"/>
  <c r="X107" i="12" s="1"/>
  <c r="L108" i="12"/>
  <c r="M108" i="12"/>
  <c r="L109" i="12"/>
  <c r="M109" i="12"/>
  <c r="N109" i="12"/>
  <c r="L110" i="12"/>
  <c r="M110" i="12"/>
  <c r="N110" i="12"/>
  <c r="L111" i="12"/>
  <c r="M111" i="12"/>
  <c r="N111" i="12"/>
  <c r="Q111" i="12" s="1"/>
  <c r="X111" i="12" s="1"/>
  <c r="L112" i="12"/>
  <c r="M112" i="12"/>
  <c r="L113" i="12"/>
  <c r="M113" i="12"/>
  <c r="P113" i="12" s="1"/>
  <c r="W113" i="12" s="1"/>
  <c r="N113" i="12"/>
  <c r="Q113" i="12" s="1"/>
  <c r="X113" i="12" s="1"/>
  <c r="L114" i="12"/>
  <c r="O114" i="12" s="1"/>
  <c r="V114" i="12" s="1"/>
  <c r="M114" i="12"/>
  <c r="N114" i="12"/>
  <c r="L115" i="12"/>
  <c r="M115" i="12"/>
  <c r="N115" i="12"/>
  <c r="Q115" i="12" s="1"/>
  <c r="X115" i="12" s="1"/>
  <c r="L116" i="12"/>
  <c r="M116" i="12"/>
  <c r="L117" i="12"/>
  <c r="M117" i="12"/>
  <c r="N117" i="12"/>
  <c r="Q117" i="12" s="1"/>
  <c r="X117" i="12" s="1"/>
  <c r="L118" i="12"/>
  <c r="O118" i="12" s="1"/>
  <c r="V118" i="12" s="1"/>
  <c r="M118" i="12"/>
  <c r="N118" i="12"/>
  <c r="L119" i="12"/>
  <c r="O119" i="12" s="1"/>
  <c r="V119" i="12" s="1"/>
  <c r="M119" i="12"/>
  <c r="P119" i="12" s="1"/>
  <c r="W119" i="12" s="1"/>
  <c r="N119" i="12"/>
  <c r="Q119" i="12" s="1"/>
  <c r="X119" i="12" s="1"/>
  <c r="L120" i="12"/>
  <c r="M120" i="12"/>
  <c r="L121" i="12"/>
  <c r="M121" i="12"/>
  <c r="N121" i="12"/>
  <c r="Q121" i="12" s="1"/>
  <c r="X121" i="12" s="1"/>
  <c r="L122" i="12"/>
  <c r="O122" i="12" s="1"/>
  <c r="V122" i="12" s="1"/>
  <c r="M122" i="12"/>
  <c r="N122" i="12"/>
  <c r="L123" i="12"/>
  <c r="M123" i="12"/>
  <c r="P123" i="12" s="1"/>
  <c r="N123" i="12"/>
  <c r="L124" i="12"/>
  <c r="M124" i="12"/>
  <c r="L125" i="12"/>
  <c r="O125" i="12" s="1"/>
  <c r="V125" i="12" s="1"/>
  <c r="M125" i="12"/>
  <c r="P125" i="12" s="1"/>
  <c r="W125" i="12" s="1"/>
  <c r="N125" i="12"/>
  <c r="L126" i="12"/>
  <c r="M126" i="12"/>
  <c r="P126" i="12" s="1"/>
  <c r="N126" i="12"/>
  <c r="L127" i="12"/>
  <c r="M127" i="12"/>
  <c r="N127" i="12"/>
  <c r="Q127" i="12" s="1"/>
  <c r="X127" i="12" s="1"/>
  <c r="L128" i="12"/>
  <c r="M128" i="12"/>
  <c r="L129" i="12"/>
  <c r="M129" i="12"/>
  <c r="N129" i="12"/>
  <c r="Q129" i="12" s="1"/>
  <c r="X129" i="12" s="1"/>
  <c r="L130" i="12"/>
  <c r="M130" i="12"/>
  <c r="N130" i="12"/>
  <c r="Q130" i="12" s="1"/>
  <c r="X130" i="12" s="1"/>
  <c r="L131" i="12"/>
  <c r="O131" i="12" s="1"/>
  <c r="V131" i="12" s="1"/>
  <c r="M131" i="12"/>
  <c r="N131" i="12"/>
  <c r="L132" i="12"/>
  <c r="M132" i="12"/>
  <c r="P132" i="12" s="1"/>
  <c r="W132" i="12" s="1"/>
  <c r="L133" i="12"/>
  <c r="M133" i="12"/>
  <c r="N133" i="12"/>
  <c r="L134" i="12"/>
  <c r="O134" i="12" s="1"/>
  <c r="V134" i="12" s="1"/>
  <c r="M134" i="12"/>
  <c r="N134" i="12"/>
  <c r="Q134" i="12" s="1"/>
  <c r="X134" i="12" s="1"/>
  <c r="L135" i="12"/>
  <c r="M135" i="12"/>
  <c r="P135" i="12" s="1"/>
  <c r="W135" i="12" s="1"/>
  <c r="N135" i="12"/>
  <c r="L136" i="12"/>
  <c r="M136" i="12"/>
  <c r="L137" i="12"/>
  <c r="M137" i="12"/>
  <c r="N137" i="12"/>
  <c r="L138" i="12"/>
  <c r="O138" i="12" s="1"/>
  <c r="M138" i="12"/>
  <c r="N138" i="12"/>
  <c r="Q138" i="12" s="1"/>
  <c r="X138" i="12" s="1"/>
  <c r="L139" i="12"/>
  <c r="M139" i="12"/>
  <c r="P139" i="12" s="1"/>
  <c r="W139" i="12" s="1"/>
  <c r="N139" i="12"/>
  <c r="L140" i="12"/>
  <c r="M140" i="12"/>
  <c r="P140" i="12" s="1"/>
  <c r="L141" i="12"/>
  <c r="M141" i="12"/>
  <c r="N141" i="12"/>
  <c r="L142" i="12"/>
  <c r="M142" i="12"/>
  <c r="P142" i="12" s="1"/>
  <c r="W142" i="12" s="1"/>
  <c r="N142" i="12"/>
  <c r="Q142" i="12" s="1"/>
  <c r="X142" i="12" s="1"/>
  <c r="L143" i="12"/>
  <c r="M143" i="12"/>
  <c r="N143" i="12"/>
  <c r="L144" i="12"/>
  <c r="M144" i="12"/>
  <c r="L145" i="12"/>
  <c r="O145" i="12" s="1"/>
  <c r="M145" i="12"/>
  <c r="N145" i="12"/>
  <c r="L146" i="12"/>
  <c r="M146" i="12"/>
  <c r="N146" i="12"/>
  <c r="Q146" i="12" s="1"/>
  <c r="X146" i="12" s="1"/>
  <c r="L147" i="12"/>
  <c r="O147" i="12" s="1"/>
  <c r="V147" i="12" s="1"/>
  <c r="M147" i="12"/>
  <c r="N147" i="12"/>
  <c r="L148" i="12"/>
  <c r="M148" i="12"/>
  <c r="P148" i="12" s="1"/>
  <c r="W148" i="12" s="1"/>
  <c r="L149" i="12"/>
  <c r="O149" i="12" s="1"/>
  <c r="V149" i="12" s="1"/>
  <c r="M149" i="12"/>
  <c r="N149" i="12"/>
  <c r="L150" i="12"/>
  <c r="O150" i="12" s="1"/>
  <c r="V150" i="12" s="1"/>
  <c r="M150" i="12"/>
  <c r="N150" i="12"/>
  <c r="Q150" i="12" s="1"/>
  <c r="X150" i="12" s="1"/>
  <c r="L151" i="12"/>
  <c r="O151" i="12" s="1"/>
  <c r="V151" i="12" s="1"/>
  <c r="M151" i="12"/>
  <c r="P151" i="12" s="1"/>
  <c r="W151" i="12" s="1"/>
  <c r="N151" i="12"/>
  <c r="L152" i="12"/>
  <c r="M152" i="12"/>
  <c r="L153" i="12"/>
  <c r="M153" i="12"/>
  <c r="N153" i="12"/>
  <c r="L154" i="12"/>
  <c r="O154" i="12" s="1"/>
  <c r="V154" i="12" s="1"/>
  <c r="M154" i="12"/>
  <c r="N154" i="12"/>
  <c r="Q154" i="12" s="1"/>
  <c r="X154" i="12" s="1"/>
  <c r="L155" i="12"/>
  <c r="M155" i="12"/>
  <c r="N155" i="12"/>
  <c r="L156" i="12"/>
  <c r="M156" i="12"/>
  <c r="L157" i="12"/>
  <c r="O157" i="12" s="1"/>
  <c r="V157" i="12" s="1"/>
  <c r="M157" i="12"/>
  <c r="N157" i="12"/>
  <c r="Q157" i="12" s="1"/>
  <c r="X157" i="12" s="1"/>
  <c r="L158" i="12"/>
  <c r="O158" i="12" s="1"/>
  <c r="M158" i="12"/>
  <c r="N158" i="12"/>
  <c r="Q158" i="12" s="1"/>
  <c r="X158" i="12" s="1"/>
  <c r="L159" i="12"/>
  <c r="M159" i="12"/>
  <c r="N159" i="12"/>
  <c r="Q159" i="12" s="1"/>
  <c r="X159" i="12" s="1"/>
  <c r="L160" i="12"/>
  <c r="M160" i="12"/>
  <c r="L161" i="12"/>
  <c r="M161" i="12"/>
  <c r="N161" i="12"/>
  <c r="L162" i="12"/>
  <c r="O162" i="12" s="1"/>
  <c r="M162" i="12"/>
  <c r="N162" i="12"/>
  <c r="Q162" i="12" s="1"/>
  <c r="X162" i="12" s="1"/>
  <c r="L163" i="12"/>
  <c r="M163" i="12"/>
  <c r="N163" i="12"/>
  <c r="L164" i="12"/>
  <c r="M164" i="12"/>
  <c r="P164" i="12" s="1"/>
  <c r="W164" i="12" s="1"/>
  <c r="L165" i="12"/>
  <c r="M165" i="12"/>
  <c r="N165" i="12"/>
  <c r="Q165" i="12" s="1"/>
  <c r="X165" i="12" s="1"/>
  <c r="L166" i="12"/>
  <c r="O166" i="12" s="1"/>
  <c r="V166" i="12" s="1"/>
  <c r="M166" i="12"/>
  <c r="N166" i="12"/>
  <c r="Q166" i="12" s="1"/>
  <c r="X166" i="12" s="1"/>
  <c r="L167" i="12"/>
  <c r="M167" i="12"/>
  <c r="P167" i="12" s="1"/>
  <c r="W167" i="12" s="1"/>
  <c r="N167" i="12"/>
  <c r="L168" i="12"/>
  <c r="M168" i="12"/>
  <c r="P168" i="12" s="1"/>
  <c r="W168" i="12" s="1"/>
  <c r="L169" i="12"/>
  <c r="O169" i="12" s="1"/>
  <c r="V169" i="12" s="1"/>
  <c r="M169" i="12"/>
  <c r="N169" i="12"/>
  <c r="L170" i="12"/>
  <c r="O170" i="12" s="1"/>
  <c r="M170" i="12"/>
  <c r="P170" i="12" s="1"/>
  <c r="W170" i="12" s="1"/>
  <c r="N170" i="12"/>
  <c r="Q170" i="12" s="1"/>
  <c r="X170" i="12" s="1"/>
  <c r="L171" i="12"/>
  <c r="M171" i="12"/>
  <c r="P171" i="12" s="1"/>
  <c r="W171" i="12" s="1"/>
  <c r="N171" i="12"/>
  <c r="Q171" i="12" s="1"/>
  <c r="X171" i="12" s="1"/>
  <c r="L172" i="12"/>
  <c r="M172" i="12"/>
  <c r="L173" i="12"/>
  <c r="M173" i="12"/>
  <c r="N173" i="12"/>
  <c r="Q173" i="12" s="1"/>
  <c r="X173" i="12" s="1"/>
  <c r="L174" i="12"/>
  <c r="M174" i="12"/>
  <c r="N174" i="12"/>
  <c r="Q174" i="12" s="1"/>
  <c r="X174" i="12" s="1"/>
  <c r="L175" i="12"/>
  <c r="M175" i="12"/>
  <c r="P175" i="12" s="1"/>
  <c r="N175" i="12"/>
  <c r="Q175" i="12" s="1"/>
  <c r="X175" i="12" s="1"/>
  <c r="L176" i="12"/>
  <c r="O176" i="12" s="1"/>
  <c r="V176" i="12" s="1"/>
  <c r="M176" i="12"/>
  <c r="L177" i="12"/>
  <c r="M177" i="12"/>
  <c r="N177" i="12"/>
  <c r="L178" i="12"/>
  <c r="M178" i="12"/>
  <c r="N178" i="12"/>
  <c r="L179" i="12"/>
  <c r="O179" i="12" s="1"/>
  <c r="V179" i="12" s="1"/>
  <c r="M179" i="12"/>
  <c r="N179" i="12"/>
  <c r="Q179" i="12" s="1"/>
  <c r="X179" i="12" s="1"/>
  <c r="L180" i="12"/>
  <c r="M180" i="12"/>
  <c r="P180" i="12" s="1"/>
  <c r="W180" i="12" s="1"/>
  <c r="L181" i="12"/>
  <c r="M181" i="12"/>
  <c r="N181" i="12"/>
  <c r="Q181" i="12" s="1"/>
  <c r="X181" i="12" s="1"/>
  <c r="L182" i="12"/>
  <c r="O182" i="12" s="1"/>
  <c r="V182" i="12" s="1"/>
  <c r="M182" i="12"/>
  <c r="N182" i="12"/>
  <c r="Q182" i="12" s="1"/>
  <c r="X182" i="12" s="1"/>
  <c r="L183" i="12"/>
  <c r="M183" i="12"/>
  <c r="P183" i="12" s="1"/>
  <c r="W183" i="12" s="1"/>
  <c r="N183" i="12"/>
  <c r="Q183" i="12" s="1"/>
  <c r="X183" i="12" s="1"/>
  <c r="L184" i="12"/>
  <c r="M184" i="12"/>
  <c r="L185" i="12"/>
  <c r="O185" i="12" s="1"/>
  <c r="V185" i="12" s="1"/>
  <c r="M185" i="12"/>
  <c r="N185" i="12"/>
  <c r="L186" i="12"/>
  <c r="O186" i="12" s="1"/>
  <c r="V186" i="12" s="1"/>
  <c r="M186" i="12"/>
  <c r="N186" i="12"/>
  <c r="L187" i="12"/>
  <c r="M187" i="12"/>
  <c r="N187" i="12"/>
  <c r="Q187" i="12" s="1"/>
  <c r="X187" i="12" s="1"/>
  <c r="L188" i="12"/>
  <c r="M188" i="12"/>
  <c r="L189" i="12"/>
  <c r="M189" i="12"/>
  <c r="N189" i="12"/>
  <c r="Q189" i="12" s="1"/>
  <c r="X189" i="12" s="1"/>
  <c r="L190" i="12"/>
  <c r="M190" i="12"/>
  <c r="N190" i="12"/>
  <c r="Q190" i="12" s="1"/>
  <c r="X190" i="12" s="1"/>
  <c r="L191" i="12"/>
  <c r="M191" i="12"/>
  <c r="N191" i="12"/>
  <c r="Q191" i="12" s="1"/>
  <c r="X191" i="12" s="1"/>
  <c r="L192" i="12"/>
  <c r="M192" i="12"/>
  <c r="L193" i="12"/>
  <c r="M193" i="12"/>
  <c r="N193" i="12"/>
  <c r="Q193" i="12" s="1"/>
  <c r="X193" i="12" s="1"/>
  <c r="L194" i="12"/>
  <c r="M194" i="12"/>
  <c r="N194" i="12"/>
  <c r="L195" i="12"/>
  <c r="M195" i="12"/>
  <c r="L196" i="12"/>
  <c r="M196" i="12"/>
  <c r="L197" i="12"/>
  <c r="O197" i="12" s="1"/>
  <c r="V197" i="12" s="1"/>
  <c r="M197" i="12"/>
  <c r="N197" i="12"/>
  <c r="Q197" i="12" s="1"/>
  <c r="X197" i="12" s="1"/>
  <c r="L198" i="12"/>
  <c r="O198" i="12" s="1"/>
  <c r="V198" i="12" s="1"/>
  <c r="M198" i="12"/>
  <c r="P198" i="12" s="1"/>
  <c r="W198" i="12" s="1"/>
  <c r="N198" i="12"/>
  <c r="Q198" i="12" s="1"/>
  <c r="X198" i="12" s="1"/>
  <c r="L199" i="12"/>
  <c r="M199" i="12"/>
  <c r="N199" i="12"/>
  <c r="Q199" i="12" s="1"/>
  <c r="X199" i="12" s="1"/>
  <c r="L200" i="12"/>
  <c r="M200" i="12"/>
  <c r="L201" i="12"/>
  <c r="O201" i="12" s="1"/>
  <c r="V201" i="12" s="1"/>
  <c r="M201" i="12"/>
  <c r="N201" i="12"/>
  <c r="Q201" i="12" s="1"/>
  <c r="X201" i="12" s="1"/>
  <c r="L202" i="12"/>
  <c r="M202" i="12"/>
  <c r="P202" i="12" s="1"/>
  <c r="W202" i="12" s="1"/>
  <c r="N202" i="12"/>
  <c r="L203" i="12"/>
  <c r="M203" i="12"/>
  <c r="N203" i="12"/>
  <c r="Q203" i="12" s="1"/>
  <c r="X203" i="12" s="1"/>
  <c r="L204" i="12"/>
  <c r="M204" i="12"/>
  <c r="L205" i="12"/>
  <c r="M205" i="12"/>
  <c r="N205" i="12"/>
  <c r="Q205" i="12" s="1"/>
  <c r="X205" i="12" s="1"/>
  <c r="L206" i="12"/>
  <c r="M206" i="12"/>
  <c r="N206" i="12"/>
  <c r="Q206" i="12" s="1"/>
  <c r="X206" i="12" s="1"/>
  <c r="L207" i="12"/>
  <c r="O207" i="12" s="1"/>
  <c r="V207" i="12" s="1"/>
  <c r="M207" i="12"/>
  <c r="N207" i="12"/>
  <c r="Q207" i="12" s="1"/>
  <c r="X207" i="12" s="1"/>
  <c r="L208" i="12"/>
  <c r="M208" i="12"/>
  <c r="L209" i="12"/>
  <c r="M209" i="12"/>
  <c r="N209" i="12"/>
  <c r="Q209" i="12" s="1"/>
  <c r="X209" i="12" s="1"/>
  <c r="L210" i="12"/>
  <c r="O210" i="12" s="1"/>
  <c r="V210" i="12" s="1"/>
  <c r="M210" i="12"/>
  <c r="N210" i="12"/>
  <c r="L211" i="12"/>
  <c r="M211" i="12"/>
  <c r="P211" i="12" s="1"/>
  <c r="W211" i="12" s="1"/>
  <c r="L212" i="12"/>
  <c r="M212" i="12"/>
  <c r="L213" i="12"/>
  <c r="O213" i="12" s="1"/>
  <c r="V213" i="12" s="1"/>
  <c r="M213" i="12"/>
  <c r="N213" i="12"/>
  <c r="L214" i="12"/>
  <c r="M214" i="12"/>
  <c r="N214" i="12"/>
  <c r="Q214" i="12" s="1"/>
  <c r="X214" i="12" s="1"/>
  <c r="L215" i="12"/>
  <c r="M215" i="12"/>
  <c r="N215" i="12"/>
  <c r="Q215" i="12" s="1"/>
  <c r="X215" i="12" s="1"/>
  <c r="L216" i="12"/>
  <c r="M216" i="12"/>
  <c r="L217" i="12"/>
  <c r="M217" i="12"/>
  <c r="L218" i="12"/>
  <c r="O218" i="12" s="1"/>
  <c r="V218" i="12" s="1"/>
  <c r="M218" i="12"/>
  <c r="N218" i="12"/>
  <c r="L219" i="12"/>
  <c r="O219" i="12" s="1"/>
  <c r="V219" i="12" s="1"/>
  <c r="M219" i="12"/>
  <c r="P219" i="12" s="1"/>
  <c r="W219" i="12" s="1"/>
  <c r="N219" i="12"/>
  <c r="Q219" i="12" s="1"/>
  <c r="X219" i="12" s="1"/>
  <c r="L220" i="12"/>
  <c r="M220" i="12"/>
  <c r="L221" i="12"/>
  <c r="M221" i="12"/>
  <c r="N221" i="12"/>
  <c r="L222" i="12"/>
  <c r="O222" i="12" s="1"/>
  <c r="V222" i="12" s="1"/>
  <c r="M222" i="12"/>
  <c r="N222" i="12"/>
  <c r="Q222" i="12" s="1"/>
  <c r="X222" i="12" s="1"/>
  <c r="L223" i="12"/>
  <c r="M223" i="12"/>
  <c r="P223" i="12" s="1"/>
  <c r="W223" i="12" s="1"/>
  <c r="N223" i="12"/>
  <c r="Q223" i="12" s="1"/>
  <c r="X223" i="12" s="1"/>
  <c r="L224" i="12"/>
  <c r="M224" i="12"/>
  <c r="L225" i="12"/>
  <c r="O225" i="12" s="1"/>
  <c r="V225" i="12" s="1"/>
  <c r="M225" i="12"/>
  <c r="N225" i="12"/>
  <c r="L226" i="12"/>
  <c r="M226" i="12"/>
  <c r="N226" i="12"/>
  <c r="Q226" i="12" s="1"/>
  <c r="X226" i="12" s="1"/>
  <c r="L227" i="12"/>
  <c r="M227" i="12"/>
  <c r="L228" i="12"/>
  <c r="M228" i="12"/>
  <c r="P228" i="12" s="1"/>
  <c r="W228" i="12" s="1"/>
  <c r="L229" i="12"/>
  <c r="M229" i="12"/>
  <c r="N229" i="12"/>
  <c r="L230" i="12"/>
  <c r="O230" i="12" s="1"/>
  <c r="V230" i="12" s="1"/>
  <c r="M230" i="12"/>
  <c r="L231" i="12"/>
  <c r="M231" i="12"/>
  <c r="P231" i="12" s="1"/>
  <c r="W231" i="12" s="1"/>
  <c r="N231" i="12"/>
  <c r="Q231" i="12" s="1"/>
  <c r="X231" i="12" s="1"/>
  <c r="L232" i="12"/>
  <c r="M232" i="12"/>
  <c r="P232" i="12" s="1"/>
  <c r="L233" i="12"/>
  <c r="M233" i="12"/>
  <c r="L234" i="12"/>
  <c r="M234" i="12"/>
  <c r="N234" i="12"/>
  <c r="L235" i="12"/>
  <c r="O235" i="12" s="1"/>
  <c r="V235" i="12" s="1"/>
  <c r="M235" i="12"/>
  <c r="N235" i="12"/>
  <c r="Q235" i="12" s="1"/>
  <c r="X235" i="12" s="1"/>
  <c r="L236" i="12"/>
  <c r="M236" i="12"/>
  <c r="P236" i="12" s="1"/>
  <c r="W236" i="12" s="1"/>
  <c r="L237" i="12"/>
  <c r="M237" i="12"/>
  <c r="N237" i="12"/>
  <c r="L238" i="12"/>
  <c r="O238" i="12" s="1"/>
  <c r="V238" i="12" s="1"/>
  <c r="M238" i="12"/>
  <c r="N238" i="12"/>
  <c r="Q238" i="12" s="1"/>
  <c r="X238" i="12" s="1"/>
  <c r="L239" i="12"/>
  <c r="M239" i="12"/>
  <c r="P239" i="12" s="1"/>
  <c r="W239" i="12" s="1"/>
  <c r="N239" i="12"/>
  <c r="Q239" i="12" s="1"/>
  <c r="X239" i="12" s="1"/>
  <c r="L240" i="12"/>
  <c r="M240" i="12"/>
  <c r="L241" i="12"/>
  <c r="O241" i="12" s="1"/>
  <c r="V241" i="12" s="1"/>
  <c r="M241" i="12"/>
  <c r="N241" i="12"/>
  <c r="L242" i="12"/>
  <c r="O242" i="12" s="1"/>
  <c r="M242" i="12"/>
  <c r="P242" i="12" s="1"/>
  <c r="W242" i="12" s="1"/>
  <c r="N242" i="12"/>
  <c r="L243" i="12"/>
  <c r="M243" i="12"/>
  <c r="L244" i="12"/>
  <c r="M244" i="12"/>
  <c r="L245" i="12"/>
  <c r="M245" i="12"/>
  <c r="N245" i="12"/>
  <c r="L246" i="12"/>
  <c r="M246" i="12"/>
  <c r="L247" i="12"/>
  <c r="M247" i="12"/>
  <c r="P247" i="12" s="1"/>
  <c r="W247" i="12" s="1"/>
  <c r="N247" i="12"/>
  <c r="Q247" i="12" s="1"/>
  <c r="X247" i="12" s="1"/>
  <c r="L248" i="12"/>
  <c r="M248" i="12"/>
  <c r="L249" i="12"/>
  <c r="M249" i="12"/>
  <c r="L250" i="12"/>
  <c r="M250" i="12"/>
  <c r="N250" i="12"/>
  <c r="Q250" i="12" s="1"/>
  <c r="X250" i="12" s="1"/>
  <c r="L251" i="12"/>
  <c r="M251" i="12"/>
  <c r="N251" i="12"/>
  <c r="Q251" i="12" s="1"/>
  <c r="X251" i="12" s="1"/>
  <c r="X2" i="12"/>
  <c r="A3" i="4"/>
  <c r="A4" i="4"/>
  <c r="A6" i="4"/>
  <c r="A7" i="4"/>
  <c r="A8" i="4"/>
  <c r="A9" i="4"/>
  <c r="A11" i="4"/>
  <c r="A12" i="4"/>
  <c r="A14" i="4"/>
  <c r="A15" i="4"/>
  <c r="A16" i="4"/>
  <c r="A17" i="4"/>
  <c r="A19" i="4"/>
  <c r="A20" i="4"/>
  <c r="A22" i="4"/>
  <c r="A23" i="4"/>
  <c r="A24" i="4"/>
  <c r="A25" i="4"/>
  <c r="A27" i="4"/>
  <c r="A28" i="4"/>
  <c r="A30" i="4"/>
  <c r="A31" i="4"/>
  <c r="A32" i="4"/>
  <c r="A33" i="4"/>
  <c r="A35" i="4"/>
  <c r="A36" i="4"/>
  <c r="A38" i="4"/>
  <c r="A39" i="4"/>
  <c r="A40" i="4"/>
  <c r="A41" i="4"/>
  <c r="A43" i="4"/>
  <c r="A44" i="4"/>
  <c r="A46" i="4"/>
  <c r="A47" i="4"/>
  <c r="A48" i="4"/>
  <c r="A49" i="4"/>
  <c r="A51" i="4"/>
  <c r="A54" i="4"/>
  <c r="A55" i="4"/>
  <c r="A56" i="4"/>
  <c r="A57" i="4"/>
  <c r="A59" i="4"/>
  <c r="A60" i="4"/>
  <c r="A62" i="4"/>
  <c r="A63" i="4"/>
  <c r="A64" i="4"/>
  <c r="A65" i="4"/>
  <c r="A67" i="4"/>
  <c r="A68" i="4"/>
  <c r="A70" i="4"/>
  <c r="A71" i="4"/>
  <c r="A72" i="4"/>
  <c r="A73" i="4"/>
  <c r="A75" i="4"/>
  <c r="A78" i="4"/>
  <c r="A79" i="4"/>
  <c r="A80" i="4"/>
  <c r="A81" i="4"/>
  <c r="A83" i="4"/>
  <c r="A83" i="12"/>
  <c r="B83" i="12"/>
  <c r="A84" i="4"/>
  <c r="A84" i="12"/>
  <c r="B84" i="12"/>
  <c r="A85" i="12"/>
  <c r="B85" i="12"/>
  <c r="A86" i="4"/>
  <c r="A86" i="12"/>
  <c r="B86" i="12"/>
  <c r="A87" i="4"/>
  <c r="A87" i="12"/>
  <c r="B87" i="12"/>
  <c r="A88" i="4"/>
  <c r="A88" i="12"/>
  <c r="B88" i="12"/>
  <c r="A89" i="4"/>
  <c r="A89" i="12"/>
  <c r="B89" i="12"/>
  <c r="A90" i="12"/>
  <c r="B90" i="12"/>
  <c r="A91" i="4"/>
  <c r="A91" i="12"/>
  <c r="B91" i="12"/>
  <c r="A92" i="12"/>
  <c r="B92" i="12"/>
  <c r="A93" i="12"/>
  <c r="B93" i="12"/>
  <c r="A94" i="4"/>
  <c r="A94" i="12"/>
  <c r="B94" i="12"/>
  <c r="A95" i="4"/>
  <c r="A95" i="12"/>
  <c r="B95" i="12"/>
  <c r="A96" i="4"/>
  <c r="A96" i="12"/>
  <c r="B96" i="12"/>
  <c r="A97" i="12"/>
  <c r="B97" i="12"/>
  <c r="A98" i="12"/>
  <c r="B98" i="12"/>
  <c r="A99" i="4"/>
  <c r="A99" i="12"/>
  <c r="B99" i="12"/>
  <c r="A100" i="12"/>
  <c r="B100" i="12"/>
  <c r="A101" i="12"/>
  <c r="B101" i="12"/>
  <c r="A102" i="4"/>
  <c r="A102" i="12"/>
  <c r="B102" i="12"/>
  <c r="A103" i="4"/>
  <c r="A103" i="12"/>
  <c r="B103" i="12"/>
  <c r="A104" i="4"/>
  <c r="A104" i="12"/>
  <c r="B104" i="12"/>
  <c r="A105" i="12"/>
  <c r="B105" i="12"/>
  <c r="A106" i="12"/>
  <c r="B106" i="12"/>
  <c r="A107" i="4"/>
  <c r="A107" i="12"/>
  <c r="B107" i="12"/>
  <c r="A108" i="12"/>
  <c r="B108" i="12"/>
  <c r="A109" i="12"/>
  <c r="B109" i="12"/>
  <c r="A110" i="4"/>
  <c r="A110" i="12"/>
  <c r="B110" i="12"/>
  <c r="A111" i="4"/>
  <c r="A111" i="12"/>
  <c r="B111" i="12"/>
  <c r="A112" i="4"/>
  <c r="A112" i="12"/>
  <c r="B112" i="12"/>
  <c r="A113" i="12"/>
  <c r="B113" i="12"/>
  <c r="A114" i="12"/>
  <c r="B114" i="12"/>
  <c r="A115" i="4"/>
  <c r="A115" i="12"/>
  <c r="B115" i="12"/>
  <c r="A116" i="12"/>
  <c r="B116" i="12"/>
  <c r="A117" i="12"/>
  <c r="B117" i="12"/>
  <c r="A118" i="4"/>
  <c r="A118" i="12"/>
  <c r="B118" i="12"/>
  <c r="A119" i="4"/>
  <c r="A119" i="12"/>
  <c r="B119" i="12"/>
  <c r="A120" i="4"/>
  <c r="A120" i="12"/>
  <c r="B120" i="12"/>
  <c r="A121" i="4"/>
  <c r="A121" i="12"/>
  <c r="B121" i="12"/>
  <c r="A122" i="12"/>
  <c r="B122" i="12"/>
  <c r="A123" i="4"/>
  <c r="A123" i="12"/>
  <c r="B123" i="12"/>
  <c r="A124" i="12"/>
  <c r="B124" i="12"/>
  <c r="A125" i="12"/>
  <c r="B125" i="12"/>
  <c r="A126" i="4"/>
  <c r="A126" i="12"/>
  <c r="B126" i="12"/>
  <c r="A127" i="4"/>
  <c r="A127" i="12"/>
  <c r="B127" i="12"/>
  <c r="A128" i="4"/>
  <c r="A128" i="12"/>
  <c r="B128" i="12"/>
  <c r="A129" i="4"/>
  <c r="A129" i="12"/>
  <c r="B129" i="12"/>
  <c r="A130" i="12"/>
  <c r="B130" i="12"/>
  <c r="A131" i="4"/>
  <c r="A131" i="12"/>
  <c r="B131" i="12"/>
  <c r="A132" i="4"/>
  <c r="A132" i="12"/>
  <c r="B132" i="12"/>
  <c r="A133" i="12"/>
  <c r="B133" i="12"/>
  <c r="A134" i="4"/>
  <c r="A134" i="12"/>
  <c r="B134" i="12"/>
  <c r="A135" i="4"/>
  <c r="A135" i="12"/>
  <c r="B135" i="12"/>
  <c r="A136" i="4"/>
  <c r="A136" i="12"/>
  <c r="B136" i="12"/>
  <c r="A137" i="12"/>
  <c r="B137" i="12"/>
  <c r="A138" i="12"/>
  <c r="B138" i="12"/>
  <c r="A139" i="4"/>
  <c r="A139" i="12"/>
  <c r="B139" i="12"/>
  <c r="A140" i="12"/>
  <c r="B140" i="12"/>
  <c r="A141" i="12"/>
  <c r="B141" i="12"/>
  <c r="A142" i="4"/>
  <c r="A142" i="12"/>
  <c r="B142" i="12"/>
  <c r="A143" i="4"/>
  <c r="A143" i="12"/>
  <c r="B143" i="12"/>
  <c r="A144" i="4"/>
  <c r="A144" i="12"/>
  <c r="B144" i="12"/>
  <c r="A145" i="4"/>
  <c r="A145" i="12"/>
  <c r="B145" i="12"/>
  <c r="A146" i="12"/>
  <c r="B146" i="12"/>
  <c r="A147" i="4"/>
  <c r="A147" i="12"/>
  <c r="B147" i="12"/>
  <c r="A148" i="4"/>
  <c r="A148" i="12"/>
  <c r="B148" i="12"/>
  <c r="A149" i="12"/>
  <c r="B149" i="12"/>
  <c r="A150" i="4"/>
  <c r="A150" i="12"/>
  <c r="B150" i="12"/>
  <c r="A151" i="4"/>
  <c r="A151" i="12"/>
  <c r="B151" i="12"/>
  <c r="A152" i="4"/>
  <c r="A152" i="12"/>
  <c r="B152" i="12"/>
  <c r="A153" i="12"/>
  <c r="B153" i="12"/>
  <c r="A154" i="12"/>
  <c r="B154" i="12"/>
  <c r="A155" i="4"/>
  <c r="A155" i="12"/>
  <c r="B155" i="12"/>
  <c r="A156" i="12"/>
  <c r="B156" i="12"/>
  <c r="A157" i="12"/>
  <c r="B157" i="12"/>
  <c r="A158" i="4"/>
  <c r="A158" i="12"/>
  <c r="B158" i="12"/>
  <c r="A159" i="4"/>
  <c r="A159" i="12"/>
  <c r="B159" i="12"/>
  <c r="A160" i="4"/>
  <c r="A160" i="12"/>
  <c r="B160" i="12"/>
  <c r="A161" i="12"/>
  <c r="B161" i="12"/>
  <c r="A162" i="12"/>
  <c r="B162" i="12"/>
  <c r="A163" i="4"/>
  <c r="A163" i="12"/>
  <c r="B163" i="12"/>
  <c r="A164" i="12"/>
  <c r="B164" i="12"/>
  <c r="A165" i="12"/>
  <c r="B165" i="12"/>
  <c r="A166" i="4"/>
  <c r="A166" i="12"/>
  <c r="B166" i="12"/>
  <c r="A167" i="4"/>
  <c r="A167" i="12"/>
  <c r="B167" i="12"/>
  <c r="A168" i="4"/>
  <c r="A168" i="12"/>
  <c r="B168" i="12"/>
  <c r="A169" i="12"/>
  <c r="B169" i="12"/>
  <c r="A170" i="12"/>
  <c r="B170" i="12"/>
  <c r="A171" i="4"/>
  <c r="A171" i="12"/>
  <c r="B171" i="12"/>
  <c r="A172" i="12"/>
  <c r="B172" i="12"/>
  <c r="A173" i="12"/>
  <c r="B173" i="12"/>
  <c r="A174" i="4"/>
  <c r="A174" i="12"/>
  <c r="B174" i="12"/>
  <c r="A175" i="4"/>
  <c r="A175" i="12"/>
  <c r="B175" i="12"/>
  <c r="A176" i="4"/>
  <c r="A176" i="12"/>
  <c r="B176" i="12"/>
  <c r="A177" i="12"/>
  <c r="B177" i="12"/>
  <c r="A178" i="12"/>
  <c r="B178" i="12"/>
  <c r="A179" i="4"/>
  <c r="A179" i="12"/>
  <c r="B179" i="12"/>
  <c r="A180" i="12"/>
  <c r="B180" i="12"/>
  <c r="A181" i="12"/>
  <c r="B181" i="12"/>
  <c r="A182" i="4"/>
  <c r="A182" i="12"/>
  <c r="B182" i="12"/>
  <c r="A183" i="4"/>
  <c r="A183" i="12"/>
  <c r="B183" i="12"/>
  <c r="A184" i="4"/>
  <c r="A184" i="12"/>
  <c r="B184" i="12"/>
  <c r="A185" i="4"/>
  <c r="A185" i="12"/>
  <c r="B185" i="12"/>
  <c r="A186" i="12"/>
  <c r="B186" i="12"/>
  <c r="A187" i="4"/>
  <c r="A187" i="12"/>
  <c r="B187" i="12"/>
  <c r="A188" i="12"/>
  <c r="B188" i="12"/>
  <c r="A189" i="12"/>
  <c r="B189" i="12"/>
  <c r="A190" i="4"/>
  <c r="A190" i="12"/>
  <c r="B190" i="12"/>
  <c r="A191" i="4"/>
  <c r="A191" i="12"/>
  <c r="B191" i="12"/>
  <c r="A192" i="4"/>
  <c r="A192" i="12"/>
  <c r="B192" i="12"/>
  <c r="A193" i="4"/>
  <c r="A193" i="12"/>
  <c r="B193" i="12"/>
  <c r="A194" i="12"/>
  <c r="B194" i="12"/>
  <c r="A195" i="4"/>
  <c r="A195" i="12"/>
  <c r="B195" i="12"/>
  <c r="A196" i="12"/>
  <c r="B196" i="12"/>
  <c r="A197" i="12"/>
  <c r="B197" i="12"/>
  <c r="A198" i="4"/>
  <c r="A198" i="12"/>
  <c r="B198" i="12"/>
  <c r="A199" i="4"/>
  <c r="A199" i="12"/>
  <c r="B199" i="12"/>
  <c r="A200" i="4"/>
  <c r="A200" i="12"/>
  <c r="B200" i="12"/>
  <c r="A201" i="12"/>
  <c r="B201" i="12"/>
  <c r="A202" i="12"/>
  <c r="B202" i="12"/>
  <c r="A203" i="4"/>
  <c r="A203" i="12"/>
  <c r="B203" i="12"/>
  <c r="A204" i="12"/>
  <c r="B204" i="12"/>
  <c r="A205" i="12"/>
  <c r="B205" i="12"/>
  <c r="A206" i="4"/>
  <c r="A206" i="12"/>
  <c r="B206" i="12"/>
  <c r="A207" i="4"/>
  <c r="A207" i="12"/>
  <c r="B207" i="12"/>
  <c r="A208" i="4"/>
  <c r="A208" i="12"/>
  <c r="B208" i="12"/>
  <c r="A209" i="4"/>
  <c r="A209" i="12"/>
  <c r="B209" i="12"/>
  <c r="A210" i="12"/>
  <c r="B210" i="12"/>
  <c r="A211" i="4"/>
  <c r="A211" i="12"/>
  <c r="B211" i="12"/>
  <c r="A212" i="4"/>
  <c r="A212" i="12"/>
  <c r="B212" i="12"/>
  <c r="A213" i="12"/>
  <c r="B213" i="12"/>
  <c r="A214" i="4"/>
  <c r="A214" i="12"/>
  <c r="B214" i="12"/>
  <c r="A215" i="4"/>
  <c r="A215" i="12"/>
  <c r="B215" i="12"/>
  <c r="A216" i="4"/>
  <c r="A216" i="12"/>
  <c r="B216" i="12"/>
  <c r="A217" i="12"/>
  <c r="B217" i="12"/>
  <c r="A218" i="12"/>
  <c r="B218" i="12"/>
  <c r="A219" i="4"/>
  <c r="A219" i="12"/>
  <c r="B219" i="12"/>
  <c r="A220" i="12"/>
  <c r="B220" i="12"/>
  <c r="A221" i="12"/>
  <c r="B221" i="12"/>
  <c r="A222" i="4"/>
  <c r="A222" i="12"/>
  <c r="B222" i="12"/>
  <c r="A223" i="4"/>
  <c r="A223" i="12"/>
  <c r="B223" i="12"/>
  <c r="A224" i="4"/>
  <c r="A224" i="12"/>
  <c r="B224" i="12"/>
  <c r="A225" i="12"/>
  <c r="B225" i="12"/>
  <c r="A226" i="12"/>
  <c r="B226" i="12"/>
  <c r="A227" i="4"/>
  <c r="A227" i="12"/>
  <c r="B227" i="12"/>
  <c r="A228" i="12"/>
  <c r="B228" i="12"/>
  <c r="A229" i="12"/>
  <c r="B229" i="12"/>
  <c r="A230" i="4"/>
  <c r="A230" i="12"/>
  <c r="B230" i="12"/>
  <c r="A231" i="4"/>
  <c r="A231" i="12"/>
  <c r="B231" i="12"/>
  <c r="A232" i="4"/>
  <c r="A232" i="12"/>
  <c r="B232" i="12"/>
  <c r="A233" i="12"/>
  <c r="B233" i="12"/>
  <c r="A234" i="12"/>
  <c r="B234" i="12"/>
  <c r="A235" i="4"/>
  <c r="A235" i="12"/>
  <c r="B235" i="12"/>
  <c r="A236" i="12"/>
  <c r="B236" i="12"/>
  <c r="A237" i="12"/>
  <c r="B237" i="12"/>
  <c r="A238" i="4"/>
  <c r="A238" i="12"/>
  <c r="B238" i="12"/>
  <c r="A239" i="4"/>
  <c r="A239" i="12"/>
  <c r="B239" i="12"/>
  <c r="A240" i="4"/>
  <c r="A240" i="12"/>
  <c r="B240" i="12"/>
  <c r="A241" i="12"/>
  <c r="B241" i="12"/>
  <c r="A242" i="12"/>
  <c r="B242" i="12"/>
  <c r="A243" i="4"/>
  <c r="A243" i="12"/>
  <c r="B243" i="12"/>
  <c r="A244" i="12"/>
  <c r="B244" i="12"/>
  <c r="A245" i="12"/>
  <c r="B245" i="12"/>
  <c r="A246" i="4"/>
  <c r="A246" i="12"/>
  <c r="B246" i="12"/>
  <c r="A247" i="4"/>
  <c r="A247" i="12"/>
  <c r="B247" i="12"/>
  <c r="A248" i="4"/>
  <c r="A248" i="12"/>
  <c r="B248" i="12"/>
  <c r="A249" i="4"/>
  <c r="A249" i="12"/>
  <c r="B249" i="12"/>
  <c r="A250" i="12"/>
  <c r="B250" i="12"/>
  <c r="A251" i="4"/>
  <c r="A251" i="12"/>
  <c r="B251" i="12"/>
  <c r="A252" i="4"/>
  <c r="A254" i="4"/>
  <c r="A255" i="4"/>
  <c r="A256" i="4"/>
  <c r="A257" i="4"/>
  <c r="A259" i="4"/>
  <c r="A260" i="4"/>
  <c r="A262" i="4"/>
  <c r="A263" i="4"/>
  <c r="A264" i="4"/>
  <c r="A265" i="4"/>
  <c r="A267" i="4"/>
  <c r="A270" i="4"/>
  <c r="A271" i="4"/>
  <c r="A272" i="4"/>
  <c r="A273" i="4"/>
  <c r="A275" i="4"/>
  <c r="A276" i="4"/>
  <c r="A278" i="4"/>
  <c r="A279" i="4"/>
  <c r="A280" i="4"/>
  <c r="A281" i="4"/>
  <c r="A283" i="4"/>
  <c r="A286" i="4"/>
  <c r="A287" i="4"/>
  <c r="A288" i="4"/>
  <c r="A289" i="4"/>
  <c r="A291" i="4"/>
  <c r="A292" i="4"/>
  <c r="A294" i="4"/>
  <c r="A295" i="4"/>
  <c r="A296" i="4"/>
  <c r="A297" i="4"/>
  <c r="A299" i="4"/>
  <c r="A302" i="4"/>
  <c r="A303" i="4"/>
  <c r="A304" i="4"/>
  <c r="A305" i="4"/>
  <c r="A307" i="4"/>
  <c r="T228" i="12"/>
  <c r="T212" i="12"/>
  <c r="T208" i="12"/>
  <c r="T201" i="12"/>
  <c r="S183" i="12"/>
  <c r="T180" i="12"/>
  <c r="T171" i="12"/>
  <c r="R166" i="12"/>
  <c r="T157" i="12"/>
  <c r="S151" i="12"/>
  <c r="R149" i="12"/>
  <c r="S148" i="12"/>
  <c r="R131" i="12"/>
  <c r="T128" i="12"/>
  <c r="S125" i="12"/>
  <c r="T116" i="12"/>
  <c r="R114" i="12"/>
  <c r="R102" i="12"/>
  <c r="S96" i="12"/>
  <c r="S90" i="12"/>
  <c r="S87" i="12"/>
  <c r="S84" i="12"/>
  <c r="R73" i="12"/>
  <c r="S71" i="12"/>
  <c r="R70" i="12"/>
  <c r="R67" i="12"/>
  <c r="S58" i="12"/>
  <c r="S55" i="12"/>
  <c r="R50" i="12"/>
  <c r="T43" i="12"/>
  <c r="R41" i="12"/>
  <c r="S32" i="12"/>
  <c r="R207" i="12" l="1"/>
  <c r="S119" i="12"/>
  <c r="R169" i="12"/>
  <c r="S219" i="12"/>
  <c r="R134" i="12"/>
  <c r="R235" i="12"/>
  <c r="T188" i="12"/>
  <c r="T159" i="12"/>
  <c r="S142" i="12"/>
  <c r="S43" i="12"/>
  <c r="R122" i="12"/>
  <c r="S104" i="12"/>
  <c r="R125" i="12"/>
  <c r="S198" i="12"/>
  <c r="S228" i="12"/>
  <c r="S75" i="12"/>
  <c r="S107" i="12"/>
  <c r="R151" i="12"/>
  <c r="R238" i="12"/>
  <c r="S113" i="12"/>
  <c r="S171" i="12"/>
  <c r="R61" i="12"/>
  <c r="R90" i="12"/>
  <c r="R154" i="12"/>
  <c r="S180" i="12"/>
  <c r="R210" i="12"/>
  <c r="R241" i="12"/>
  <c r="R58" i="12"/>
  <c r="T127" i="12"/>
  <c r="R119" i="12"/>
  <c r="R157" i="12"/>
  <c r="S247" i="12"/>
  <c r="S139" i="12"/>
  <c r="R219" i="12"/>
  <c r="Q27" i="12"/>
  <c r="X27" i="12" s="1"/>
  <c r="Q30" i="12"/>
  <c r="X30" i="12" s="1"/>
  <c r="R25" i="12"/>
  <c r="R198" i="12"/>
  <c r="R213" i="12"/>
  <c r="R201" i="12"/>
  <c r="R222" i="12"/>
  <c r="R225" i="12"/>
  <c r="R186" i="12"/>
  <c r="S168" i="12"/>
  <c r="S231" i="12"/>
  <c r="R83" i="12"/>
  <c r="R89" i="12"/>
  <c r="S106" i="12"/>
  <c r="S132" i="12"/>
  <c r="S39" i="12"/>
  <c r="R179" i="12"/>
  <c r="R57" i="12"/>
  <c r="S68" i="12"/>
  <c r="R118" i="12"/>
  <c r="R197" i="12"/>
  <c r="R218" i="12"/>
  <c r="S242" i="12"/>
  <c r="R185" i="12"/>
  <c r="S164" i="12"/>
  <c r="R150" i="12"/>
  <c r="S170" i="12"/>
  <c r="S239" i="12"/>
  <c r="R86" i="12"/>
  <c r="S103" i="12"/>
  <c r="S42" i="12"/>
  <c r="R54" i="12"/>
  <c r="R147" i="12"/>
  <c r="S167" i="12"/>
  <c r="R230" i="12"/>
  <c r="S211" i="12"/>
  <c r="S74" i="12"/>
  <c r="R176" i="12"/>
  <c r="S135" i="12"/>
  <c r="R182" i="12"/>
  <c r="S236" i="12"/>
  <c r="S56" i="12"/>
  <c r="W56" i="12"/>
  <c r="S140" i="12"/>
  <c r="W140" i="12"/>
  <c r="V5" i="12"/>
  <c r="R74" i="12"/>
  <c r="V74" i="12"/>
  <c r="S175" i="12"/>
  <c r="W175" i="12"/>
  <c r="R62" i="12"/>
  <c r="V62" i="12"/>
  <c r="T192" i="12"/>
  <c r="S202" i="12"/>
  <c r="S223" i="12"/>
  <c r="W3" i="12"/>
  <c r="R170" i="12"/>
  <c r="V170" i="12"/>
  <c r="R71" i="12"/>
  <c r="V71" i="12"/>
  <c r="T32" i="12"/>
  <c r="R39" i="12"/>
  <c r="W6" i="12"/>
  <c r="V3" i="12"/>
  <c r="R242" i="12"/>
  <c r="V242" i="12"/>
  <c r="S123" i="12"/>
  <c r="W123" i="12"/>
  <c r="S62" i="12"/>
  <c r="W62" i="12"/>
  <c r="S232" i="12"/>
  <c r="W232" i="12"/>
  <c r="R65" i="12"/>
  <c r="V65" i="12"/>
  <c r="S26" i="12"/>
  <c r="T100" i="12"/>
  <c r="V10" i="12"/>
  <c r="R138" i="12"/>
  <c r="V138" i="12"/>
  <c r="S126" i="12"/>
  <c r="W126" i="12"/>
  <c r="S91" i="12"/>
  <c r="W91" i="12"/>
  <c r="R42" i="12"/>
  <c r="V42" i="12"/>
  <c r="S23" i="12"/>
  <c r="W23" i="12"/>
  <c r="R158" i="12"/>
  <c r="V158" i="12"/>
  <c r="R145" i="12"/>
  <c r="V145" i="12"/>
  <c r="S30" i="12"/>
  <c r="W30" i="12"/>
  <c r="W11" i="12"/>
  <c r="R162" i="12"/>
  <c r="V162" i="12"/>
  <c r="W5" i="12"/>
  <c r="P248" i="12"/>
  <c r="P245" i="12"/>
  <c r="O239" i="12"/>
  <c r="O236" i="12"/>
  <c r="O233" i="12"/>
  <c r="Q229" i="12"/>
  <c r="X229" i="12" s="1"/>
  <c r="P226" i="12"/>
  <c r="P220" i="12"/>
  <c r="P217" i="12"/>
  <c r="P214" i="12"/>
  <c r="O211" i="12"/>
  <c r="O208" i="12"/>
  <c r="P205" i="12"/>
  <c r="P199" i="12"/>
  <c r="P196" i="12"/>
  <c r="P193" i="12"/>
  <c r="P190" i="12"/>
  <c r="P187" i="12"/>
  <c r="P184" i="12"/>
  <c r="Q178" i="12"/>
  <c r="O173" i="12"/>
  <c r="O167" i="12"/>
  <c r="O164" i="12"/>
  <c r="P161" i="12"/>
  <c r="P158" i="12"/>
  <c r="P155" i="12"/>
  <c r="P152" i="12"/>
  <c r="Q149" i="12"/>
  <c r="Q143" i="12"/>
  <c r="O141" i="12"/>
  <c r="O135" i="12"/>
  <c r="O132" i="12"/>
  <c r="P129" i="12"/>
  <c r="P120" i="12"/>
  <c r="Q114" i="12"/>
  <c r="O109" i="12"/>
  <c r="O106" i="12"/>
  <c r="O103" i="12"/>
  <c r="O100" i="12"/>
  <c r="P97" i="12"/>
  <c r="P94" i="12"/>
  <c r="P88" i="12"/>
  <c r="Q82" i="12"/>
  <c r="Q79" i="12"/>
  <c r="O77" i="12"/>
  <c r="O68" i="12"/>
  <c r="P65" i="12"/>
  <c r="P59" i="12"/>
  <c r="O45" i="12"/>
  <c r="O36" i="12"/>
  <c r="P33" i="12"/>
  <c r="Q244" i="12"/>
  <c r="Q204" i="12"/>
  <c r="Q176" i="12"/>
  <c r="Q80" i="12"/>
  <c r="P251" i="12"/>
  <c r="O248" i="12"/>
  <c r="O245" i="12"/>
  <c r="Q241" i="12"/>
  <c r="X241" i="12" s="1"/>
  <c r="P229" i="12"/>
  <c r="O226" i="12"/>
  <c r="O223" i="12"/>
  <c r="O220" i="12"/>
  <c r="O217" i="12"/>
  <c r="O214" i="12"/>
  <c r="Q210" i="12"/>
  <c r="O205" i="12"/>
  <c r="O202" i="12"/>
  <c r="O199" i="12"/>
  <c r="O196" i="12"/>
  <c r="O193" i="12"/>
  <c r="O190" i="12"/>
  <c r="O187" i="12"/>
  <c r="O184" i="12"/>
  <c r="P181" i="12"/>
  <c r="P178" i="12"/>
  <c r="P172" i="12"/>
  <c r="Q169" i="12"/>
  <c r="Q163" i="12"/>
  <c r="O161" i="12"/>
  <c r="O155" i="12"/>
  <c r="O152" i="12"/>
  <c r="P149" i="12"/>
  <c r="P146" i="12"/>
  <c r="P143" i="12"/>
  <c r="Q137" i="12"/>
  <c r="Q131" i="12"/>
  <c r="O129" i="12"/>
  <c r="O126" i="12"/>
  <c r="O123" i="12"/>
  <c r="O120" i="12"/>
  <c r="V120" i="12" s="1"/>
  <c r="P117" i="12"/>
  <c r="P114" i="12"/>
  <c r="P111" i="12"/>
  <c r="P108" i="12"/>
  <c r="Q105" i="12"/>
  <c r="O97" i="12"/>
  <c r="O94" i="12"/>
  <c r="O91" i="12"/>
  <c r="O88" i="12"/>
  <c r="P85" i="12"/>
  <c r="P82" i="12"/>
  <c r="P79" i="12"/>
  <c r="P76" i="12"/>
  <c r="Q67" i="12"/>
  <c r="O59" i="12"/>
  <c r="O56" i="12"/>
  <c r="P53" i="12"/>
  <c r="P50" i="12"/>
  <c r="P47" i="12"/>
  <c r="P44" i="12"/>
  <c r="O33" i="12"/>
  <c r="O26" i="12"/>
  <c r="O23" i="12"/>
  <c r="Q200" i="12"/>
  <c r="Q108" i="12"/>
  <c r="Q44" i="12"/>
  <c r="O251" i="12"/>
  <c r="P244" i="12"/>
  <c r="P241" i="12"/>
  <c r="P238" i="12"/>
  <c r="P235" i="12"/>
  <c r="O232" i="12"/>
  <c r="O229" i="12"/>
  <c r="Q225" i="12"/>
  <c r="X225" i="12" s="1"/>
  <c r="P216" i="12"/>
  <c r="Q213" i="12"/>
  <c r="X213" i="12" s="1"/>
  <c r="P210" i="12"/>
  <c r="P207" i="12"/>
  <c r="P204" i="12"/>
  <c r="P195" i="12"/>
  <c r="P192" i="12"/>
  <c r="Q186" i="12"/>
  <c r="O181" i="12"/>
  <c r="O178" i="12"/>
  <c r="O175" i="12"/>
  <c r="O172" i="12"/>
  <c r="P169" i="12"/>
  <c r="P166" i="12"/>
  <c r="P163" i="12"/>
  <c r="P160" i="12"/>
  <c r="Q151" i="12"/>
  <c r="O146" i="12"/>
  <c r="O143" i="12"/>
  <c r="O140" i="12"/>
  <c r="P137" i="12"/>
  <c r="P134" i="12"/>
  <c r="P131" i="12"/>
  <c r="P128" i="12"/>
  <c r="Q125" i="12"/>
  <c r="Q122" i="12"/>
  <c r="O117" i="12"/>
  <c r="O111" i="12"/>
  <c r="O108" i="12"/>
  <c r="P105" i="12"/>
  <c r="P102" i="12"/>
  <c r="P99" i="12"/>
  <c r="Q90" i="12"/>
  <c r="O85" i="12"/>
  <c r="O82" i="12"/>
  <c r="O79" i="12"/>
  <c r="O76" i="12"/>
  <c r="P73" i="12"/>
  <c r="P70" i="12"/>
  <c r="P67" i="12"/>
  <c r="P64" i="12"/>
  <c r="Q58" i="12"/>
  <c r="X58" i="12" s="1"/>
  <c r="Q55" i="12"/>
  <c r="O53" i="12"/>
  <c r="O47" i="12"/>
  <c r="O44" i="12"/>
  <c r="P41" i="12"/>
  <c r="P38" i="12"/>
  <c r="P35" i="12"/>
  <c r="P28" i="12"/>
  <c r="Q220" i="12"/>
  <c r="Q196" i="12"/>
  <c r="O244" i="12"/>
  <c r="P225" i="12"/>
  <c r="P222" i="12"/>
  <c r="O216" i="12"/>
  <c r="P213" i="12"/>
  <c r="O204" i="12"/>
  <c r="P201" i="12"/>
  <c r="O195" i="12"/>
  <c r="O192" i="12"/>
  <c r="P189" i="12"/>
  <c r="P186" i="12"/>
  <c r="Q177" i="12"/>
  <c r="O163" i="12"/>
  <c r="O160" i="12"/>
  <c r="P157" i="12"/>
  <c r="P154" i="12"/>
  <c r="Q145" i="12"/>
  <c r="Q139" i="12"/>
  <c r="O137" i="12"/>
  <c r="O128" i="12"/>
  <c r="P122" i="12"/>
  <c r="P116" i="12"/>
  <c r="Q110" i="12"/>
  <c r="O105" i="12"/>
  <c r="O99" i="12"/>
  <c r="O96" i="12"/>
  <c r="P93" i="12"/>
  <c r="Q78" i="12"/>
  <c r="Q75" i="12"/>
  <c r="O64" i="12"/>
  <c r="P61" i="12"/>
  <c r="P52" i="12"/>
  <c r="Q46" i="12"/>
  <c r="O38" i="12"/>
  <c r="O35" i="12"/>
  <c r="O32" i="12"/>
  <c r="O28" i="12"/>
  <c r="P25" i="12"/>
  <c r="P22" i="12"/>
  <c r="P250" i="12"/>
  <c r="O247" i="12"/>
  <c r="P243" i="12"/>
  <c r="P240" i="12"/>
  <c r="Q237" i="12"/>
  <c r="X237" i="12" s="1"/>
  <c r="Q234" i="12"/>
  <c r="X234" i="12" s="1"/>
  <c r="O228" i="12"/>
  <c r="Q194" i="12"/>
  <c r="O189" i="12"/>
  <c r="O183" i="12"/>
  <c r="O180" i="12"/>
  <c r="P177" i="12"/>
  <c r="P174" i="12"/>
  <c r="O148" i="12"/>
  <c r="P145" i="12"/>
  <c r="P136" i="12"/>
  <c r="Q133" i="12"/>
  <c r="O116" i="12"/>
  <c r="P110" i="12"/>
  <c r="Q95" i="12"/>
  <c r="O93" i="12"/>
  <c r="O87" i="12"/>
  <c r="O84" i="12"/>
  <c r="P81" i="12"/>
  <c r="P78" i="12"/>
  <c r="P72" i="12"/>
  <c r="Q66" i="12"/>
  <c r="O55" i="12"/>
  <c r="O52" i="12"/>
  <c r="P49" i="12"/>
  <c r="P46" i="12"/>
  <c r="P40" i="12"/>
  <c r="Q37" i="12"/>
  <c r="O22" i="12"/>
  <c r="Q216" i="12"/>
  <c r="O250" i="12"/>
  <c r="P246" i="12"/>
  <c r="O243" i="12"/>
  <c r="O240" i="12"/>
  <c r="P237" i="12"/>
  <c r="P234" i="12"/>
  <c r="O231" i="12"/>
  <c r="P227" i="12"/>
  <c r="P224" i="12"/>
  <c r="Q221" i="12"/>
  <c r="X221" i="12" s="1"/>
  <c r="Q218" i="12"/>
  <c r="X218" i="12" s="1"/>
  <c r="P215" i="12"/>
  <c r="P212" i="12"/>
  <c r="P209" i="12"/>
  <c r="P206" i="12"/>
  <c r="P203" i="12"/>
  <c r="P200" i="12"/>
  <c r="P194" i="12"/>
  <c r="P191" i="12"/>
  <c r="P188" i="12"/>
  <c r="Q185" i="12"/>
  <c r="O177" i="12"/>
  <c r="O174" i="12"/>
  <c r="O171" i="12"/>
  <c r="O168" i="12"/>
  <c r="P165" i="12"/>
  <c r="P162" i="12"/>
  <c r="P159" i="12"/>
  <c r="P156" i="12"/>
  <c r="Q153" i="12"/>
  <c r="Q147" i="12"/>
  <c r="O142" i="12"/>
  <c r="O139" i="12"/>
  <c r="O136" i="12"/>
  <c r="P133" i="12"/>
  <c r="P130" i="12"/>
  <c r="P127" i="12"/>
  <c r="P124" i="12"/>
  <c r="Q118" i="12"/>
  <c r="O113" i="12"/>
  <c r="O110" i="12"/>
  <c r="O107" i="12"/>
  <c r="O104" i="12"/>
  <c r="P101" i="12"/>
  <c r="P98" i="12"/>
  <c r="P95" i="12"/>
  <c r="P92" i="12"/>
  <c r="Q86" i="12"/>
  <c r="Q83" i="12"/>
  <c r="O81" i="12"/>
  <c r="O78" i="12"/>
  <c r="O75" i="12"/>
  <c r="O72" i="12"/>
  <c r="P69" i="12"/>
  <c r="P66" i="12"/>
  <c r="P63" i="12"/>
  <c r="P60" i="12"/>
  <c r="Q54" i="12"/>
  <c r="Q51" i="12"/>
  <c r="O49" i="12"/>
  <c r="O46" i="12"/>
  <c r="O43" i="12"/>
  <c r="O40" i="12"/>
  <c r="P37" i="12"/>
  <c r="P34" i="12"/>
  <c r="P31" i="12"/>
  <c r="P24" i="12"/>
  <c r="P249" i="12"/>
  <c r="O246" i="12"/>
  <c r="Q242" i="12"/>
  <c r="X242" i="12" s="1"/>
  <c r="O237" i="12"/>
  <c r="O234" i="12"/>
  <c r="P230" i="12"/>
  <c r="O227" i="12"/>
  <c r="O224" i="12"/>
  <c r="P221" i="12"/>
  <c r="P218" i="12"/>
  <c r="O215" i="12"/>
  <c r="O212" i="12"/>
  <c r="O209" i="12"/>
  <c r="O206" i="12"/>
  <c r="O203" i="12"/>
  <c r="O200" i="12"/>
  <c r="P197" i="12"/>
  <c r="O194" i="12"/>
  <c r="O191" i="12"/>
  <c r="O188" i="12"/>
  <c r="P185" i="12"/>
  <c r="P182" i="12"/>
  <c r="P179" i="12"/>
  <c r="P176" i="12"/>
  <c r="Q167" i="12"/>
  <c r="O165" i="12"/>
  <c r="O159" i="12"/>
  <c r="O156" i="12"/>
  <c r="P153" i="12"/>
  <c r="P150" i="12"/>
  <c r="P147" i="12"/>
  <c r="P144" i="12"/>
  <c r="Q141" i="12"/>
  <c r="Q135" i="12"/>
  <c r="O133" i="12"/>
  <c r="O130" i="12"/>
  <c r="O127" i="12"/>
  <c r="O124" i="12"/>
  <c r="P121" i="12"/>
  <c r="P118" i="12"/>
  <c r="P115" i="12"/>
  <c r="P112" i="12"/>
  <c r="Q109" i="12"/>
  <c r="X109" i="12" s="1"/>
  <c r="O101" i="12"/>
  <c r="O98" i="12"/>
  <c r="O95" i="12"/>
  <c r="O92" i="12"/>
  <c r="P89" i="12"/>
  <c r="P86" i="12"/>
  <c r="P83" i="12"/>
  <c r="P80" i="12"/>
  <c r="Q71" i="12"/>
  <c r="O69" i="12"/>
  <c r="O66" i="12"/>
  <c r="O63" i="12"/>
  <c r="O60" i="12"/>
  <c r="P57" i="12"/>
  <c r="P54" i="12"/>
  <c r="P51" i="12"/>
  <c r="P48" i="12"/>
  <c r="Q42" i="12"/>
  <c r="Q39" i="12"/>
  <c r="O37" i="12"/>
  <c r="O34" i="12"/>
  <c r="O31" i="12"/>
  <c r="O24" i="12"/>
  <c r="Q248" i="12"/>
  <c r="Q184" i="12"/>
  <c r="Q56" i="12"/>
  <c r="O249" i="12"/>
  <c r="Q245" i="12"/>
  <c r="X245" i="12" s="1"/>
  <c r="P233" i="12"/>
  <c r="O221" i="12"/>
  <c r="P208" i="12"/>
  <c r="Q202" i="12"/>
  <c r="P173" i="12"/>
  <c r="Q161" i="12"/>
  <c r="Q155" i="12"/>
  <c r="O153" i="12"/>
  <c r="O144" i="12"/>
  <c r="P141" i="12"/>
  <c r="P138" i="12"/>
  <c r="Q126" i="12"/>
  <c r="Q123" i="12"/>
  <c r="O121" i="12"/>
  <c r="O115" i="12"/>
  <c r="O112" i="12"/>
  <c r="P109" i="12"/>
  <c r="P100" i="12"/>
  <c r="Q94" i="12"/>
  <c r="O80" i="12"/>
  <c r="P77" i="12"/>
  <c r="Q62" i="12"/>
  <c r="Q59" i="12"/>
  <c r="O51" i="12"/>
  <c r="O48" i="12"/>
  <c r="P45" i="12"/>
  <c r="P36" i="12"/>
  <c r="D436" i="1"/>
  <c r="D503" i="1"/>
  <c r="C498" i="1"/>
  <c r="D495" i="1"/>
  <c r="C490" i="1"/>
  <c r="D487" i="1"/>
  <c r="C482" i="1"/>
  <c r="D479" i="1"/>
  <c r="C474" i="1"/>
  <c r="D471" i="1"/>
  <c r="C466" i="1"/>
  <c r="D463" i="1"/>
  <c r="C458" i="1"/>
  <c r="D455" i="1"/>
  <c r="C450" i="1"/>
  <c r="D447" i="1"/>
  <c r="C442" i="1"/>
  <c r="D439" i="1"/>
  <c r="C434" i="1"/>
  <c r="D431" i="1"/>
  <c r="C426" i="1"/>
  <c r="D423" i="1"/>
  <c r="C418" i="1"/>
  <c r="D415" i="1"/>
  <c r="C410" i="1"/>
  <c r="D407" i="1"/>
  <c r="C402" i="1"/>
  <c r="D399" i="1"/>
  <c r="C394" i="1"/>
  <c r="D391" i="1"/>
  <c r="C386" i="1"/>
  <c r="D383" i="1"/>
  <c r="C378" i="1"/>
  <c r="D375" i="1"/>
  <c r="D492" i="1"/>
  <c r="C487" i="1"/>
  <c r="D452" i="1"/>
  <c r="D388" i="1"/>
  <c r="D505" i="1"/>
  <c r="C500" i="1"/>
  <c r="D497" i="1"/>
  <c r="C492" i="1"/>
  <c r="D489" i="1"/>
  <c r="C484" i="1"/>
  <c r="D481" i="1"/>
  <c r="C476" i="1"/>
  <c r="D473" i="1"/>
  <c r="C468" i="1"/>
  <c r="D465" i="1"/>
  <c r="C460" i="1"/>
  <c r="D457" i="1"/>
  <c r="C452" i="1"/>
  <c r="C444" i="1"/>
  <c r="D441" i="1"/>
  <c r="C436" i="1"/>
  <c r="D433" i="1"/>
  <c r="C428" i="1"/>
  <c r="D425" i="1"/>
  <c r="C420" i="1"/>
  <c r="D417" i="1"/>
  <c r="C412" i="1"/>
  <c r="D409" i="1"/>
  <c r="C404" i="1"/>
  <c r="D401" i="1"/>
  <c r="C396" i="1"/>
  <c r="D393" i="1"/>
  <c r="C388" i="1"/>
  <c r="D385" i="1"/>
  <c r="C380" i="1"/>
  <c r="D377" i="1"/>
  <c r="C372" i="1"/>
  <c r="D380" i="1"/>
  <c r="D372" i="1"/>
  <c r="D502" i="1"/>
  <c r="D494" i="1"/>
  <c r="C489" i="1"/>
  <c r="D486" i="1"/>
  <c r="C481" i="1"/>
  <c r="D478" i="1"/>
  <c r="C473" i="1"/>
  <c r="D470" i="1"/>
  <c r="C465" i="1"/>
  <c r="D462" i="1"/>
  <c r="C457" i="1"/>
  <c r="D454" i="1"/>
  <c r="C449" i="1"/>
  <c r="D446" i="1"/>
  <c r="C441" i="1"/>
  <c r="D438" i="1"/>
  <c r="C433" i="1"/>
  <c r="D430" i="1"/>
  <c r="C425" i="1"/>
  <c r="D422" i="1"/>
  <c r="C417" i="1"/>
  <c r="D414" i="1"/>
  <c r="C409" i="1"/>
  <c r="D406" i="1"/>
  <c r="C401" i="1"/>
  <c r="D398" i="1"/>
  <c r="C393" i="1"/>
  <c r="D390" i="1"/>
  <c r="C385" i="1"/>
  <c r="D382" i="1"/>
  <c r="C377" i="1"/>
  <c r="D374" i="1"/>
  <c r="C503" i="1"/>
  <c r="C495" i="1"/>
  <c r="D484" i="1"/>
  <c r="D476" i="1"/>
  <c r="D468" i="1"/>
  <c r="D460" i="1"/>
  <c r="D444" i="1"/>
  <c r="D420" i="1"/>
  <c r="D412" i="1"/>
  <c r="D404" i="1"/>
  <c r="D396" i="1"/>
  <c r="C502" i="1"/>
  <c r="D499" i="1"/>
  <c r="D491" i="1"/>
  <c r="C486" i="1"/>
  <c r="D483" i="1"/>
  <c r="D475" i="1"/>
  <c r="D467" i="1"/>
  <c r="C462" i="1"/>
  <c r="D459" i="1"/>
  <c r="D451" i="1"/>
  <c r="C446" i="1"/>
  <c r="D443" i="1"/>
  <c r="C438" i="1"/>
  <c r="D435" i="1"/>
  <c r="C430" i="1"/>
  <c r="D427" i="1"/>
  <c r="C422" i="1"/>
  <c r="D419" i="1"/>
  <c r="D411" i="1"/>
  <c r="C406" i="1"/>
  <c r="D403" i="1"/>
  <c r="C398" i="1"/>
  <c r="D395" i="1"/>
  <c r="C390" i="1"/>
  <c r="D387" i="1"/>
  <c r="C382" i="1"/>
  <c r="D379" i="1"/>
  <c r="C374" i="1"/>
  <c r="D504" i="1"/>
  <c r="C499" i="1"/>
  <c r="D496" i="1"/>
  <c r="D488" i="1"/>
  <c r="C483" i="1"/>
  <c r="D480" i="1"/>
  <c r="C475" i="1"/>
  <c r="D472" i="1"/>
  <c r="C467" i="1"/>
  <c r="D464" i="1"/>
  <c r="C459" i="1"/>
  <c r="D456" i="1"/>
  <c r="C451" i="1"/>
  <c r="D448" i="1"/>
  <c r="C443" i="1"/>
  <c r="D440" i="1"/>
  <c r="C435" i="1"/>
  <c r="C427" i="1"/>
  <c r="D424" i="1"/>
  <c r="D416" i="1"/>
  <c r="C411" i="1"/>
  <c r="D408" i="1"/>
  <c r="C403" i="1"/>
  <c r="C395" i="1"/>
  <c r="D392" i="1"/>
  <c r="C387" i="1"/>
  <c r="D384" i="1"/>
  <c r="C379" i="1"/>
  <c r="D376" i="1"/>
  <c r="D428" i="1"/>
  <c r="C504" i="1"/>
  <c r="D501" i="1"/>
  <c r="C496" i="1"/>
  <c r="D493" i="1"/>
  <c r="C488" i="1"/>
  <c r="D485" i="1"/>
  <c r="C480" i="1"/>
  <c r="D477" i="1"/>
  <c r="C472" i="1"/>
  <c r="D469" i="1"/>
  <c r="C464" i="1"/>
  <c r="D461" i="1"/>
  <c r="C456" i="1"/>
  <c r="D453" i="1"/>
  <c r="C448" i="1"/>
  <c r="D445" i="1"/>
  <c r="C440" i="1"/>
  <c r="D437" i="1"/>
  <c r="C432" i="1"/>
  <c r="D429" i="1"/>
  <c r="C424" i="1"/>
  <c r="D421" i="1"/>
  <c r="C416" i="1"/>
  <c r="D413" i="1"/>
  <c r="C408" i="1"/>
  <c r="D405" i="1"/>
  <c r="C400" i="1"/>
  <c r="D397" i="1"/>
  <c r="C392" i="1"/>
  <c r="D389" i="1"/>
  <c r="C384" i="1"/>
  <c r="D381" i="1"/>
  <c r="C376" i="1"/>
  <c r="D373" i="1"/>
  <c r="C501" i="1"/>
  <c r="D498" i="1"/>
  <c r="C493" i="1"/>
  <c r="D490" i="1"/>
  <c r="C477" i="1"/>
  <c r="C469" i="1"/>
  <c r="C461" i="1"/>
  <c r="C453" i="1"/>
  <c r="C429" i="1"/>
  <c r="C421" i="1"/>
  <c r="C413" i="1"/>
  <c r="C405" i="1"/>
  <c r="C397" i="1"/>
  <c r="C389" i="1"/>
  <c r="C381" i="1"/>
  <c r="D292" i="4"/>
  <c r="D276" i="4"/>
  <c r="D302" i="4"/>
  <c r="D214" i="4"/>
  <c r="D242" i="4"/>
  <c r="E72" i="4"/>
  <c r="E88" i="4"/>
  <c r="E104" i="4"/>
  <c r="E120" i="4"/>
  <c r="F76" i="4"/>
  <c r="F92" i="4"/>
  <c r="F108" i="4"/>
  <c r="F124" i="4"/>
  <c r="F140" i="4"/>
  <c r="F156" i="4"/>
  <c r="G74" i="4"/>
  <c r="G90" i="4"/>
  <c r="G106" i="4"/>
  <c r="G122" i="4"/>
  <c r="G138" i="4"/>
  <c r="G154" i="4"/>
  <c r="D71" i="4"/>
  <c r="D87" i="4"/>
  <c r="D103" i="4"/>
  <c r="D119" i="4"/>
  <c r="D135" i="4"/>
  <c r="D151" i="4"/>
  <c r="D244" i="4"/>
  <c r="D198" i="4"/>
  <c r="D226" i="4"/>
  <c r="E74" i="4"/>
  <c r="E90" i="4"/>
  <c r="E106" i="4"/>
  <c r="E122" i="4"/>
  <c r="F78" i="4"/>
  <c r="F94" i="4"/>
  <c r="F110" i="4"/>
  <c r="F126" i="4"/>
  <c r="F142" i="4"/>
  <c r="F158" i="4"/>
  <c r="G76" i="4"/>
  <c r="G92" i="4"/>
  <c r="G108" i="4"/>
  <c r="G124" i="4"/>
  <c r="G140" i="4"/>
  <c r="G156" i="4"/>
  <c r="D73" i="4"/>
  <c r="D89" i="4"/>
  <c r="D105" i="4"/>
  <c r="D121" i="4"/>
  <c r="D137" i="4"/>
  <c r="D153" i="4"/>
  <c r="E73" i="4"/>
  <c r="E89" i="4"/>
  <c r="E105" i="4"/>
  <c r="E121" i="4"/>
  <c r="E137" i="4"/>
  <c r="E153" i="4"/>
  <c r="F67" i="4"/>
  <c r="F83" i="4"/>
  <c r="F99" i="4"/>
  <c r="F115" i="4"/>
  <c r="F131" i="4"/>
  <c r="F147" i="4"/>
  <c r="F163" i="4"/>
  <c r="D74" i="4"/>
  <c r="D90" i="4"/>
  <c r="D106" i="4"/>
  <c r="D122" i="4"/>
  <c r="D138" i="4"/>
  <c r="D154" i="4"/>
  <c r="E150" i="4"/>
  <c r="F178" i="4"/>
  <c r="F194" i="4"/>
  <c r="F210" i="4"/>
  <c r="F226" i="4"/>
  <c r="F242" i="4"/>
  <c r="F258" i="4"/>
  <c r="F274" i="4"/>
  <c r="F290" i="4"/>
  <c r="F306" i="4"/>
  <c r="G95" i="4"/>
  <c r="E168" i="4"/>
  <c r="E303" i="4"/>
  <c r="D182" i="4"/>
  <c r="D210" i="4"/>
  <c r="E76" i="4"/>
  <c r="E92" i="4"/>
  <c r="E108" i="4"/>
  <c r="E124" i="4"/>
  <c r="F80" i="4"/>
  <c r="F96" i="4"/>
  <c r="F112" i="4"/>
  <c r="F128" i="4"/>
  <c r="F144" i="4"/>
  <c r="F160" i="4"/>
  <c r="G78" i="4"/>
  <c r="G94" i="4"/>
  <c r="G110" i="4"/>
  <c r="G126" i="4"/>
  <c r="G142" i="4"/>
  <c r="G158" i="4"/>
  <c r="D75" i="4"/>
  <c r="D91" i="4"/>
  <c r="D107" i="4"/>
  <c r="D123" i="4"/>
  <c r="D139" i="4"/>
  <c r="D155" i="4"/>
  <c r="E75" i="4"/>
  <c r="E91" i="4"/>
  <c r="E107" i="4"/>
  <c r="E123" i="4"/>
  <c r="E139" i="4"/>
  <c r="E155" i="4"/>
  <c r="F69" i="4"/>
  <c r="F85" i="4"/>
  <c r="F101" i="4"/>
  <c r="F117" i="4"/>
  <c r="F133" i="4"/>
  <c r="F149" i="4"/>
  <c r="F165" i="4"/>
  <c r="D76" i="4"/>
  <c r="D92" i="4"/>
  <c r="D108" i="4"/>
  <c r="D124" i="4"/>
  <c r="D140" i="4"/>
  <c r="D156" i="4"/>
  <c r="E158" i="4"/>
  <c r="F180" i="4"/>
  <c r="F196" i="4"/>
  <c r="F212" i="4"/>
  <c r="F228" i="4"/>
  <c r="D294" i="4"/>
  <c r="G163" i="4"/>
  <c r="D194" i="4"/>
  <c r="E78" i="4"/>
  <c r="E94" i="4"/>
  <c r="E110" i="4"/>
  <c r="E126" i="4"/>
  <c r="F66" i="4"/>
  <c r="F82" i="4"/>
  <c r="F98" i="4"/>
  <c r="F114" i="4"/>
  <c r="F130" i="4"/>
  <c r="F146" i="4"/>
  <c r="F162" i="4"/>
  <c r="G80" i="4"/>
  <c r="G96" i="4"/>
  <c r="G112" i="4"/>
  <c r="G128" i="4"/>
  <c r="G144" i="4"/>
  <c r="G160" i="4"/>
  <c r="D77" i="4"/>
  <c r="D93" i="4"/>
  <c r="D109" i="4"/>
  <c r="D125" i="4"/>
  <c r="D141" i="4"/>
  <c r="D157" i="4"/>
  <c r="D278" i="4"/>
  <c r="G73" i="4"/>
  <c r="D178" i="4"/>
  <c r="E80" i="4"/>
  <c r="E96" i="4"/>
  <c r="E112" i="4"/>
  <c r="F68" i="4"/>
  <c r="F84" i="4"/>
  <c r="F100" i="4"/>
  <c r="F116" i="4"/>
  <c r="F132" i="4"/>
  <c r="F148" i="4"/>
  <c r="F164" i="4"/>
  <c r="G66" i="4"/>
  <c r="G82" i="4"/>
  <c r="G98" i="4"/>
  <c r="G114" i="4"/>
  <c r="G130" i="4"/>
  <c r="G146" i="4"/>
  <c r="G162" i="4"/>
  <c r="D79" i="4"/>
  <c r="D95" i="4"/>
  <c r="D111" i="4"/>
  <c r="D127" i="4"/>
  <c r="D143" i="4"/>
  <c r="D159" i="4"/>
  <c r="E79" i="4"/>
  <c r="E95" i="4"/>
  <c r="E111" i="4"/>
  <c r="E127" i="4"/>
  <c r="E143" i="4"/>
  <c r="E159" i="4"/>
  <c r="F73" i="4"/>
  <c r="F89" i="4"/>
  <c r="F105" i="4"/>
  <c r="F121" i="4"/>
  <c r="F137" i="4"/>
  <c r="D262" i="4"/>
  <c r="D212" i="4"/>
  <c r="E148" i="4"/>
  <c r="E66" i="4"/>
  <c r="E82" i="4"/>
  <c r="E98" i="4"/>
  <c r="E114" i="4"/>
  <c r="F70" i="4"/>
  <c r="F86" i="4"/>
  <c r="F102" i="4"/>
  <c r="F118" i="4"/>
  <c r="F134" i="4"/>
  <c r="F150" i="4"/>
  <c r="G68" i="4"/>
  <c r="G84" i="4"/>
  <c r="G100" i="4"/>
  <c r="G116" i="4"/>
  <c r="G132" i="4"/>
  <c r="G148" i="4"/>
  <c r="G164" i="4"/>
  <c r="D65" i="4"/>
  <c r="D81" i="4"/>
  <c r="D97" i="4"/>
  <c r="D113" i="4"/>
  <c r="D129" i="4"/>
  <c r="D145" i="4"/>
  <c r="D161" i="4"/>
  <c r="E65" i="4"/>
  <c r="E81" i="4"/>
  <c r="E97" i="4"/>
  <c r="E113" i="4"/>
  <c r="E129" i="4"/>
  <c r="E145" i="4"/>
  <c r="E161" i="4"/>
  <c r="F75" i="4"/>
  <c r="F91" i="4"/>
  <c r="F107" i="4"/>
  <c r="F123" i="4"/>
  <c r="F139" i="4"/>
  <c r="F155" i="4"/>
  <c r="F171" i="4"/>
  <c r="D66" i="4"/>
  <c r="D82" i="4"/>
  <c r="D98" i="4"/>
  <c r="D114" i="4"/>
  <c r="D130" i="4"/>
  <c r="D146" i="4"/>
  <c r="D162" i="4"/>
  <c r="G109" i="4"/>
  <c r="E170" i="4"/>
  <c r="F186" i="4"/>
  <c r="F202" i="4"/>
  <c r="F218" i="4"/>
  <c r="F234" i="4"/>
  <c r="F250" i="4"/>
  <c r="F266" i="4"/>
  <c r="F282" i="4"/>
  <c r="F298" i="4"/>
  <c r="G143" i="4"/>
  <c r="G176" i="4"/>
  <c r="D246" i="4"/>
  <c r="E100" i="4"/>
  <c r="F104" i="4"/>
  <c r="G70" i="4"/>
  <c r="G134" i="4"/>
  <c r="D99" i="4"/>
  <c r="E83" i="4"/>
  <c r="E115" i="4"/>
  <c r="E147" i="4"/>
  <c r="F77" i="4"/>
  <c r="F109" i="4"/>
  <c r="F141" i="4"/>
  <c r="F167" i="4"/>
  <c r="D72" i="4"/>
  <c r="D100" i="4"/>
  <c r="D126" i="4"/>
  <c r="D150" i="4"/>
  <c r="G93" i="4"/>
  <c r="F176" i="4"/>
  <c r="F204" i="4"/>
  <c r="F230" i="4"/>
  <c r="F252" i="4"/>
  <c r="F272" i="4"/>
  <c r="F294" i="4"/>
  <c r="G165" i="4"/>
  <c r="G186" i="4"/>
  <c r="G202" i="4"/>
  <c r="G218" i="4"/>
  <c r="G234" i="4"/>
  <c r="G250" i="4"/>
  <c r="G266" i="4"/>
  <c r="G282" i="4"/>
  <c r="G298" i="4"/>
  <c r="E144" i="4"/>
  <c r="D177" i="4"/>
  <c r="D193" i="4"/>
  <c r="D209" i="4"/>
  <c r="D225" i="4"/>
  <c r="D241" i="4"/>
  <c r="D257" i="4"/>
  <c r="D273" i="4"/>
  <c r="D230" i="4"/>
  <c r="E102" i="4"/>
  <c r="F106" i="4"/>
  <c r="G72" i="4"/>
  <c r="G136" i="4"/>
  <c r="D101" i="4"/>
  <c r="E85" i="4"/>
  <c r="E117" i="4"/>
  <c r="E149" i="4"/>
  <c r="F79" i="4"/>
  <c r="F111" i="4"/>
  <c r="F143" i="4"/>
  <c r="F169" i="4"/>
  <c r="D78" i="4"/>
  <c r="D102" i="4"/>
  <c r="D128" i="4"/>
  <c r="D152" i="4"/>
  <c r="G125" i="4"/>
  <c r="F182" i="4"/>
  <c r="F206" i="4"/>
  <c r="F232" i="4"/>
  <c r="F254" i="4"/>
  <c r="F276" i="4"/>
  <c r="F296" i="4"/>
  <c r="F170" i="4"/>
  <c r="G188" i="4"/>
  <c r="G204" i="4"/>
  <c r="G220" i="4"/>
  <c r="G236" i="4"/>
  <c r="G252" i="4"/>
  <c r="G268" i="4"/>
  <c r="G284" i="4"/>
  <c r="G300" i="4"/>
  <c r="E152" i="4"/>
  <c r="D179" i="4"/>
  <c r="D195" i="4"/>
  <c r="D211" i="4"/>
  <c r="D227" i="4"/>
  <c r="D243" i="4"/>
  <c r="D259" i="4"/>
  <c r="D275" i="4"/>
  <c r="D291" i="4"/>
  <c r="D307" i="4"/>
  <c r="G83" i="4"/>
  <c r="E166" i="4"/>
  <c r="E183" i="4"/>
  <c r="E199" i="4"/>
  <c r="E215" i="4"/>
  <c r="E231" i="4"/>
  <c r="E247" i="4"/>
  <c r="E263" i="4"/>
  <c r="E279" i="4"/>
  <c r="G85" i="4"/>
  <c r="F166" i="4"/>
  <c r="F183" i="4"/>
  <c r="F199" i="4"/>
  <c r="F215" i="4"/>
  <c r="F231" i="4"/>
  <c r="F247" i="4"/>
  <c r="F263" i="4"/>
  <c r="F279" i="4"/>
  <c r="F295" i="4"/>
  <c r="G139" i="4"/>
  <c r="G175" i="4"/>
  <c r="G191" i="4"/>
  <c r="G207" i="4"/>
  <c r="G223" i="4"/>
  <c r="G239" i="4"/>
  <c r="G255" i="4"/>
  <c r="G271" i="4"/>
  <c r="G287" i="4"/>
  <c r="G303" i="4"/>
  <c r="G91" i="4"/>
  <c r="G167" i="4"/>
  <c r="E156" i="4"/>
  <c r="E116" i="4"/>
  <c r="F120" i="4"/>
  <c r="G86" i="4"/>
  <c r="G150" i="4"/>
  <c r="D115" i="4"/>
  <c r="E87" i="4"/>
  <c r="E119" i="4"/>
  <c r="E151" i="4"/>
  <c r="F81" i="4"/>
  <c r="F113" i="4"/>
  <c r="F145" i="4"/>
  <c r="D80" i="4"/>
  <c r="D104" i="4"/>
  <c r="D132" i="4"/>
  <c r="D158" i="4"/>
  <c r="E134" i="4"/>
  <c r="F184" i="4"/>
  <c r="F208" i="4"/>
  <c r="F236" i="4"/>
  <c r="F256" i="4"/>
  <c r="F278" i="4"/>
  <c r="F300" i="4"/>
  <c r="G79" i="4"/>
  <c r="G172" i="4"/>
  <c r="G190" i="4"/>
  <c r="G206" i="4"/>
  <c r="G222" i="4"/>
  <c r="G238" i="4"/>
  <c r="G254" i="4"/>
  <c r="G270" i="4"/>
  <c r="G286" i="4"/>
  <c r="G302" i="4"/>
  <c r="G65" i="4"/>
  <c r="E160" i="4"/>
  <c r="D181" i="4"/>
  <c r="D197" i="4"/>
  <c r="D213" i="4"/>
  <c r="D229" i="4"/>
  <c r="D245" i="4"/>
  <c r="D261" i="4"/>
  <c r="D277" i="4"/>
  <c r="D293" i="4"/>
  <c r="E285" i="4"/>
  <c r="G99" i="4"/>
  <c r="G168" i="4"/>
  <c r="E185" i="4"/>
  <c r="E201" i="4"/>
  <c r="E217" i="4"/>
  <c r="E233" i="4"/>
  <c r="E249" i="4"/>
  <c r="E265" i="4"/>
  <c r="E287" i="4"/>
  <c r="G101" i="4"/>
  <c r="D169" i="4"/>
  <c r="F185" i="4"/>
  <c r="F201" i="4"/>
  <c r="F217" i="4"/>
  <c r="F233" i="4"/>
  <c r="F249" i="4"/>
  <c r="F265" i="4"/>
  <c r="F281" i="4"/>
  <c r="F297" i="4"/>
  <c r="G147" i="4"/>
  <c r="G177" i="4"/>
  <c r="G193" i="4"/>
  <c r="G209" i="4"/>
  <c r="G225" i="4"/>
  <c r="G241" i="4"/>
  <c r="G257" i="4"/>
  <c r="G273" i="4"/>
  <c r="D290" i="4"/>
  <c r="E118" i="4"/>
  <c r="F122" i="4"/>
  <c r="G88" i="4"/>
  <c r="G152" i="4"/>
  <c r="D117" i="4"/>
  <c r="E93" i="4"/>
  <c r="E125" i="4"/>
  <c r="E157" i="4"/>
  <c r="F87" i="4"/>
  <c r="F119" i="4"/>
  <c r="F151" i="4"/>
  <c r="D84" i="4"/>
  <c r="D110" i="4"/>
  <c r="D134" i="4"/>
  <c r="D160" i="4"/>
  <c r="E142" i="4"/>
  <c r="F188" i="4"/>
  <c r="F214" i="4"/>
  <c r="F238" i="4"/>
  <c r="F260" i="4"/>
  <c r="F280" i="4"/>
  <c r="F302" i="4"/>
  <c r="G111" i="4"/>
  <c r="G174" i="4"/>
  <c r="G192" i="4"/>
  <c r="G208" i="4"/>
  <c r="G224" i="4"/>
  <c r="G240" i="4"/>
  <c r="G256" i="4"/>
  <c r="G272" i="4"/>
  <c r="G288" i="4"/>
  <c r="G304" i="4"/>
  <c r="G81" i="4"/>
  <c r="D166" i="4"/>
  <c r="D183" i="4"/>
  <c r="D199" i="4"/>
  <c r="D215" i="4"/>
  <c r="D231" i="4"/>
  <c r="D247" i="4"/>
  <c r="E68" i="4"/>
  <c r="F72" i="4"/>
  <c r="F136" i="4"/>
  <c r="G102" i="4"/>
  <c r="D67" i="4"/>
  <c r="D131" i="4"/>
  <c r="E67" i="4"/>
  <c r="E99" i="4"/>
  <c r="E131" i="4"/>
  <c r="E163" i="4"/>
  <c r="F93" i="4"/>
  <c r="F125" i="4"/>
  <c r="F153" i="4"/>
  <c r="D86" i="4"/>
  <c r="D112" i="4"/>
  <c r="D136" i="4"/>
  <c r="D164" i="4"/>
  <c r="D165" i="4"/>
  <c r="F190" i="4"/>
  <c r="F216" i="4"/>
  <c r="F240" i="4"/>
  <c r="F262" i="4"/>
  <c r="F284" i="4"/>
  <c r="F304" i="4"/>
  <c r="G127" i="4"/>
  <c r="G178" i="4"/>
  <c r="G194" i="4"/>
  <c r="G210" i="4"/>
  <c r="G226" i="4"/>
  <c r="G242" i="4"/>
  <c r="G258" i="4"/>
  <c r="G274" i="4"/>
  <c r="G290" i="4"/>
  <c r="G306" i="4"/>
  <c r="G97" i="4"/>
  <c r="F168" i="4"/>
  <c r="D185" i="4"/>
  <c r="D201" i="4"/>
  <c r="D217" i="4"/>
  <c r="D233" i="4"/>
  <c r="D249" i="4"/>
  <c r="D265" i="4"/>
  <c r="E86" i="4"/>
  <c r="F90" i="4"/>
  <c r="F154" i="4"/>
  <c r="G120" i="4"/>
  <c r="D85" i="4"/>
  <c r="D149" i="4"/>
  <c r="E77" i="4"/>
  <c r="E109" i="4"/>
  <c r="E141" i="4"/>
  <c r="F71" i="4"/>
  <c r="F103" i="4"/>
  <c r="F135" i="4"/>
  <c r="F161" i="4"/>
  <c r="D70" i="4"/>
  <c r="D96" i="4"/>
  <c r="D120" i="4"/>
  <c r="D148" i="4"/>
  <c r="G77" i="4"/>
  <c r="F174" i="4"/>
  <c r="F200" i="4"/>
  <c r="F224" i="4"/>
  <c r="F248" i="4"/>
  <c r="F270" i="4"/>
  <c r="F292" i="4"/>
  <c r="G159" i="4"/>
  <c r="G184" i="4"/>
  <c r="G200" i="4"/>
  <c r="G216" i="4"/>
  <c r="G232" i="4"/>
  <c r="G248" i="4"/>
  <c r="G264" i="4"/>
  <c r="G280" i="4"/>
  <c r="G296" i="4"/>
  <c r="E136" i="4"/>
  <c r="D175" i="4"/>
  <c r="D191" i="4"/>
  <c r="D207" i="4"/>
  <c r="D223" i="4"/>
  <c r="D239" i="4"/>
  <c r="D255" i="4"/>
  <c r="D271" i="4"/>
  <c r="D287" i="4"/>
  <c r="D303" i="4"/>
  <c r="G153" i="4"/>
  <c r="E179" i="4"/>
  <c r="E195" i="4"/>
  <c r="E211" i="4"/>
  <c r="E227" i="4"/>
  <c r="E243" i="4"/>
  <c r="E259" i="4"/>
  <c r="E275" i="4"/>
  <c r="E154" i="4"/>
  <c r="F179" i="4"/>
  <c r="F195" i="4"/>
  <c r="F211" i="4"/>
  <c r="F227" i="4"/>
  <c r="F243" i="4"/>
  <c r="F259" i="4"/>
  <c r="F275" i="4"/>
  <c r="F291" i="4"/>
  <c r="F307" i="4"/>
  <c r="G119" i="4"/>
  <c r="G171" i="4"/>
  <c r="G187" i="4"/>
  <c r="G203" i="4"/>
  <c r="G219" i="4"/>
  <c r="G235" i="4"/>
  <c r="G251" i="4"/>
  <c r="G267" i="4"/>
  <c r="G283" i="4"/>
  <c r="G299" i="4"/>
  <c r="F138" i="4"/>
  <c r="D69" i="4"/>
  <c r="E101" i="4"/>
  <c r="D116" i="4"/>
  <c r="F192" i="4"/>
  <c r="F286" i="4"/>
  <c r="G196" i="4"/>
  <c r="G260" i="4"/>
  <c r="G113" i="4"/>
  <c r="D219" i="4"/>
  <c r="D269" i="4"/>
  <c r="D299" i="4"/>
  <c r="G115" i="4"/>
  <c r="E177" i="4"/>
  <c r="E205" i="4"/>
  <c r="E229" i="4"/>
  <c r="E255" i="4"/>
  <c r="E295" i="4"/>
  <c r="E146" i="4"/>
  <c r="F189" i="4"/>
  <c r="F213" i="4"/>
  <c r="F239" i="4"/>
  <c r="F267" i="4"/>
  <c r="F289" i="4"/>
  <c r="G71" i="4"/>
  <c r="G173" i="4"/>
  <c r="G199" i="4"/>
  <c r="G227" i="4"/>
  <c r="G249" i="4"/>
  <c r="G277" i="4"/>
  <c r="G297" i="4"/>
  <c r="G107" i="4"/>
  <c r="E172" i="4"/>
  <c r="E188" i="4"/>
  <c r="E204" i="4"/>
  <c r="E220" i="4"/>
  <c r="E236" i="4"/>
  <c r="E252" i="4"/>
  <c r="E268" i="4"/>
  <c r="E284" i="4"/>
  <c r="E300" i="4"/>
  <c r="D224" i="4"/>
  <c r="D274" i="4"/>
  <c r="D298" i="4"/>
  <c r="D172" i="4"/>
  <c r="D234" i="4"/>
  <c r="E305" i="4"/>
  <c r="D216" i="4"/>
  <c r="D94" i="4"/>
  <c r="G67" i="4"/>
  <c r="E138" i="4"/>
  <c r="F152" i="4"/>
  <c r="D83" i="4"/>
  <c r="E103" i="4"/>
  <c r="F65" i="4"/>
  <c r="D118" i="4"/>
  <c r="F198" i="4"/>
  <c r="F288" i="4"/>
  <c r="G198" i="4"/>
  <c r="G262" i="4"/>
  <c r="E128" i="4"/>
  <c r="D221" i="4"/>
  <c r="D279" i="4"/>
  <c r="D301" i="4"/>
  <c r="G129" i="4"/>
  <c r="E181" i="4"/>
  <c r="E207" i="4"/>
  <c r="E235" i="4"/>
  <c r="E257" i="4"/>
  <c r="E162" i="4"/>
  <c r="F191" i="4"/>
  <c r="F219" i="4"/>
  <c r="F241" i="4"/>
  <c r="F269" i="4"/>
  <c r="F293" i="4"/>
  <c r="G87" i="4"/>
  <c r="G179" i="4"/>
  <c r="G201" i="4"/>
  <c r="G229" i="4"/>
  <c r="G253" i="4"/>
  <c r="G279" i="4"/>
  <c r="G301" i="4"/>
  <c r="G123" i="4"/>
  <c r="E174" i="4"/>
  <c r="E190" i="4"/>
  <c r="E206" i="4"/>
  <c r="E222" i="4"/>
  <c r="E238" i="4"/>
  <c r="E254" i="4"/>
  <c r="E270" i="4"/>
  <c r="E286" i="4"/>
  <c r="E302" i="4"/>
  <c r="D208" i="4"/>
  <c r="D270" i="4"/>
  <c r="D228" i="4"/>
  <c r="D284" i="4"/>
  <c r="G121" i="4"/>
  <c r="D218" i="4"/>
  <c r="D282" i="4"/>
  <c r="D200" i="4"/>
  <c r="D268" i="4"/>
  <c r="D196" i="4"/>
  <c r="D202" i="4"/>
  <c r="D304" i="4"/>
  <c r="D184" i="4"/>
  <c r="E194" i="4"/>
  <c r="E210" i="4"/>
  <c r="E242" i="4"/>
  <c r="E258" i="4"/>
  <c r="E290" i="4"/>
  <c r="E306" i="4"/>
  <c r="D176" i="4"/>
  <c r="E301" i="4"/>
  <c r="D252" i="4"/>
  <c r="D296" i="4"/>
  <c r="G149" i="4"/>
  <c r="E228" i="4"/>
  <c r="E260" i="4"/>
  <c r="D300" i="4"/>
  <c r="D288" i="4"/>
  <c r="G169" i="4"/>
  <c r="G89" i="4"/>
  <c r="G245" i="4"/>
  <c r="E200" i="4"/>
  <c r="E280" i="4"/>
  <c r="D260" i="4"/>
  <c r="D248" i="4"/>
  <c r="F268" i="4"/>
  <c r="D205" i="4"/>
  <c r="E175" i="4"/>
  <c r="F187" i="4"/>
  <c r="E70" i="4"/>
  <c r="D133" i="4"/>
  <c r="E133" i="4"/>
  <c r="F95" i="4"/>
  <c r="D142" i="4"/>
  <c r="F220" i="4"/>
  <c r="E283" i="4"/>
  <c r="G212" i="4"/>
  <c r="G276" i="4"/>
  <c r="G170" i="4"/>
  <c r="D235" i="4"/>
  <c r="D281" i="4"/>
  <c r="D305" i="4"/>
  <c r="G137" i="4"/>
  <c r="E187" i="4"/>
  <c r="E209" i="4"/>
  <c r="E237" i="4"/>
  <c r="E261" i="4"/>
  <c r="E171" i="4"/>
  <c r="F193" i="4"/>
  <c r="F221" i="4"/>
  <c r="F245" i="4"/>
  <c r="F271" i="4"/>
  <c r="F299" i="4"/>
  <c r="G103" i="4"/>
  <c r="G181" i="4"/>
  <c r="G205" i="4"/>
  <c r="G231" i="4"/>
  <c r="G259" i="4"/>
  <c r="G281" i="4"/>
  <c r="G305" i="4"/>
  <c r="G133" i="4"/>
  <c r="E176" i="4"/>
  <c r="E192" i="4"/>
  <c r="E208" i="4"/>
  <c r="E224" i="4"/>
  <c r="E240" i="4"/>
  <c r="E256" i="4"/>
  <c r="E272" i="4"/>
  <c r="E288" i="4"/>
  <c r="E304" i="4"/>
  <c r="D192" i="4"/>
  <c r="D238" i="4"/>
  <c r="E84" i="4"/>
  <c r="D147" i="4"/>
  <c r="E135" i="4"/>
  <c r="F97" i="4"/>
  <c r="D144" i="4"/>
  <c r="F222" i="4"/>
  <c r="E289" i="4"/>
  <c r="G214" i="4"/>
  <c r="G278" i="4"/>
  <c r="D173" i="4"/>
  <c r="D237" i="4"/>
  <c r="D283" i="4"/>
  <c r="E293" i="4"/>
  <c r="G145" i="4"/>
  <c r="E189" i="4"/>
  <c r="E213" i="4"/>
  <c r="E239" i="4"/>
  <c r="E267" i="4"/>
  <c r="F173" i="4"/>
  <c r="F197" i="4"/>
  <c r="F223" i="4"/>
  <c r="F251" i="4"/>
  <c r="F273" i="4"/>
  <c r="F301" i="4"/>
  <c r="G131" i="4"/>
  <c r="G183" i="4"/>
  <c r="G211" i="4"/>
  <c r="G233" i="4"/>
  <c r="G261" i="4"/>
  <c r="G285" i="4"/>
  <c r="G307" i="4"/>
  <c r="G141" i="4"/>
  <c r="E178" i="4"/>
  <c r="E226" i="4"/>
  <c r="E274" i="4"/>
  <c r="D222" i="4"/>
  <c r="D186" i="4"/>
  <c r="D167" i="4"/>
  <c r="E196" i="4"/>
  <c r="E276" i="4"/>
  <c r="D206" i="4"/>
  <c r="E299" i="4"/>
  <c r="G195" i="4"/>
  <c r="E184" i="4"/>
  <c r="E296" i="4"/>
  <c r="D266" i="4"/>
  <c r="E71" i="4"/>
  <c r="E291" i="4"/>
  <c r="E225" i="4"/>
  <c r="F261" i="4"/>
  <c r="G104" i="4"/>
  <c r="E165" i="4"/>
  <c r="F127" i="4"/>
  <c r="F244" i="4"/>
  <c r="G135" i="4"/>
  <c r="G228" i="4"/>
  <c r="G292" i="4"/>
  <c r="D187" i="4"/>
  <c r="D251" i="4"/>
  <c r="D285" i="4"/>
  <c r="G161" i="4"/>
  <c r="E191" i="4"/>
  <c r="E219" i="4"/>
  <c r="E241" i="4"/>
  <c r="E269" i="4"/>
  <c r="G69" i="4"/>
  <c r="F175" i="4"/>
  <c r="F203" i="4"/>
  <c r="F225" i="4"/>
  <c r="F253" i="4"/>
  <c r="F277" i="4"/>
  <c r="F303" i="4"/>
  <c r="G155" i="4"/>
  <c r="G185" i="4"/>
  <c r="G213" i="4"/>
  <c r="G237" i="4"/>
  <c r="G263" i="4"/>
  <c r="G289" i="4"/>
  <c r="E180" i="4"/>
  <c r="E212" i="4"/>
  <c r="E244" i="4"/>
  <c r="E292" i="4"/>
  <c r="E140" i="4"/>
  <c r="D236" i="4"/>
  <c r="D280" i="4"/>
  <c r="G269" i="4"/>
  <c r="E232" i="4"/>
  <c r="D256" i="4"/>
  <c r="D204" i="4"/>
  <c r="F88" i="4"/>
  <c r="D267" i="4"/>
  <c r="E253" i="4"/>
  <c r="F209" i="4"/>
  <c r="G118" i="4"/>
  <c r="E167" i="4"/>
  <c r="F129" i="4"/>
  <c r="D68" i="4"/>
  <c r="F246" i="4"/>
  <c r="G151" i="4"/>
  <c r="G230" i="4"/>
  <c r="G294" i="4"/>
  <c r="D189" i="4"/>
  <c r="D253" i="4"/>
  <c r="D289" i="4"/>
  <c r="D171" i="4"/>
  <c r="E193" i="4"/>
  <c r="E221" i="4"/>
  <c r="E245" i="4"/>
  <c r="E271" i="4"/>
  <c r="G117" i="4"/>
  <c r="F177" i="4"/>
  <c r="F205" i="4"/>
  <c r="F229" i="4"/>
  <c r="F255" i="4"/>
  <c r="F283" i="4"/>
  <c r="F305" i="4"/>
  <c r="D163" i="4"/>
  <c r="G189" i="4"/>
  <c r="G215" i="4"/>
  <c r="G243" i="4"/>
  <c r="G265" i="4"/>
  <c r="G291" i="4"/>
  <c r="G157" i="4"/>
  <c r="E182" i="4"/>
  <c r="E198" i="4"/>
  <c r="E214" i="4"/>
  <c r="E230" i="4"/>
  <c r="E246" i="4"/>
  <c r="E262" i="4"/>
  <c r="E278" i="4"/>
  <c r="E294" i="4"/>
  <c r="D272" i="4"/>
  <c r="D190" i="4"/>
  <c r="D286" i="4"/>
  <c r="D220" i="4"/>
  <c r="E297" i="4"/>
  <c r="G105" i="4"/>
  <c r="D264" i="4"/>
  <c r="F74" i="4"/>
  <c r="E69" i="4"/>
  <c r="F157" i="4"/>
  <c r="D88" i="4"/>
  <c r="D168" i="4"/>
  <c r="F264" i="4"/>
  <c r="G180" i="4"/>
  <c r="G244" i="4"/>
  <c r="E281" i="4"/>
  <c r="D263" i="4"/>
  <c r="D295" i="4"/>
  <c r="E173" i="4"/>
  <c r="E197" i="4"/>
  <c r="E223" i="4"/>
  <c r="E273" i="4"/>
  <c r="E130" i="4"/>
  <c r="F181" i="4"/>
  <c r="F235" i="4"/>
  <c r="F285" i="4"/>
  <c r="G217" i="4"/>
  <c r="E216" i="4"/>
  <c r="E264" i="4"/>
  <c r="D174" i="4"/>
  <c r="D258" i="4"/>
  <c r="F159" i="4"/>
  <c r="F172" i="4"/>
  <c r="G182" i="4"/>
  <c r="D297" i="4"/>
  <c r="E277" i="4"/>
  <c r="D203" i="4"/>
  <c r="E251" i="4"/>
  <c r="F207" i="4"/>
  <c r="F257" i="4"/>
  <c r="G166" i="4"/>
  <c r="G293" i="4"/>
  <c r="E164" i="4"/>
  <c r="E248" i="4"/>
  <c r="D254" i="4"/>
  <c r="G246" i="4"/>
  <c r="E203" i="4"/>
  <c r="F237" i="4"/>
  <c r="G197" i="4"/>
  <c r="E202" i="4"/>
  <c r="D180" i="4"/>
  <c r="G221" i="4"/>
  <c r="E218" i="4"/>
  <c r="E132" i="4"/>
  <c r="G247" i="4"/>
  <c r="E234" i="4"/>
  <c r="G275" i="4"/>
  <c r="E250" i="4"/>
  <c r="D306" i="4"/>
  <c r="G295" i="4"/>
  <c r="E266" i="4"/>
  <c r="G75" i="4"/>
  <c r="E282" i="4"/>
  <c r="D250" i="4"/>
  <c r="F287" i="4"/>
  <c r="D170" i="4"/>
  <c r="E298" i="4"/>
  <c r="E307" i="4"/>
  <c r="E169" i="4"/>
  <c r="E186" i="4"/>
  <c r="D240" i="4"/>
  <c r="D232" i="4"/>
  <c r="D188" i="4"/>
  <c r="T246" i="12"/>
  <c r="T214" i="12"/>
  <c r="T174" i="12"/>
  <c r="T102" i="12"/>
  <c r="T70" i="12"/>
  <c r="T34" i="12"/>
  <c r="T230" i="12"/>
  <c r="T222" i="12"/>
  <c r="T190" i="12"/>
  <c r="T162" i="12"/>
  <c r="T106" i="12"/>
  <c r="T98" i="12"/>
  <c r="T74" i="12"/>
  <c r="T26" i="12"/>
  <c r="T236" i="12"/>
  <c r="T250" i="12"/>
  <c r="T63" i="12"/>
  <c r="T97" i="12"/>
  <c r="T92" i="12"/>
  <c r="T209" i="12"/>
  <c r="T240" i="12"/>
  <c r="T40" i="12"/>
  <c r="T193" i="12"/>
  <c r="T238" i="12"/>
  <c r="T28" i="12"/>
  <c r="T224" i="12"/>
  <c r="T232" i="12"/>
  <c r="T36" i="12"/>
  <c r="T48" i="12"/>
  <c r="T76" i="12"/>
  <c r="T113" i="12"/>
  <c r="T121" i="12"/>
  <c r="T160" i="12"/>
  <c r="T64" i="12"/>
  <c r="T72" i="12"/>
  <c r="T89" i="12"/>
  <c r="T96" i="12"/>
  <c r="T99" i="12"/>
  <c r="T84" i="12"/>
  <c r="T103" i="12"/>
  <c r="T107" i="12"/>
  <c r="T168" i="12"/>
  <c r="T172" i="12"/>
  <c r="T52" i="12"/>
  <c r="T104" i="12"/>
  <c r="T117" i="12"/>
  <c r="T124" i="12"/>
  <c r="T60" i="12"/>
  <c r="T93" i="12"/>
  <c r="T111" i="12"/>
  <c r="T112" i="12"/>
  <c r="T115" i="12"/>
  <c r="T182" i="12"/>
  <c r="T22" i="12"/>
  <c r="T25" i="12"/>
  <c r="T30" i="12"/>
  <c r="T33" i="12"/>
  <c r="T38" i="12"/>
  <c r="T68" i="12"/>
  <c r="T87" i="12"/>
  <c r="T88" i="12"/>
  <c r="T91" i="12"/>
  <c r="T101" i="12"/>
  <c r="T119" i="12"/>
  <c r="T120" i="12"/>
  <c r="T170" i="12"/>
  <c r="T226" i="12"/>
  <c r="T179" i="12"/>
  <c r="T187" i="12"/>
  <c r="T195" i="12"/>
  <c r="T203" i="12"/>
  <c r="T211" i="12"/>
  <c r="T24" i="12"/>
  <c r="T41" i="12"/>
  <c r="T45" i="12"/>
  <c r="T23" i="12"/>
  <c r="T27" i="12"/>
  <c r="T31" i="12"/>
  <c r="T35" i="12"/>
  <c r="T165" i="12"/>
  <c r="T49" i="12"/>
  <c r="T53" i="12"/>
  <c r="T57" i="12"/>
  <c r="T61" i="12"/>
  <c r="T65" i="12"/>
  <c r="T69" i="12"/>
  <c r="T73" i="12"/>
  <c r="T77" i="12"/>
  <c r="T81" i="12"/>
  <c r="T85" i="12"/>
  <c r="T129" i="12"/>
  <c r="T47" i="12"/>
  <c r="T181" i="12"/>
  <c r="T206" i="12"/>
  <c r="T164" i="12"/>
  <c r="T130" i="12"/>
  <c r="T132" i="12"/>
  <c r="T134" i="12"/>
  <c r="T136" i="12"/>
  <c r="T138" i="12"/>
  <c r="T140" i="12"/>
  <c r="T142" i="12"/>
  <c r="T144" i="12"/>
  <c r="T146" i="12"/>
  <c r="T148" i="12"/>
  <c r="T150" i="12"/>
  <c r="T152" i="12"/>
  <c r="T154" i="12"/>
  <c r="T156" i="12"/>
  <c r="T198" i="12"/>
  <c r="T183" i="12"/>
  <c r="T197" i="12"/>
  <c r="T205" i="12"/>
  <c r="T215" i="12"/>
  <c r="T158" i="12"/>
  <c r="T166" i="12"/>
  <c r="T173" i="12"/>
  <c r="T191" i="12"/>
  <c r="T175" i="12"/>
  <c r="T189" i="12"/>
  <c r="T199" i="12"/>
  <c r="T207" i="12"/>
  <c r="T217" i="12"/>
  <c r="T219" i="12"/>
  <c r="T221" i="12"/>
  <c r="T223" i="12"/>
  <c r="T225" i="12"/>
  <c r="T227" i="12"/>
  <c r="T231" i="12"/>
  <c r="T233" i="12"/>
  <c r="T235" i="12"/>
  <c r="T237" i="12"/>
  <c r="T239" i="12"/>
  <c r="T243" i="12"/>
  <c r="T247" i="12"/>
  <c r="T249" i="12"/>
  <c r="T251" i="12"/>
  <c r="T245" i="12" l="1"/>
  <c r="S138" i="12"/>
  <c r="W138" i="12"/>
  <c r="S121" i="12"/>
  <c r="W121" i="12"/>
  <c r="S69" i="12"/>
  <c r="W69" i="12"/>
  <c r="T37" i="12"/>
  <c r="X37" i="12"/>
  <c r="S93" i="12"/>
  <c r="W93" i="12"/>
  <c r="R82" i="12"/>
  <c r="V82" i="12"/>
  <c r="V20" i="12"/>
  <c r="R199" i="12"/>
  <c r="V199" i="12"/>
  <c r="R164" i="12"/>
  <c r="V164" i="12"/>
  <c r="S141" i="12"/>
  <c r="W141" i="12"/>
  <c r="R124" i="12"/>
  <c r="V124" i="12"/>
  <c r="R46" i="12"/>
  <c r="V46" i="12"/>
  <c r="S212" i="12"/>
  <c r="W212" i="12"/>
  <c r="W13" i="12"/>
  <c r="S28" i="12"/>
  <c r="W28" i="12"/>
  <c r="R178" i="12"/>
  <c r="V178" i="12"/>
  <c r="R56" i="12"/>
  <c r="V56" i="12"/>
  <c r="R202" i="12"/>
  <c r="V202" i="12"/>
  <c r="R103" i="12"/>
  <c r="V103" i="12"/>
  <c r="W10" i="12"/>
  <c r="R48" i="12"/>
  <c r="V48" i="12"/>
  <c r="S109" i="12"/>
  <c r="W109" i="12"/>
  <c r="R144" i="12"/>
  <c r="V144" i="12"/>
  <c r="S233" i="12"/>
  <c r="W233" i="12"/>
  <c r="V18" i="12"/>
  <c r="T42" i="12"/>
  <c r="X42" i="12"/>
  <c r="R69" i="12"/>
  <c r="V69" i="12"/>
  <c r="R98" i="12"/>
  <c r="V98" i="12"/>
  <c r="R127" i="12"/>
  <c r="V127" i="12"/>
  <c r="S153" i="12"/>
  <c r="W153" i="12"/>
  <c r="S185" i="12"/>
  <c r="W185" i="12"/>
  <c r="R209" i="12"/>
  <c r="V209" i="12"/>
  <c r="R234" i="12"/>
  <c r="V234" i="12"/>
  <c r="S24" i="12"/>
  <c r="W24" i="12"/>
  <c r="R49" i="12"/>
  <c r="V49" i="12"/>
  <c r="R75" i="12"/>
  <c r="V75" i="12"/>
  <c r="S101" i="12"/>
  <c r="W101" i="12"/>
  <c r="S130" i="12"/>
  <c r="W130" i="12"/>
  <c r="S159" i="12"/>
  <c r="W159" i="12"/>
  <c r="S188" i="12"/>
  <c r="W188" i="12"/>
  <c r="S215" i="12"/>
  <c r="W215" i="12"/>
  <c r="R240" i="12"/>
  <c r="V240" i="12"/>
  <c r="S46" i="12"/>
  <c r="W46" i="12"/>
  <c r="R84" i="12"/>
  <c r="V84" i="12"/>
  <c r="S145" i="12"/>
  <c r="W145" i="12"/>
  <c r="R228" i="12"/>
  <c r="V228" i="12"/>
  <c r="V16" i="12"/>
  <c r="T46" i="12"/>
  <c r="X46" i="12"/>
  <c r="R99" i="12"/>
  <c r="V99" i="12"/>
  <c r="T145" i="12"/>
  <c r="X145" i="12"/>
  <c r="R192" i="12"/>
  <c r="V192" i="12"/>
  <c r="R244" i="12"/>
  <c r="V244" i="12"/>
  <c r="S35" i="12"/>
  <c r="W35" i="12"/>
  <c r="S64" i="12"/>
  <c r="W64" i="12"/>
  <c r="T90" i="12"/>
  <c r="X90" i="12"/>
  <c r="T125" i="12"/>
  <c r="X125" i="12"/>
  <c r="T151" i="12"/>
  <c r="X151" i="12"/>
  <c r="R181" i="12"/>
  <c r="V181" i="12"/>
  <c r="S216" i="12"/>
  <c r="W216" i="12"/>
  <c r="R251" i="12"/>
  <c r="V251" i="12"/>
  <c r="R26" i="12"/>
  <c r="V26" i="12"/>
  <c r="R59" i="12"/>
  <c r="V59" i="12"/>
  <c r="R94" i="12"/>
  <c r="V94" i="12"/>
  <c r="R120" i="12"/>
  <c r="S149" i="12"/>
  <c r="W149" i="12"/>
  <c r="S181" i="12"/>
  <c r="W181" i="12"/>
  <c r="R205" i="12"/>
  <c r="V205" i="12"/>
  <c r="W17" i="12"/>
  <c r="R77" i="12"/>
  <c r="V77" i="12"/>
  <c r="R106" i="12"/>
  <c r="V106" i="12"/>
  <c r="T143" i="12"/>
  <c r="X143" i="12"/>
  <c r="R173" i="12"/>
  <c r="V173" i="12"/>
  <c r="S205" i="12"/>
  <c r="W205" i="12"/>
  <c r="R233" i="12"/>
  <c r="V233" i="12"/>
  <c r="V12" i="12"/>
  <c r="R203" i="12"/>
  <c r="V203" i="12"/>
  <c r="T153" i="12"/>
  <c r="X153" i="12"/>
  <c r="T133" i="12"/>
  <c r="X133" i="12"/>
  <c r="S186" i="12"/>
  <c r="W186" i="12"/>
  <c r="R143" i="12"/>
  <c r="V143" i="12"/>
  <c r="R88" i="12"/>
  <c r="V88" i="12"/>
  <c r="S65" i="12"/>
  <c r="W65" i="12"/>
  <c r="R221" i="12"/>
  <c r="V221" i="12"/>
  <c r="S150" i="12"/>
  <c r="W150" i="12"/>
  <c r="R72" i="12"/>
  <c r="V72" i="12"/>
  <c r="S237" i="12"/>
  <c r="W237" i="12"/>
  <c r="R38" i="12"/>
  <c r="V38" i="12"/>
  <c r="S244" i="12"/>
  <c r="W244" i="12"/>
  <c r="S178" i="12"/>
  <c r="W178" i="12"/>
  <c r="R167" i="12"/>
  <c r="V167" i="12"/>
  <c r="V4" i="12"/>
  <c r="R51" i="12"/>
  <c r="V51" i="12"/>
  <c r="R112" i="12"/>
  <c r="V112" i="12"/>
  <c r="R153" i="12"/>
  <c r="V153" i="12"/>
  <c r="W21" i="12"/>
  <c r="S48" i="12"/>
  <c r="W48" i="12"/>
  <c r="T71" i="12"/>
  <c r="X71" i="12"/>
  <c r="R101" i="12"/>
  <c r="V101" i="12"/>
  <c r="R130" i="12"/>
  <c r="V130" i="12"/>
  <c r="R156" i="12"/>
  <c r="V156" i="12"/>
  <c r="R188" i="12"/>
  <c r="V188" i="12"/>
  <c r="R212" i="12"/>
  <c r="V212" i="12"/>
  <c r="R237" i="12"/>
  <c r="V237" i="12"/>
  <c r="S27" i="12"/>
  <c r="W27" i="12"/>
  <c r="T51" i="12"/>
  <c r="X51" i="12"/>
  <c r="R78" i="12"/>
  <c r="V78" i="12"/>
  <c r="R104" i="12"/>
  <c r="V104" i="12"/>
  <c r="S133" i="12"/>
  <c r="W133" i="12"/>
  <c r="S162" i="12"/>
  <c r="W162" i="12"/>
  <c r="S191" i="12"/>
  <c r="W191" i="12"/>
  <c r="R243" i="12"/>
  <c r="V243" i="12"/>
  <c r="S49" i="12"/>
  <c r="W49" i="12"/>
  <c r="R87" i="12"/>
  <c r="V87" i="12"/>
  <c r="R148" i="12"/>
  <c r="V148" i="12"/>
  <c r="V19" i="12"/>
  <c r="S52" i="12"/>
  <c r="W52" i="12"/>
  <c r="R105" i="12"/>
  <c r="V105" i="12"/>
  <c r="S154" i="12"/>
  <c r="W154" i="12"/>
  <c r="R195" i="12"/>
  <c r="V195" i="12"/>
  <c r="X12" i="12"/>
  <c r="S38" i="12"/>
  <c r="W38" i="12"/>
  <c r="S67" i="12"/>
  <c r="W67" i="12"/>
  <c r="S99" i="12"/>
  <c r="W99" i="12"/>
  <c r="S128" i="12"/>
  <c r="W128" i="12"/>
  <c r="S160" i="12"/>
  <c r="W160" i="12"/>
  <c r="T186" i="12"/>
  <c r="X186" i="12"/>
  <c r="T44" i="12"/>
  <c r="X44" i="12"/>
  <c r="R30" i="12"/>
  <c r="V30" i="12"/>
  <c r="T67" i="12"/>
  <c r="X67" i="12"/>
  <c r="R97" i="12"/>
  <c r="V97" i="12"/>
  <c r="R123" i="12"/>
  <c r="V123" i="12"/>
  <c r="R152" i="12"/>
  <c r="V152" i="12"/>
  <c r="R184" i="12"/>
  <c r="V184" i="12"/>
  <c r="T210" i="12"/>
  <c r="X210" i="12"/>
  <c r="R245" i="12"/>
  <c r="V245" i="12"/>
  <c r="W20" i="12"/>
  <c r="T79" i="12"/>
  <c r="X79" i="12"/>
  <c r="R109" i="12"/>
  <c r="V109" i="12"/>
  <c r="T149" i="12"/>
  <c r="X149" i="12"/>
  <c r="T178" i="12"/>
  <c r="X178" i="12"/>
  <c r="R208" i="12"/>
  <c r="V208" i="12"/>
  <c r="R236" i="12"/>
  <c r="V236" i="12"/>
  <c r="S36" i="12"/>
  <c r="W36" i="12"/>
  <c r="R63" i="12"/>
  <c r="V63" i="12"/>
  <c r="R227" i="12"/>
  <c r="V227" i="12"/>
  <c r="S95" i="12"/>
  <c r="W95" i="12"/>
  <c r="S234" i="12"/>
  <c r="W234" i="12"/>
  <c r="S250" i="12"/>
  <c r="W250" i="12"/>
  <c r="W19" i="12"/>
  <c r="S210" i="12"/>
  <c r="W210" i="12"/>
  <c r="S143" i="12"/>
  <c r="W143" i="12"/>
  <c r="R100" i="12"/>
  <c r="V100" i="12"/>
  <c r="T39" i="12"/>
  <c r="X39" i="12"/>
  <c r="R206" i="12"/>
  <c r="V206" i="12"/>
  <c r="S127" i="12"/>
  <c r="W127" i="12"/>
  <c r="S81" i="12"/>
  <c r="W81" i="12"/>
  <c r="T139" i="12"/>
  <c r="X139" i="12"/>
  <c r="T122" i="12"/>
  <c r="X122" i="12"/>
  <c r="R91" i="12"/>
  <c r="V91" i="12"/>
  <c r="R68" i="12"/>
  <c r="V68" i="12"/>
  <c r="W2" i="12"/>
  <c r="W7" i="12"/>
  <c r="T59" i="12"/>
  <c r="X59" i="12"/>
  <c r="R115" i="12"/>
  <c r="V115" i="12"/>
  <c r="T155" i="12"/>
  <c r="X155" i="12"/>
  <c r="R249" i="12"/>
  <c r="V249" i="12"/>
  <c r="R24" i="12"/>
  <c r="V24" i="12"/>
  <c r="S51" i="12"/>
  <c r="W51" i="12"/>
  <c r="S80" i="12"/>
  <c r="W80" i="12"/>
  <c r="R133" i="12"/>
  <c r="V133" i="12"/>
  <c r="R159" i="12"/>
  <c r="V159" i="12"/>
  <c r="R191" i="12"/>
  <c r="V191" i="12"/>
  <c r="R215" i="12"/>
  <c r="V215" i="12"/>
  <c r="S31" i="12"/>
  <c r="W31" i="12"/>
  <c r="T54" i="12"/>
  <c r="X54" i="12"/>
  <c r="R81" i="12"/>
  <c r="V81" i="12"/>
  <c r="R107" i="12"/>
  <c r="V107" i="12"/>
  <c r="R136" i="12"/>
  <c r="V136" i="12"/>
  <c r="S165" i="12"/>
  <c r="W165" i="12"/>
  <c r="S194" i="12"/>
  <c r="W194" i="12"/>
  <c r="S246" i="12"/>
  <c r="W246" i="12"/>
  <c r="R52" i="12"/>
  <c r="V52" i="12"/>
  <c r="R93" i="12"/>
  <c r="V93" i="12"/>
  <c r="S174" i="12"/>
  <c r="W174" i="12"/>
  <c r="S22" i="12"/>
  <c r="W22" i="12"/>
  <c r="S61" i="12"/>
  <c r="W61" i="12"/>
  <c r="T110" i="12"/>
  <c r="X110" i="12"/>
  <c r="S157" i="12"/>
  <c r="W157" i="12"/>
  <c r="S201" i="12"/>
  <c r="W201" i="12"/>
  <c r="T196" i="12"/>
  <c r="X196" i="12"/>
  <c r="S41" i="12"/>
  <c r="W41" i="12"/>
  <c r="S70" i="12"/>
  <c r="W70" i="12"/>
  <c r="S102" i="12"/>
  <c r="W102" i="12"/>
  <c r="S131" i="12"/>
  <c r="W131" i="12"/>
  <c r="S163" i="12"/>
  <c r="W163" i="12"/>
  <c r="S192" i="12"/>
  <c r="W192" i="12"/>
  <c r="R229" i="12"/>
  <c r="V229" i="12"/>
  <c r="T108" i="12"/>
  <c r="X108" i="12"/>
  <c r="R33" i="12"/>
  <c r="V33" i="12"/>
  <c r="S76" i="12"/>
  <c r="W76" i="12"/>
  <c r="T105" i="12"/>
  <c r="X105" i="12"/>
  <c r="R126" i="12"/>
  <c r="V126" i="12"/>
  <c r="R155" i="12"/>
  <c r="V155" i="12"/>
  <c r="R187" i="12"/>
  <c r="V187" i="12"/>
  <c r="R214" i="12"/>
  <c r="V214" i="12"/>
  <c r="R248" i="12"/>
  <c r="V248" i="12"/>
  <c r="S33" i="12"/>
  <c r="W33" i="12"/>
  <c r="T82" i="12"/>
  <c r="X82" i="12"/>
  <c r="T114" i="12"/>
  <c r="X114" i="12"/>
  <c r="S152" i="12"/>
  <c r="W152" i="12"/>
  <c r="S184" i="12"/>
  <c r="W184" i="12"/>
  <c r="R211" i="12"/>
  <c r="V211" i="12"/>
  <c r="R239" i="12"/>
  <c r="V239" i="12"/>
  <c r="T94" i="12"/>
  <c r="X94" i="12"/>
  <c r="R92" i="12"/>
  <c r="V92" i="12"/>
  <c r="W15" i="12"/>
  <c r="S209" i="12"/>
  <c r="W209" i="12"/>
  <c r="R35" i="12"/>
  <c r="V35" i="12"/>
  <c r="T55" i="12"/>
  <c r="X55" i="12"/>
  <c r="S241" i="12"/>
  <c r="W241" i="12"/>
  <c r="S172" i="12"/>
  <c r="W172" i="12"/>
  <c r="R135" i="12"/>
  <c r="V135" i="12"/>
  <c r="S100" i="12"/>
  <c r="W100" i="12"/>
  <c r="R95" i="12"/>
  <c r="V95" i="12"/>
  <c r="S230" i="12"/>
  <c r="W230" i="12"/>
  <c r="S156" i="12"/>
  <c r="W156" i="12"/>
  <c r="S136" i="12"/>
  <c r="W136" i="12"/>
  <c r="S189" i="12"/>
  <c r="W189" i="12"/>
  <c r="R146" i="12"/>
  <c r="V146" i="12"/>
  <c r="T244" i="12"/>
  <c r="X244" i="12"/>
  <c r="S199" i="12"/>
  <c r="W199" i="12"/>
  <c r="X6" i="12"/>
  <c r="X10" i="12"/>
  <c r="T62" i="12"/>
  <c r="X62" i="12"/>
  <c r="R121" i="12"/>
  <c r="V121" i="12"/>
  <c r="T161" i="12"/>
  <c r="X161" i="12"/>
  <c r="T56" i="12"/>
  <c r="X56" i="12"/>
  <c r="R27" i="12"/>
  <c r="V27" i="12"/>
  <c r="S54" i="12"/>
  <c r="W54" i="12"/>
  <c r="S83" i="12"/>
  <c r="W83" i="12"/>
  <c r="S112" i="12"/>
  <c r="W112" i="12"/>
  <c r="T135" i="12"/>
  <c r="X135" i="12"/>
  <c r="R165" i="12"/>
  <c r="V165" i="12"/>
  <c r="R194" i="12"/>
  <c r="V194" i="12"/>
  <c r="S218" i="12"/>
  <c r="W218" i="12"/>
  <c r="R246" i="12"/>
  <c r="V246" i="12"/>
  <c r="S34" i="12"/>
  <c r="W34" i="12"/>
  <c r="S60" i="12"/>
  <c r="W60" i="12"/>
  <c r="T83" i="12"/>
  <c r="X83" i="12"/>
  <c r="R110" i="12"/>
  <c r="V110" i="12"/>
  <c r="R139" i="12"/>
  <c r="V139" i="12"/>
  <c r="R168" i="12"/>
  <c r="V168" i="12"/>
  <c r="S200" i="12"/>
  <c r="W200" i="12"/>
  <c r="S224" i="12"/>
  <c r="W224" i="12"/>
  <c r="R250" i="12"/>
  <c r="V250" i="12"/>
  <c r="R55" i="12"/>
  <c r="V55" i="12"/>
  <c r="T95" i="12"/>
  <c r="X95" i="12"/>
  <c r="S177" i="12"/>
  <c r="W177" i="12"/>
  <c r="S240" i="12"/>
  <c r="W240" i="12"/>
  <c r="S25" i="12"/>
  <c r="W25" i="12"/>
  <c r="R64" i="12"/>
  <c r="V64" i="12"/>
  <c r="S116" i="12"/>
  <c r="W116" i="12"/>
  <c r="R160" i="12"/>
  <c r="V160" i="12"/>
  <c r="R204" i="12"/>
  <c r="V204" i="12"/>
  <c r="T220" i="12"/>
  <c r="X220" i="12"/>
  <c r="R44" i="12"/>
  <c r="V44" i="12"/>
  <c r="S73" i="12"/>
  <c r="W73" i="12"/>
  <c r="S105" i="12"/>
  <c r="W105" i="12"/>
  <c r="S134" i="12"/>
  <c r="W134" i="12"/>
  <c r="S166" i="12"/>
  <c r="W166" i="12"/>
  <c r="S195" i="12"/>
  <c r="W195" i="12"/>
  <c r="R232" i="12"/>
  <c r="V232" i="12"/>
  <c r="T200" i="12"/>
  <c r="X200" i="12"/>
  <c r="S44" i="12"/>
  <c r="W44" i="12"/>
  <c r="S79" i="12"/>
  <c r="W79" i="12"/>
  <c r="S108" i="12"/>
  <c r="W108" i="12"/>
  <c r="R129" i="12"/>
  <c r="V129" i="12"/>
  <c r="R161" i="12"/>
  <c r="V161" i="12"/>
  <c r="R190" i="12"/>
  <c r="V190" i="12"/>
  <c r="R217" i="12"/>
  <c r="V217" i="12"/>
  <c r="S251" i="12"/>
  <c r="W251" i="12"/>
  <c r="R36" i="12"/>
  <c r="V36" i="12"/>
  <c r="S88" i="12"/>
  <c r="W88" i="12"/>
  <c r="S120" i="12"/>
  <c r="W120" i="12"/>
  <c r="S155" i="12"/>
  <c r="W155" i="12"/>
  <c r="S187" i="12"/>
  <c r="W187" i="12"/>
  <c r="S214" i="12"/>
  <c r="W214" i="12"/>
  <c r="S245" i="12"/>
  <c r="W245" i="12"/>
  <c r="R37" i="12"/>
  <c r="V37" i="12"/>
  <c r="S147" i="12"/>
  <c r="W147" i="12"/>
  <c r="R43" i="12"/>
  <c r="V43" i="12"/>
  <c r="R177" i="12"/>
  <c r="V177" i="12"/>
  <c r="R189" i="12"/>
  <c r="V189" i="12"/>
  <c r="S222" i="12"/>
  <c r="W222" i="12"/>
  <c r="R175" i="12"/>
  <c r="V175" i="12"/>
  <c r="S117" i="12"/>
  <c r="W117" i="12"/>
  <c r="T204" i="12"/>
  <c r="X204" i="12"/>
  <c r="S196" i="12"/>
  <c r="W196" i="12"/>
  <c r="S45" i="12"/>
  <c r="W45" i="12"/>
  <c r="R66" i="12"/>
  <c r="V66" i="12"/>
  <c r="W18" i="12"/>
  <c r="T185" i="12"/>
  <c r="X185" i="12"/>
  <c r="T194" i="12"/>
  <c r="X194" i="12"/>
  <c r="S225" i="12"/>
  <c r="W225" i="12"/>
  <c r="S146" i="12"/>
  <c r="W146" i="12"/>
  <c r="R141" i="12"/>
  <c r="V141" i="12"/>
  <c r="V6" i="12"/>
  <c r="W4" i="12"/>
  <c r="S77" i="12"/>
  <c r="W77" i="12"/>
  <c r="T123" i="12"/>
  <c r="X123" i="12"/>
  <c r="S173" i="12"/>
  <c r="W173" i="12"/>
  <c r="T184" i="12"/>
  <c r="X184" i="12"/>
  <c r="R31" i="12"/>
  <c r="V31" i="12"/>
  <c r="S57" i="12"/>
  <c r="W57" i="12"/>
  <c r="S86" i="12"/>
  <c r="W86" i="12"/>
  <c r="S115" i="12"/>
  <c r="W115" i="12"/>
  <c r="T141" i="12"/>
  <c r="X141" i="12"/>
  <c r="T167" i="12"/>
  <c r="X167" i="12"/>
  <c r="S197" i="12"/>
  <c r="W197" i="12"/>
  <c r="S221" i="12"/>
  <c r="W221" i="12"/>
  <c r="S249" i="12"/>
  <c r="W249" i="12"/>
  <c r="S37" i="12"/>
  <c r="W37" i="12"/>
  <c r="S63" i="12"/>
  <c r="W63" i="12"/>
  <c r="T86" i="12"/>
  <c r="X86" i="12"/>
  <c r="R113" i="12"/>
  <c r="V113" i="12"/>
  <c r="R142" i="12"/>
  <c r="V142" i="12"/>
  <c r="R171" i="12"/>
  <c r="V171" i="12"/>
  <c r="S203" i="12"/>
  <c r="W203" i="12"/>
  <c r="S227" i="12"/>
  <c r="W227" i="12"/>
  <c r="T216" i="12"/>
  <c r="X216" i="12"/>
  <c r="T66" i="12"/>
  <c r="X66" i="12"/>
  <c r="S110" i="12"/>
  <c r="W110" i="12"/>
  <c r="R180" i="12"/>
  <c r="V180" i="12"/>
  <c r="S243" i="12"/>
  <c r="W243" i="12"/>
  <c r="R28" i="12"/>
  <c r="V28" i="12"/>
  <c r="T75" i="12"/>
  <c r="X75" i="12"/>
  <c r="S122" i="12"/>
  <c r="W122" i="12"/>
  <c r="R163" i="12"/>
  <c r="V163" i="12"/>
  <c r="S213" i="12"/>
  <c r="W213" i="12"/>
  <c r="X13" i="12"/>
  <c r="R47" i="12"/>
  <c r="V47" i="12"/>
  <c r="R76" i="12"/>
  <c r="V76" i="12"/>
  <c r="R108" i="12"/>
  <c r="V108" i="12"/>
  <c r="S137" i="12"/>
  <c r="W137" i="12"/>
  <c r="S169" i="12"/>
  <c r="W169" i="12"/>
  <c r="S204" i="12"/>
  <c r="W204" i="12"/>
  <c r="S235" i="12"/>
  <c r="W235" i="12"/>
  <c r="V14" i="12"/>
  <c r="S47" i="12"/>
  <c r="W47" i="12"/>
  <c r="S82" i="12"/>
  <c r="W82" i="12"/>
  <c r="S111" i="12"/>
  <c r="W111" i="12"/>
  <c r="T131" i="12"/>
  <c r="X131" i="12"/>
  <c r="T163" i="12"/>
  <c r="X163" i="12"/>
  <c r="R193" i="12"/>
  <c r="V193" i="12"/>
  <c r="R220" i="12"/>
  <c r="V220" i="12"/>
  <c r="T80" i="12"/>
  <c r="X80" i="12"/>
  <c r="R45" i="12"/>
  <c r="V45" i="12"/>
  <c r="S94" i="12"/>
  <c r="W94" i="12"/>
  <c r="S129" i="12"/>
  <c r="W129" i="12"/>
  <c r="S158" i="12"/>
  <c r="W158" i="12"/>
  <c r="S190" i="12"/>
  <c r="W190" i="12"/>
  <c r="S217" i="12"/>
  <c r="W217" i="12"/>
  <c r="S248" i="12"/>
  <c r="W248" i="12"/>
  <c r="S208" i="12"/>
  <c r="W208" i="12"/>
  <c r="S179" i="12"/>
  <c r="W179" i="12"/>
  <c r="S124" i="12"/>
  <c r="W124" i="12"/>
  <c r="S78" i="12"/>
  <c r="W78" i="12"/>
  <c r="R137" i="12"/>
  <c r="V137" i="12"/>
  <c r="R117" i="12"/>
  <c r="V117" i="12"/>
  <c r="S53" i="12"/>
  <c r="W53" i="12"/>
  <c r="R226" i="12"/>
  <c r="V226" i="12"/>
  <c r="S226" i="12"/>
  <c r="W226" i="12"/>
  <c r="V15" i="12"/>
  <c r="S182" i="12"/>
  <c r="W182" i="12"/>
  <c r="S98" i="12"/>
  <c r="W98" i="12"/>
  <c r="S40" i="12"/>
  <c r="W40" i="12"/>
  <c r="R96" i="12"/>
  <c r="V96" i="12"/>
  <c r="R85" i="12"/>
  <c r="V85" i="12"/>
  <c r="R23" i="12"/>
  <c r="V23" i="12"/>
  <c r="S229" i="12"/>
  <c r="W229" i="12"/>
  <c r="T213" i="12"/>
  <c r="V11" i="12"/>
  <c r="R80" i="12"/>
  <c r="V80" i="12"/>
  <c r="T126" i="12"/>
  <c r="X126" i="12"/>
  <c r="T202" i="12"/>
  <c r="X202" i="12"/>
  <c r="T248" i="12"/>
  <c r="X248" i="12"/>
  <c r="R34" i="12"/>
  <c r="V34" i="12"/>
  <c r="R60" i="12"/>
  <c r="V60" i="12"/>
  <c r="S89" i="12"/>
  <c r="W89" i="12"/>
  <c r="S118" i="12"/>
  <c r="W118" i="12"/>
  <c r="S144" i="12"/>
  <c r="W144" i="12"/>
  <c r="S176" i="12"/>
  <c r="W176" i="12"/>
  <c r="R200" i="12"/>
  <c r="V200" i="12"/>
  <c r="R224" i="12"/>
  <c r="V224" i="12"/>
  <c r="W12" i="12"/>
  <c r="R40" i="12"/>
  <c r="V40" i="12"/>
  <c r="S66" i="12"/>
  <c r="W66" i="12"/>
  <c r="S92" i="12"/>
  <c r="W92" i="12"/>
  <c r="T118" i="12"/>
  <c r="X118" i="12"/>
  <c r="T147" i="12"/>
  <c r="X147" i="12"/>
  <c r="R174" i="12"/>
  <c r="V174" i="12"/>
  <c r="S206" i="12"/>
  <c r="W206" i="12"/>
  <c r="R231" i="12"/>
  <c r="V231" i="12"/>
  <c r="R22" i="12"/>
  <c r="V22" i="12"/>
  <c r="S72" i="12"/>
  <c r="W72" i="12"/>
  <c r="R116" i="12"/>
  <c r="V116" i="12"/>
  <c r="R183" i="12"/>
  <c r="V183" i="12"/>
  <c r="R247" i="12"/>
  <c r="V247" i="12"/>
  <c r="R32" i="12"/>
  <c r="V32" i="12"/>
  <c r="T78" i="12"/>
  <c r="X78" i="12"/>
  <c r="R128" i="12"/>
  <c r="V128" i="12"/>
  <c r="T177" i="12"/>
  <c r="X177" i="12"/>
  <c r="R216" i="12"/>
  <c r="V216" i="12"/>
  <c r="W16" i="12"/>
  <c r="R53" i="12"/>
  <c r="V53" i="12"/>
  <c r="R79" i="12"/>
  <c r="V79" i="12"/>
  <c r="R111" i="12"/>
  <c r="V111" i="12"/>
  <c r="R140" i="12"/>
  <c r="V140" i="12"/>
  <c r="R172" i="12"/>
  <c r="V172" i="12"/>
  <c r="S207" i="12"/>
  <c r="W207" i="12"/>
  <c r="S238" i="12"/>
  <c r="W238" i="12"/>
  <c r="V17" i="12"/>
  <c r="S50" i="12"/>
  <c r="W50" i="12"/>
  <c r="S85" i="12"/>
  <c r="W85" i="12"/>
  <c r="S114" i="12"/>
  <c r="W114" i="12"/>
  <c r="T137" i="12"/>
  <c r="X137" i="12"/>
  <c r="T169" i="12"/>
  <c r="X169" i="12"/>
  <c r="R196" i="12"/>
  <c r="V196" i="12"/>
  <c r="R223" i="12"/>
  <c r="V223" i="12"/>
  <c r="T176" i="12"/>
  <c r="X176" i="12"/>
  <c r="S59" i="12"/>
  <c r="W59" i="12"/>
  <c r="S97" i="12"/>
  <c r="W97" i="12"/>
  <c r="R132" i="12"/>
  <c r="V132" i="12"/>
  <c r="S161" i="12"/>
  <c r="W161" i="12"/>
  <c r="S193" i="12"/>
  <c r="W193" i="12"/>
  <c r="S220" i="12"/>
  <c r="W220" i="12"/>
  <c r="V8" i="12"/>
  <c r="T241" i="12"/>
  <c r="T234" i="12"/>
  <c r="T218" i="12"/>
  <c r="T242" i="12"/>
  <c r="T229" i="12"/>
  <c r="T58" i="12"/>
  <c r="T109" i="12"/>
  <c r="B7" i="2"/>
  <c r="B3" i="2"/>
  <c r="N20" i="2"/>
  <c r="K20" i="2"/>
  <c r="I20" i="2"/>
  <c r="I21" i="2"/>
  <c r="C21" i="2"/>
  <c r="R21" i="2"/>
  <c r="C20" i="2"/>
  <c r="G20" i="2"/>
  <c r="K21" i="2"/>
  <c r="L20" i="2"/>
  <c r="G21" i="2"/>
  <c r="N21" i="2"/>
  <c r="E21" i="2"/>
  <c r="L21" i="2"/>
  <c r="E20" i="2"/>
  <c r="R20" i="2"/>
  <c r="P21" i="2"/>
  <c r="B20" i="2"/>
  <c r="P20" i="2"/>
  <c r="Q20" i="2" s="1"/>
  <c r="S20" i="2" l="1"/>
  <c r="M20" i="2"/>
  <c r="Q21" i="2"/>
  <c r="M21" i="2"/>
  <c r="O20" i="2"/>
  <c r="F21" i="2"/>
  <c r="H21" i="2"/>
  <c r="J20" i="2"/>
  <c r="J21" i="2"/>
  <c r="D21" i="2"/>
  <c r="S21" i="2"/>
  <c r="O21" i="2"/>
  <c r="F20" i="2"/>
  <c r="H20" i="2"/>
  <c r="D20" i="2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2" i="2"/>
  <c r="E23" i="2" l="1"/>
  <c r="R23" i="2"/>
  <c r="I23" i="2"/>
  <c r="N23" i="2"/>
  <c r="L4" i="2" l="1"/>
  <c r="P4" i="2"/>
  <c r="L5" i="2"/>
  <c r="P5" i="2"/>
  <c r="L6" i="2"/>
  <c r="P6" i="2"/>
  <c r="L7" i="2"/>
  <c r="P7" i="2"/>
  <c r="L8" i="2"/>
  <c r="P8" i="2"/>
  <c r="L9" i="2"/>
  <c r="P9" i="2"/>
  <c r="L10" i="2"/>
  <c r="P10" i="2"/>
  <c r="L11" i="2"/>
  <c r="P11" i="2"/>
  <c r="L12" i="2"/>
  <c r="P12" i="2"/>
  <c r="L13" i="2"/>
  <c r="P13" i="2"/>
  <c r="L14" i="2"/>
  <c r="P14" i="2"/>
  <c r="L15" i="2"/>
  <c r="P15" i="2"/>
  <c r="L16" i="2"/>
  <c r="P16" i="2"/>
  <c r="L17" i="2"/>
  <c r="P17" i="2"/>
  <c r="L18" i="2"/>
  <c r="P18" i="2"/>
  <c r="L19" i="2"/>
  <c r="P19" i="2"/>
  <c r="L22" i="2"/>
  <c r="P22" i="2"/>
  <c r="P3" i="2"/>
  <c r="L3" i="2"/>
  <c r="C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2" i="2"/>
  <c r="K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2" i="2"/>
  <c r="B4" i="2"/>
  <c r="B5" i="2"/>
  <c r="B6" i="2"/>
  <c r="B8" i="2"/>
  <c r="B9" i="2"/>
  <c r="B10" i="2"/>
  <c r="B11" i="2"/>
  <c r="B12" i="2"/>
  <c r="B13" i="2"/>
  <c r="B14" i="2"/>
  <c r="B15" i="2"/>
  <c r="B16" i="2"/>
  <c r="B17" i="2"/>
  <c r="B18" i="2"/>
  <c r="B19" i="2"/>
  <c r="B22" i="2"/>
  <c r="M8" i="2" l="1"/>
  <c r="D10" i="2"/>
  <c r="F16" i="2"/>
  <c r="J16" i="2"/>
  <c r="F8" i="2"/>
  <c r="J8" i="2"/>
  <c r="J3" i="2"/>
  <c r="F3" i="2"/>
  <c r="O14" i="2"/>
  <c r="S14" i="2"/>
  <c r="O6" i="2"/>
  <c r="S6" i="2"/>
  <c r="F17" i="2"/>
  <c r="J17" i="2"/>
  <c r="J15" i="2"/>
  <c r="F15" i="2"/>
  <c r="J7" i="2"/>
  <c r="F7" i="2"/>
  <c r="O3" i="2"/>
  <c r="S3" i="2"/>
  <c r="S13" i="2"/>
  <c r="O13" i="2"/>
  <c r="S5" i="2"/>
  <c r="O5" i="2"/>
  <c r="F9" i="2"/>
  <c r="J9" i="2"/>
  <c r="J14" i="2"/>
  <c r="F14" i="2"/>
  <c r="J6" i="2"/>
  <c r="F6" i="2"/>
  <c r="S22" i="2"/>
  <c r="O22" i="2"/>
  <c r="S12" i="2"/>
  <c r="O12" i="2"/>
  <c r="S4" i="2"/>
  <c r="O4" i="2"/>
  <c r="F13" i="2"/>
  <c r="J13" i="2"/>
  <c r="F5" i="2"/>
  <c r="J5" i="2"/>
  <c r="O19" i="2"/>
  <c r="S19" i="2"/>
  <c r="O11" i="2"/>
  <c r="S11" i="2"/>
  <c r="J22" i="2"/>
  <c r="F22" i="2"/>
  <c r="J12" i="2"/>
  <c r="F12" i="2"/>
  <c r="J4" i="2"/>
  <c r="F4" i="2"/>
  <c r="O18" i="2"/>
  <c r="S18" i="2"/>
  <c r="O10" i="2"/>
  <c r="S10" i="2"/>
  <c r="J19" i="2"/>
  <c r="F19" i="2"/>
  <c r="J11" i="2"/>
  <c r="F11" i="2"/>
  <c r="O17" i="2"/>
  <c r="S17" i="2"/>
  <c r="S9" i="2"/>
  <c r="O9" i="2"/>
  <c r="J18" i="2"/>
  <c r="F18" i="2"/>
  <c r="J10" i="2"/>
  <c r="F10" i="2"/>
  <c r="S16" i="2"/>
  <c r="O16" i="2"/>
  <c r="S8" i="2"/>
  <c r="O8" i="2"/>
  <c r="O15" i="2"/>
  <c r="S15" i="2"/>
  <c r="O7" i="2"/>
  <c r="S7" i="2"/>
  <c r="D3" i="2"/>
  <c r="Q3" i="2"/>
  <c r="Q19" i="2"/>
  <c r="B23" i="2"/>
  <c r="H14" i="2"/>
  <c r="H6" i="2"/>
  <c r="K23" i="2"/>
  <c r="S23" i="2" s="1"/>
  <c r="M19" i="2"/>
  <c r="M17" i="2"/>
  <c r="M15" i="2"/>
  <c r="M13" i="2"/>
  <c r="M11" i="2"/>
  <c r="M9" i="2"/>
  <c r="M5" i="2"/>
  <c r="M7" i="2"/>
  <c r="Q22" i="2"/>
  <c r="Q18" i="2"/>
  <c r="Q16" i="2"/>
  <c r="Q14" i="2"/>
  <c r="Q12" i="2"/>
  <c r="Q10" i="2"/>
  <c r="Q8" i="2"/>
  <c r="Q6" i="2"/>
  <c r="Q4" i="2"/>
  <c r="M22" i="2"/>
  <c r="M18" i="2"/>
  <c r="M16" i="2"/>
  <c r="M14" i="2"/>
  <c r="M12" i="2"/>
  <c r="M10" i="2"/>
  <c r="M6" i="2"/>
  <c r="M4" i="2"/>
  <c r="M3" i="2"/>
  <c r="Q17" i="2"/>
  <c r="Q15" i="2"/>
  <c r="Q13" i="2"/>
  <c r="Q11" i="2"/>
  <c r="Q9" i="2"/>
  <c r="Q7" i="2"/>
  <c r="Q5" i="2"/>
  <c r="P23" i="2"/>
  <c r="L23" i="2"/>
  <c r="O23" i="2" s="1"/>
  <c r="G23" i="2"/>
  <c r="C23" i="2"/>
  <c r="H13" i="2"/>
  <c r="H5" i="2"/>
  <c r="H22" i="2"/>
  <c r="H19" i="2"/>
  <c r="H11" i="2"/>
  <c r="H3" i="2"/>
  <c r="H4" i="2"/>
  <c r="H18" i="2"/>
  <c r="H10" i="2"/>
  <c r="H17" i="2"/>
  <c r="H9" i="2"/>
  <c r="H12" i="2"/>
  <c r="H16" i="2"/>
  <c r="H8" i="2"/>
  <c r="H15" i="2"/>
  <c r="H7" i="2"/>
  <c r="D11" i="2"/>
  <c r="D19" i="2"/>
  <c r="D17" i="2"/>
  <c r="D9" i="2"/>
  <c r="D8" i="2"/>
  <c r="D14" i="2"/>
  <c r="D6" i="2"/>
  <c r="D13" i="2"/>
  <c r="D5" i="2"/>
  <c r="D7" i="2"/>
  <c r="D22" i="2"/>
  <c r="D12" i="2"/>
  <c r="D4" i="2"/>
  <c r="D16" i="2"/>
  <c r="D15" i="2"/>
  <c r="D18" i="2"/>
  <c r="D23" i="2" l="1"/>
  <c r="B23" i="3" s="1"/>
  <c r="D50" i="4" s="1"/>
  <c r="F23" i="2"/>
  <c r="J23" i="2"/>
  <c r="H23" i="2"/>
  <c r="C23" i="3" s="1"/>
  <c r="F50" i="4" s="1"/>
  <c r="Q23" i="2"/>
  <c r="M23" i="2"/>
  <c r="B18" i="3" l="1"/>
  <c r="B11" i="3"/>
  <c r="D63" i="4" s="1"/>
  <c r="F22" i="3"/>
  <c r="G54" i="4" s="1"/>
  <c r="F21" i="3"/>
  <c r="G56" i="4" s="1"/>
  <c r="G22" i="3"/>
  <c r="E54" i="4" s="1"/>
  <c r="G21" i="3"/>
  <c r="E56" i="4" s="1"/>
  <c r="C22" i="3"/>
  <c r="C21" i="3"/>
  <c r="F23" i="3"/>
  <c r="G60" i="4" s="1"/>
  <c r="B22" i="3"/>
  <c r="B21" i="3"/>
  <c r="G23" i="3"/>
  <c r="E60" i="4" s="1"/>
  <c r="F16" i="3"/>
  <c r="G48" i="4" s="1"/>
  <c r="C18" i="3"/>
  <c r="B9" i="3"/>
  <c r="D64" i="4" s="1"/>
  <c r="G6" i="3"/>
  <c r="B20" i="3"/>
  <c r="B19" i="3"/>
  <c r="B17" i="3"/>
  <c r="D47" i="4" s="1"/>
  <c r="B14" i="3"/>
  <c r="D12" i="4" s="1"/>
  <c r="B4" i="3"/>
  <c r="D54" i="4" s="1"/>
  <c r="B15" i="3"/>
  <c r="D59" i="4" s="1"/>
  <c r="B7" i="3"/>
  <c r="B10" i="3"/>
  <c r="B6" i="3"/>
  <c r="D52" i="4" s="1"/>
  <c r="B5" i="3"/>
  <c r="D55" i="4" s="1"/>
  <c r="B8" i="3"/>
  <c r="B13" i="3"/>
  <c r="B12" i="3"/>
  <c r="D58" i="4" s="1"/>
  <c r="B16" i="3"/>
  <c r="D56" i="4" s="1"/>
  <c r="C7" i="3"/>
  <c r="C10" i="3"/>
  <c r="C9" i="3"/>
  <c r="C16" i="3"/>
  <c r="F56" i="4" s="1"/>
  <c r="C20" i="3"/>
  <c r="C12" i="3"/>
  <c r="F58" i="4" s="1"/>
  <c r="C5" i="3"/>
  <c r="F55" i="4" s="1"/>
  <c r="C13" i="3"/>
  <c r="C17" i="3"/>
  <c r="F47" i="4" s="1"/>
  <c r="C15" i="3"/>
  <c r="F59" i="4" s="1"/>
  <c r="C4" i="3"/>
  <c r="F54" i="4" s="1"/>
  <c r="C19" i="3"/>
  <c r="C6" i="3"/>
  <c r="F52" i="4" s="1"/>
  <c r="G16" i="3"/>
  <c r="E48" i="4" s="1"/>
  <c r="C14" i="3"/>
  <c r="F12" i="4" s="1"/>
  <c r="G11" i="3"/>
  <c r="G15" i="3"/>
  <c r="C11" i="3"/>
  <c r="F63" i="4" s="1"/>
  <c r="C8" i="3"/>
  <c r="G18" i="3"/>
  <c r="E12" i="4" s="1"/>
  <c r="G20" i="3"/>
  <c r="E52" i="4" s="1"/>
  <c r="G19" i="3"/>
  <c r="E62" i="4" s="1"/>
  <c r="G5" i="3"/>
  <c r="E53" i="4" s="1"/>
  <c r="G8" i="3"/>
  <c r="E59" i="4" s="1"/>
  <c r="G17" i="3"/>
  <c r="E61" i="4" s="1"/>
  <c r="G12" i="3"/>
  <c r="E49" i="4" s="1"/>
  <c r="G4" i="3"/>
  <c r="G10" i="3"/>
  <c r="G13" i="3"/>
  <c r="E58" i="4" s="1"/>
  <c r="G14" i="3"/>
  <c r="G9" i="3"/>
  <c r="G7" i="3"/>
  <c r="F12" i="3"/>
  <c r="G49" i="4" s="1"/>
  <c r="F7" i="3"/>
  <c r="F4" i="3"/>
  <c r="F19" i="3"/>
  <c r="G62" i="4" s="1"/>
  <c r="F5" i="3"/>
  <c r="G53" i="4" s="1"/>
  <c r="F11" i="3"/>
  <c r="F9" i="3"/>
  <c r="F8" i="3"/>
  <c r="G59" i="4" s="1"/>
  <c r="F17" i="3"/>
  <c r="G61" i="4" s="1"/>
  <c r="F15" i="3"/>
  <c r="F6" i="3"/>
  <c r="F13" i="3"/>
  <c r="G58" i="4" s="1"/>
  <c r="F20" i="3"/>
  <c r="G52" i="4" s="1"/>
  <c r="F14" i="3"/>
  <c r="F18" i="3"/>
  <c r="F10" i="3"/>
  <c r="E3" i="4" l="1"/>
  <c r="F64" i="4"/>
  <c r="F3" i="4"/>
  <c r="F62" i="4"/>
  <c r="D62" i="4"/>
  <c r="G47" i="4"/>
  <c r="E47" i="4"/>
  <c r="E38" i="4"/>
  <c r="E64" i="4"/>
  <c r="G38" i="4"/>
  <c r="G64" i="4"/>
  <c r="E45" i="4"/>
  <c r="E55" i="4"/>
  <c r="F13" i="4"/>
  <c r="F60" i="4"/>
  <c r="D41" i="4"/>
  <c r="D57" i="4"/>
  <c r="G46" i="4"/>
  <c r="G57" i="4"/>
  <c r="G41" i="4"/>
  <c r="G63" i="4"/>
  <c r="E41" i="4"/>
  <c r="E63" i="4"/>
  <c r="D13" i="4"/>
  <c r="D60" i="4"/>
  <c r="G45" i="4"/>
  <c r="G55" i="4"/>
  <c r="F41" i="4"/>
  <c r="F57" i="4"/>
  <c r="F36" i="4"/>
  <c r="F61" i="4"/>
  <c r="D36" i="4"/>
  <c r="D61" i="4"/>
  <c r="E46" i="4"/>
  <c r="E57" i="4"/>
  <c r="F35" i="4"/>
  <c r="F53" i="4"/>
  <c r="D35" i="4"/>
  <c r="D53" i="4"/>
  <c r="F28" i="4"/>
  <c r="F51" i="4"/>
  <c r="G12" i="4"/>
  <c r="G51" i="4"/>
  <c r="H12" i="4"/>
  <c r="C12" i="12" s="1"/>
  <c r="E51" i="4"/>
  <c r="D28" i="4"/>
  <c r="D51" i="4"/>
  <c r="G11" i="4"/>
  <c r="G50" i="4"/>
  <c r="E11" i="4"/>
  <c r="E50" i="4"/>
  <c r="F18" i="4"/>
  <c r="F49" i="4"/>
  <c r="D18" i="4"/>
  <c r="D49" i="4"/>
  <c r="D34" i="4"/>
  <c r="D48" i="4"/>
  <c r="F34" i="4"/>
  <c r="F48" i="4"/>
  <c r="F39" i="4"/>
  <c r="F46" i="4"/>
  <c r="D39" i="4"/>
  <c r="D46" i="4"/>
  <c r="D40" i="4"/>
  <c r="D45" i="4"/>
  <c r="F40" i="4"/>
  <c r="F45" i="4"/>
  <c r="D14" i="4"/>
  <c r="D43" i="4"/>
  <c r="D19" i="4"/>
  <c r="D42" i="4"/>
  <c r="F11" i="4"/>
  <c r="F44" i="4"/>
  <c r="D11" i="4"/>
  <c r="D44" i="4"/>
  <c r="E28" i="4"/>
  <c r="E42" i="4"/>
  <c r="E24" i="4"/>
  <c r="E43" i="4"/>
  <c r="G14" i="4"/>
  <c r="G44" i="4"/>
  <c r="G28" i="4"/>
  <c r="G42" i="4"/>
  <c r="E14" i="4"/>
  <c r="E44" i="4"/>
  <c r="F19" i="4"/>
  <c r="F42" i="4"/>
  <c r="G24" i="4"/>
  <c r="G43" i="4"/>
  <c r="F14" i="4"/>
  <c r="F43" i="4"/>
  <c r="E10" i="4"/>
  <c r="E36" i="4"/>
  <c r="D17" i="4"/>
  <c r="D37" i="4"/>
  <c r="E9" i="4"/>
  <c r="E37" i="4"/>
  <c r="G16" i="4"/>
  <c r="G40" i="4"/>
  <c r="G9" i="4"/>
  <c r="G37" i="4"/>
  <c r="E16" i="4"/>
  <c r="E40" i="4"/>
  <c r="F17" i="4"/>
  <c r="F37" i="4"/>
  <c r="G10" i="4"/>
  <c r="G36" i="4"/>
  <c r="D15" i="4"/>
  <c r="D38" i="4"/>
  <c r="F15" i="4"/>
  <c r="F38" i="4"/>
  <c r="G13" i="4"/>
  <c r="G39" i="4"/>
  <c r="E13" i="4"/>
  <c r="E39" i="4"/>
  <c r="F33" i="4"/>
  <c r="E30" i="4"/>
  <c r="G30" i="4"/>
  <c r="E32" i="4"/>
  <c r="D33" i="4"/>
  <c r="G32" i="4"/>
  <c r="G26" i="4"/>
  <c r="G35" i="4"/>
  <c r="E26" i="4"/>
  <c r="E35" i="4"/>
  <c r="D16" i="4"/>
  <c r="D31" i="4"/>
  <c r="G17" i="4"/>
  <c r="G33" i="4"/>
  <c r="G15" i="4"/>
  <c r="G29" i="4"/>
  <c r="E17" i="4"/>
  <c r="E33" i="4"/>
  <c r="F20" i="4"/>
  <c r="F30" i="4"/>
  <c r="D9" i="4"/>
  <c r="D29" i="4"/>
  <c r="D24" i="4"/>
  <c r="D32" i="4"/>
  <c r="G18" i="4"/>
  <c r="G34" i="4"/>
  <c r="G22" i="4"/>
  <c r="G31" i="4"/>
  <c r="D20" i="4"/>
  <c r="D30" i="4"/>
  <c r="F16" i="4"/>
  <c r="F31" i="4"/>
  <c r="E18" i="4"/>
  <c r="E34" i="4"/>
  <c r="F9" i="4"/>
  <c r="F29" i="4"/>
  <c r="F24" i="4"/>
  <c r="F32" i="4"/>
  <c r="E22" i="4"/>
  <c r="E31" i="4"/>
  <c r="E15" i="4"/>
  <c r="E29" i="4"/>
  <c r="F4" i="4"/>
  <c r="F26" i="4"/>
  <c r="G7" i="4"/>
  <c r="G27" i="4"/>
  <c r="D4" i="4"/>
  <c r="D26" i="4"/>
  <c r="E7" i="4"/>
  <c r="E27" i="4"/>
  <c r="D5" i="4"/>
  <c r="D27" i="4"/>
  <c r="F5" i="4"/>
  <c r="F27" i="4"/>
  <c r="E20" i="4"/>
  <c r="E5" i="4"/>
  <c r="E23" i="4"/>
  <c r="F21" i="4"/>
  <c r="F6" i="4"/>
  <c r="F22" i="4"/>
  <c r="G4" i="4"/>
  <c r="G21" i="4"/>
  <c r="E6" i="4"/>
  <c r="E19" i="4"/>
  <c r="E4" i="4"/>
  <c r="E21" i="4"/>
  <c r="F8" i="4"/>
  <c r="F23" i="4"/>
  <c r="D3" i="4"/>
  <c r="D21" i="4"/>
  <c r="G3" i="4"/>
  <c r="G20" i="4"/>
  <c r="G5" i="4"/>
  <c r="G23" i="4"/>
  <c r="F2" i="4"/>
  <c r="F25" i="4"/>
  <c r="G6" i="4"/>
  <c r="G19" i="4"/>
  <c r="D8" i="4"/>
  <c r="D23" i="4"/>
  <c r="G8" i="4"/>
  <c r="G25" i="4"/>
  <c r="E8" i="4"/>
  <c r="E25" i="4"/>
  <c r="D6" i="4"/>
  <c r="D22" i="4"/>
  <c r="D2" i="4"/>
  <c r="D25" i="4"/>
  <c r="F7" i="4"/>
  <c r="F10" i="4"/>
  <c r="D7" i="4"/>
  <c r="D10" i="4"/>
  <c r="G2" i="4"/>
  <c r="E2" i="4"/>
  <c r="H265" i="4"/>
  <c r="H275" i="4"/>
  <c r="H2" i="4" l="1"/>
  <c r="C2" i="12" s="1"/>
  <c r="I305" i="4"/>
  <c r="I277" i="4"/>
  <c r="H262" i="4"/>
  <c r="I290" i="4"/>
  <c r="H290" i="4"/>
  <c r="I275" i="4"/>
  <c r="AN275" i="4" s="1"/>
  <c r="H292" i="4"/>
  <c r="I183" i="4"/>
  <c r="D183" i="12" s="1"/>
  <c r="I262" i="4"/>
  <c r="H297" i="4"/>
  <c r="H291" i="4"/>
  <c r="H295" i="4"/>
  <c r="I271" i="4"/>
  <c r="H75" i="4"/>
  <c r="C75" i="12" s="1"/>
  <c r="H114" i="4"/>
  <c r="C114" i="12" s="1"/>
  <c r="H34" i="4"/>
  <c r="C34" i="12" s="1"/>
  <c r="H174" i="4"/>
  <c r="C174" i="12" s="1"/>
  <c r="H50" i="4"/>
  <c r="C50" i="12" s="1"/>
  <c r="H59" i="4"/>
  <c r="C59" i="12" s="1"/>
  <c r="I80" i="4"/>
  <c r="D80" i="12" s="1"/>
  <c r="H154" i="4"/>
  <c r="C154" i="12" s="1"/>
  <c r="H80" i="4"/>
  <c r="C80" i="12" s="1"/>
  <c r="H224" i="4"/>
  <c r="C224" i="12" s="1"/>
  <c r="H211" i="4"/>
  <c r="C211" i="12" s="1"/>
  <c r="H223" i="4"/>
  <c r="C223" i="12" s="1"/>
  <c r="H191" i="4"/>
  <c r="C191" i="12" s="1"/>
  <c r="I216" i="4"/>
  <c r="D216" i="12" s="1"/>
  <c r="I154" i="4"/>
  <c r="D154" i="12" s="1"/>
  <c r="H140" i="4"/>
  <c r="C140" i="12" s="1"/>
  <c r="I114" i="4"/>
  <c r="D114" i="12" s="1"/>
  <c r="I95" i="4"/>
  <c r="D95" i="12" s="1"/>
  <c r="H161" i="4"/>
  <c r="C161" i="12" s="1"/>
  <c r="H250" i="4"/>
  <c r="C250" i="12" s="1"/>
  <c r="H186" i="4"/>
  <c r="C186" i="12" s="1"/>
  <c r="I237" i="4"/>
  <c r="D237" i="12" s="1"/>
  <c r="H181" i="4"/>
  <c r="C181" i="12" s="1"/>
  <c r="I18" i="4"/>
  <c r="D18" i="12" s="1"/>
  <c r="I75" i="4"/>
  <c r="D75" i="12" s="1"/>
  <c r="I161" i="4"/>
  <c r="D161" i="12" s="1"/>
  <c r="I244" i="4"/>
  <c r="D244" i="12" s="1"/>
  <c r="I155" i="4"/>
  <c r="D155" i="12" s="1"/>
  <c r="I224" i="4"/>
  <c r="D224" i="12" s="1"/>
  <c r="H93" i="4"/>
  <c r="C93" i="12" s="1"/>
  <c r="I174" i="4"/>
  <c r="D174" i="12" s="1"/>
  <c r="I219" i="4"/>
  <c r="D219" i="12" s="1"/>
  <c r="H204" i="4"/>
  <c r="C204" i="12" s="1"/>
  <c r="H65" i="4"/>
  <c r="C65" i="12" s="1"/>
  <c r="H148" i="4"/>
  <c r="C148" i="12" s="1"/>
  <c r="I105" i="4"/>
  <c r="D105" i="12" s="1"/>
  <c r="I50" i="4"/>
  <c r="D50" i="12" s="1"/>
  <c r="H95" i="4"/>
  <c r="C95" i="12" s="1"/>
  <c r="I34" i="4"/>
  <c r="D34" i="12" s="1"/>
  <c r="H18" i="4"/>
  <c r="C18" i="12" s="1"/>
  <c r="H203" i="4"/>
  <c r="C203" i="12" s="1"/>
  <c r="H178" i="4"/>
  <c r="C178" i="12" s="1"/>
  <c r="H216" i="4"/>
  <c r="C216" i="12" s="1"/>
  <c r="H132" i="4"/>
  <c r="C132" i="12" s="1"/>
  <c r="I191" i="4"/>
  <c r="D191" i="12" s="1"/>
  <c r="I132" i="4"/>
  <c r="D132" i="12" s="1"/>
  <c r="H244" i="4"/>
  <c r="C244" i="12" s="1"/>
  <c r="H144" i="4"/>
  <c r="C144" i="12" s="1"/>
  <c r="I201" i="4"/>
  <c r="D201" i="12" s="1"/>
  <c r="H31" i="4"/>
  <c r="C31" i="12" s="1"/>
  <c r="H66" i="4"/>
  <c r="C66" i="12" s="1"/>
  <c r="H85" i="4"/>
  <c r="C85" i="12" s="1"/>
  <c r="H3" i="4"/>
  <c r="C3" i="12" s="1"/>
  <c r="H159" i="4"/>
  <c r="C159" i="12" s="1"/>
  <c r="I163" i="4"/>
  <c r="D163" i="12" s="1"/>
  <c r="H231" i="4"/>
  <c r="C231" i="12" s="1"/>
  <c r="H278" i="4"/>
  <c r="I136" i="4"/>
  <c r="D136" i="12" s="1"/>
  <c r="I248" i="4"/>
  <c r="D248" i="12" s="1"/>
  <c r="I293" i="4"/>
  <c r="I302" i="4"/>
  <c r="I82" i="4"/>
  <c r="D82" i="12" s="1"/>
  <c r="H64" i="4"/>
  <c r="C64" i="12" s="1"/>
  <c r="H99" i="4"/>
  <c r="C99" i="12" s="1"/>
  <c r="H221" i="4"/>
  <c r="C221" i="12" s="1"/>
  <c r="I182" i="4"/>
  <c r="D182" i="12" s="1"/>
  <c r="I147" i="4"/>
  <c r="D147" i="12" s="1"/>
  <c r="I162" i="4"/>
  <c r="D162" i="12" s="1"/>
  <c r="I42" i="4"/>
  <c r="D42" i="12" s="1"/>
  <c r="H243" i="4"/>
  <c r="C243" i="12" s="1"/>
  <c r="I73" i="4"/>
  <c r="D73" i="12" s="1"/>
  <c r="I7" i="4"/>
  <c r="D7" i="12" s="1"/>
  <c r="I134" i="4"/>
  <c r="D134" i="12" s="1"/>
  <c r="H263" i="4"/>
  <c r="H293" i="4"/>
  <c r="H127" i="4"/>
  <c r="C127" i="12" s="1"/>
  <c r="H182" i="4"/>
  <c r="C182" i="12" s="1"/>
  <c r="I304" i="4"/>
  <c r="I204" i="4"/>
  <c r="D204" i="12" s="1"/>
  <c r="H280" i="4"/>
  <c r="I122" i="4"/>
  <c r="D122" i="12" s="1"/>
  <c r="I286" i="4"/>
  <c r="H165" i="4"/>
  <c r="C165" i="12" s="1"/>
  <c r="I100" i="4"/>
  <c r="D100" i="12" s="1"/>
  <c r="I168" i="4"/>
  <c r="D168" i="12" s="1"/>
  <c r="H40" i="4"/>
  <c r="C40" i="12" s="1"/>
  <c r="I93" i="4"/>
  <c r="D93" i="12" s="1"/>
  <c r="I11" i="4"/>
  <c r="D11" i="12" s="1"/>
  <c r="I40" i="4"/>
  <c r="D40" i="12" s="1"/>
  <c r="H82" i="4"/>
  <c r="C82" i="12" s="1"/>
  <c r="I99" i="4"/>
  <c r="D99" i="12" s="1"/>
  <c r="I51" i="4"/>
  <c r="D51" i="12" s="1"/>
  <c r="I91" i="4"/>
  <c r="D91" i="12" s="1"/>
  <c r="I117" i="4"/>
  <c r="D117" i="12" s="1"/>
  <c r="I137" i="4"/>
  <c r="D137" i="12" s="1"/>
  <c r="H35" i="4"/>
  <c r="C35" i="12" s="1"/>
  <c r="I61" i="4"/>
  <c r="D61" i="12" s="1"/>
  <c r="H61" i="4"/>
  <c r="C61" i="12" s="1"/>
  <c r="I263" i="4"/>
  <c r="I57" i="4"/>
  <c r="D57" i="12" s="1"/>
  <c r="I24" i="4"/>
  <c r="D24" i="12" s="1"/>
  <c r="I4" i="4"/>
  <c r="D4" i="12" s="1"/>
  <c r="H42" i="4"/>
  <c r="C42" i="12" s="1"/>
  <c r="H26" i="4"/>
  <c r="C26" i="12" s="1"/>
  <c r="H11" i="4"/>
  <c r="C11" i="12" s="1"/>
  <c r="I118" i="4"/>
  <c r="D118" i="12" s="1"/>
  <c r="H147" i="4"/>
  <c r="C147" i="12" s="1"/>
  <c r="I129" i="4"/>
  <c r="D129" i="12" s="1"/>
  <c r="H100" i="4"/>
  <c r="C100" i="12" s="1"/>
  <c r="H20" i="4"/>
  <c r="C20" i="12" s="1"/>
  <c r="H79" i="4"/>
  <c r="C79" i="12" s="1"/>
  <c r="H118" i="4"/>
  <c r="C118" i="12" s="1"/>
  <c r="I68" i="4"/>
  <c r="D68" i="12" s="1"/>
  <c r="I20" i="4"/>
  <c r="D20" i="12" s="1"/>
  <c r="H4" i="4"/>
  <c r="C4" i="12" s="1"/>
  <c r="I35" i="4"/>
  <c r="D35" i="12" s="1"/>
  <c r="I64" i="4"/>
  <c r="D64" i="12" s="1"/>
  <c r="I127" i="4"/>
  <c r="D127" i="12" s="1"/>
  <c r="H104" i="4"/>
  <c r="C104" i="12" s="1"/>
  <c r="H134" i="4"/>
  <c r="C134" i="12" s="1"/>
  <c r="H68" i="4"/>
  <c r="C68" i="12" s="1"/>
  <c r="H7" i="4"/>
  <c r="C7" i="12" s="1"/>
  <c r="I13" i="4"/>
  <c r="D13" i="12" s="1"/>
  <c r="H109" i="4"/>
  <c r="C109" i="12" s="1"/>
  <c r="H210" i="4"/>
  <c r="C210" i="12" s="1"/>
  <c r="I150" i="4"/>
  <c r="D150" i="12" s="1"/>
  <c r="I139" i="4"/>
  <c r="D139" i="12" s="1"/>
  <c r="I90" i="4"/>
  <c r="D90" i="12" s="1"/>
  <c r="I130" i="4"/>
  <c r="D130" i="12" s="1"/>
  <c r="I181" i="4"/>
  <c r="D181" i="12" s="1"/>
  <c r="H117" i="4"/>
  <c r="C117" i="12" s="1"/>
  <c r="I45" i="4"/>
  <c r="D45" i="12" s="1"/>
  <c r="I48" i="4"/>
  <c r="D48" i="12" s="1"/>
  <c r="H259" i="4"/>
  <c r="I253" i="4"/>
  <c r="D253" i="12" s="1"/>
  <c r="H45" i="4"/>
  <c r="C45" i="12" s="1"/>
  <c r="H209" i="4"/>
  <c r="C209" i="12" s="1"/>
  <c r="H302" i="4"/>
  <c r="I206" i="4"/>
  <c r="D206" i="12" s="1"/>
  <c r="H83" i="4"/>
  <c r="C83" i="12" s="1"/>
  <c r="I71" i="4"/>
  <c r="D71" i="12" s="1"/>
  <c r="I153" i="4"/>
  <c r="D153" i="12" s="1"/>
  <c r="I203" i="4"/>
  <c r="D203" i="12" s="1"/>
  <c r="H113" i="4"/>
  <c r="C113" i="12" s="1"/>
  <c r="I170" i="4"/>
  <c r="D170" i="12" s="1"/>
  <c r="H197" i="4"/>
  <c r="C197" i="12" s="1"/>
  <c r="I29" i="4"/>
  <c r="D29" i="12" s="1"/>
  <c r="I12" i="4"/>
  <c r="D12" i="12" s="1"/>
  <c r="I121" i="4"/>
  <c r="D121" i="12" s="1"/>
  <c r="I32" i="4"/>
  <c r="D32" i="12" s="1"/>
  <c r="H57" i="4"/>
  <c r="C57" i="12" s="1"/>
  <c r="H207" i="4"/>
  <c r="C207" i="12" s="1"/>
  <c r="I103" i="4"/>
  <c r="D103" i="12" s="1"/>
  <c r="I30" i="4"/>
  <c r="D30" i="12" s="1"/>
  <c r="I46" i="4"/>
  <c r="D46" i="12" s="1"/>
  <c r="H32" i="4"/>
  <c r="C32" i="12" s="1"/>
  <c r="I238" i="4"/>
  <c r="D238" i="12" s="1"/>
  <c r="I133" i="4"/>
  <c r="D133" i="12" s="1"/>
  <c r="H153" i="4"/>
  <c r="C153" i="12" s="1"/>
  <c r="I135" i="4"/>
  <c r="D135" i="12" s="1"/>
  <c r="I86" i="4"/>
  <c r="D86" i="12" s="1"/>
  <c r="I167" i="4"/>
  <c r="D167" i="12" s="1"/>
  <c r="I250" i="4"/>
  <c r="D250" i="12" s="1"/>
  <c r="H168" i="4"/>
  <c r="C168" i="12" s="1"/>
  <c r="H25" i="4"/>
  <c r="C25" i="12" s="1"/>
  <c r="I279" i="4"/>
  <c r="I10" i="4"/>
  <c r="D10" i="12" s="1"/>
  <c r="H6" i="4"/>
  <c r="C6" i="12" s="1"/>
  <c r="I3" i="4"/>
  <c r="D3" i="12" s="1"/>
  <c r="I255" i="4"/>
  <c r="D255" i="12" s="1"/>
  <c r="H156" i="4"/>
  <c r="C156" i="12" s="1"/>
  <c r="I166" i="4"/>
  <c r="D166" i="12" s="1"/>
  <c r="I156" i="4"/>
  <c r="D156" i="12" s="1"/>
  <c r="H303" i="4"/>
  <c r="I265" i="4"/>
  <c r="AB265" i="4" s="1"/>
  <c r="H71" i="4"/>
  <c r="C71" i="12" s="1"/>
  <c r="I189" i="4"/>
  <c r="D189" i="12" s="1"/>
  <c r="H106" i="4"/>
  <c r="C106" i="12" s="1"/>
  <c r="H162" i="4"/>
  <c r="C162" i="12" s="1"/>
  <c r="H13" i="4"/>
  <c r="C13" i="12" s="1"/>
  <c r="H60" i="4"/>
  <c r="C60" i="12" s="1"/>
  <c r="I303" i="4"/>
  <c r="I165" i="4"/>
  <c r="D165" i="12" s="1"/>
  <c r="I280" i="4"/>
  <c r="I251" i="4"/>
  <c r="D251" i="12" s="1"/>
  <c r="I276" i="4"/>
  <c r="I301" i="4"/>
  <c r="H242" i="4"/>
  <c r="C242" i="12" s="1"/>
  <c r="H226" i="4"/>
  <c r="C226" i="12" s="1"/>
  <c r="I202" i="4"/>
  <c r="D202" i="12" s="1"/>
  <c r="H238" i="4"/>
  <c r="C238" i="12" s="1"/>
  <c r="I79" i="4"/>
  <c r="D79" i="12" s="1"/>
  <c r="H170" i="4"/>
  <c r="C170" i="12" s="1"/>
  <c r="H200" i="4"/>
  <c r="C200" i="12" s="1"/>
  <c r="H245" i="4"/>
  <c r="C245" i="12" s="1"/>
  <c r="H139" i="4"/>
  <c r="C139" i="12" s="1"/>
  <c r="I259" i="4"/>
  <c r="H37" i="4"/>
  <c r="C37" i="12" s="1"/>
  <c r="H183" i="4"/>
  <c r="C183" i="12" s="1"/>
  <c r="I209" i="4"/>
  <c r="D209" i="12" s="1"/>
  <c r="I81" i="4"/>
  <c r="D81" i="12" s="1"/>
  <c r="I146" i="4"/>
  <c r="D146" i="12" s="1"/>
  <c r="I39" i="4"/>
  <c r="D39" i="12" s="1"/>
  <c r="I222" i="4"/>
  <c r="D222" i="12" s="1"/>
  <c r="I229" i="4"/>
  <c r="D229" i="12" s="1"/>
  <c r="I104" i="4"/>
  <c r="D104" i="12" s="1"/>
  <c r="H63" i="4"/>
  <c r="C63" i="12" s="1"/>
  <c r="I207" i="4"/>
  <c r="D207" i="12" s="1"/>
  <c r="H296" i="4"/>
  <c r="I307" i="4"/>
  <c r="I67" i="4"/>
  <c r="D67" i="12" s="1"/>
  <c r="H129" i="4"/>
  <c r="C129" i="12" s="1"/>
  <c r="H77" i="4"/>
  <c r="C77" i="12" s="1"/>
  <c r="H233" i="4"/>
  <c r="C233" i="12" s="1"/>
  <c r="H198" i="4"/>
  <c r="C198" i="12" s="1"/>
  <c r="H206" i="4"/>
  <c r="C206" i="12" s="1"/>
  <c r="H87" i="4"/>
  <c r="C87" i="12" s="1"/>
  <c r="I116" i="4"/>
  <c r="D116" i="12" s="1"/>
  <c r="I223" i="4"/>
  <c r="D223" i="12" s="1"/>
  <c r="I256" i="4"/>
  <c r="D256" i="12" s="1"/>
  <c r="I6" i="4"/>
  <c r="D6" i="12" s="1"/>
  <c r="I241" i="4"/>
  <c r="D241" i="12" s="1"/>
  <c r="H101" i="4"/>
  <c r="C101" i="12" s="1"/>
  <c r="I120" i="4"/>
  <c r="D120" i="12" s="1"/>
  <c r="I218" i="4"/>
  <c r="D218" i="12" s="1"/>
  <c r="I285" i="4"/>
  <c r="I247" i="4"/>
  <c r="D247" i="12" s="1"/>
  <c r="H227" i="4"/>
  <c r="C227" i="12" s="1"/>
  <c r="I190" i="4"/>
  <c r="D190" i="12" s="1"/>
  <c r="H276" i="4"/>
  <c r="I230" i="4"/>
  <c r="D230" i="12" s="1"/>
  <c r="I83" i="4"/>
  <c r="D83" i="12" s="1"/>
  <c r="H190" i="4"/>
  <c r="C190" i="12" s="1"/>
  <c r="I128" i="4"/>
  <c r="D128" i="12" s="1"/>
  <c r="I88" i="4"/>
  <c r="D88" i="12" s="1"/>
  <c r="I225" i="4"/>
  <c r="D225" i="12" s="1"/>
  <c r="I273" i="4"/>
  <c r="H70" i="4"/>
  <c r="C70" i="12" s="1"/>
  <c r="I297" i="4"/>
  <c r="H248" i="4"/>
  <c r="C248" i="12" s="1"/>
  <c r="I25" i="4"/>
  <c r="D25" i="12" s="1"/>
  <c r="I23" i="4"/>
  <c r="D23" i="12" s="1"/>
  <c r="H23" i="4"/>
  <c r="C23" i="12" s="1"/>
  <c r="H150" i="4"/>
  <c r="C150" i="12" s="1"/>
  <c r="H175" i="4"/>
  <c r="C175" i="12" s="1"/>
  <c r="I288" i="4"/>
  <c r="H251" i="4"/>
  <c r="C251" i="12" s="1"/>
  <c r="H166" i="4"/>
  <c r="C166" i="12" s="1"/>
  <c r="H38" i="4"/>
  <c r="C38" i="12" s="1"/>
  <c r="H102" i="4"/>
  <c r="C102" i="12" s="1"/>
  <c r="I192" i="4"/>
  <c r="D192" i="12" s="1"/>
  <c r="I76" i="4"/>
  <c r="D76" i="12" s="1"/>
  <c r="I199" i="4"/>
  <c r="D199" i="12" s="1"/>
  <c r="I77" i="4"/>
  <c r="D77" i="12" s="1"/>
  <c r="H24" i="4"/>
  <c r="C24" i="12" s="1"/>
  <c r="H137" i="4"/>
  <c r="C137" i="12" s="1"/>
  <c r="H39" i="4"/>
  <c r="C39" i="12" s="1"/>
  <c r="H143" i="4"/>
  <c r="C143" i="12" s="1"/>
  <c r="H304" i="4"/>
  <c r="I213" i="4"/>
  <c r="D213" i="12" s="1"/>
  <c r="I109" i="4"/>
  <c r="D109" i="12" s="1"/>
  <c r="H124" i="4"/>
  <c r="C124" i="12" s="1"/>
  <c r="H49" i="4"/>
  <c r="C49" i="12" s="1"/>
  <c r="I115" i="4"/>
  <c r="D115" i="12" s="1"/>
  <c r="H96" i="4"/>
  <c r="C96" i="12" s="1"/>
  <c r="I157" i="4"/>
  <c r="D157" i="12" s="1"/>
  <c r="H213" i="4"/>
  <c r="C213" i="12" s="1"/>
  <c r="H110" i="4"/>
  <c r="C110" i="12" s="1"/>
  <c r="H253" i="4"/>
  <c r="C253" i="12" s="1"/>
  <c r="I143" i="4"/>
  <c r="D143" i="12" s="1"/>
  <c r="H86" i="4"/>
  <c r="C86" i="12" s="1"/>
  <c r="H286" i="4"/>
  <c r="I164" i="4"/>
  <c r="D164" i="12" s="1"/>
  <c r="H249" i="4"/>
  <c r="C249" i="12" s="1"/>
  <c r="H307" i="4"/>
  <c r="H19" i="4"/>
  <c r="C19" i="12" s="1"/>
  <c r="H247" i="4"/>
  <c r="C247" i="12" s="1"/>
  <c r="H273" i="4"/>
  <c r="H43" i="4"/>
  <c r="C43" i="12" s="1"/>
  <c r="H48" i="4"/>
  <c r="C48" i="12" s="1"/>
  <c r="H212" i="4"/>
  <c r="C212" i="12" s="1"/>
  <c r="H167" i="4"/>
  <c r="C167" i="12" s="1"/>
  <c r="I294" i="4"/>
  <c r="I131" i="4"/>
  <c r="D131" i="12" s="1"/>
  <c r="H76" i="4"/>
  <c r="C76" i="12" s="1"/>
  <c r="I196" i="4"/>
  <c r="D196" i="12" s="1"/>
  <c r="H173" i="4"/>
  <c r="C173" i="12" s="1"/>
  <c r="I49" i="4"/>
  <c r="D49" i="12" s="1"/>
  <c r="H300" i="4"/>
  <c r="H189" i="4"/>
  <c r="C189" i="12" s="1"/>
  <c r="I124" i="4"/>
  <c r="D124" i="12" s="1"/>
  <c r="I89" i="4"/>
  <c r="D89" i="12" s="1"/>
  <c r="H91" i="4"/>
  <c r="C91" i="12" s="1"/>
  <c r="H69" i="4"/>
  <c r="C69" i="12" s="1"/>
  <c r="I274" i="4"/>
  <c r="I33" i="4"/>
  <c r="D33" i="12" s="1"/>
  <c r="I119" i="4"/>
  <c r="D119" i="12" s="1"/>
  <c r="H103" i="4"/>
  <c r="C103" i="12" s="1"/>
  <c r="I198" i="4"/>
  <c r="D198" i="12" s="1"/>
  <c r="I110" i="4"/>
  <c r="D110" i="12" s="1"/>
  <c r="I70" i="4"/>
  <c r="D70" i="12" s="1"/>
  <c r="H120" i="4"/>
  <c r="C120" i="12" s="1"/>
  <c r="H92" i="4"/>
  <c r="C92" i="12" s="1"/>
  <c r="I65" i="4"/>
  <c r="D65" i="12" s="1"/>
  <c r="I233" i="4"/>
  <c r="D233" i="12" s="1"/>
  <c r="I254" i="4"/>
  <c r="D254" i="12" s="1"/>
  <c r="H196" i="4"/>
  <c r="C196" i="12" s="1"/>
  <c r="I159" i="4"/>
  <c r="D159" i="12" s="1"/>
  <c r="I52" i="4"/>
  <c r="D52" i="12" s="1"/>
  <c r="I43" i="4"/>
  <c r="D43" i="12" s="1"/>
  <c r="I96" i="4"/>
  <c r="D96" i="12" s="1"/>
  <c r="I53" i="4"/>
  <c r="D53" i="12" s="1"/>
  <c r="H128" i="4"/>
  <c r="C128" i="12" s="1"/>
  <c r="I289" i="4"/>
  <c r="H67" i="4"/>
  <c r="C67" i="12" s="1"/>
  <c r="H256" i="4"/>
  <c r="C256" i="12" s="1"/>
  <c r="I19" i="4"/>
  <c r="D19" i="12" s="1"/>
  <c r="I126" i="4"/>
  <c r="D126" i="12" s="1"/>
  <c r="H122" i="4"/>
  <c r="C122" i="12" s="1"/>
  <c r="H225" i="4"/>
  <c r="C225" i="12" s="1"/>
  <c r="H146" i="4"/>
  <c r="C146" i="12" s="1"/>
  <c r="I240" i="4"/>
  <c r="D240" i="12" s="1"/>
  <c r="I296" i="4"/>
  <c r="H54" i="4"/>
  <c r="C54" i="12" s="1"/>
  <c r="I148" i="4"/>
  <c r="D148" i="12" s="1"/>
  <c r="I38" i="4"/>
  <c r="D38" i="12" s="1"/>
  <c r="I101" i="4"/>
  <c r="D101" i="12" s="1"/>
  <c r="H105" i="4"/>
  <c r="C105" i="12" s="1"/>
  <c r="H46" i="4"/>
  <c r="C46" i="12" s="1"/>
  <c r="H90" i="4"/>
  <c r="C90" i="12" s="1"/>
  <c r="H157" i="4"/>
  <c r="C157" i="12" s="1"/>
  <c r="H149" i="4"/>
  <c r="C149" i="12" s="1"/>
  <c r="I15" i="4"/>
  <c r="D15" i="12" s="1"/>
  <c r="H27" i="4"/>
  <c r="C27" i="12" s="1"/>
  <c r="H264" i="4"/>
  <c r="I175" i="4"/>
  <c r="D175" i="12" s="1"/>
  <c r="I178" i="4"/>
  <c r="D178" i="12" s="1"/>
  <c r="H15" i="4"/>
  <c r="C15" i="12" s="1"/>
  <c r="H218" i="4"/>
  <c r="C218" i="12" s="1"/>
  <c r="H62" i="4"/>
  <c r="C62" i="12" s="1"/>
  <c r="H73" i="4"/>
  <c r="C73" i="12" s="1"/>
  <c r="H254" i="4"/>
  <c r="C254" i="12" s="1"/>
  <c r="H141" i="4"/>
  <c r="C141" i="12" s="1"/>
  <c r="H116" i="4"/>
  <c r="C116" i="12" s="1"/>
  <c r="I249" i="4"/>
  <c r="D249" i="12" s="1"/>
  <c r="H230" i="4"/>
  <c r="C230" i="12" s="1"/>
  <c r="H29" i="4"/>
  <c r="C29" i="12" s="1"/>
  <c r="I60" i="4"/>
  <c r="D60" i="12" s="1"/>
  <c r="H133" i="4"/>
  <c r="C133" i="12" s="1"/>
  <c r="H279" i="4"/>
  <c r="H94" i="4"/>
  <c r="C94" i="12" s="1"/>
  <c r="H272" i="4"/>
  <c r="H121" i="4"/>
  <c r="C121" i="12" s="1"/>
  <c r="I298" i="4"/>
  <c r="I292" i="4"/>
  <c r="I54" i="4"/>
  <c r="D54" i="12" s="1"/>
  <c r="I264" i="4"/>
  <c r="H115" i="4"/>
  <c r="C115" i="12" s="1"/>
  <c r="I212" i="4"/>
  <c r="D212" i="12" s="1"/>
  <c r="I125" i="4"/>
  <c r="D125" i="12" s="1"/>
  <c r="I21" i="4"/>
  <c r="D21" i="12" s="1"/>
  <c r="H58" i="4"/>
  <c r="C58" i="12" s="1"/>
  <c r="I180" i="4"/>
  <c r="D180" i="12" s="1"/>
  <c r="I158" i="4"/>
  <c r="D158" i="12" s="1"/>
  <c r="H135" i="4"/>
  <c r="C135" i="12" s="1"/>
  <c r="I242" i="4"/>
  <c r="D242" i="12" s="1"/>
  <c r="I107" i="4"/>
  <c r="D107" i="12" s="1"/>
  <c r="H72" i="4"/>
  <c r="C72" i="12" s="1"/>
  <c r="H282" i="4"/>
  <c r="H274" i="4"/>
  <c r="H185" i="4"/>
  <c r="C185" i="12" s="1"/>
  <c r="I185" i="4"/>
  <c r="D185" i="12" s="1"/>
  <c r="I58" i="4"/>
  <c r="D58" i="12" s="1"/>
  <c r="I94" i="4"/>
  <c r="D94" i="12" s="1"/>
  <c r="I141" i="4"/>
  <c r="D141" i="12" s="1"/>
  <c r="H21" i="4"/>
  <c r="C21" i="12" s="1"/>
  <c r="H239" i="4"/>
  <c r="C239" i="12" s="1"/>
  <c r="H98" i="4"/>
  <c r="C98" i="12" s="1"/>
  <c r="H294" i="4"/>
  <c r="H237" i="4"/>
  <c r="C237" i="12" s="1"/>
  <c r="H228" i="4"/>
  <c r="C228" i="12" s="1"/>
  <c r="H241" i="4"/>
  <c r="C241" i="12" s="1"/>
  <c r="I220" i="4"/>
  <c r="D220" i="12" s="1"/>
  <c r="H142" i="4"/>
  <c r="C142" i="12" s="1"/>
  <c r="I28" i="4"/>
  <c r="D28" i="12" s="1"/>
  <c r="I214" i="4"/>
  <c r="D214" i="12" s="1"/>
  <c r="H255" i="4"/>
  <c r="C255" i="12" s="1"/>
  <c r="I173" i="4"/>
  <c r="D173" i="12" s="1"/>
  <c r="I295" i="4"/>
  <c r="I186" i="4"/>
  <c r="D186" i="12" s="1"/>
  <c r="H270" i="4"/>
  <c r="I200" i="4"/>
  <c r="D200" i="12" s="1"/>
  <c r="H236" i="4"/>
  <c r="C236" i="12" s="1"/>
  <c r="H257" i="4"/>
  <c r="C257" i="12" s="1"/>
  <c r="H51" i="4"/>
  <c r="C51" i="12" s="1"/>
  <c r="I267" i="4"/>
  <c r="I283" i="4"/>
  <c r="H214" i="4"/>
  <c r="C214" i="12" s="1"/>
  <c r="H119" i="4"/>
  <c r="C119" i="12" s="1"/>
  <c r="I258" i="4"/>
  <c r="I26" i="4"/>
  <c r="D26" i="12" s="1"/>
  <c r="I231" i="4"/>
  <c r="D231" i="12" s="1"/>
  <c r="H136" i="4"/>
  <c r="C136" i="12" s="1"/>
  <c r="H130" i="4"/>
  <c r="C130" i="12" s="1"/>
  <c r="H88" i="4"/>
  <c r="C88" i="12" s="1"/>
  <c r="H126" i="4"/>
  <c r="C126" i="12" s="1"/>
  <c r="H188" i="4"/>
  <c r="C188" i="12" s="1"/>
  <c r="H10" i="4"/>
  <c r="C10" i="12" s="1"/>
  <c r="I188" i="4"/>
  <c r="D188" i="12" s="1"/>
  <c r="H240" i="4"/>
  <c r="C240" i="12" s="1"/>
  <c r="I257" i="4"/>
  <c r="D257" i="12" s="1"/>
  <c r="H222" i="4"/>
  <c r="C222" i="12" s="1"/>
  <c r="H298" i="4"/>
  <c r="I272" i="4"/>
  <c r="H41" i="4"/>
  <c r="C41" i="12" s="1"/>
  <c r="H164" i="4"/>
  <c r="C164" i="12" s="1"/>
  <c r="H195" i="4"/>
  <c r="C195" i="12" s="1"/>
  <c r="I16" i="4"/>
  <c r="D16" i="12" s="1"/>
  <c r="H52" i="4"/>
  <c r="C52" i="12" s="1"/>
  <c r="H97" i="4"/>
  <c r="C97" i="12" s="1"/>
  <c r="H89" i="4"/>
  <c r="C89" i="12" s="1"/>
  <c r="I291" i="4"/>
  <c r="I144" i="4"/>
  <c r="D144" i="12" s="1"/>
  <c r="I282" i="4"/>
  <c r="I22" i="4"/>
  <c r="D22" i="12" s="1"/>
  <c r="H219" i="4"/>
  <c r="C219" i="12" s="1"/>
  <c r="I278" i="4"/>
  <c r="I36" i="4"/>
  <c r="D36" i="12" s="1"/>
  <c r="I194" i="4"/>
  <c r="D194" i="12" s="1"/>
  <c r="I69" i="4"/>
  <c r="D69" i="12" s="1"/>
  <c r="I102" i="4"/>
  <c r="D102" i="12" s="1"/>
  <c r="I41" i="4"/>
  <c r="D41" i="12" s="1"/>
  <c r="H81" i="4"/>
  <c r="C81" i="12" s="1"/>
  <c r="I31" i="4"/>
  <c r="D31" i="12" s="1"/>
  <c r="H281" i="4"/>
  <c r="H232" i="4"/>
  <c r="C232" i="12" s="1"/>
  <c r="I243" i="4"/>
  <c r="D243" i="12" s="1"/>
  <c r="H267" i="4"/>
  <c r="H277" i="4"/>
  <c r="I44" i="4"/>
  <c r="D44" i="12" s="1"/>
  <c r="H169" i="4"/>
  <c r="C169" i="12" s="1"/>
  <c r="H208" i="4"/>
  <c r="C208" i="12" s="1"/>
  <c r="I210" i="4"/>
  <c r="D210" i="12" s="1"/>
  <c r="H217" i="4"/>
  <c r="C217" i="12" s="1"/>
  <c r="H301" i="4"/>
  <c r="I236" i="4"/>
  <c r="D236" i="12" s="1"/>
  <c r="I260" i="4"/>
  <c r="H299" i="4"/>
  <c r="I221" i="4"/>
  <c r="D221" i="12" s="1"/>
  <c r="I149" i="4"/>
  <c r="D149" i="12" s="1"/>
  <c r="H246" i="4"/>
  <c r="C246" i="12" s="1"/>
  <c r="I66" i="4"/>
  <c r="D66" i="12" s="1"/>
  <c r="H268" i="4"/>
  <c r="I62" i="4"/>
  <c r="D62" i="12" s="1"/>
  <c r="I87" i="4"/>
  <c r="D87" i="12" s="1"/>
  <c r="I113" i="4"/>
  <c r="D113" i="12" s="1"/>
  <c r="H8" i="4"/>
  <c r="C8" i="12" s="1"/>
  <c r="H28" i="4"/>
  <c r="C28" i="12" s="1"/>
  <c r="H112" i="4"/>
  <c r="C112" i="12" s="1"/>
  <c r="H30" i="4"/>
  <c r="C30" i="12" s="1"/>
  <c r="H176" i="4"/>
  <c r="C176" i="12" s="1"/>
  <c r="I177" i="4"/>
  <c r="D177" i="12" s="1"/>
  <c r="H152" i="4"/>
  <c r="C152" i="12" s="1"/>
  <c r="H180" i="4"/>
  <c r="C180" i="12" s="1"/>
  <c r="I239" i="4"/>
  <c r="D239" i="12" s="1"/>
  <c r="I217" i="4"/>
  <c r="D217" i="12" s="1"/>
  <c r="H289" i="4"/>
  <c r="H158" i="4"/>
  <c r="C158" i="12" s="1"/>
  <c r="I85" i="4"/>
  <c r="D85" i="12" s="1"/>
  <c r="H261" i="4"/>
  <c r="H193" i="4"/>
  <c r="C193" i="12" s="1"/>
  <c r="I74" i="4"/>
  <c r="D74" i="12" s="1"/>
  <c r="H9" i="4"/>
  <c r="C9" i="12" s="1"/>
  <c r="I27" i="4"/>
  <c r="D27" i="12" s="1"/>
  <c r="H111" i="4"/>
  <c r="C111" i="12" s="1"/>
  <c r="H33" i="4"/>
  <c r="C33" i="12" s="1"/>
  <c r="H179" i="4"/>
  <c r="C179" i="12" s="1"/>
  <c r="I208" i="4"/>
  <c r="D208" i="12" s="1"/>
  <c r="H172" i="4"/>
  <c r="C172" i="12" s="1"/>
  <c r="H171" i="4"/>
  <c r="C171" i="12" s="1"/>
  <c r="H266" i="4"/>
  <c r="I179" i="4"/>
  <c r="D179" i="12" s="1"/>
  <c r="H234" i="4"/>
  <c r="C234" i="12" s="1"/>
  <c r="I270" i="4"/>
  <c r="I47" i="4"/>
  <c r="D47" i="12" s="1"/>
  <c r="I106" i="4"/>
  <c r="D106" i="12" s="1"/>
  <c r="H125" i="4"/>
  <c r="C125" i="12" s="1"/>
  <c r="I235" i="4"/>
  <c r="D235" i="12" s="1"/>
  <c r="I281" i="4"/>
  <c r="I9" i="4"/>
  <c r="D9" i="12" s="1"/>
  <c r="I63" i="4"/>
  <c r="D63" i="12" s="1"/>
  <c r="I5" i="4"/>
  <c r="D5" i="12" s="1"/>
  <c r="H53" i="4"/>
  <c r="C53" i="12" s="1"/>
  <c r="I142" i="4"/>
  <c r="D142" i="12" s="1"/>
  <c r="H252" i="4"/>
  <c r="C252" i="12" s="1"/>
  <c r="H160" i="4"/>
  <c r="C160" i="12" s="1"/>
  <c r="I228" i="4"/>
  <c r="D228" i="12" s="1"/>
  <c r="I152" i="4"/>
  <c r="D152" i="12" s="1"/>
  <c r="I37" i="4"/>
  <c r="D37" i="12" s="1"/>
  <c r="H123" i="4"/>
  <c r="C123" i="12" s="1"/>
  <c r="I171" i="4"/>
  <c r="D171" i="12" s="1"/>
  <c r="I232" i="4"/>
  <c r="D232" i="12" s="1"/>
  <c r="H199" i="4"/>
  <c r="C199" i="12" s="1"/>
  <c r="H205" i="4"/>
  <c r="C205" i="12" s="1"/>
  <c r="I92" i="4"/>
  <c r="D92" i="12" s="1"/>
  <c r="I97" i="4"/>
  <c r="D97" i="12" s="1"/>
  <c r="I98" i="4"/>
  <c r="D98" i="12" s="1"/>
  <c r="H5" i="4"/>
  <c r="C5" i="12" s="1"/>
  <c r="I176" i="4"/>
  <c r="D176" i="12" s="1"/>
  <c r="I160" i="4"/>
  <c r="D160" i="12" s="1"/>
  <c r="H287" i="4"/>
  <c r="I14" i="4"/>
  <c r="D14" i="12" s="1"/>
  <c r="H107" i="4"/>
  <c r="C107" i="12" s="1"/>
  <c r="H55" i="4"/>
  <c r="C55" i="12" s="1"/>
  <c r="I300" i="4"/>
  <c r="I138" i="4"/>
  <c r="D138" i="12" s="1"/>
  <c r="H283" i="4"/>
  <c r="H47" i="4"/>
  <c r="C47" i="12" s="1"/>
  <c r="H44" i="4"/>
  <c r="C44" i="12" s="1"/>
  <c r="I211" i="4"/>
  <c r="D211" i="12" s="1"/>
  <c r="I246" i="4"/>
  <c r="D246" i="12" s="1"/>
  <c r="I78" i="4"/>
  <c r="D78" i="12" s="1"/>
  <c r="I123" i="4"/>
  <c r="D123" i="12" s="1"/>
  <c r="H16" i="4"/>
  <c r="C16" i="12" s="1"/>
  <c r="I261" i="4"/>
  <c r="H131" i="4"/>
  <c r="C131" i="12" s="1"/>
  <c r="H163" i="4"/>
  <c r="C163" i="12" s="1"/>
  <c r="I195" i="4"/>
  <c r="D195" i="12" s="1"/>
  <c r="I193" i="4"/>
  <c r="D193" i="12" s="1"/>
  <c r="H194" i="4"/>
  <c r="C194" i="12" s="1"/>
  <c r="I55" i="4"/>
  <c r="D55" i="12" s="1"/>
  <c r="H215" i="4"/>
  <c r="C215" i="12" s="1"/>
  <c r="H78" i="4"/>
  <c r="C78" i="12" s="1"/>
  <c r="H288" i="4"/>
  <c r="H271" i="4"/>
  <c r="H177" i="4"/>
  <c r="C177" i="12" s="1"/>
  <c r="H269" i="4"/>
  <c r="I299" i="4"/>
  <c r="I151" i="4"/>
  <c r="D151" i="12" s="1"/>
  <c r="I72" i="4"/>
  <c r="D72" i="12" s="1"/>
  <c r="H22" i="4"/>
  <c r="C22" i="12" s="1"/>
  <c r="H284" i="4"/>
  <c r="I306" i="4"/>
  <c r="H306" i="4"/>
  <c r="H192" i="4"/>
  <c r="C192" i="12" s="1"/>
  <c r="I287" i="4"/>
  <c r="I140" i="4"/>
  <c r="D140" i="12" s="1"/>
  <c r="H151" i="4"/>
  <c r="C151" i="12" s="1"/>
  <c r="I112" i="4"/>
  <c r="D112" i="12" s="1"/>
  <c r="H108" i="4"/>
  <c r="C108" i="12" s="1"/>
  <c r="H36" i="4"/>
  <c r="C36" i="12" s="1"/>
  <c r="I111" i="4"/>
  <c r="D111" i="12" s="1"/>
  <c r="H84" i="4"/>
  <c r="C84" i="12" s="1"/>
  <c r="H14" i="4"/>
  <c r="C14" i="12" s="1"/>
  <c r="H74" i="4"/>
  <c r="C74" i="12" s="1"/>
  <c r="H285" i="4"/>
  <c r="H187" i="4"/>
  <c r="C187" i="12" s="1"/>
  <c r="H202" i="4"/>
  <c r="C202" i="12" s="1"/>
  <c r="I234" i="4"/>
  <c r="D234" i="12" s="1"/>
  <c r="I266" i="4"/>
  <c r="I56" i="4"/>
  <c r="D56" i="12" s="1"/>
  <c r="I84" i="4"/>
  <c r="D84" i="12" s="1"/>
  <c r="H17" i="4"/>
  <c r="C17" i="12" s="1"/>
  <c r="H260" i="4"/>
  <c r="H138" i="4"/>
  <c r="C138" i="12" s="1"/>
  <c r="H235" i="4"/>
  <c r="C235" i="12" s="1"/>
  <c r="I17" i="4"/>
  <c r="D17" i="12" s="1"/>
  <c r="I215" i="4"/>
  <c r="D215" i="12" s="1"/>
  <c r="I252" i="4"/>
  <c r="D252" i="12" s="1"/>
  <c r="I268" i="4"/>
  <c r="I169" i="4"/>
  <c r="D169" i="12" s="1"/>
  <c r="H201" i="4"/>
  <c r="C201" i="12" s="1"/>
  <c r="H56" i="4"/>
  <c r="C56" i="12" s="1"/>
  <c r="I59" i="4"/>
  <c r="D59" i="12" s="1"/>
  <c r="I227" i="4"/>
  <c r="D227" i="12" s="1"/>
  <c r="H155" i="4"/>
  <c r="C155" i="12" s="1"/>
  <c r="I284" i="4"/>
  <c r="I226" i="4"/>
  <c r="D226" i="12" s="1"/>
  <c r="I187" i="4"/>
  <c r="D187" i="12" s="1"/>
  <c r="I8" i="4"/>
  <c r="D8" i="12" s="1"/>
  <c r="I245" i="4"/>
  <c r="D245" i="12" s="1"/>
  <c r="I184" i="4"/>
  <c r="D184" i="12" s="1"/>
  <c r="I197" i="4"/>
  <c r="D197" i="12" s="1"/>
  <c r="I269" i="4"/>
  <c r="H305" i="4"/>
  <c r="H258" i="4"/>
  <c r="H184" i="4"/>
  <c r="C184" i="12" s="1"/>
  <c r="I145" i="4"/>
  <c r="D145" i="12" s="1"/>
  <c r="H220" i="4"/>
  <c r="C220" i="12" s="1"/>
  <c r="H145" i="4"/>
  <c r="C145" i="12" s="1"/>
  <c r="H229" i="4"/>
  <c r="C229" i="12" s="1"/>
  <c r="I172" i="4"/>
  <c r="D172" i="12" s="1"/>
  <c r="I108" i="4"/>
  <c r="D108" i="12" s="1"/>
  <c r="I205" i="4"/>
  <c r="D205" i="12" s="1"/>
  <c r="I2" i="4"/>
  <c r="D2" i="12" s="1"/>
  <c r="S60" i="4" l="1"/>
  <c r="X3" i="4"/>
  <c r="P3" i="4"/>
  <c r="AA305" i="4"/>
  <c r="AF290" i="4"/>
  <c r="AA275" i="4"/>
  <c r="AB275" i="4"/>
  <c r="AB290" i="4"/>
  <c r="AE290" i="4"/>
  <c r="Q275" i="4"/>
  <c r="J275" i="4" s="1"/>
  <c r="AO291" i="4"/>
  <c r="AH290" i="4"/>
  <c r="AD290" i="4"/>
  <c r="AC290" i="4"/>
  <c r="AI290" i="4"/>
  <c r="AG290" i="4"/>
  <c r="P290" i="4"/>
  <c r="O290" i="4" s="1"/>
  <c r="P132" i="4"/>
  <c r="L132" i="4" s="1"/>
  <c r="P262" i="4"/>
  <c r="O262" i="4" s="1"/>
  <c r="AO290" i="4"/>
  <c r="AD18" i="4"/>
  <c r="AF275" i="4"/>
  <c r="AH275" i="4"/>
  <c r="Y275" i="4"/>
  <c r="AE275" i="4"/>
  <c r="AD275" i="4"/>
  <c r="AC275" i="4"/>
  <c r="X290" i="4"/>
  <c r="V290" i="4"/>
  <c r="K290" i="4" s="1"/>
  <c r="S290" i="4"/>
  <c r="M290" i="4" s="1"/>
  <c r="AA290" i="4"/>
  <c r="AS290" i="4"/>
  <c r="W290" i="4"/>
  <c r="N290" i="4" s="1"/>
  <c r="U290" i="4"/>
  <c r="T290" i="4"/>
  <c r="Y290" i="4"/>
  <c r="Z290" i="4"/>
  <c r="AR290" i="4"/>
  <c r="AY290" i="4"/>
  <c r="AX290" i="4"/>
  <c r="AV290" i="4"/>
  <c r="AU290" i="4"/>
  <c r="AT290" i="4"/>
  <c r="AW290" i="4"/>
  <c r="Q290" i="4"/>
  <c r="J290" i="4" s="1"/>
  <c r="AJ290" i="4"/>
  <c r="R290" i="4"/>
  <c r="AQ290" i="4"/>
  <c r="AP290" i="4"/>
  <c r="AN290" i="4"/>
  <c r="AM290" i="4"/>
  <c r="AL290" i="4"/>
  <c r="AK290" i="4"/>
  <c r="AG275" i="4"/>
  <c r="AR275" i="4"/>
  <c r="AP275" i="4"/>
  <c r="V275" i="4"/>
  <c r="K275" i="4" s="1"/>
  <c r="U275" i="4"/>
  <c r="T275" i="4"/>
  <c r="S275" i="4"/>
  <c r="M275" i="4" s="1"/>
  <c r="R275" i="4"/>
  <c r="X275" i="4"/>
  <c r="AV277" i="4"/>
  <c r="W275" i="4"/>
  <c r="N275" i="4" s="1"/>
  <c r="AW275" i="4"/>
  <c r="AS275" i="4"/>
  <c r="P275" i="4"/>
  <c r="L275" i="4" s="1"/>
  <c r="Z275" i="4"/>
  <c r="AX275" i="4"/>
  <c r="AU275" i="4"/>
  <c r="AT275" i="4"/>
  <c r="AV275" i="4"/>
  <c r="AI275" i="4"/>
  <c r="AY275" i="4"/>
  <c r="AQ275" i="4"/>
  <c r="AO275" i="4"/>
  <c r="AM275" i="4"/>
  <c r="AL275" i="4"/>
  <c r="AK275" i="4"/>
  <c r="AJ275" i="4"/>
  <c r="AX114" i="4"/>
  <c r="Y80" i="4"/>
  <c r="AD161" i="4"/>
  <c r="Y262" i="4"/>
  <c r="AB262" i="4"/>
  <c r="AN114" i="4"/>
  <c r="AP292" i="4"/>
  <c r="AE216" i="4"/>
  <c r="AE114" i="4"/>
  <c r="AI262" i="4"/>
  <c r="V262" i="4"/>
  <c r="K262" i="4" s="1"/>
  <c r="R262" i="4"/>
  <c r="U262" i="4"/>
  <c r="AA262" i="4"/>
  <c r="AV262" i="4"/>
  <c r="T262" i="4"/>
  <c r="AH161" i="4"/>
  <c r="AK114" i="4"/>
  <c r="R114" i="4"/>
  <c r="AG161" i="4"/>
  <c r="T161" i="4"/>
  <c r="AJ114" i="4"/>
  <c r="AI161" i="4"/>
  <c r="Y114" i="4"/>
  <c r="Q216" i="4"/>
  <c r="AA161" i="4"/>
  <c r="AC114" i="4"/>
  <c r="AQ114" i="4"/>
  <c r="V161" i="4"/>
  <c r="AY204" i="4"/>
  <c r="AL244" i="4"/>
  <c r="W95" i="4"/>
  <c r="AE34" i="4"/>
  <c r="AH59" i="4"/>
  <c r="AB154" i="4"/>
  <c r="R75" i="4"/>
  <c r="AA191" i="4"/>
  <c r="R50" i="4"/>
  <c r="AO18" i="4"/>
  <c r="Z161" i="4"/>
  <c r="AQ216" i="4"/>
  <c r="AD224" i="4"/>
  <c r="AB174" i="4"/>
  <c r="X114" i="4"/>
  <c r="AB114" i="4"/>
  <c r="AD114" i="4"/>
  <c r="AS114" i="4"/>
  <c r="AL114" i="4"/>
  <c r="AF114" i="4"/>
  <c r="T114" i="4"/>
  <c r="AA114" i="4"/>
  <c r="AH114" i="4"/>
  <c r="AO114" i="4"/>
  <c r="AU114" i="4"/>
  <c r="AH216" i="4"/>
  <c r="AE161" i="4"/>
  <c r="AO161" i="4"/>
  <c r="Q161" i="4"/>
  <c r="AL161" i="4"/>
  <c r="AB161" i="4"/>
  <c r="P161" i="4"/>
  <c r="AI174" i="4"/>
  <c r="V224" i="4"/>
  <c r="K224" i="4" s="1"/>
  <c r="Y154" i="4"/>
  <c r="U114" i="4"/>
  <c r="AI114" i="4"/>
  <c r="AV114" i="4"/>
  <c r="V114" i="4"/>
  <c r="P114" i="4"/>
  <c r="AR114" i="4"/>
  <c r="AY114" i="4"/>
  <c r="S114" i="4"/>
  <c r="Z114" i="4"/>
  <c r="AG114" i="4"/>
  <c r="AM114" i="4"/>
  <c r="AR216" i="4"/>
  <c r="AF216" i="4"/>
  <c r="AY161" i="4"/>
  <c r="AS161" i="4"/>
  <c r="W161" i="4"/>
  <c r="AM161" i="4"/>
  <c r="AC161" i="4"/>
  <c r="S161" i="4"/>
  <c r="M161" i="4" s="1"/>
  <c r="AP161" i="4"/>
  <c r="AT114" i="4"/>
  <c r="AP114" i="4"/>
  <c r="AW114" i="4"/>
  <c r="Q114" i="4"/>
  <c r="J114" i="4" s="1"/>
  <c r="E114" i="12" s="1"/>
  <c r="W114" i="4"/>
  <c r="N114" i="4" s="1"/>
  <c r="AF161" i="4"/>
  <c r="X161" i="4"/>
  <c r="AJ161" i="4"/>
  <c r="U161" i="4"/>
  <c r="AK161" i="4"/>
  <c r="Y161" i="4"/>
  <c r="AD216" i="4"/>
  <c r="AB216" i="4"/>
  <c r="U216" i="4"/>
  <c r="AJ216" i="4"/>
  <c r="AA216" i="4"/>
  <c r="Z216" i="4"/>
  <c r="X216" i="4"/>
  <c r="AT216" i="4"/>
  <c r="AE262" i="4"/>
  <c r="AP262" i="4"/>
  <c r="AM262" i="4"/>
  <c r="S262" i="4"/>
  <c r="M262" i="4" s="1"/>
  <c r="AW262" i="4"/>
  <c r="AN262" i="4"/>
  <c r="AT262" i="4"/>
  <c r="AS262" i="4"/>
  <c r="AR262" i="4"/>
  <c r="AU3" i="4"/>
  <c r="AV244" i="4"/>
  <c r="AO216" i="4"/>
  <c r="R216" i="4"/>
  <c r="AL216" i="4"/>
  <c r="AU262" i="4"/>
  <c r="Z262" i="4"/>
  <c r="W262" i="4"/>
  <c r="N262" i="4" s="1"/>
  <c r="AX262" i="4"/>
  <c r="AG262" i="4"/>
  <c r="AF262" i="4"/>
  <c r="AL262" i="4"/>
  <c r="AK262" i="4"/>
  <c r="AJ262" i="4"/>
  <c r="AW216" i="4"/>
  <c r="AC216" i="4"/>
  <c r="S216" i="4"/>
  <c r="AU216" i="4"/>
  <c r="AS216" i="4"/>
  <c r="AK216" i="4"/>
  <c r="AY216" i="4"/>
  <c r="AX216" i="4"/>
  <c r="AN216" i="4"/>
  <c r="AM216" i="4"/>
  <c r="AQ262" i="4"/>
  <c r="AO262" i="4"/>
  <c r="AY262" i="4"/>
  <c r="AH262" i="4"/>
  <c r="Q262" i="4"/>
  <c r="J262" i="4" s="1"/>
  <c r="X262" i="4"/>
  <c r="AD262" i="4"/>
  <c r="AC262" i="4"/>
  <c r="AG132" i="4"/>
  <c r="P191" i="4"/>
  <c r="L191" i="4" s="1"/>
  <c r="AL34" i="4"/>
  <c r="AY95" i="4"/>
  <c r="AU18" i="4"/>
  <c r="AU132" i="4"/>
  <c r="AI224" i="4"/>
  <c r="AS174" i="4"/>
  <c r="AS244" i="4"/>
  <c r="W50" i="4"/>
  <c r="R95" i="4"/>
  <c r="Z80" i="4"/>
  <c r="W75" i="4"/>
  <c r="Q75" i="4"/>
  <c r="J75" i="4" s="1"/>
  <c r="E75" i="12" s="1"/>
  <c r="AB191" i="4"/>
  <c r="AR50" i="4"/>
  <c r="U95" i="4"/>
  <c r="AT95" i="4"/>
  <c r="AT80" i="4"/>
  <c r="T18" i="4"/>
  <c r="AK75" i="4"/>
  <c r="AF34" i="4"/>
  <c r="Q154" i="4"/>
  <c r="J154" i="4" s="1"/>
  <c r="AJ191" i="4"/>
  <c r="AX132" i="4"/>
  <c r="AP224" i="4"/>
  <c r="AP174" i="4"/>
  <c r="AF244" i="4"/>
  <c r="Y244" i="4"/>
  <c r="AG34" i="4"/>
  <c r="AD154" i="4"/>
  <c r="AB50" i="4"/>
  <c r="AK95" i="4"/>
  <c r="AF80" i="4"/>
  <c r="AK80" i="4"/>
  <c r="AH18" i="4"/>
  <c r="V75" i="4"/>
  <c r="AN224" i="4"/>
  <c r="AF154" i="4"/>
  <c r="AQ132" i="4"/>
  <c r="AF191" i="4"/>
  <c r="AX34" i="4"/>
  <c r="AI50" i="4"/>
  <c r="Q50" i="4"/>
  <c r="AB95" i="4"/>
  <c r="AJ80" i="4"/>
  <c r="AG80" i="4"/>
  <c r="AM18" i="4"/>
  <c r="AF18" i="4"/>
  <c r="AQ75" i="4"/>
  <c r="P34" i="4"/>
  <c r="AK224" i="4"/>
  <c r="AK174" i="4"/>
  <c r="U174" i="4"/>
  <c r="T297" i="4"/>
  <c r="AH223" i="4"/>
  <c r="Y203" i="4"/>
  <c r="AP154" i="4"/>
  <c r="AD132" i="4"/>
  <c r="AX244" i="4"/>
  <c r="Y191" i="4"/>
  <c r="AO34" i="4"/>
  <c r="AL50" i="4"/>
  <c r="AU50" i="4"/>
  <c r="U50" i="4"/>
  <c r="S50" i="4"/>
  <c r="AX50" i="4"/>
  <c r="AW50" i="4"/>
  <c r="AN50" i="4"/>
  <c r="AE95" i="4"/>
  <c r="AR95" i="4"/>
  <c r="AG95" i="4"/>
  <c r="AM95" i="4"/>
  <c r="AX95" i="4"/>
  <c r="AN95" i="4"/>
  <c r="AL95" i="4"/>
  <c r="T80" i="4"/>
  <c r="AB80" i="4"/>
  <c r="AO80" i="4"/>
  <c r="AW80" i="4"/>
  <c r="AU80" i="4"/>
  <c r="AL80" i="4"/>
  <c r="AC80" i="4"/>
  <c r="AQ18" i="4"/>
  <c r="AA18" i="4"/>
  <c r="AI18" i="4"/>
  <c r="AE18" i="4"/>
  <c r="Z18" i="4"/>
  <c r="X18" i="4"/>
  <c r="AT75" i="4"/>
  <c r="AR75" i="4"/>
  <c r="S75" i="4"/>
  <c r="AL75" i="4"/>
  <c r="AX75" i="4"/>
  <c r="AW75" i="4"/>
  <c r="AN75" i="4"/>
  <c r="AU34" i="4"/>
  <c r="AD34" i="4"/>
  <c r="AK34" i="4"/>
  <c r="U34" i="4"/>
  <c r="AH34" i="4"/>
  <c r="AC154" i="4"/>
  <c r="AN154" i="4"/>
  <c r="X154" i="4"/>
  <c r="AO154" i="4"/>
  <c r="T154" i="4"/>
  <c r="X191" i="4"/>
  <c r="W191" i="4"/>
  <c r="AR191" i="4"/>
  <c r="AC191" i="4"/>
  <c r="S191" i="4"/>
  <c r="M191" i="4" s="1"/>
  <c r="AS132" i="4"/>
  <c r="S132" i="4"/>
  <c r="AH132" i="4"/>
  <c r="Y132" i="4"/>
  <c r="W132" i="4"/>
  <c r="AU224" i="4"/>
  <c r="AS224" i="4"/>
  <c r="Z224" i="4"/>
  <c r="AG224" i="4"/>
  <c r="AF224" i="4"/>
  <c r="AW174" i="4"/>
  <c r="AO174" i="4"/>
  <c r="Z174" i="4"/>
  <c r="AG174" i="4"/>
  <c r="AQ174" i="4"/>
  <c r="AE244" i="4"/>
  <c r="AC244" i="4"/>
  <c r="AJ244" i="4"/>
  <c r="AP244" i="4"/>
  <c r="AQ244" i="4"/>
  <c r="AI250" i="4"/>
  <c r="AA50" i="4"/>
  <c r="AJ50" i="4"/>
  <c r="AQ50" i="4"/>
  <c r="AG50" i="4"/>
  <c r="AF50" i="4"/>
  <c r="Y95" i="4"/>
  <c r="AO95" i="4"/>
  <c r="AQ95" i="4"/>
  <c r="AA95" i="4"/>
  <c r="AH95" i="4"/>
  <c r="AF95" i="4"/>
  <c r="AD95" i="4"/>
  <c r="P80" i="4"/>
  <c r="AV80" i="4"/>
  <c r="R80" i="4"/>
  <c r="X80" i="4"/>
  <c r="AM80" i="4"/>
  <c r="AD80" i="4"/>
  <c r="AB18" i="4"/>
  <c r="AK18" i="4"/>
  <c r="AW18" i="4"/>
  <c r="AS18" i="4"/>
  <c r="S18" i="4"/>
  <c r="R18" i="4"/>
  <c r="AT18" i="4"/>
  <c r="AS75" i="4"/>
  <c r="U75" i="4"/>
  <c r="AY75" i="4"/>
  <c r="AA75" i="4"/>
  <c r="AP75" i="4"/>
  <c r="AG75" i="4"/>
  <c r="AF75" i="4"/>
  <c r="AR34" i="4"/>
  <c r="AT34" i="4"/>
  <c r="AS34" i="4"/>
  <c r="AY34" i="4"/>
  <c r="R34" i="4"/>
  <c r="AA154" i="4"/>
  <c r="AU154" i="4"/>
  <c r="AS154" i="4"/>
  <c r="AE154" i="4"/>
  <c r="AH154" i="4"/>
  <c r="AN191" i="4"/>
  <c r="AU191" i="4"/>
  <c r="R191" i="4"/>
  <c r="U191" i="4"/>
  <c r="AO191" i="4"/>
  <c r="AR132" i="4"/>
  <c r="AK132" i="4"/>
  <c r="Z132" i="4"/>
  <c r="AN132" i="4"/>
  <c r="AL132" i="4"/>
  <c r="AC224" i="4"/>
  <c r="AJ224" i="4"/>
  <c r="AQ224" i="4"/>
  <c r="AO224" i="4"/>
  <c r="X224" i="4"/>
  <c r="AE174" i="4"/>
  <c r="V174" i="4"/>
  <c r="K174" i="4" s="1"/>
  <c r="AR174" i="4"/>
  <c r="X174" i="4"/>
  <c r="AA174" i="4"/>
  <c r="AD244" i="4"/>
  <c r="AT244" i="4"/>
  <c r="AR244" i="4"/>
  <c r="AG244" i="4"/>
  <c r="AI244" i="4"/>
  <c r="S295" i="4"/>
  <c r="AE50" i="4"/>
  <c r="AP50" i="4"/>
  <c r="AY50" i="4"/>
  <c r="AT50" i="4"/>
  <c r="T50" i="4"/>
  <c r="AC50" i="4"/>
  <c r="Z50" i="4"/>
  <c r="Y50" i="4"/>
  <c r="X50" i="4"/>
  <c r="AS95" i="4"/>
  <c r="S95" i="4"/>
  <c r="M95" i="4" s="1"/>
  <c r="AC95" i="4"/>
  <c r="AJ95" i="4"/>
  <c r="Z95" i="4"/>
  <c r="X95" i="4"/>
  <c r="AH80" i="4"/>
  <c r="AP80" i="4"/>
  <c r="AA80" i="4"/>
  <c r="AN80" i="4"/>
  <c r="AR80" i="4"/>
  <c r="AE80" i="4"/>
  <c r="AS80" i="4"/>
  <c r="AY18" i="4"/>
  <c r="Y18" i="4"/>
  <c r="W18" i="4"/>
  <c r="AG18" i="4"/>
  <c r="AX18" i="4"/>
  <c r="AN18" i="4"/>
  <c r="AL18" i="4"/>
  <c r="AE75" i="4"/>
  <c r="T75" i="4"/>
  <c r="AD75" i="4"/>
  <c r="AU75" i="4"/>
  <c r="Z75" i="4"/>
  <c r="Y75" i="4"/>
  <c r="X75" i="4"/>
  <c r="AJ34" i="4"/>
  <c r="AN34" i="4"/>
  <c r="AI34" i="4"/>
  <c r="S34" i="4"/>
  <c r="S154" i="4"/>
  <c r="AK154" i="4"/>
  <c r="W154" i="4"/>
  <c r="N154" i="4" s="1"/>
  <c r="AJ154" i="4"/>
  <c r="Z154" i="4"/>
  <c r="AM191" i="4"/>
  <c r="AT191" i="4"/>
  <c r="AD191" i="4"/>
  <c r="AY191" i="4"/>
  <c r="AA132" i="4"/>
  <c r="AY132" i="4"/>
  <c r="AO132" i="4"/>
  <c r="AF132" i="4"/>
  <c r="AM224" i="4"/>
  <c r="AT224" i="4"/>
  <c r="AA224" i="4"/>
  <c r="Y224" i="4"/>
  <c r="AE224" i="4"/>
  <c r="R174" i="4"/>
  <c r="AT174" i="4"/>
  <c r="AL174" i="4"/>
  <c r="AH174" i="4"/>
  <c r="AD174" i="4"/>
  <c r="AW244" i="4"/>
  <c r="V244" i="4"/>
  <c r="AB244" i="4"/>
  <c r="AH244" i="4"/>
  <c r="Q140" i="4"/>
  <c r="AO66" i="4"/>
  <c r="AI159" i="4"/>
  <c r="V31" i="4"/>
  <c r="AK244" i="4"/>
  <c r="S244" i="4"/>
  <c r="M244" i="4" s="1"/>
  <c r="W244" i="4"/>
  <c r="X244" i="4"/>
  <c r="P244" i="4"/>
  <c r="Q244" i="4"/>
  <c r="R244" i="4"/>
  <c r="T244" i="4"/>
  <c r="U244" i="4"/>
  <c r="AM244" i="4"/>
  <c r="V216" i="4"/>
  <c r="W216" i="4"/>
  <c r="P216" i="4"/>
  <c r="O216" i="4" s="1"/>
  <c r="AV216" i="4"/>
  <c r="AP216" i="4"/>
  <c r="AI216" i="4"/>
  <c r="AG216" i="4"/>
  <c r="T216" i="4"/>
  <c r="Y216" i="4"/>
  <c r="R161" i="4"/>
  <c r="AX161" i="4"/>
  <c r="AR161" i="4"/>
  <c r="AT161" i="4"/>
  <c r="AU161" i="4"/>
  <c r="AV161" i="4"/>
  <c r="AN161" i="4"/>
  <c r="AQ161" i="4"/>
  <c r="AW161" i="4"/>
  <c r="P224" i="4"/>
  <c r="AV224" i="4"/>
  <c r="AX224" i="4"/>
  <c r="AY224" i="4"/>
  <c r="Q224" i="4"/>
  <c r="R224" i="4"/>
  <c r="S224" i="4"/>
  <c r="T224" i="4"/>
  <c r="U224" i="4"/>
  <c r="R154" i="4"/>
  <c r="AX154" i="4"/>
  <c r="AR154" i="4"/>
  <c r="V154" i="4"/>
  <c r="K154" i="4" s="1"/>
  <c r="AG154" i="4"/>
  <c r="AT154" i="4"/>
  <c r="AM154" i="4"/>
  <c r="AV154" i="4"/>
  <c r="AY154" i="4"/>
  <c r="S174" i="4"/>
  <c r="AY174" i="4"/>
  <c r="AV174" i="4"/>
  <c r="P174" i="4"/>
  <c r="O174" i="4" s="1"/>
  <c r="Q174" i="4"/>
  <c r="T174" i="4"/>
  <c r="W174" i="4"/>
  <c r="AC174" i="4"/>
  <c r="AF174" i="4"/>
  <c r="U132" i="4"/>
  <c r="AT132" i="4"/>
  <c r="X132" i="4"/>
  <c r="Q132" i="4"/>
  <c r="AW132" i="4"/>
  <c r="AP132" i="4"/>
  <c r="AJ132" i="4"/>
  <c r="T132" i="4"/>
  <c r="AB132" i="4"/>
  <c r="Q191" i="4"/>
  <c r="AW191" i="4"/>
  <c r="AQ191" i="4"/>
  <c r="AK191" i="4"/>
  <c r="AP191" i="4"/>
  <c r="T191" i="4"/>
  <c r="AH191" i="4"/>
  <c r="AV191" i="4"/>
  <c r="AX191" i="4"/>
  <c r="Q34" i="4"/>
  <c r="AW34" i="4"/>
  <c r="AP34" i="4"/>
  <c r="AM34" i="4"/>
  <c r="AQ34" i="4"/>
  <c r="T34" i="4"/>
  <c r="X34" i="4"/>
  <c r="AV34" i="4"/>
  <c r="AK50" i="4"/>
  <c r="V50" i="4"/>
  <c r="AS50" i="4"/>
  <c r="AD50" i="4"/>
  <c r="AM50" i="4"/>
  <c r="AH50" i="4"/>
  <c r="AO50" i="4"/>
  <c r="AV50" i="4"/>
  <c r="P50" i="4"/>
  <c r="AU95" i="4"/>
  <c r="T95" i="4"/>
  <c r="AI95" i="4"/>
  <c r="Q95" i="4"/>
  <c r="J95" i="4" s="1"/>
  <c r="E95" i="12" s="1"/>
  <c r="AW95" i="4"/>
  <c r="AP95" i="4"/>
  <c r="AV95" i="4"/>
  <c r="P95" i="4"/>
  <c r="V95" i="4"/>
  <c r="K95" i="4" s="1"/>
  <c r="Q80" i="4"/>
  <c r="AX80" i="4"/>
  <c r="AQ80" i="4"/>
  <c r="AY80" i="4"/>
  <c r="AI80" i="4"/>
  <c r="S80" i="4"/>
  <c r="M80" i="4" s="1"/>
  <c r="W80" i="4"/>
  <c r="N80" i="4" s="1"/>
  <c r="V80" i="4"/>
  <c r="U80" i="4"/>
  <c r="AC18" i="4"/>
  <c r="Q18" i="4"/>
  <c r="AJ18" i="4"/>
  <c r="U18" i="4"/>
  <c r="AR18" i="4"/>
  <c r="AP18" i="4"/>
  <c r="AV18" i="4"/>
  <c r="P18" i="4"/>
  <c r="V18" i="4"/>
  <c r="AB75" i="4"/>
  <c r="AM75" i="4"/>
  <c r="AI75" i="4"/>
  <c r="AC75" i="4"/>
  <c r="AJ75" i="4"/>
  <c r="AH75" i="4"/>
  <c r="AO75" i="4"/>
  <c r="AV75" i="4"/>
  <c r="P75" i="4"/>
  <c r="L75" i="4" s="1"/>
  <c r="AB34" i="4"/>
  <c r="AA34" i="4"/>
  <c r="V34" i="4"/>
  <c r="W34" i="4"/>
  <c r="AC34" i="4"/>
  <c r="Z34" i="4"/>
  <c r="Y34" i="4"/>
  <c r="AL154" i="4"/>
  <c r="AW154" i="4"/>
  <c r="P154" i="4"/>
  <c r="L154" i="4" s="1"/>
  <c r="AI154" i="4"/>
  <c r="AQ154" i="4"/>
  <c r="U154" i="4"/>
  <c r="Z191" i="4"/>
  <c r="AL191" i="4"/>
  <c r="V191" i="4"/>
  <c r="AE191" i="4"/>
  <c r="AS191" i="4"/>
  <c r="AI191" i="4"/>
  <c r="AG191" i="4"/>
  <c r="AC132" i="4"/>
  <c r="AM132" i="4"/>
  <c r="AI132" i="4"/>
  <c r="R132" i="4"/>
  <c r="AV132" i="4"/>
  <c r="AE132" i="4"/>
  <c r="V132" i="4"/>
  <c r="K132" i="4" s="1"/>
  <c r="AW224" i="4"/>
  <c r="AL224" i="4"/>
  <c r="AB224" i="4"/>
  <c r="AR224" i="4"/>
  <c r="AH224" i="4"/>
  <c r="W224" i="4"/>
  <c r="AX174" i="4"/>
  <c r="AU174" i="4"/>
  <c r="AN174" i="4"/>
  <c r="AJ174" i="4"/>
  <c r="Y174" i="4"/>
  <c r="AM174" i="4"/>
  <c r="AN244" i="4"/>
  <c r="AU244" i="4"/>
  <c r="Z244" i="4"/>
  <c r="AY244" i="4"/>
  <c r="AO244" i="4"/>
  <c r="AA244" i="4"/>
  <c r="AY211" i="4"/>
  <c r="AQ85" i="4"/>
  <c r="U178" i="4"/>
  <c r="P148" i="4"/>
  <c r="AI181" i="4"/>
  <c r="Z155" i="4"/>
  <c r="Y201" i="4"/>
  <c r="Z163" i="4"/>
  <c r="AL105" i="4"/>
  <c r="AM65" i="4"/>
  <c r="AL144" i="4"/>
  <c r="AP186" i="4"/>
  <c r="AH183" i="4"/>
  <c r="Y93" i="4"/>
  <c r="Z248" i="4"/>
  <c r="AN278" i="4"/>
  <c r="AA231" i="4"/>
  <c r="AN136" i="4"/>
  <c r="AS125" i="4"/>
  <c r="AI293" i="4"/>
  <c r="AH51" i="4"/>
  <c r="S302" i="4"/>
  <c r="AG147" i="4"/>
  <c r="W82" i="4"/>
  <c r="AX91" i="4"/>
  <c r="T64" i="4"/>
  <c r="AN133" i="4"/>
  <c r="AB99" i="4"/>
  <c r="T5" i="4"/>
  <c r="AY69" i="4"/>
  <c r="AU126" i="4"/>
  <c r="AA221" i="4"/>
  <c r="AP182" i="4"/>
  <c r="AR243" i="4"/>
  <c r="AE44" i="4"/>
  <c r="Q192" i="4"/>
  <c r="AO128" i="4"/>
  <c r="P280" i="4"/>
  <c r="Z162" i="4"/>
  <c r="AJ73" i="4"/>
  <c r="AS42" i="4"/>
  <c r="U7" i="4"/>
  <c r="AE82" i="4"/>
  <c r="AN182" i="4"/>
  <c r="AD182" i="4"/>
  <c r="Y182" i="4"/>
  <c r="X182" i="4"/>
  <c r="U293" i="4"/>
  <c r="AV134" i="4"/>
  <c r="AF182" i="4"/>
  <c r="AG182" i="4"/>
  <c r="AB182" i="4"/>
  <c r="AC182" i="4"/>
  <c r="S182" i="4"/>
  <c r="S204" i="4"/>
  <c r="AA182" i="4"/>
  <c r="Z182" i="4"/>
  <c r="AW93" i="4"/>
  <c r="V182" i="4"/>
  <c r="Q182" i="4"/>
  <c r="W293" i="4"/>
  <c r="AA293" i="4"/>
  <c r="Z293" i="4"/>
  <c r="AV293" i="4"/>
  <c r="AV204" i="4"/>
  <c r="T204" i="4"/>
  <c r="AF204" i="4"/>
  <c r="AX204" i="4"/>
  <c r="AE182" i="4"/>
  <c r="AV182" i="4"/>
  <c r="AT182" i="4"/>
  <c r="AQ182" i="4"/>
  <c r="AS182" i="4"/>
  <c r="W182" i="4"/>
  <c r="AM182" i="4"/>
  <c r="AJ182" i="4"/>
  <c r="AH182" i="4"/>
  <c r="AK182" i="4"/>
  <c r="AX182" i="4"/>
  <c r="T182" i="4"/>
  <c r="R182" i="4"/>
  <c r="P182" i="4"/>
  <c r="U182" i="4"/>
  <c r="AW182" i="4"/>
  <c r="AU182" i="4"/>
  <c r="AR182" i="4"/>
  <c r="AY182" i="4"/>
  <c r="AO182" i="4"/>
  <c r="AL182" i="4"/>
  <c r="AI182" i="4"/>
  <c r="AF93" i="4"/>
  <c r="AW204" i="4"/>
  <c r="AA204" i="4"/>
  <c r="AH204" i="4"/>
  <c r="X93" i="4"/>
  <c r="AH93" i="4"/>
  <c r="AP204" i="4"/>
  <c r="W204" i="4"/>
  <c r="R204" i="4"/>
  <c r="R93" i="4"/>
  <c r="AO204" i="4"/>
  <c r="U204" i="4"/>
  <c r="AN204" i="4"/>
  <c r="V204" i="4"/>
  <c r="AK263" i="4"/>
  <c r="Z204" i="4"/>
  <c r="AR204" i="4"/>
  <c r="AG304" i="4"/>
  <c r="S195" i="4"/>
  <c r="AP82" i="4"/>
  <c r="U82" i="4"/>
  <c r="P146" i="4"/>
  <c r="AA82" i="4"/>
  <c r="AD82" i="4"/>
  <c r="T82" i="4"/>
  <c r="S82" i="4"/>
  <c r="AC82" i="4"/>
  <c r="AG82" i="4"/>
  <c r="AB82" i="4"/>
  <c r="Q82" i="4"/>
  <c r="AN82" i="4"/>
  <c r="V82" i="4"/>
  <c r="AY82" i="4"/>
  <c r="AF82" i="4"/>
  <c r="R82" i="4"/>
  <c r="AT82" i="4"/>
  <c r="AU82" i="4"/>
  <c r="AS204" i="4"/>
  <c r="P204" i="4"/>
  <c r="X204" i="4"/>
  <c r="AL204" i="4"/>
  <c r="AQ204" i="4"/>
  <c r="AD204" i="4"/>
  <c r="AI204" i="4"/>
  <c r="AE204" i="4"/>
  <c r="AM204" i="4"/>
  <c r="AU204" i="4"/>
  <c r="AJ204" i="4"/>
  <c r="Q204" i="4"/>
  <c r="Y204" i="4"/>
  <c r="AG204" i="4"/>
  <c r="AB204" i="4"/>
  <c r="AC204" i="4"/>
  <c r="AK204" i="4"/>
  <c r="AT204" i="4"/>
  <c r="AN293" i="4"/>
  <c r="AT293" i="4"/>
  <c r="AR293" i="4"/>
  <c r="S293" i="4"/>
  <c r="AJ82" i="4"/>
  <c r="AK82" i="4"/>
  <c r="AW82" i="4"/>
  <c r="X82" i="4"/>
  <c r="AX293" i="4"/>
  <c r="AF293" i="4"/>
  <c r="AL293" i="4"/>
  <c r="AJ293" i="4"/>
  <c r="Y293" i="4"/>
  <c r="AH82" i="4"/>
  <c r="Z82" i="4"/>
  <c r="AO82" i="4"/>
  <c r="P82" i="4"/>
  <c r="R293" i="4"/>
  <c r="X293" i="4"/>
  <c r="AD293" i="4"/>
  <c r="AB293" i="4"/>
  <c r="AW293" i="4"/>
  <c r="P293" i="4"/>
  <c r="V293" i="4"/>
  <c r="T293" i="4"/>
  <c r="AS82" i="4"/>
  <c r="AX82" i="4"/>
  <c r="AI82" i="4"/>
  <c r="Y82" i="4"/>
  <c r="AM82" i="4"/>
  <c r="Q293" i="4"/>
  <c r="AU293" i="4"/>
  <c r="AS293" i="4"/>
  <c r="AY293" i="4"/>
  <c r="AH293" i="4"/>
  <c r="AP293" i="4"/>
  <c r="AM293" i="4"/>
  <c r="AK293" i="4"/>
  <c r="AQ293" i="4"/>
  <c r="AL82" i="4"/>
  <c r="AQ82" i="4"/>
  <c r="AR82" i="4"/>
  <c r="AV82" i="4"/>
  <c r="AG293" i="4"/>
  <c r="AO293" i="4"/>
  <c r="AE293" i="4"/>
  <c r="AC293" i="4"/>
  <c r="AS61" i="4"/>
  <c r="AQ40" i="4"/>
  <c r="AO165" i="4"/>
  <c r="AV61" i="4"/>
  <c r="T127" i="4"/>
  <c r="AE61" i="4"/>
  <c r="U40" i="4"/>
  <c r="AB122" i="4"/>
  <c r="AO168" i="4"/>
  <c r="AT40" i="4"/>
  <c r="Q286" i="4"/>
  <c r="AM40" i="4"/>
  <c r="AF40" i="4"/>
  <c r="AR40" i="4"/>
  <c r="AO40" i="4"/>
  <c r="R40" i="4"/>
  <c r="AM11" i="4"/>
  <c r="AV40" i="4"/>
  <c r="U93" i="4"/>
  <c r="AO93" i="4"/>
  <c r="AC93" i="4"/>
  <c r="AP93" i="4"/>
  <c r="AE93" i="4"/>
  <c r="W93" i="4"/>
  <c r="P93" i="4"/>
  <c r="AV93" i="4"/>
  <c r="Z93" i="4"/>
  <c r="AI93" i="4"/>
  <c r="AJ93" i="4"/>
  <c r="AQ93" i="4"/>
  <c r="AA93" i="4"/>
  <c r="AG93" i="4"/>
  <c r="Q93" i="4"/>
  <c r="AU93" i="4"/>
  <c r="AT93" i="4"/>
  <c r="T93" i="4"/>
  <c r="S93" i="4"/>
  <c r="AM93" i="4"/>
  <c r="AS93" i="4"/>
  <c r="V93" i="4"/>
  <c r="AX93" i="4"/>
  <c r="R11" i="4"/>
  <c r="AD93" i="4"/>
  <c r="AR93" i="4"/>
  <c r="AY93" i="4"/>
  <c r="AL93" i="4"/>
  <c r="AB93" i="4"/>
  <c r="AN93" i="4"/>
  <c r="AK93" i="4"/>
  <c r="AP61" i="4"/>
  <c r="AC40" i="4"/>
  <c r="AH263" i="4"/>
  <c r="Y99" i="4"/>
  <c r="AW99" i="4"/>
  <c r="AW263" i="4"/>
  <c r="AN99" i="4"/>
  <c r="U99" i="4"/>
  <c r="X263" i="4"/>
  <c r="AG11" i="4"/>
  <c r="AM99" i="4"/>
  <c r="AL99" i="4"/>
  <c r="AT263" i="4"/>
  <c r="AY99" i="4"/>
  <c r="AD99" i="4"/>
  <c r="AC263" i="4"/>
  <c r="P99" i="4"/>
  <c r="T99" i="4"/>
  <c r="AU263" i="4"/>
  <c r="AR263" i="4"/>
  <c r="AV99" i="4"/>
  <c r="AP99" i="4"/>
  <c r="AO263" i="4"/>
  <c r="AC100" i="4"/>
  <c r="AA99" i="4"/>
  <c r="AH99" i="4"/>
  <c r="AM263" i="4"/>
  <c r="AP11" i="4"/>
  <c r="Z40" i="4"/>
  <c r="AG40" i="4"/>
  <c r="AW40" i="4"/>
  <c r="AY40" i="4"/>
  <c r="AF11" i="4"/>
  <c r="AF99" i="4"/>
  <c r="AO99" i="4"/>
  <c r="AT99" i="4"/>
  <c r="AX99" i="4"/>
  <c r="Q11" i="4"/>
  <c r="AN61" i="4"/>
  <c r="W11" i="4"/>
  <c r="Y263" i="4"/>
  <c r="R263" i="4"/>
  <c r="P263" i="4"/>
  <c r="U263" i="4"/>
  <c r="AE40" i="4"/>
  <c r="AE263" i="4"/>
  <c r="W263" i="4"/>
  <c r="AG263" i="4"/>
  <c r="AL263" i="4"/>
  <c r="AJ263" i="4"/>
  <c r="Y40" i="4"/>
  <c r="AI40" i="4"/>
  <c r="R61" i="4"/>
  <c r="Q40" i="4"/>
  <c r="AE99" i="4"/>
  <c r="Z99" i="4"/>
  <c r="AX11" i="4"/>
  <c r="AX61" i="4"/>
  <c r="AB61" i="4"/>
  <c r="AQ263" i="4"/>
  <c r="AY263" i="4"/>
  <c r="Q263" i="4"/>
  <c r="AD263" i="4"/>
  <c r="AB263" i="4"/>
  <c r="W40" i="4"/>
  <c r="AK61" i="4"/>
  <c r="AP40" i="4"/>
  <c r="AA40" i="4"/>
  <c r="AK99" i="4"/>
  <c r="AX40" i="4"/>
  <c r="AS40" i="4"/>
  <c r="S40" i="4"/>
  <c r="X11" i="4"/>
  <c r="S99" i="4"/>
  <c r="AS99" i="4"/>
  <c r="X99" i="4"/>
  <c r="AR99" i="4"/>
  <c r="R99" i="4"/>
  <c r="AG61" i="4"/>
  <c r="AY61" i="4"/>
  <c r="AA263" i="4"/>
  <c r="AI263" i="4"/>
  <c r="AV263" i="4"/>
  <c r="V263" i="4"/>
  <c r="T263" i="4"/>
  <c r="AI11" i="4"/>
  <c r="P40" i="4"/>
  <c r="W99" i="4"/>
  <c r="AU40" i="4"/>
  <c r="AL40" i="4"/>
  <c r="AJ40" i="4"/>
  <c r="AN40" i="4"/>
  <c r="AK40" i="4"/>
  <c r="Y11" i="4"/>
  <c r="AD11" i="4"/>
  <c r="AI99" i="4"/>
  <c r="AC99" i="4"/>
  <c r="AU99" i="4"/>
  <c r="AJ99" i="4"/>
  <c r="AM61" i="4"/>
  <c r="AQ61" i="4"/>
  <c r="AP263" i="4"/>
  <c r="S263" i="4"/>
  <c r="AN263" i="4"/>
  <c r="AS263" i="4"/>
  <c r="AB40" i="4"/>
  <c r="T40" i="4"/>
  <c r="V99" i="4"/>
  <c r="X40" i="4"/>
  <c r="AW11" i="4"/>
  <c r="AV11" i="4"/>
  <c r="AH40" i="4"/>
  <c r="V40" i="4"/>
  <c r="AD40" i="4"/>
  <c r="AH11" i="4"/>
  <c r="Q99" i="4"/>
  <c r="AQ99" i="4"/>
  <c r="AG99" i="4"/>
  <c r="Z263" i="4"/>
  <c r="AX263" i="4"/>
  <c r="AF263" i="4"/>
  <c r="AU11" i="4"/>
  <c r="AD42" i="4"/>
  <c r="Z42" i="4"/>
  <c r="AK42" i="4"/>
  <c r="AE42" i="4"/>
  <c r="X42" i="4"/>
  <c r="AC42" i="4"/>
  <c r="AO42" i="4"/>
  <c r="AA42" i="4"/>
  <c r="AV42" i="4"/>
  <c r="AI42" i="4"/>
  <c r="V42" i="4"/>
  <c r="R42" i="4"/>
  <c r="AJ42" i="4"/>
  <c r="Q42" i="4"/>
  <c r="U42" i="4"/>
  <c r="AY42" i="4"/>
  <c r="S42" i="4"/>
  <c r="AN42" i="4"/>
  <c r="AT42" i="4"/>
  <c r="AH42" i="4"/>
  <c r="Y42" i="4"/>
  <c r="AW42" i="4"/>
  <c r="W42" i="4"/>
  <c r="AB42" i="4"/>
  <c r="AP42" i="4"/>
  <c r="AX42" i="4"/>
  <c r="T42" i="4"/>
  <c r="P42" i="4"/>
  <c r="AQ42" i="4"/>
  <c r="AU42" i="4"/>
  <c r="AF42" i="4"/>
  <c r="AG42" i="4"/>
  <c r="AL42" i="4"/>
  <c r="AM42" i="4"/>
  <c r="AR42" i="4"/>
  <c r="AX117" i="4"/>
  <c r="AJ61" i="4"/>
  <c r="AG64" i="4"/>
  <c r="AH61" i="4"/>
  <c r="V61" i="4"/>
  <c r="Z61" i="4"/>
  <c r="T61" i="4"/>
  <c r="AW64" i="4"/>
  <c r="AT61" i="4"/>
  <c r="AW61" i="4"/>
  <c r="Q61" i="4"/>
  <c r="AC61" i="4"/>
  <c r="AI61" i="4"/>
  <c r="AL61" i="4"/>
  <c r="AF61" i="4"/>
  <c r="AO61" i="4"/>
  <c r="U61" i="4"/>
  <c r="AA61" i="4"/>
  <c r="R100" i="4"/>
  <c r="T100" i="4"/>
  <c r="Y61" i="4"/>
  <c r="AU61" i="4"/>
  <c r="AD61" i="4"/>
  <c r="AR61" i="4"/>
  <c r="S61" i="4"/>
  <c r="W61" i="4"/>
  <c r="X61" i="4"/>
  <c r="P61" i="4"/>
  <c r="AK129" i="4"/>
  <c r="AL26" i="4"/>
  <c r="Z64" i="4"/>
  <c r="AI35" i="4"/>
  <c r="AE100" i="4"/>
  <c r="AI100" i="4"/>
  <c r="S118" i="4"/>
  <c r="AT100" i="4"/>
  <c r="AB100" i="4"/>
  <c r="P64" i="4"/>
  <c r="U100" i="4"/>
  <c r="AX100" i="4"/>
  <c r="AN100" i="4"/>
  <c r="AR64" i="4"/>
  <c r="P137" i="4"/>
  <c r="V127" i="4"/>
  <c r="AH127" i="4"/>
  <c r="AQ20" i="4"/>
  <c r="AT127" i="4"/>
  <c r="AU127" i="4"/>
  <c r="AA11" i="4"/>
  <c r="T11" i="4"/>
  <c r="AQ11" i="4"/>
  <c r="V11" i="4"/>
  <c r="AO11" i="4"/>
  <c r="AE11" i="4"/>
  <c r="AK11" i="4"/>
  <c r="AC11" i="4"/>
  <c r="Z11" i="4"/>
  <c r="AB11" i="4"/>
  <c r="AJ11" i="4"/>
  <c r="S11" i="4"/>
  <c r="AR11" i="4"/>
  <c r="AL11" i="4"/>
  <c r="U11" i="4"/>
  <c r="AS11" i="4"/>
  <c r="AN11" i="4"/>
  <c r="AY11" i="4"/>
  <c r="P11" i="4"/>
  <c r="AT11" i="4"/>
  <c r="Y167" i="4"/>
  <c r="R20" i="4"/>
  <c r="AX20" i="4"/>
  <c r="AY7" i="4"/>
  <c r="AP20" i="4"/>
  <c r="AV20" i="4"/>
  <c r="AN20" i="4"/>
  <c r="AP147" i="4"/>
  <c r="AT20" i="4"/>
  <c r="AB20" i="4"/>
  <c r="U147" i="4"/>
  <c r="S20" i="4"/>
  <c r="T20" i="4"/>
  <c r="AY181" i="4"/>
  <c r="AU7" i="4"/>
  <c r="AE181" i="4"/>
  <c r="U4" i="4"/>
  <c r="AS147" i="4"/>
  <c r="AQ147" i="4"/>
  <c r="AI147" i="4"/>
  <c r="Y147" i="4"/>
  <c r="AF57" i="4"/>
  <c r="Q147" i="4"/>
  <c r="W147" i="4"/>
  <c r="AV4" i="4"/>
  <c r="AE35" i="4"/>
  <c r="X24" i="4"/>
  <c r="AM35" i="4"/>
  <c r="AS35" i="4"/>
  <c r="AL147" i="4"/>
  <c r="AE147" i="4"/>
  <c r="AA147" i="4"/>
  <c r="AV147" i="4"/>
  <c r="W35" i="4"/>
  <c r="AQ35" i="4"/>
  <c r="V147" i="4"/>
  <c r="AK147" i="4"/>
  <c r="T147" i="4"/>
  <c r="S147" i="4"/>
  <c r="AN147" i="4"/>
  <c r="AR35" i="4"/>
  <c r="AA35" i="4"/>
  <c r="AY147" i="4"/>
  <c r="AJ147" i="4"/>
  <c r="AR147" i="4"/>
  <c r="R147" i="4"/>
  <c r="AF147" i="4"/>
  <c r="AX147" i="4"/>
  <c r="AC147" i="4"/>
  <c r="AD147" i="4"/>
  <c r="AW147" i="4"/>
  <c r="X147" i="4"/>
  <c r="P35" i="4"/>
  <c r="AU147" i="4"/>
  <c r="AT147" i="4"/>
  <c r="AM147" i="4"/>
  <c r="AO147" i="4"/>
  <c r="P147" i="4"/>
  <c r="AD35" i="4"/>
  <c r="S35" i="4"/>
  <c r="AW35" i="4"/>
  <c r="AH35" i="4"/>
  <c r="AG35" i="4"/>
  <c r="Z147" i="4"/>
  <c r="AH147" i="4"/>
  <c r="AB147" i="4"/>
  <c r="AO43" i="4"/>
  <c r="AA118" i="4"/>
  <c r="X64" i="4"/>
  <c r="AE64" i="4"/>
  <c r="V100" i="4"/>
  <c r="AY100" i="4"/>
  <c r="AB64" i="4"/>
  <c r="AS64" i="4"/>
  <c r="AL64" i="4"/>
  <c r="AC64" i="4"/>
  <c r="AN64" i="4"/>
  <c r="AD100" i="4"/>
  <c r="AU100" i="4"/>
  <c r="P100" i="4"/>
  <c r="AR100" i="4"/>
  <c r="AL100" i="4"/>
  <c r="AM100" i="4"/>
  <c r="AQ100" i="4"/>
  <c r="S64" i="4"/>
  <c r="AH64" i="4"/>
  <c r="AO64" i="4"/>
  <c r="AM64" i="4"/>
  <c r="W100" i="4"/>
  <c r="AA64" i="4"/>
  <c r="W64" i="4"/>
  <c r="AF64" i="4"/>
  <c r="AU64" i="4"/>
  <c r="AY64" i="4"/>
  <c r="AW100" i="4"/>
  <c r="AA100" i="4"/>
  <c r="AX64" i="4"/>
  <c r="AV64" i="4"/>
  <c r="R64" i="4"/>
  <c r="AD64" i="4"/>
  <c r="Y64" i="4"/>
  <c r="AV100" i="4"/>
  <c r="AF100" i="4"/>
  <c r="U64" i="4"/>
  <c r="AP64" i="4"/>
  <c r="V64" i="4"/>
  <c r="AQ64" i="4"/>
  <c r="AI64" i="4"/>
  <c r="AP100" i="4"/>
  <c r="AH100" i="4"/>
  <c r="Z100" i="4"/>
  <c r="AJ100" i="4"/>
  <c r="AS100" i="4"/>
  <c r="S100" i="4"/>
  <c r="AO100" i="4"/>
  <c r="X100" i="4"/>
  <c r="AK100" i="4"/>
  <c r="Q100" i="4"/>
  <c r="Y100" i="4"/>
  <c r="AG100" i="4"/>
  <c r="AT64" i="4"/>
  <c r="AJ64" i="4"/>
  <c r="AK64" i="4"/>
  <c r="Q64" i="4"/>
  <c r="T118" i="4"/>
  <c r="AO118" i="4"/>
  <c r="AU118" i="4"/>
  <c r="AS118" i="4"/>
  <c r="AJ118" i="4"/>
  <c r="AW118" i="4"/>
  <c r="AM118" i="4"/>
  <c r="AK118" i="4"/>
  <c r="Q118" i="4"/>
  <c r="Z118" i="4"/>
  <c r="AE118" i="4"/>
  <c r="AC118" i="4"/>
  <c r="AH118" i="4"/>
  <c r="AV118" i="4"/>
  <c r="W118" i="4"/>
  <c r="U118" i="4"/>
  <c r="AG118" i="4"/>
  <c r="AN118" i="4"/>
  <c r="AT118" i="4"/>
  <c r="AY118" i="4"/>
  <c r="AR118" i="4"/>
  <c r="R118" i="4"/>
  <c r="AF118" i="4"/>
  <c r="AL118" i="4"/>
  <c r="AQ118" i="4"/>
  <c r="Y118" i="4"/>
  <c r="AX118" i="4"/>
  <c r="X118" i="4"/>
  <c r="AD118" i="4"/>
  <c r="AI118" i="4"/>
  <c r="AP118" i="4"/>
  <c r="AB118" i="4"/>
  <c r="P118" i="4"/>
  <c r="V118" i="4"/>
  <c r="AF85" i="4"/>
  <c r="AP73" i="4"/>
  <c r="AB73" i="4"/>
  <c r="AT85" i="4"/>
  <c r="AB79" i="4"/>
  <c r="U20" i="4"/>
  <c r="R134" i="4"/>
  <c r="AH4" i="4"/>
  <c r="AN104" i="4"/>
  <c r="X20" i="4"/>
  <c r="Y20" i="4"/>
  <c r="Z181" i="4"/>
  <c r="AN4" i="4"/>
  <c r="AL20" i="4"/>
  <c r="V20" i="4"/>
  <c r="AU20" i="4"/>
  <c r="AY178" i="4"/>
  <c r="AF4" i="4"/>
  <c r="AH20" i="4"/>
  <c r="AD4" i="4"/>
  <c r="AC20" i="4"/>
  <c r="AM4" i="4"/>
  <c r="AK20" i="4"/>
  <c r="AJ20" i="4"/>
  <c r="AO20" i="4"/>
  <c r="AM20" i="4"/>
  <c r="V70" i="4"/>
  <c r="AI20" i="4"/>
  <c r="AF20" i="4"/>
  <c r="Z68" i="4"/>
  <c r="AR20" i="4"/>
  <c r="AG4" i="4"/>
  <c r="Y4" i="4"/>
  <c r="AB4" i="4"/>
  <c r="Z20" i="4"/>
  <c r="AA20" i="4"/>
  <c r="AG20" i="4"/>
  <c r="AE20" i="4"/>
  <c r="AR7" i="4"/>
  <c r="AU4" i="4"/>
  <c r="AS4" i="4"/>
  <c r="AS20" i="4"/>
  <c r="AB181" i="4"/>
  <c r="AD20" i="4"/>
  <c r="P20" i="4"/>
  <c r="Q4" i="4"/>
  <c r="AW20" i="4"/>
  <c r="AT4" i="4"/>
  <c r="T4" i="4"/>
  <c r="AY20" i="4"/>
  <c r="Q20" i="4"/>
  <c r="W20" i="4"/>
  <c r="AO7" i="4"/>
  <c r="AG127" i="4"/>
  <c r="AA85" i="4"/>
  <c r="AT73" i="4"/>
  <c r="AH201" i="4"/>
  <c r="AS127" i="4"/>
  <c r="Y127" i="4"/>
  <c r="AP85" i="4"/>
  <c r="AL73" i="4"/>
  <c r="X201" i="4"/>
  <c r="AL127" i="4"/>
  <c r="AN127" i="4"/>
  <c r="AV70" i="4"/>
  <c r="AY127" i="4"/>
  <c r="AM127" i="4"/>
  <c r="Y85" i="4"/>
  <c r="AX127" i="4"/>
  <c r="AR127" i="4"/>
  <c r="AN85" i="4"/>
  <c r="AW4" i="4"/>
  <c r="AI4" i="4"/>
  <c r="AO4" i="4"/>
  <c r="AX4" i="4"/>
  <c r="X4" i="4"/>
  <c r="AL4" i="4"/>
  <c r="V4" i="4"/>
  <c r="AC4" i="4"/>
  <c r="AP4" i="4"/>
  <c r="P4" i="4"/>
  <c r="AK4" i="4"/>
  <c r="AE4" i="4"/>
  <c r="AA4" i="4"/>
  <c r="Z4" i="4"/>
  <c r="W4" i="4"/>
  <c r="S4" i="4"/>
  <c r="AR4" i="4"/>
  <c r="R4" i="4"/>
  <c r="AY4" i="4"/>
  <c r="AQ4" i="4"/>
  <c r="AJ4" i="4"/>
  <c r="AI70" i="4"/>
  <c r="P303" i="4"/>
  <c r="AK127" i="4"/>
  <c r="R127" i="4"/>
  <c r="Q127" i="4"/>
  <c r="AE127" i="4"/>
  <c r="V85" i="4"/>
  <c r="AO85" i="4"/>
  <c r="AH85" i="4"/>
  <c r="AI73" i="4"/>
  <c r="AK70" i="4"/>
  <c r="X303" i="4"/>
  <c r="U127" i="4"/>
  <c r="AP127" i="4"/>
  <c r="AV127" i="4"/>
  <c r="W127" i="4"/>
  <c r="Q85" i="4"/>
  <c r="P85" i="4"/>
  <c r="R85" i="4"/>
  <c r="Q73" i="4"/>
  <c r="AO70" i="4"/>
  <c r="T70" i="4"/>
  <c r="AL85" i="4"/>
  <c r="AR85" i="4"/>
  <c r="AC73" i="4"/>
  <c r="AG70" i="4"/>
  <c r="AC127" i="4"/>
  <c r="AI127" i="4"/>
  <c r="AD127" i="4"/>
  <c r="AF127" i="4"/>
  <c r="AJ127" i="4"/>
  <c r="AW85" i="4"/>
  <c r="AB85" i="4"/>
  <c r="R73" i="4"/>
  <c r="AU70" i="4"/>
  <c r="AV5" i="4"/>
  <c r="AQ127" i="4"/>
  <c r="AW127" i="4"/>
  <c r="AU85" i="4"/>
  <c r="AV85" i="4"/>
  <c r="T85" i="4"/>
  <c r="AN73" i="4"/>
  <c r="AP70" i="4"/>
  <c r="S127" i="4"/>
  <c r="X127" i="4"/>
  <c r="AB127" i="4"/>
  <c r="AA127" i="4"/>
  <c r="Z127" i="4"/>
  <c r="AO127" i="4"/>
  <c r="P127" i="4"/>
  <c r="AS85" i="4"/>
  <c r="AK85" i="4"/>
  <c r="AF73" i="4"/>
  <c r="AP207" i="4"/>
  <c r="U35" i="4"/>
  <c r="Q35" i="4"/>
  <c r="AJ35" i="4"/>
  <c r="AX35" i="4"/>
  <c r="AQ134" i="4"/>
  <c r="AF134" i="4"/>
  <c r="AR134" i="4"/>
  <c r="AN134" i="4"/>
  <c r="AM104" i="4"/>
  <c r="AO35" i="4"/>
  <c r="AN35" i="4"/>
  <c r="AV35" i="4"/>
  <c r="X35" i="4"/>
  <c r="AP35" i="4"/>
  <c r="AA134" i="4"/>
  <c r="AD109" i="4"/>
  <c r="AC35" i="4"/>
  <c r="AY35" i="4"/>
  <c r="AU35" i="4"/>
  <c r="AF35" i="4"/>
  <c r="Z35" i="4"/>
  <c r="AI134" i="4"/>
  <c r="Y35" i="4"/>
  <c r="AK35" i="4"/>
  <c r="AL35" i="4"/>
  <c r="V35" i="4"/>
  <c r="R35" i="4"/>
  <c r="AS104" i="4"/>
  <c r="U134" i="4"/>
  <c r="AY134" i="4"/>
  <c r="AT35" i="4"/>
  <c r="T35" i="4"/>
  <c r="AB35" i="4"/>
  <c r="AP104" i="4"/>
  <c r="Z134" i="4"/>
  <c r="AR104" i="4"/>
  <c r="Q104" i="4"/>
  <c r="AE104" i="4"/>
  <c r="AX104" i="4"/>
  <c r="AK104" i="4"/>
  <c r="AO104" i="4"/>
  <c r="R104" i="4"/>
  <c r="AU104" i="4"/>
  <c r="AD104" i="4"/>
  <c r="AW104" i="4"/>
  <c r="Z104" i="4"/>
  <c r="AQ104" i="4"/>
  <c r="T104" i="4"/>
  <c r="W104" i="4"/>
  <c r="V104" i="4"/>
  <c r="AF104" i="4"/>
  <c r="V207" i="4"/>
  <c r="AG68" i="4"/>
  <c r="AD134" i="4"/>
  <c r="AK134" i="4"/>
  <c r="AS134" i="4"/>
  <c r="AW134" i="4"/>
  <c r="X134" i="4"/>
  <c r="Q68" i="4"/>
  <c r="AC134" i="4"/>
  <c r="W134" i="4"/>
  <c r="AE134" i="4"/>
  <c r="AO134" i="4"/>
  <c r="P134" i="4"/>
  <c r="AJ303" i="4"/>
  <c r="AF68" i="4"/>
  <c r="S134" i="4"/>
  <c r="AU134" i="4"/>
  <c r="T134" i="4"/>
  <c r="AG134" i="4"/>
  <c r="T68" i="4"/>
  <c r="P286" i="4"/>
  <c r="AM134" i="4"/>
  <c r="AJ134" i="4"/>
  <c r="AX134" i="4"/>
  <c r="Y134" i="4"/>
  <c r="AQ68" i="4"/>
  <c r="AB134" i="4"/>
  <c r="V134" i="4"/>
  <c r="AP134" i="4"/>
  <c r="Q134" i="4"/>
  <c r="AL134" i="4"/>
  <c r="AT134" i="4"/>
  <c r="AH134" i="4"/>
  <c r="R7" i="4"/>
  <c r="AQ7" i="4"/>
  <c r="AV7" i="4"/>
  <c r="AT7" i="4"/>
  <c r="P7" i="4"/>
  <c r="AE7" i="4"/>
  <c r="AI7" i="4"/>
  <c r="U68" i="4"/>
  <c r="AM68" i="4"/>
  <c r="AI68" i="4"/>
  <c r="AP5" i="4"/>
  <c r="AP181" i="4"/>
  <c r="AX181" i="4"/>
  <c r="AV181" i="4"/>
  <c r="AT181" i="4"/>
  <c r="AS181" i="4"/>
  <c r="V303" i="4"/>
  <c r="AF7" i="4"/>
  <c r="AG7" i="4"/>
  <c r="AN7" i="4"/>
  <c r="W7" i="4"/>
  <c r="AA7" i="4"/>
  <c r="P68" i="4"/>
  <c r="AL68" i="4"/>
  <c r="AA68" i="4"/>
  <c r="AH181" i="4"/>
  <c r="AO181" i="4"/>
  <c r="AM181" i="4"/>
  <c r="AJ181" i="4"/>
  <c r="AK181" i="4"/>
  <c r="AA303" i="4"/>
  <c r="AQ181" i="4"/>
  <c r="AU68" i="4"/>
  <c r="AV68" i="4"/>
  <c r="S68" i="4"/>
  <c r="AG181" i="4"/>
  <c r="AF181" i="4"/>
  <c r="AD181" i="4"/>
  <c r="AA181" i="4"/>
  <c r="AC181" i="4"/>
  <c r="Q181" i="4"/>
  <c r="X7" i="4"/>
  <c r="AS7" i="4"/>
  <c r="AW7" i="4"/>
  <c r="AP7" i="4"/>
  <c r="AX7" i="4"/>
  <c r="AK7" i="4"/>
  <c r="AD68" i="4"/>
  <c r="AK68" i="4"/>
  <c r="AH68" i="4"/>
  <c r="Y181" i="4"/>
  <c r="W181" i="4"/>
  <c r="T181" i="4"/>
  <c r="R181" i="4"/>
  <c r="U181" i="4"/>
  <c r="AW303" i="4"/>
  <c r="AB7" i="4"/>
  <c r="V181" i="4"/>
  <c r="T7" i="4"/>
  <c r="Z7" i="4"/>
  <c r="S7" i="4"/>
  <c r="AH7" i="4"/>
  <c r="AD7" i="4"/>
  <c r="AL7" i="4"/>
  <c r="AC7" i="4"/>
  <c r="AS68" i="4"/>
  <c r="W68" i="4"/>
  <c r="R68" i="4"/>
  <c r="AH243" i="4"/>
  <c r="X181" i="4"/>
  <c r="AW181" i="4"/>
  <c r="AU181" i="4"/>
  <c r="AR181" i="4"/>
  <c r="AE148" i="4"/>
  <c r="R303" i="4"/>
  <c r="AJ7" i="4"/>
  <c r="AM7" i="4"/>
  <c r="S181" i="4"/>
  <c r="V7" i="4"/>
  <c r="Q7" i="4"/>
  <c r="Y7" i="4"/>
  <c r="AN68" i="4"/>
  <c r="AR68" i="4"/>
  <c r="P181" i="4"/>
  <c r="AN181" i="4"/>
  <c r="AL181" i="4"/>
  <c r="Q133" i="4"/>
  <c r="AI303" i="4"/>
  <c r="AT68" i="4"/>
  <c r="Y68" i="4"/>
  <c r="AJ68" i="4"/>
  <c r="AX68" i="4"/>
  <c r="AO68" i="4"/>
  <c r="AC68" i="4"/>
  <c r="AW68" i="4"/>
  <c r="AB68" i="4"/>
  <c r="AP68" i="4"/>
  <c r="AD303" i="4"/>
  <c r="AE68" i="4"/>
  <c r="V68" i="4"/>
  <c r="X68" i="4"/>
  <c r="AY68" i="4"/>
  <c r="AB303" i="4"/>
  <c r="AQ117" i="4"/>
  <c r="AH117" i="4"/>
  <c r="Y13" i="4"/>
  <c r="AC162" i="4"/>
  <c r="AI158" i="4"/>
  <c r="AQ206" i="4"/>
  <c r="AB104" i="4"/>
  <c r="AS45" i="4"/>
  <c r="AY280" i="4"/>
  <c r="AH280" i="4"/>
  <c r="AH79" i="4"/>
  <c r="AS79" i="4"/>
  <c r="T79" i="4"/>
  <c r="AH71" i="4"/>
  <c r="AJ141" i="4"/>
  <c r="AN48" i="4"/>
  <c r="Z71" i="4"/>
  <c r="AI210" i="4"/>
  <c r="AF79" i="4"/>
  <c r="AD280" i="4"/>
  <c r="AP79" i="4"/>
  <c r="AU280" i="4"/>
  <c r="V48" i="4"/>
  <c r="W79" i="4"/>
  <c r="AH122" i="4"/>
  <c r="AL280" i="4"/>
  <c r="AI79" i="4"/>
  <c r="AD122" i="4"/>
  <c r="AS280" i="4"/>
  <c r="AS207" i="4"/>
  <c r="X79" i="4"/>
  <c r="AJ280" i="4"/>
  <c r="AC207" i="4"/>
  <c r="S301" i="4"/>
  <c r="AK206" i="4"/>
  <c r="U48" i="4"/>
  <c r="AI71" i="4"/>
  <c r="V79" i="4"/>
  <c r="S286" i="4"/>
  <c r="AQ280" i="4"/>
  <c r="P207" i="4"/>
  <c r="AS162" i="4"/>
  <c r="AF250" i="4"/>
  <c r="AM117" i="4"/>
  <c r="AE117" i="4"/>
  <c r="AJ162" i="4"/>
  <c r="Y250" i="4"/>
  <c r="AF207" i="4"/>
  <c r="S207" i="4"/>
  <c r="AD113" i="4"/>
  <c r="AD117" i="4"/>
  <c r="AY162" i="4"/>
  <c r="AJ250" i="4"/>
  <c r="AO162" i="4"/>
  <c r="AQ250" i="4"/>
  <c r="AY117" i="4"/>
  <c r="AC117" i="4"/>
  <c r="AM162" i="4"/>
  <c r="R162" i="4"/>
  <c r="V206" i="4"/>
  <c r="AA137" i="4"/>
  <c r="AV207" i="4"/>
  <c r="AW117" i="4"/>
  <c r="AB117" i="4"/>
  <c r="AL162" i="4"/>
  <c r="AB206" i="4"/>
  <c r="R207" i="4"/>
  <c r="AP259" i="4"/>
  <c r="AO117" i="4"/>
  <c r="S117" i="4"/>
  <c r="AK117" i="4"/>
  <c r="AA117" i="4"/>
  <c r="AP117" i="4"/>
  <c r="AU162" i="4"/>
  <c r="AS29" i="4"/>
  <c r="AP150" i="4"/>
  <c r="AV139" i="4"/>
  <c r="AN12" i="4"/>
  <c r="R83" i="4"/>
  <c r="S45" i="4"/>
  <c r="AN117" i="4"/>
  <c r="P117" i="4"/>
  <c r="W117" i="4"/>
  <c r="U117" i="4"/>
  <c r="Z117" i="4"/>
  <c r="AI45" i="4"/>
  <c r="P45" i="4"/>
  <c r="T162" i="4"/>
  <c r="AQ162" i="4"/>
  <c r="AA162" i="4"/>
  <c r="AF162" i="4"/>
  <c r="P206" i="4"/>
  <c r="AI206" i="4"/>
  <c r="AM250" i="4"/>
  <c r="AA250" i="4"/>
  <c r="AM45" i="4"/>
  <c r="Q117" i="4"/>
  <c r="AV117" i="4"/>
  <c r="AT117" i="4"/>
  <c r="AR117" i="4"/>
  <c r="R117" i="4"/>
  <c r="AH45" i="4"/>
  <c r="AG162" i="4"/>
  <c r="X162" i="4"/>
  <c r="Q162" i="4"/>
  <c r="W162" i="4"/>
  <c r="AP206" i="4"/>
  <c r="AT250" i="4"/>
  <c r="S250" i="4"/>
  <c r="AY209" i="4"/>
  <c r="AG117" i="4"/>
  <c r="Y117" i="4"/>
  <c r="AL117" i="4"/>
  <c r="AJ117" i="4"/>
  <c r="V45" i="4"/>
  <c r="AH150" i="4"/>
  <c r="AW162" i="4"/>
  <c r="AT162" i="4"/>
  <c r="AR162" i="4"/>
  <c r="AX162" i="4"/>
  <c r="AG206" i="4"/>
  <c r="AW250" i="4"/>
  <c r="AL250" i="4"/>
  <c r="AX250" i="4"/>
  <c r="S141" i="4"/>
  <c r="AY206" i="4"/>
  <c r="AA207" i="4"/>
  <c r="AF45" i="4"/>
  <c r="V83" i="4"/>
  <c r="AO45" i="4"/>
  <c r="V162" i="4"/>
  <c r="AE162" i="4"/>
  <c r="AK162" i="4"/>
  <c r="AI162" i="4"/>
  <c r="AP162" i="4"/>
  <c r="AM206" i="4"/>
  <c r="P250" i="4"/>
  <c r="AD250" i="4"/>
  <c r="R250" i="4"/>
  <c r="AF117" i="4"/>
  <c r="X117" i="4"/>
  <c r="V117" i="4"/>
  <c r="T117" i="4"/>
  <c r="AC45" i="4"/>
  <c r="U162" i="4"/>
  <c r="AV162" i="4"/>
  <c r="AB162" i="4"/>
  <c r="Y162" i="4"/>
  <c r="AH162" i="4"/>
  <c r="AD206" i="4"/>
  <c r="AN250" i="4"/>
  <c r="AK250" i="4"/>
  <c r="AA301" i="4"/>
  <c r="X45" i="4"/>
  <c r="AI117" i="4"/>
  <c r="AU117" i="4"/>
  <c r="AS117" i="4"/>
  <c r="AN162" i="4"/>
  <c r="AD162" i="4"/>
  <c r="S162" i="4"/>
  <c r="P162" i="4"/>
  <c r="AG250" i="4"/>
  <c r="AR250" i="4"/>
  <c r="AO48" i="4"/>
  <c r="AK79" i="4"/>
  <c r="AX45" i="4"/>
  <c r="AX280" i="4"/>
  <c r="AW206" i="4"/>
  <c r="X206" i="4"/>
  <c r="U206" i="4"/>
  <c r="R206" i="4"/>
  <c r="AA206" i="4"/>
  <c r="W207" i="4"/>
  <c r="AM207" i="4"/>
  <c r="AJ207" i="4"/>
  <c r="AG207" i="4"/>
  <c r="AM79" i="4"/>
  <c r="W141" i="4"/>
  <c r="AC280" i="4"/>
  <c r="Y280" i="4"/>
  <c r="Q48" i="4"/>
  <c r="AD71" i="4"/>
  <c r="AE79" i="4"/>
  <c r="Q79" i="4"/>
  <c r="AG79" i="4"/>
  <c r="AC79" i="4"/>
  <c r="Z45" i="4"/>
  <c r="AG45" i="4"/>
  <c r="AL45" i="4"/>
  <c r="AA45" i="4"/>
  <c r="U141" i="4"/>
  <c r="AD277" i="4"/>
  <c r="W280" i="4"/>
  <c r="T280" i="4"/>
  <c r="R280" i="4"/>
  <c r="AV280" i="4"/>
  <c r="AR206" i="4"/>
  <c r="AX206" i="4"/>
  <c r="AU206" i="4"/>
  <c r="AS206" i="4"/>
  <c r="S206" i="4"/>
  <c r="T207" i="4"/>
  <c r="AD207" i="4"/>
  <c r="Z207" i="4"/>
  <c r="X207" i="4"/>
  <c r="AX79" i="4"/>
  <c r="AU79" i="4"/>
  <c r="AD45" i="4"/>
  <c r="AR45" i="4"/>
  <c r="AJ45" i="4"/>
  <c r="AA280" i="4"/>
  <c r="AC48" i="4"/>
  <c r="P48" i="4"/>
  <c r="AB59" i="4"/>
  <c r="AP71" i="4"/>
  <c r="U71" i="4"/>
  <c r="AV79" i="4"/>
  <c r="AY79" i="4"/>
  <c r="S79" i="4"/>
  <c r="U79" i="4"/>
  <c r="W45" i="4"/>
  <c r="U45" i="4"/>
  <c r="Y45" i="4"/>
  <c r="R45" i="4"/>
  <c r="AM277" i="4"/>
  <c r="AO280" i="4"/>
  <c r="AW280" i="4"/>
  <c r="AT280" i="4"/>
  <c r="AR280" i="4"/>
  <c r="AN280" i="4"/>
  <c r="AN206" i="4"/>
  <c r="AO206" i="4"/>
  <c r="AL206" i="4"/>
  <c r="AJ206" i="4"/>
  <c r="AF165" i="4"/>
  <c r="AX207" i="4"/>
  <c r="U207" i="4"/>
  <c r="Q207" i="4"/>
  <c r="AY207" i="4"/>
  <c r="AW130" i="4"/>
  <c r="U253" i="4"/>
  <c r="AS48" i="4"/>
  <c r="T59" i="4"/>
  <c r="AA71" i="4"/>
  <c r="R79" i="4"/>
  <c r="AA79" i="4"/>
  <c r="AN79" i="4"/>
  <c r="AT79" i="4"/>
  <c r="AR79" i="4"/>
  <c r="AY45" i="4"/>
  <c r="AQ45" i="4"/>
  <c r="AT45" i="4"/>
  <c r="AV45" i="4"/>
  <c r="Z277" i="4"/>
  <c r="AM280" i="4"/>
  <c r="V280" i="4"/>
  <c r="AK280" i="4"/>
  <c r="AI280" i="4"/>
  <c r="AF280" i="4"/>
  <c r="AH206" i="4"/>
  <c r="AF206" i="4"/>
  <c r="AC206" i="4"/>
  <c r="Z206" i="4"/>
  <c r="AU207" i="4"/>
  <c r="AW207" i="4"/>
  <c r="AT207" i="4"/>
  <c r="AR207" i="4"/>
  <c r="AQ207" i="4"/>
  <c r="W71" i="4"/>
  <c r="W48" i="4"/>
  <c r="AI59" i="4"/>
  <c r="AY71" i="4"/>
  <c r="P79" i="4"/>
  <c r="AQ79" i="4"/>
  <c r="Z79" i="4"/>
  <c r="AL79" i="4"/>
  <c r="AJ79" i="4"/>
  <c r="AW45" i="4"/>
  <c r="Q45" i="4"/>
  <c r="AE45" i="4"/>
  <c r="AK45" i="4"/>
  <c r="AN45" i="4"/>
  <c r="Q122" i="4"/>
  <c r="AM286" i="4"/>
  <c r="W277" i="4"/>
  <c r="AG280" i="4"/>
  <c r="AP280" i="4"/>
  <c r="AB280" i="4"/>
  <c r="Z280" i="4"/>
  <c r="X280" i="4"/>
  <c r="AE206" i="4"/>
  <c r="W206" i="4"/>
  <c r="T206" i="4"/>
  <c r="Q206" i="4"/>
  <c r="AO207" i="4"/>
  <c r="AN207" i="4"/>
  <c r="AK207" i="4"/>
  <c r="AH207" i="4"/>
  <c r="AI207" i="4"/>
  <c r="AY48" i="4"/>
  <c r="AW59" i="4"/>
  <c r="AO79" i="4"/>
  <c r="Y79" i="4"/>
  <c r="AW79" i="4"/>
  <c r="AD79" i="4"/>
  <c r="AP45" i="4"/>
  <c r="AU45" i="4"/>
  <c r="T45" i="4"/>
  <c r="AB45" i="4"/>
  <c r="R122" i="4"/>
  <c r="AT286" i="4"/>
  <c r="X277" i="4"/>
  <c r="AE280" i="4"/>
  <c r="U280" i="4"/>
  <c r="S280" i="4"/>
  <c r="Q280" i="4"/>
  <c r="Y206" i="4"/>
  <c r="AV206" i="4"/>
  <c r="AT206" i="4"/>
  <c r="AL207" i="4"/>
  <c r="AE207" i="4"/>
  <c r="AB207" i="4"/>
  <c r="Y207" i="4"/>
  <c r="AX3" i="4"/>
  <c r="AL106" i="4"/>
  <c r="AW302" i="4"/>
  <c r="AJ302" i="4"/>
  <c r="AM302" i="4"/>
  <c r="AK302" i="4"/>
  <c r="Z302" i="4"/>
  <c r="AE302" i="4"/>
  <c r="V3" i="4"/>
  <c r="R209" i="4"/>
  <c r="AR302" i="4"/>
  <c r="AV302" i="4"/>
  <c r="W302" i="4"/>
  <c r="U302" i="4"/>
  <c r="AC3" i="4"/>
  <c r="AJ209" i="4"/>
  <c r="Y302" i="4"/>
  <c r="AN302" i="4"/>
  <c r="AT302" i="4"/>
  <c r="AY302" i="4"/>
  <c r="Q302" i="4"/>
  <c r="AC302" i="4"/>
  <c r="AW3" i="4"/>
  <c r="AO209" i="4"/>
  <c r="AH302" i="4"/>
  <c r="AP302" i="4"/>
  <c r="AF302" i="4"/>
  <c r="AL302" i="4"/>
  <c r="AQ302" i="4"/>
  <c r="W3" i="4"/>
  <c r="AM209" i="4"/>
  <c r="AG302" i="4"/>
  <c r="T302" i="4"/>
  <c r="X302" i="4"/>
  <c r="AD302" i="4"/>
  <c r="AI302" i="4"/>
  <c r="AA209" i="4"/>
  <c r="AX302" i="4"/>
  <c r="AO302" i="4"/>
  <c r="P302" i="4"/>
  <c r="V302" i="4"/>
  <c r="AA302" i="4"/>
  <c r="AB302" i="4"/>
  <c r="R302" i="4"/>
  <c r="AU302" i="4"/>
  <c r="AS302" i="4"/>
  <c r="AK3" i="4"/>
  <c r="AV3" i="4"/>
  <c r="R3" i="4"/>
  <c r="AA3" i="4"/>
  <c r="AM3" i="4"/>
  <c r="X209" i="4"/>
  <c r="AB209" i="4"/>
  <c r="P209" i="4"/>
  <c r="V209" i="4"/>
  <c r="AQ209" i="4"/>
  <c r="Z103" i="4"/>
  <c r="U3" i="4"/>
  <c r="AJ3" i="4"/>
  <c r="AP3" i="4"/>
  <c r="S3" i="4"/>
  <c r="AE3" i="4"/>
  <c r="AU209" i="4"/>
  <c r="AS209" i="4"/>
  <c r="AX209" i="4"/>
  <c r="AV209" i="4"/>
  <c r="AI209" i="4"/>
  <c r="AI170" i="4"/>
  <c r="AT3" i="4"/>
  <c r="AS3" i="4"/>
  <c r="AN3" i="4"/>
  <c r="AO3" i="4"/>
  <c r="AT209" i="4"/>
  <c r="Z209" i="4"/>
  <c r="AF209" i="4"/>
  <c r="AD209" i="4"/>
  <c r="S209" i="4"/>
  <c r="AH3" i="4"/>
  <c r="AF3" i="4"/>
  <c r="AB3" i="4"/>
  <c r="AG3" i="4"/>
  <c r="AP209" i="4"/>
  <c r="Q209" i="4"/>
  <c r="W209" i="4"/>
  <c r="U209" i="4"/>
  <c r="T170" i="4"/>
  <c r="S86" i="4"/>
  <c r="AL3" i="4"/>
  <c r="T3" i="4"/>
  <c r="AY3" i="4"/>
  <c r="Y3" i="4"/>
  <c r="AL209" i="4"/>
  <c r="AR209" i="4"/>
  <c r="AW209" i="4"/>
  <c r="AC209" i="4"/>
  <c r="AL170" i="4"/>
  <c r="AK135" i="4"/>
  <c r="Z3" i="4"/>
  <c r="AR3" i="4"/>
  <c r="AQ3" i="4"/>
  <c r="Q3" i="4"/>
  <c r="AK209" i="4"/>
  <c r="AH209" i="4"/>
  <c r="AN209" i="4"/>
  <c r="T209" i="4"/>
  <c r="AP170" i="4"/>
  <c r="AS156" i="4"/>
  <c r="AC71" i="4"/>
  <c r="AD3" i="4"/>
  <c r="AI3" i="4"/>
  <c r="AG209" i="4"/>
  <c r="Y209" i="4"/>
  <c r="AE209" i="4"/>
  <c r="AA170" i="4"/>
  <c r="U83" i="4"/>
  <c r="AF83" i="4"/>
  <c r="U46" i="4"/>
  <c r="AX153" i="4"/>
  <c r="AC83" i="4"/>
  <c r="T29" i="4"/>
  <c r="R168" i="4"/>
  <c r="AO71" i="4"/>
  <c r="AB71" i="4"/>
  <c r="X71" i="4"/>
  <c r="AT71" i="4"/>
  <c r="AK238" i="4"/>
  <c r="AN71" i="4"/>
  <c r="AQ71" i="4"/>
  <c r="AV71" i="4"/>
  <c r="AL71" i="4"/>
  <c r="AD70" i="4"/>
  <c r="AQ303" i="4"/>
  <c r="R71" i="4"/>
  <c r="AX71" i="4"/>
  <c r="T71" i="4"/>
  <c r="V71" i="4"/>
  <c r="AR71" i="4"/>
  <c r="AG71" i="4"/>
  <c r="AJ71" i="4"/>
  <c r="AU71" i="4"/>
  <c r="AS71" i="4"/>
  <c r="Z156" i="4"/>
  <c r="S71" i="4"/>
  <c r="P71" i="4"/>
  <c r="Y71" i="4"/>
  <c r="AM71" i="4"/>
  <c r="AK71" i="4"/>
  <c r="Q71" i="4"/>
  <c r="AF71" i="4"/>
  <c r="AW71" i="4"/>
  <c r="AE71" i="4"/>
  <c r="Q83" i="4"/>
  <c r="AS203" i="4"/>
  <c r="V153" i="4"/>
  <c r="AY73" i="4"/>
  <c r="P73" i="4"/>
  <c r="AY104" i="4"/>
  <c r="AX70" i="4"/>
  <c r="U70" i="4"/>
  <c r="AD5" i="4"/>
  <c r="P5" i="4"/>
  <c r="U201" i="4"/>
  <c r="AA148" i="4"/>
  <c r="AH295" i="4"/>
  <c r="Z303" i="4"/>
  <c r="Q303" i="4"/>
  <c r="AU303" i="4"/>
  <c r="AS303" i="4"/>
  <c r="S303" i="4"/>
  <c r="AR57" i="4"/>
  <c r="AS73" i="4"/>
  <c r="AM73" i="4"/>
  <c r="P70" i="4"/>
  <c r="AW70" i="4"/>
  <c r="AB70" i="4"/>
  <c r="AC5" i="4"/>
  <c r="AF243" i="4"/>
  <c r="AN201" i="4"/>
  <c r="AT148" i="4"/>
  <c r="Y295" i="4"/>
  <c r="AR303" i="4"/>
  <c r="AH303" i="4"/>
  <c r="AM303" i="4"/>
  <c r="AK303" i="4"/>
  <c r="AF196" i="4"/>
  <c r="U5" i="4"/>
  <c r="AW243" i="4"/>
  <c r="P201" i="4"/>
  <c r="AW301" i="4"/>
  <c r="AJ148" i="4"/>
  <c r="AM295" i="4"/>
  <c r="AF265" i="4"/>
  <c r="Y303" i="4"/>
  <c r="AG303" i="4"/>
  <c r="AE303" i="4"/>
  <c r="AC303" i="4"/>
  <c r="P238" i="4"/>
  <c r="AW124" i="4"/>
  <c r="AO5" i="4"/>
  <c r="AL243" i="4"/>
  <c r="AU201" i="4"/>
  <c r="AR301" i="4"/>
  <c r="AT295" i="4"/>
  <c r="AP303" i="4"/>
  <c r="AV303" i="4"/>
  <c r="W303" i="4"/>
  <c r="U303" i="4"/>
  <c r="T73" i="4"/>
  <c r="AA73" i="4"/>
  <c r="V73" i="4"/>
  <c r="Q70" i="4"/>
  <c r="W70" i="4"/>
  <c r="AT5" i="4"/>
  <c r="AG5" i="4"/>
  <c r="T243" i="4"/>
  <c r="AO201" i="4"/>
  <c r="AM301" i="4"/>
  <c r="AQ295" i="4"/>
  <c r="AA135" i="4"/>
  <c r="T303" i="4"/>
  <c r="AN303" i="4"/>
  <c r="AT303" i="4"/>
  <c r="AY303" i="4"/>
  <c r="AR73" i="4"/>
  <c r="AE70" i="4"/>
  <c r="AX303" i="4"/>
  <c r="AO303" i="4"/>
  <c r="AF303" i="4"/>
  <c r="AL303" i="4"/>
  <c r="AL202" i="4"/>
  <c r="AK265" i="4"/>
  <c r="AY203" i="4"/>
  <c r="AM165" i="4"/>
  <c r="Z153" i="4"/>
  <c r="AU57" i="4"/>
  <c r="AK165" i="4"/>
  <c r="AC43" i="4"/>
  <c r="AQ165" i="4"/>
  <c r="Q165" i="4"/>
  <c r="AG57" i="4"/>
  <c r="AT153" i="4"/>
  <c r="AL57" i="4"/>
  <c r="AG86" i="4"/>
  <c r="Z265" i="4"/>
  <c r="AF203" i="4"/>
  <c r="AE153" i="4"/>
  <c r="Z57" i="4"/>
  <c r="AX265" i="4"/>
  <c r="W203" i="4"/>
  <c r="AA153" i="4"/>
  <c r="AP57" i="4"/>
  <c r="AA57" i="4"/>
  <c r="AH57" i="4"/>
  <c r="AW57" i="4"/>
  <c r="X57" i="4"/>
  <c r="AA265" i="4"/>
  <c r="AI265" i="4"/>
  <c r="AV265" i="4"/>
  <c r="V265" i="4"/>
  <c r="T265" i="4"/>
  <c r="AG203" i="4"/>
  <c r="X203" i="4"/>
  <c r="AD203" i="4"/>
  <c r="AB203" i="4"/>
  <c r="Q203" i="4"/>
  <c r="AV165" i="4"/>
  <c r="AN165" i="4"/>
  <c r="R165" i="4"/>
  <c r="T165" i="4"/>
  <c r="AG165" i="4"/>
  <c r="AR238" i="4"/>
  <c r="W153" i="4"/>
  <c r="AF153" i="4"/>
  <c r="AW153" i="4"/>
  <c r="X153" i="4"/>
  <c r="AP153" i="4"/>
  <c r="AB10" i="4"/>
  <c r="AD57" i="4"/>
  <c r="AM57" i="4"/>
  <c r="AT57" i="4"/>
  <c r="T57" i="4"/>
  <c r="AO57" i="4"/>
  <c r="P57" i="4"/>
  <c r="AP265" i="4"/>
  <c r="S265" i="4"/>
  <c r="AN265" i="4"/>
  <c r="AS265" i="4"/>
  <c r="AV203" i="4"/>
  <c r="AN203" i="4"/>
  <c r="U203" i="4"/>
  <c r="S203" i="4"/>
  <c r="AU165" i="4"/>
  <c r="X165" i="4"/>
  <c r="AS165" i="4"/>
  <c r="AY165" i="4"/>
  <c r="Y165" i="4"/>
  <c r="R238" i="4"/>
  <c r="U153" i="4"/>
  <c r="AO153" i="4"/>
  <c r="AM153" i="4"/>
  <c r="AD153" i="4"/>
  <c r="AH153" i="4"/>
  <c r="R86" i="4"/>
  <c r="AO265" i="4"/>
  <c r="AH265" i="4"/>
  <c r="X265" i="4"/>
  <c r="AC265" i="4"/>
  <c r="AU203" i="4"/>
  <c r="AM203" i="4"/>
  <c r="AK203" i="4"/>
  <c r="AQ203" i="4"/>
  <c r="AE165" i="4"/>
  <c r="W165" i="4"/>
  <c r="AC165" i="4"/>
  <c r="AI165" i="4"/>
  <c r="S153" i="4"/>
  <c r="Q153" i="4"/>
  <c r="AV153" i="4"/>
  <c r="AR153" i="4"/>
  <c r="R153" i="4"/>
  <c r="AB57" i="4"/>
  <c r="V57" i="4"/>
  <c r="S57" i="4"/>
  <c r="Q57" i="4"/>
  <c r="AE57" i="4"/>
  <c r="Y265" i="4"/>
  <c r="R265" i="4"/>
  <c r="P265" i="4"/>
  <c r="U265" i="4"/>
  <c r="AE203" i="4"/>
  <c r="P203" i="4"/>
  <c r="AC203" i="4"/>
  <c r="AI203" i="4"/>
  <c r="AT165" i="4"/>
  <c r="AL165" i="4"/>
  <c r="U165" i="4"/>
  <c r="AA165" i="4"/>
  <c r="AS153" i="4"/>
  <c r="AY153" i="4"/>
  <c r="AL153" i="4"/>
  <c r="AJ153" i="4"/>
  <c r="Y57" i="4"/>
  <c r="U57" i="4"/>
  <c r="AK57" i="4"/>
  <c r="AQ57" i="4"/>
  <c r="AV57" i="4"/>
  <c r="W57" i="4"/>
  <c r="AU265" i="4"/>
  <c r="AM265" i="4"/>
  <c r="AW265" i="4"/>
  <c r="AT265" i="4"/>
  <c r="AR265" i="4"/>
  <c r="AX203" i="4"/>
  <c r="AP203" i="4"/>
  <c r="V203" i="4"/>
  <c r="T203" i="4"/>
  <c r="AA203" i="4"/>
  <c r="AD165" i="4"/>
  <c r="V165" i="4"/>
  <c r="AR165" i="4"/>
  <c r="S165" i="4"/>
  <c r="AQ153" i="4"/>
  <c r="AN153" i="4"/>
  <c r="Y153" i="4"/>
  <c r="AB153" i="4"/>
  <c r="AY57" i="4"/>
  <c r="AI57" i="4"/>
  <c r="AC57" i="4"/>
  <c r="AN57" i="4"/>
  <c r="AE265" i="4"/>
  <c r="W265" i="4"/>
  <c r="AG265" i="4"/>
  <c r="AL265" i="4"/>
  <c r="AJ265" i="4"/>
  <c r="AH203" i="4"/>
  <c r="Z203" i="4"/>
  <c r="AT203" i="4"/>
  <c r="AR203" i="4"/>
  <c r="R203" i="4"/>
  <c r="AP165" i="4"/>
  <c r="AX165" i="4"/>
  <c r="AJ165" i="4"/>
  <c r="AW165" i="4"/>
  <c r="AI153" i="4"/>
  <c r="AC153" i="4"/>
  <c r="AU153" i="4"/>
  <c r="T153" i="4"/>
  <c r="T16" i="4"/>
  <c r="AN58" i="4"/>
  <c r="AJ57" i="4"/>
  <c r="AX57" i="4"/>
  <c r="AS57" i="4"/>
  <c r="R57" i="4"/>
  <c r="AQ265" i="4"/>
  <c r="AY265" i="4"/>
  <c r="Q265" i="4"/>
  <c r="AD265" i="4"/>
  <c r="AW203" i="4"/>
  <c r="AO203" i="4"/>
  <c r="AL203" i="4"/>
  <c r="AJ203" i="4"/>
  <c r="P165" i="4"/>
  <c r="Z165" i="4"/>
  <c r="AH165" i="4"/>
  <c r="AB165" i="4"/>
  <c r="AG153" i="4"/>
  <c r="P153" i="4"/>
  <c r="AK153" i="4"/>
  <c r="AF276" i="4"/>
  <c r="W106" i="4"/>
  <c r="T106" i="4"/>
  <c r="AH106" i="4"/>
  <c r="AV106" i="4"/>
  <c r="AI279" i="4"/>
  <c r="AA26" i="4"/>
  <c r="AG276" i="4"/>
  <c r="S30" i="4"/>
  <c r="AB128" i="4"/>
  <c r="V276" i="4"/>
  <c r="Z255" i="4"/>
  <c r="AB89" i="4"/>
  <c r="AM19" i="4"/>
  <c r="AF32" i="4"/>
  <c r="AV12" i="4"/>
  <c r="AR32" i="4"/>
  <c r="T168" i="4"/>
  <c r="AY139" i="4"/>
  <c r="W301" i="4"/>
  <c r="AB32" i="4"/>
  <c r="AG168" i="4"/>
  <c r="AF13" i="4"/>
  <c r="AD32" i="4"/>
  <c r="AO12" i="4"/>
  <c r="AM13" i="4"/>
  <c r="X32" i="4"/>
  <c r="AV89" i="4"/>
  <c r="AQ12" i="4"/>
  <c r="AU13" i="4"/>
  <c r="Q196" i="4"/>
  <c r="AW12" i="4"/>
  <c r="AQ13" i="4"/>
  <c r="W168" i="4"/>
  <c r="AB12" i="4"/>
  <c r="Q29" i="4"/>
  <c r="Q13" i="4"/>
  <c r="Q150" i="4"/>
  <c r="AT168" i="4"/>
  <c r="AK89" i="4"/>
  <c r="AS12" i="4"/>
  <c r="T12" i="4"/>
  <c r="T13" i="4"/>
  <c r="Z13" i="4"/>
  <c r="AH13" i="4"/>
  <c r="AI13" i="4"/>
  <c r="Q32" i="4"/>
  <c r="AW32" i="4"/>
  <c r="R32" i="4"/>
  <c r="P32" i="4"/>
  <c r="P150" i="4"/>
  <c r="Z150" i="4"/>
  <c r="V168" i="4"/>
  <c r="AD168" i="4"/>
  <c r="AS168" i="4"/>
  <c r="AY168" i="4"/>
  <c r="Y168" i="4"/>
  <c r="T292" i="4"/>
  <c r="AP139" i="4"/>
  <c r="AN89" i="4"/>
  <c r="AD12" i="4"/>
  <c r="AL89" i="4"/>
  <c r="AC12" i="4"/>
  <c r="Q12" i="4"/>
  <c r="W12" i="4"/>
  <c r="AX12" i="4"/>
  <c r="X12" i="4"/>
  <c r="AR19" i="4"/>
  <c r="Y29" i="4"/>
  <c r="AB13" i="4"/>
  <c r="AX13" i="4"/>
  <c r="V13" i="4"/>
  <c r="AA13" i="4"/>
  <c r="T32" i="4"/>
  <c r="AO32" i="4"/>
  <c r="AK32" i="4"/>
  <c r="AI32" i="4"/>
  <c r="AU32" i="4"/>
  <c r="AA150" i="4"/>
  <c r="AV168" i="4"/>
  <c r="AP168" i="4"/>
  <c r="AK168" i="4"/>
  <c r="AQ168" i="4"/>
  <c r="Q168" i="4"/>
  <c r="AK292" i="4"/>
  <c r="AF139" i="4"/>
  <c r="AK12" i="4"/>
  <c r="AF12" i="4"/>
  <c r="AT19" i="4"/>
  <c r="AX29" i="4"/>
  <c r="AU89" i="4"/>
  <c r="AG12" i="4"/>
  <c r="AM12" i="4"/>
  <c r="AU12" i="4"/>
  <c r="AP12" i="4"/>
  <c r="P12" i="4"/>
  <c r="AN19" i="4"/>
  <c r="AP29" i="4"/>
  <c r="W51" i="4"/>
  <c r="AT13" i="4"/>
  <c r="AL13" i="4"/>
  <c r="AS13" i="4"/>
  <c r="S13" i="4"/>
  <c r="AP32" i="4"/>
  <c r="AY32" i="4"/>
  <c r="Y32" i="4"/>
  <c r="AA32" i="4"/>
  <c r="AM32" i="4"/>
  <c r="AO150" i="4"/>
  <c r="P168" i="4"/>
  <c r="Z168" i="4"/>
  <c r="AC168" i="4"/>
  <c r="AI168" i="4"/>
  <c r="AY292" i="4"/>
  <c r="AG129" i="4"/>
  <c r="U250" i="4"/>
  <c r="AP250" i="4"/>
  <c r="AD156" i="4"/>
  <c r="AE89" i="4"/>
  <c r="U12" i="4"/>
  <c r="AA12" i="4"/>
  <c r="AI12" i="4"/>
  <c r="AH12" i="4"/>
  <c r="R19" i="4"/>
  <c r="W29" i="4"/>
  <c r="AE51" i="4"/>
  <c r="AR13" i="4"/>
  <c r="X13" i="4"/>
  <c r="AK13" i="4"/>
  <c r="AW13" i="4"/>
  <c r="AL32" i="4"/>
  <c r="AG32" i="4"/>
  <c r="AS32" i="4"/>
  <c r="S32" i="4"/>
  <c r="AE32" i="4"/>
  <c r="AI150" i="4"/>
  <c r="AU168" i="4"/>
  <c r="AN168" i="4"/>
  <c r="U168" i="4"/>
  <c r="AA168" i="4"/>
  <c r="AF292" i="4"/>
  <c r="Q129" i="4"/>
  <c r="AW139" i="4"/>
  <c r="Z12" i="4"/>
  <c r="AN13" i="4"/>
  <c r="AP13" i="4"/>
  <c r="AV13" i="4"/>
  <c r="AC13" i="4"/>
  <c r="AO13" i="4"/>
  <c r="AJ32" i="4"/>
  <c r="AX32" i="4"/>
  <c r="AH32" i="4"/>
  <c r="AV32" i="4"/>
  <c r="W32" i="4"/>
  <c r="S150" i="4"/>
  <c r="AM168" i="4"/>
  <c r="X168" i="4"/>
  <c r="AR168" i="4"/>
  <c r="S168" i="4"/>
  <c r="AF255" i="4"/>
  <c r="AS129" i="4"/>
  <c r="AL139" i="4"/>
  <c r="AQ156" i="4"/>
  <c r="AY12" i="4"/>
  <c r="AT29" i="4"/>
  <c r="AJ89" i="4"/>
  <c r="S12" i="4"/>
  <c r="AL12" i="4"/>
  <c r="AR12" i="4"/>
  <c r="R12" i="4"/>
  <c r="AE19" i="4"/>
  <c r="P29" i="4"/>
  <c r="AE13" i="4"/>
  <c r="AD13" i="4"/>
  <c r="AJ13" i="4"/>
  <c r="U13" i="4"/>
  <c r="AG13" i="4"/>
  <c r="Z32" i="4"/>
  <c r="AC32" i="4"/>
  <c r="U32" i="4"/>
  <c r="AN32" i="4"/>
  <c r="AC150" i="4"/>
  <c r="AL168" i="4"/>
  <c r="AX168" i="4"/>
  <c r="AJ168" i="4"/>
  <c r="AW168" i="4"/>
  <c r="AL255" i="4"/>
  <c r="AC129" i="4"/>
  <c r="AJ139" i="4"/>
  <c r="W250" i="4"/>
  <c r="AB250" i="4"/>
  <c r="AN156" i="4"/>
  <c r="S89" i="4"/>
  <c r="AE12" i="4"/>
  <c r="V12" i="4"/>
  <c r="AT12" i="4"/>
  <c r="Y12" i="4"/>
  <c r="AJ12" i="4"/>
  <c r="R13" i="4"/>
  <c r="P13" i="4"/>
  <c r="W13" i="4"/>
  <c r="AY13" i="4"/>
  <c r="V32" i="4"/>
  <c r="AT32" i="4"/>
  <c r="AQ32" i="4"/>
  <c r="U150" i="4"/>
  <c r="AE168" i="4"/>
  <c r="AF168" i="4"/>
  <c r="AH168" i="4"/>
  <c r="AB168" i="4"/>
  <c r="Z139" i="4"/>
  <c r="AW222" i="4"/>
  <c r="T6" i="4"/>
  <c r="R156" i="4"/>
  <c r="S238" i="4"/>
  <c r="AC156" i="4"/>
  <c r="AJ156" i="4"/>
  <c r="AG156" i="4"/>
  <c r="AE156" i="4"/>
  <c r="AP238" i="4"/>
  <c r="AW238" i="4"/>
  <c r="AU238" i="4"/>
  <c r="AC238" i="4"/>
  <c r="AN226" i="4"/>
  <c r="AB29" i="4"/>
  <c r="AV156" i="4"/>
  <c r="AA156" i="4"/>
  <c r="X156" i="4"/>
  <c r="V156" i="4"/>
  <c r="AO238" i="4"/>
  <c r="AM238" i="4"/>
  <c r="AJ238" i="4"/>
  <c r="U238" i="4"/>
  <c r="AV250" i="4"/>
  <c r="X250" i="4"/>
  <c r="V250" i="4"/>
  <c r="T250" i="4"/>
  <c r="AH250" i="4"/>
  <c r="AB156" i="4"/>
  <c r="Q156" i="4"/>
  <c r="AY156" i="4"/>
  <c r="AX156" i="4"/>
  <c r="AE238" i="4"/>
  <c r="AB238" i="4"/>
  <c r="Y238" i="4"/>
  <c r="AY238" i="4"/>
  <c r="AT121" i="4"/>
  <c r="AO46" i="4"/>
  <c r="AX139" i="4"/>
  <c r="AN139" i="4"/>
  <c r="Q250" i="4"/>
  <c r="AU250" i="4"/>
  <c r="AS250" i="4"/>
  <c r="AY250" i="4"/>
  <c r="Z250" i="4"/>
  <c r="AM156" i="4"/>
  <c r="AU156" i="4"/>
  <c r="AR156" i="4"/>
  <c r="AO156" i="4"/>
  <c r="AP156" i="4"/>
  <c r="AG238" i="4"/>
  <c r="T238" i="4"/>
  <c r="Q238" i="4"/>
  <c r="AT238" i="4"/>
  <c r="AQ238" i="4"/>
  <c r="AP197" i="4"/>
  <c r="U25" i="4"/>
  <c r="S296" i="4"/>
  <c r="W251" i="4"/>
  <c r="AL156" i="4"/>
  <c r="U156" i="4"/>
  <c r="AI156" i="4"/>
  <c r="AF156" i="4"/>
  <c r="AH156" i="4"/>
  <c r="AF238" i="4"/>
  <c r="AX238" i="4"/>
  <c r="AV238" i="4"/>
  <c r="AH238" i="4"/>
  <c r="AI238" i="4"/>
  <c r="AU106" i="4"/>
  <c r="AW223" i="4"/>
  <c r="AU139" i="4"/>
  <c r="AO250" i="4"/>
  <c r="AE250" i="4"/>
  <c r="AC250" i="4"/>
  <c r="S156" i="4"/>
  <c r="AT156" i="4"/>
  <c r="Y156" i="4"/>
  <c r="W156" i="4"/>
  <c r="W238" i="4"/>
  <c r="AN238" i="4"/>
  <c r="AL238" i="4"/>
  <c r="X238" i="4"/>
  <c r="AA238" i="4"/>
  <c r="AK156" i="4"/>
  <c r="T156" i="4"/>
  <c r="P156" i="4"/>
  <c r="AW156" i="4"/>
  <c r="V238" i="4"/>
  <c r="AD238" i="4"/>
  <c r="Z238" i="4"/>
  <c r="AS238" i="4"/>
  <c r="AN170" i="4"/>
  <c r="Z170" i="4"/>
  <c r="AE170" i="4"/>
  <c r="S170" i="4"/>
  <c r="AI166" i="4"/>
  <c r="P170" i="4"/>
  <c r="AU170" i="4"/>
  <c r="R170" i="4"/>
  <c r="AW170" i="4"/>
  <c r="AT251" i="4"/>
  <c r="AX170" i="4"/>
  <c r="AM170" i="4"/>
  <c r="AK170" i="4"/>
  <c r="AC170" i="4"/>
  <c r="AO170" i="4"/>
  <c r="AW25" i="4"/>
  <c r="AS170" i="4"/>
  <c r="AH170" i="4"/>
  <c r="X170" i="4"/>
  <c r="U170" i="4"/>
  <c r="AG170" i="4"/>
  <c r="P256" i="4"/>
  <c r="AA110" i="4"/>
  <c r="AB170" i="4"/>
  <c r="AF170" i="4"/>
  <c r="AT170" i="4"/>
  <c r="AY170" i="4"/>
  <c r="Y170" i="4"/>
  <c r="V170" i="4"/>
  <c r="AD170" i="4"/>
  <c r="AJ170" i="4"/>
  <c r="AQ170" i="4"/>
  <c r="Q170" i="4"/>
  <c r="AE307" i="4"/>
  <c r="AX23" i="4"/>
  <c r="AQ88" i="4"/>
  <c r="AR170" i="4"/>
  <c r="AV170" i="4"/>
  <c r="W170" i="4"/>
  <c r="Y189" i="4"/>
  <c r="AE121" i="4"/>
  <c r="AK211" i="4"/>
  <c r="AR223" i="4"/>
  <c r="AN223" i="4"/>
  <c r="AT223" i="4"/>
  <c r="AP88" i="4"/>
  <c r="AX221" i="4"/>
  <c r="AY223" i="4"/>
  <c r="AX157" i="4"/>
  <c r="AH67" i="4"/>
  <c r="W196" i="4"/>
  <c r="R89" i="4"/>
  <c r="S19" i="4"/>
  <c r="AI89" i="4"/>
  <c r="AS19" i="4"/>
  <c r="AW19" i="4"/>
  <c r="AO29" i="4"/>
  <c r="V29" i="4"/>
  <c r="AG29" i="4"/>
  <c r="AK29" i="4"/>
  <c r="AY51" i="4"/>
  <c r="AW150" i="4"/>
  <c r="Y150" i="4"/>
  <c r="AT150" i="4"/>
  <c r="AR150" i="4"/>
  <c r="R150" i="4"/>
  <c r="AS136" i="4"/>
  <c r="AB292" i="4"/>
  <c r="W292" i="4"/>
  <c r="AV129" i="4"/>
  <c r="U129" i="4"/>
  <c r="AO139" i="4"/>
  <c r="AB139" i="4"/>
  <c r="AR139" i="4"/>
  <c r="AE139" i="4"/>
  <c r="X139" i="4"/>
  <c r="AM259" i="4"/>
  <c r="AQ89" i="4"/>
  <c r="AF89" i="4"/>
  <c r="Y89" i="4"/>
  <c r="V89" i="4"/>
  <c r="AD89" i="4"/>
  <c r="AX89" i="4"/>
  <c r="X89" i="4"/>
  <c r="X19" i="4"/>
  <c r="AB19" i="4"/>
  <c r="AH29" i="4"/>
  <c r="AY29" i="4"/>
  <c r="S29" i="4"/>
  <c r="AC29" i="4"/>
  <c r="Z51" i="4"/>
  <c r="AV150" i="4"/>
  <c r="AN150" i="4"/>
  <c r="AL150" i="4"/>
  <c r="AJ150" i="4"/>
  <c r="AM136" i="4"/>
  <c r="AX292" i="4"/>
  <c r="AS292" i="4"/>
  <c r="AO292" i="4"/>
  <c r="AQ129" i="4"/>
  <c r="AF129" i="4"/>
  <c r="AJ129" i="4"/>
  <c r="AM139" i="4"/>
  <c r="R139" i="4"/>
  <c r="AI139" i="4"/>
  <c r="U139" i="4"/>
  <c r="P139" i="4"/>
  <c r="AC89" i="4"/>
  <c r="T89" i="4"/>
  <c r="W89" i="4"/>
  <c r="AT89" i="4"/>
  <c r="Q89" i="4"/>
  <c r="AP89" i="4"/>
  <c r="P89" i="4"/>
  <c r="AV19" i="4"/>
  <c r="AF19" i="4"/>
  <c r="Q19" i="4"/>
  <c r="AD29" i="4"/>
  <c r="AM29" i="4"/>
  <c r="AV29" i="4"/>
  <c r="U29" i="4"/>
  <c r="AN67" i="4"/>
  <c r="AU150" i="4"/>
  <c r="X150" i="4"/>
  <c r="AD150" i="4"/>
  <c r="AB150" i="4"/>
  <c r="AF136" i="4"/>
  <c r="AM292" i="4"/>
  <c r="R292" i="4"/>
  <c r="Q292" i="4"/>
  <c r="S129" i="4"/>
  <c r="AU129" i="4"/>
  <c r="AD139" i="4"/>
  <c r="AT139" i="4"/>
  <c r="W139" i="4"/>
  <c r="AG139" i="4"/>
  <c r="U19" i="4"/>
  <c r="AQ19" i="4"/>
  <c r="AL29" i="4"/>
  <c r="AU29" i="4"/>
  <c r="Z29" i="4"/>
  <c r="AN29" i="4"/>
  <c r="AR29" i="4"/>
  <c r="P67" i="4"/>
  <c r="AG150" i="4"/>
  <c r="AM150" i="4"/>
  <c r="V150" i="4"/>
  <c r="T150" i="4"/>
  <c r="P196" i="4"/>
  <c r="AD292" i="4"/>
  <c r="AI292" i="4"/>
  <c r="AP129" i="4"/>
  <c r="AE129" i="4"/>
  <c r="AG278" i="4"/>
  <c r="AC139" i="4"/>
  <c r="AK139" i="4"/>
  <c r="AQ139" i="4"/>
  <c r="Y139" i="4"/>
  <c r="AY89" i="4"/>
  <c r="AM89" i="4"/>
  <c r="AH89" i="4"/>
  <c r="AK19" i="4"/>
  <c r="AW89" i="4"/>
  <c r="U89" i="4"/>
  <c r="AA89" i="4"/>
  <c r="Z89" i="4"/>
  <c r="AG19" i="4"/>
  <c r="AD19" i="4"/>
  <c r="AA19" i="4"/>
  <c r="AE29" i="4"/>
  <c r="AA29" i="4"/>
  <c r="AW29" i="4"/>
  <c r="AF29" i="4"/>
  <c r="AJ29" i="4"/>
  <c r="W67" i="4"/>
  <c r="AF150" i="4"/>
  <c r="W150" i="4"/>
  <c r="AS150" i="4"/>
  <c r="AX150" i="4"/>
  <c r="AL196" i="4"/>
  <c r="V292" i="4"/>
  <c r="Z292" i="4"/>
  <c r="AH129" i="4"/>
  <c r="W129" i="4"/>
  <c r="T139" i="4"/>
  <c r="AA139" i="4"/>
  <c r="AH139" i="4"/>
  <c r="Q139" i="4"/>
  <c r="AG89" i="4"/>
  <c r="AO89" i="4"/>
  <c r="AS89" i="4"/>
  <c r="AR89" i="4"/>
  <c r="Z19" i="4"/>
  <c r="T19" i="4"/>
  <c r="R29" i="4"/>
  <c r="AQ29" i="4"/>
  <c r="AI29" i="4"/>
  <c r="X29" i="4"/>
  <c r="AE150" i="4"/>
  <c r="AQ150" i="4"/>
  <c r="AY150" i="4"/>
  <c r="AK150" i="4"/>
  <c r="AU292" i="4"/>
  <c r="AQ292" i="4"/>
  <c r="R129" i="4"/>
  <c r="AL129" i="4"/>
  <c r="S139" i="4"/>
  <c r="AS139" i="4"/>
  <c r="V139" i="4"/>
  <c r="AC259" i="4"/>
  <c r="AH259" i="4"/>
  <c r="AU88" i="4"/>
  <c r="AG67" i="4"/>
  <c r="AY259" i="4"/>
  <c r="Y259" i="4"/>
  <c r="P88" i="4"/>
  <c r="AJ31" i="4"/>
  <c r="AK88" i="4"/>
  <c r="AD88" i="4"/>
  <c r="AE88" i="4"/>
  <c r="AD67" i="4"/>
  <c r="U67" i="4"/>
  <c r="AV67" i="4"/>
  <c r="AX67" i="4"/>
  <c r="Y67" i="4"/>
  <c r="AE223" i="4"/>
  <c r="AC223" i="4"/>
  <c r="AA223" i="4"/>
  <c r="Y223" i="4"/>
  <c r="AR31" i="4"/>
  <c r="Z88" i="4"/>
  <c r="AN88" i="4"/>
  <c r="V88" i="4"/>
  <c r="T67" i="4"/>
  <c r="AJ67" i="4"/>
  <c r="AK67" i="4"/>
  <c r="AP67" i="4"/>
  <c r="Q67" i="4"/>
  <c r="V223" i="4"/>
  <c r="T223" i="4"/>
  <c r="R223" i="4"/>
  <c r="AV223" i="4"/>
  <c r="AV88" i="4"/>
  <c r="AI88" i="4"/>
  <c r="AT67" i="4"/>
  <c r="AE67" i="4"/>
  <c r="AY67" i="4"/>
  <c r="Z67" i="4"/>
  <c r="AP223" i="4"/>
  <c r="AM223" i="4"/>
  <c r="AK223" i="4"/>
  <c r="AI223" i="4"/>
  <c r="AF223" i="4"/>
  <c r="U88" i="4"/>
  <c r="R88" i="4"/>
  <c r="AC67" i="4"/>
  <c r="AM67" i="4"/>
  <c r="AQ67" i="4"/>
  <c r="R67" i="4"/>
  <c r="AG223" i="4"/>
  <c r="AD223" i="4"/>
  <c r="AB223" i="4"/>
  <c r="Z223" i="4"/>
  <c r="X223" i="4"/>
  <c r="AH88" i="4"/>
  <c r="AO88" i="4"/>
  <c r="AS67" i="4"/>
  <c r="AB67" i="4"/>
  <c r="AI67" i="4"/>
  <c r="AW67" i="4"/>
  <c r="W223" i="4"/>
  <c r="U223" i="4"/>
  <c r="S223" i="4"/>
  <c r="Q223" i="4"/>
  <c r="P223" i="4"/>
  <c r="AU67" i="4"/>
  <c r="V67" i="4"/>
  <c r="AL67" i="4"/>
  <c r="AA67" i="4"/>
  <c r="AO67" i="4"/>
  <c r="AX223" i="4"/>
  <c r="AU223" i="4"/>
  <c r="AS223" i="4"/>
  <c r="AQ223" i="4"/>
  <c r="AV245" i="4"/>
  <c r="AF88" i="4"/>
  <c r="S88" i="4"/>
  <c r="AF67" i="4"/>
  <c r="AR67" i="4"/>
  <c r="X67" i="4"/>
  <c r="S67" i="4"/>
  <c r="AO223" i="4"/>
  <c r="AL223" i="4"/>
  <c r="AJ223" i="4"/>
  <c r="AJ259" i="4"/>
  <c r="AR259" i="4"/>
  <c r="AE259" i="4"/>
  <c r="U259" i="4"/>
  <c r="Z259" i="4"/>
  <c r="AG259" i="4"/>
  <c r="X259" i="4"/>
  <c r="W259" i="4"/>
  <c r="AQ259" i="4"/>
  <c r="R259" i="4"/>
  <c r="AW259" i="4"/>
  <c r="AO259" i="4"/>
  <c r="AL259" i="4"/>
  <c r="AI259" i="4"/>
  <c r="AF259" i="4"/>
  <c r="T259" i="4"/>
  <c r="AD259" i="4"/>
  <c r="AA259" i="4"/>
  <c r="AV259" i="4"/>
  <c r="AN259" i="4"/>
  <c r="V259" i="4"/>
  <c r="S259" i="4"/>
  <c r="AB259" i="4"/>
  <c r="Q259" i="4"/>
  <c r="AS259" i="4"/>
  <c r="AX259" i="4"/>
  <c r="AL94" i="4"/>
  <c r="AF43" i="4"/>
  <c r="P198" i="4"/>
  <c r="AO6" i="4"/>
  <c r="P259" i="4"/>
  <c r="AT259" i="4"/>
  <c r="AU259" i="4"/>
  <c r="AK259" i="4"/>
  <c r="AY143" i="4"/>
  <c r="W242" i="4"/>
  <c r="R242" i="4"/>
  <c r="AH120" i="4"/>
  <c r="AL120" i="4"/>
  <c r="AB86" i="4"/>
  <c r="AD86" i="4"/>
  <c r="AE86" i="4"/>
  <c r="AP86" i="4"/>
  <c r="AJ86" i="4"/>
  <c r="AO86" i="4"/>
  <c r="AX86" i="4"/>
  <c r="Z86" i="4"/>
  <c r="AA86" i="4"/>
  <c r="U86" i="4"/>
  <c r="AF86" i="4"/>
  <c r="Q86" i="4"/>
  <c r="AU86" i="4"/>
  <c r="AQ86" i="4"/>
  <c r="AK86" i="4"/>
  <c r="W86" i="4"/>
  <c r="V86" i="4"/>
  <c r="Y86" i="4"/>
  <c r="AA24" i="4"/>
  <c r="P24" i="4"/>
  <c r="V24" i="4"/>
  <c r="AK24" i="4"/>
  <c r="R24" i="4"/>
  <c r="AI24" i="4"/>
  <c r="Z24" i="4"/>
  <c r="AF24" i="4"/>
  <c r="AH24" i="4"/>
  <c r="AE24" i="4"/>
  <c r="AQ24" i="4"/>
  <c r="AL24" i="4"/>
  <c r="AP24" i="4"/>
  <c r="AN24" i="4"/>
  <c r="AU24" i="4"/>
  <c r="AY24" i="4"/>
  <c r="AV24" i="4"/>
  <c r="AD24" i="4"/>
  <c r="AO24" i="4"/>
  <c r="T24" i="4"/>
  <c r="Q24" i="4"/>
  <c r="AT24" i="4"/>
  <c r="AS24" i="4"/>
  <c r="AB24" i="4"/>
  <c r="AC24" i="4"/>
  <c r="AG24" i="4"/>
  <c r="W24" i="4"/>
  <c r="AJ297" i="4"/>
  <c r="AL297" i="4"/>
  <c r="AF297" i="4"/>
  <c r="AX297" i="4"/>
  <c r="S297" i="4"/>
  <c r="AR297" i="4"/>
  <c r="AT297" i="4"/>
  <c r="AN297" i="4"/>
  <c r="Y297" i="4"/>
  <c r="AA297" i="4"/>
  <c r="U297" i="4"/>
  <c r="W297" i="4"/>
  <c r="AV297" i="4"/>
  <c r="Z297" i="4"/>
  <c r="AI297" i="4"/>
  <c r="AC297" i="4"/>
  <c r="AE297" i="4"/>
  <c r="AO297" i="4"/>
  <c r="AG297" i="4"/>
  <c r="AQ297" i="4"/>
  <c r="AK297" i="4"/>
  <c r="AM297" i="4"/>
  <c r="AP297" i="4"/>
  <c r="AH297" i="4"/>
  <c r="AY297" i="4"/>
  <c r="AS297" i="4"/>
  <c r="AU297" i="4"/>
  <c r="Q297" i="4"/>
  <c r="AS183" i="4"/>
  <c r="AX183" i="4"/>
  <c r="AQ183" i="4"/>
  <c r="AT183" i="4"/>
  <c r="S183" i="4"/>
  <c r="V183" i="4"/>
  <c r="X183" i="4"/>
  <c r="Q183" i="4"/>
  <c r="T183" i="4"/>
  <c r="AE183" i="4"/>
  <c r="AG183" i="4"/>
  <c r="Z183" i="4"/>
  <c r="AB183" i="4"/>
  <c r="AN183" i="4"/>
  <c r="AP183" i="4"/>
  <c r="AI183" i="4"/>
  <c r="AD183" i="4"/>
  <c r="AW183" i="4"/>
  <c r="AY183" i="4"/>
  <c r="AR183" i="4"/>
  <c r="AL183" i="4"/>
  <c r="U183" i="4"/>
  <c r="W183" i="4"/>
  <c r="P183" i="4"/>
  <c r="R183" i="4"/>
  <c r="AM183" i="4"/>
  <c r="X86" i="4"/>
  <c r="P86" i="4"/>
  <c r="U24" i="4"/>
  <c r="R297" i="4"/>
  <c r="AD279" i="4"/>
  <c r="Y183" i="4"/>
  <c r="AW201" i="4"/>
  <c r="AL201" i="4"/>
  <c r="AE201" i="4"/>
  <c r="S201" i="4"/>
  <c r="AV201" i="4"/>
  <c r="AJ201" i="4"/>
  <c r="AI201" i="4"/>
  <c r="R201" i="4"/>
  <c r="AR201" i="4"/>
  <c r="AQ201" i="4"/>
  <c r="AM201" i="4"/>
  <c r="AS201" i="4"/>
  <c r="AY201" i="4"/>
  <c r="AX201" i="4"/>
  <c r="AT201" i="4"/>
  <c r="Q201" i="4"/>
  <c r="AK201" i="4"/>
  <c r="T201" i="4"/>
  <c r="W201" i="4"/>
  <c r="AW285" i="4"/>
  <c r="W285" i="4"/>
  <c r="AJ285" i="4"/>
  <c r="AW5" i="4"/>
  <c r="AK5" i="4"/>
  <c r="R5" i="4"/>
  <c r="AX5" i="4"/>
  <c r="S5" i="4"/>
  <c r="AS5" i="4"/>
  <c r="AE5" i="4"/>
  <c r="AF5" i="4"/>
  <c r="AA5" i="4"/>
  <c r="Z5" i="4"/>
  <c r="AR5" i="4"/>
  <c r="W5" i="4"/>
  <c r="AI5" i="4"/>
  <c r="AM5" i="4"/>
  <c r="V5" i="4"/>
  <c r="X5" i="4"/>
  <c r="Q5" i="4"/>
  <c r="AQ5" i="4"/>
  <c r="AB5" i="4"/>
  <c r="AH5" i="4"/>
  <c r="AJ5" i="4"/>
  <c r="Y5" i="4"/>
  <c r="AY5" i="4"/>
  <c r="AN5" i="4"/>
  <c r="AU5" i="4"/>
  <c r="AL5" i="4"/>
  <c r="AX85" i="4"/>
  <c r="AJ85" i="4"/>
  <c r="W85" i="4"/>
  <c r="AM85" i="4"/>
  <c r="S85" i="4"/>
  <c r="AI85" i="4"/>
  <c r="AD85" i="4"/>
  <c r="AC85" i="4"/>
  <c r="X85" i="4"/>
  <c r="Z85" i="4"/>
  <c r="AY85" i="4"/>
  <c r="U85" i="4"/>
  <c r="AG85" i="4"/>
  <c r="AE85" i="4"/>
  <c r="AQ301" i="4"/>
  <c r="AU301" i="4"/>
  <c r="AX301" i="4"/>
  <c r="U301" i="4"/>
  <c r="P301" i="4"/>
  <c r="AH301" i="4"/>
  <c r="AK301" i="4"/>
  <c r="AF301" i="4"/>
  <c r="Q301" i="4"/>
  <c r="AS301" i="4"/>
  <c r="AV301" i="4"/>
  <c r="AJ301" i="4"/>
  <c r="V301" i="4"/>
  <c r="AP301" i="4"/>
  <c r="AO301" i="4"/>
  <c r="AL301" i="4"/>
  <c r="Y301" i="4"/>
  <c r="Q243" i="4"/>
  <c r="AU243" i="4"/>
  <c r="AO243" i="4"/>
  <c r="S243" i="4"/>
  <c r="AJ243" i="4"/>
  <c r="U243" i="4"/>
  <c r="AP243" i="4"/>
  <c r="AA243" i="4"/>
  <c r="AS243" i="4"/>
  <c r="AM243" i="4"/>
  <c r="AX243" i="4"/>
  <c r="AQ243" i="4"/>
  <c r="R243" i="4"/>
  <c r="AV243" i="4"/>
  <c r="X243" i="4"/>
  <c r="AY243" i="4"/>
  <c r="AK243" i="4"/>
  <c r="V243" i="4"/>
  <c r="P243" i="4"/>
  <c r="AT243" i="4"/>
  <c r="AN243" i="4"/>
  <c r="Y88" i="4"/>
  <c r="AY88" i="4"/>
  <c r="AS88" i="4"/>
  <c r="AX88" i="4"/>
  <c r="AG88" i="4"/>
  <c r="AB88" i="4"/>
  <c r="T88" i="4"/>
  <c r="X88" i="4"/>
  <c r="W88" i="4"/>
  <c r="AW88" i="4"/>
  <c r="Q88" i="4"/>
  <c r="AT88" i="4"/>
  <c r="AC88" i="4"/>
  <c r="AM88" i="4"/>
  <c r="AA88" i="4"/>
  <c r="AR88" i="4"/>
  <c r="AJ88" i="4"/>
  <c r="AL88" i="4"/>
  <c r="AY295" i="4"/>
  <c r="AU295" i="4"/>
  <c r="AB295" i="4"/>
  <c r="X295" i="4"/>
  <c r="AR295" i="4"/>
  <c r="AN295" i="4"/>
  <c r="AK295" i="4"/>
  <c r="AP295" i="4"/>
  <c r="AS295" i="4"/>
  <c r="Q295" i="4"/>
  <c r="AD295" i="4"/>
  <c r="R295" i="4"/>
  <c r="AO135" i="4"/>
  <c r="AE135" i="4"/>
  <c r="AT135" i="4"/>
  <c r="P135" i="4"/>
  <c r="AN135" i="4"/>
  <c r="Q135" i="4"/>
  <c r="AJ135" i="4"/>
  <c r="AO133" i="4"/>
  <c r="AQ133" i="4"/>
  <c r="AR133" i="4"/>
  <c r="AE133" i="4"/>
  <c r="AA133" i="4"/>
  <c r="AM133" i="4"/>
  <c r="P133" i="4"/>
  <c r="W73" i="4"/>
  <c r="AV73" i="4"/>
  <c r="AQ73" i="4"/>
  <c r="S73" i="4"/>
  <c r="AE73" i="4"/>
  <c r="Y73" i="4"/>
  <c r="Z73" i="4"/>
  <c r="AK73" i="4"/>
  <c r="AU73" i="4"/>
  <c r="AX73" i="4"/>
  <c r="AG73" i="4"/>
  <c r="AW73" i="4"/>
  <c r="AD73" i="4"/>
  <c r="X73" i="4"/>
  <c r="AO73" i="4"/>
  <c r="AH73" i="4"/>
  <c r="U73" i="4"/>
  <c r="AF148" i="4"/>
  <c r="AB148" i="4"/>
  <c r="AH148" i="4"/>
  <c r="AN148" i="4"/>
  <c r="AX148" i="4"/>
  <c r="AI148" i="4"/>
  <c r="AV148" i="4"/>
  <c r="AC148" i="4"/>
  <c r="AQ148" i="4"/>
  <c r="Y148" i="4"/>
  <c r="AM148" i="4"/>
  <c r="AS148" i="4"/>
  <c r="AO148" i="4"/>
  <c r="AY148" i="4"/>
  <c r="V148" i="4"/>
  <c r="Z148" i="4"/>
  <c r="AD148" i="4"/>
  <c r="W148" i="4"/>
  <c r="AU19" i="4"/>
  <c r="AL19" i="4"/>
  <c r="AO19" i="4"/>
  <c r="P19" i="4"/>
  <c r="AJ19" i="4"/>
  <c r="AI19" i="4"/>
  <c r="AC19" i="4"/>
  <c r="AP19" i="4"/>
  <c r="V19" i="4"/>
  <c r="W19" i="4"/>
  <c r="AY19" i="4"/>
  <c r="AX19" i="4"/>
  <c r="AH19" i="4"/>
  <c r="Y19" i="4"/>
  <c r="AI52" i="4"/>
  <c r="P52" i="4"/>
  <c r="AT52" i="4"/>
  <c r="AL52" i="4"/>
  <c r="Y196" i="4"/>
  <c r="AH196" i="4"/>
  <c r="AN196" i="4"/>
  <c r="AO196" i="4"/>
  <c r="X196" i="4"/>
  <c r="AV196" i="4"/>
  <c r="AA196" i="4"/>
  <c r="Z196" i="4"/>
  <c r="AQ196" i="4"/>
  <c r="AU196" i="4"/>
  <c r="AY196" i="4"/>
  <c r="T196" i="4"/>
  <c r="AE196" i="4"/>
  <c r="AB196" i="4"/>
  <c r="W288" i="4"/>
  <c r="Z288" i="4"/>
  <c r="AB288" i="4"/>
  <c r="AE288" i="4"/>
  <c r="AJ70" i="4"/>
  <c r="AL70" i="4"/>
  <c r="Y70" i="4"/>
  <c r="AY70" i="4"/>
  <c r="R70" i="4"/>
  <c r="AR70" i="4"/>
  <c r="AT70" i="4"/>
  <c r="AM70" i="4"/>
  <c r="AF70" i="4"/>
  <c r="AQ70" i="4"/>
  <c r="AC70" i="4"/>
  <c r="AH70" i="4"/>
  <c r="S70" i="4"/>
  <c r="Z70" i="4"/>
  <c r="AS70" i="4"/>
  <c r="X70" i="4"/>
  <c r="AA70" i="4"/>
  <c r="AN70" i="4"/>
  <c r="AV276" i="4"/>
  <c r="AN276" i="4"/>
  <c r="AM276" i="4"/>
  <c r="AI276" i="4"/>
  <c r="AR276" i="4"/>
  <c r="AK276" i="4"/>
  <c r="AT276" i="4"/>
  <c r="AP276" i="4"/>
  <c r="AV104" i="4"/>
  <c r="AA104" i="4"/>
  <c r="AT104" i="4"/>
  <c r="AI104" i="4"/>
  <c r="X104" i="4"/>
  <c r="AH104" i="4"/>
  <c r="Y104" i="4"/>
  <c r="AJ104" i="4"/>
  <c r="U104" i="4"/>
  <c r="AG104" i="4"/>
  <c r="S104" i="4"/>
  <c r="AL104" i="4"/>
  <c r="AC104" i="4"/>
  <c r="P104" i="4"/>
  <c r="V126" i="4"/>
  <c r="Q126" i="4"/>
  <c r="AC126" i="4"/>
  <c r="Z43" i="4"/>
  <c r="AN43" i="4"/>
  <c r="AV49" i="4"/>
  <c r="AC49" i="4"/>
  <c r="U49" i="4"/>
  <c r="AI251" i="4"/>
  <c r="AC251" i="4"/>
  <c r="AE251" i="4"/>
  <c r="AW251" i="4"/>
  <c r="R251" i="4"/>
  <c r="AQ251" i="4"/>
  <c r="AK251" i="4"/>
  <c r="AM251" i="4"/>
  <c r="X251" i="4"/>
  <c r="Z251" i="4"/>
  <c r="AY251" i="4"/>
  <c r="AS251" i="4"/>
  <c r="AU251" i="4"/>
  <c r="Y251" i="4"/>
  <c r="AH251" i="4"/>
  <c r="T251" i="4"/>
  <c r="V251" i="4"/>
  <c r="AN251" i="4"/>
  <c r="AF251" i="4"/>
  <c r="AP251" i="4"/>
  <c r="AB251" i="4"/>
  <c r="AD251" i="4"/>
  <c r="AO251" i="4"/>
  <c r="AG251" i="4"/>
  <c r="AX251" i="4"/>
  <c r="AJ251" i="4"/>
  <c r="AL251" i="4"/>
  <c r="P251" i="4"/>
  <c r="AP198" i="4"/>
  <c r="R198" i="4"/>
  <c r="AR198" i="4"/>
  <c r="T198" i="4"/>
  <c r="Y198" i="4"/>
  <c r="AH198" i="4"/>
  <c r="AX198" i="4"/>
  <c r="AG198" i="4"/>
  <c r="AS198" i="4"/>
  <c r="AC198" i="4"/>
  <c r="AW198" i="4"/>
  <c r="AJ198" i="4"/>
  <c r="AD198" i="4"/>
  <c r="AI198" i="4"/>
  <c r="AK198" i="4"/>
  <c r="AN86" i="4"/>
  <c r="AS86" i="4"/>
  <c r="AY126" i="4"/>
  <c r="AX24" i="4"/>
  <c r="AM198" i="4"/>
  <c r="AW297" i="4"/>
  <c r="AF279" i="4"/>
  <c r="AO183" i="4"/>
  <c r="U251" i="4"/>
  <c r="AM86" i="4"/>
  <c r="AC86" i="4"/>
  <c r="AW24" i="4"/>
  <c r="U198" i="4"/>
  <c r="X297" i="4"/>
  <c r="AF183" i="4"/>
  <c r="AR251" i="4"/>
  <c r="AM101" i="4"/>
  <c r="AP101" i="4"/>
  <c r="AK101" i="4"/>
  <c r="AL86" i="4"/>
  <c r="AR86" i="4"/>
  <c r="AM24" i="4"/>
  <c r="AY198" i="4"/>
  <c r="P297" i="4"/>
  <c r="AV183" i="4"/>
  <c r="AK183" i="4"/>
  <c r="AA251" i="4"/>
  <c r="X101" i="4"/>
  <c r="AV86" i="4"/>
  <c r="T86" i="4"/>
  <c r="AR24" i="4"/>
  <c r="AD297" i="4"/>
  <c r="AU183" i="4"/>
  <c r="AC183" i="4"/>
  <c r="S251" i="4"/>
  <c r="AV120" i="4"/>
  <c r="AH86" i="4"/>
  <c r="AY86" i="4"/>
  <c r="AY49" i="4"/>
  <c r="AJ24" i="4"/>
  <c r="V297" i="4"/>
  <c r="AJ183" i="4"/>
  <c r="Q251" i="4"/>
  <c r="W120" i="4"/>
  <c r="AW86" i="4"/>
  <c r="AT86" i="4"/>
  <c r="AI86" i="4"/>
  <c r="R49" i="4"/>
  <c r="Y24" i="4"/>
  <c r="S24" i="4"/>
  <c r="AB297" i="4"/>
  <c r="AA183" i="4"/>
  <c r="AV251" i="4"/>
  <c r="T123" i="4"/>
  <c r="AB37" i="4"/>
  <c r="P63" i="4"/>
  <c r="P173" i="4"/>
  <c r="AO76" i="4"/>
  <c r="AO198" i="4"/>
  <c r="T38" i="4"/>
  <c r="AM218" i="4"/>
  <c r="Y87" i="4"/>
  <c r="AB296" i="4"/>
  <c r="AK81" i="4"/>
  <c r="T101" i="4"/>
  <c r="AM49" i="4"/>
  <c r="AA218" i="4"/>
  <c r="AY25" i="4"/>
  <c r="S25" i="4"/>
  <c r="AN218" i="4"/>
  <c r="Q25" i="4"/>
  <c r="AR25" i="4"/>
  <c r="AE38" i="4"/>
  <c r="Q38" i="4"/>
  <c r="AX38" i="4"/>
  <c r="AT218" i="4"/>
  <c r="AE120" i="4"/>
  <c r="AL25" i="4"/>
  <c r="T25" i="4"/>
  <c r="Z25" i="4"/>
  <c r="AG196" i="4"/>
  <c r="AK218" i="4"/>
  <c r="Q296" i="4"/>
  <c r="AN25" i="4"/>
  <c r="AI25" i="4"/>
  <c r="W87" i="4"/>
  <c r="Y218" i="4"/>
  <c r="AT296" i="4"/>
  <c r="AV25" i="4"/>
  <c r="AX25" i="4"/>
  <c r="X25" i="4"/>
  <c r="AO25" i="4"/>
  <c r="AJ25" i="4"/>
  <c r="R87" i="4"/>
  <c r="AB218" i="4"/>
  <c r="AQ218" i="4"/>
  <c r="R218" i="4"/>
  <c r="AE218" i="4"/>
  <c r="P296" i="4"/>
  <c r="T296" i="4"/>
  <c r="AM25" i="4"/>
  <c r="W25" i="4"/>
  <c r="AU25" i="4"/>
  <c r="AE25" i="4"/>
  <c r="AB25" i="4"/>
  <c r="X87" i="4"/>
  <c r="AS218" i="4"/>
  <c r="AI218" i="4"/>
  <c r="AV218" i="4"/>
  <c r="W218" i="4"/>
  <c r="AX296" i="4"/>
  <c r="AM296" i="4"/>
  <c r="AQ296" i="4"/>
  <c r="AE81" i="4"/>
  <c r="Y25" i="4"/>
  <c r="Q218" i="4"/>
  <c r="AR218" i="4"/>
  <c r="S218" i="4"/>
  <c r="AF218" i="4"/>
  <c r="AL218" i="4"/>
  <c r="AO296" i="4"/>
  <c r="AD296" i="4"/>
  <c r="AG87" i="4"/>
  <c r="AH25" i="4"/>
  <c r="AG25" i="4"/>
  <c r="AS25" i="4"/>
  <c r="R25" i="4"/>
  <c r="P25" i="4"/>
  <c r="AP25" i="4"/>
  <c r="AK25" i="4"/>
  <c r="AJ218" i="4"/>
  <c r="U218" i="4"/>
  <c r="AX218" i="4"/>
  <c r="X218" i="4"/>
  <c r="AD218" i="4"/>
  <c r="AH296" i="4"/>
  <c r="V296" i="4"/>
  <c r="AW38" i="4"/>
  <c r="AT25" i="4"/>
  <c r="AC25" i="4"/>
  <c r="AG218" i="4"/>
  <c r="AO218" i="4"/>
  <c r="AP218" i="4"/>
  <c r="P218" i="4"/>
  <c r="V218" i="4"/>
  <c r="Z296" i="4"/>
  <c r="AK296" i="4"/>
  <c r="AQ25" i="4"/>
  <c r="AF25" i="4"/>
  <c r="AD25" i="4"/>
  <c r="AA25" i="4"/>
  <c r="V25" i="4"/>
  <c r="AC218" i="4"/>
  <c r="T218" i="4"/>
  <c r="AH218" i="4"/>
  <c r="AU218" i="4"/>
  <c r="AN296" i="4"/>
  <c r="AR296" i="4"/>
  <c r="AR185" i="4"/>
  <c r="AO62" i="4"/>
  <c r="AK190" i="4"/>
  <c r="Z77" i="4"/>
  <c r="AW218" i="4"/>
  <c r="AY218" i="4"/>
  <c r="Z218" i="4"/>
  <c r="X296" i="4"/>
  <c r="AJ296" i="4"/>
  <c r="AN213" i="4"/>
  <c r="AB198" i="4"/>
  <c r="AU198" i="4"/>
  <c r="W198" i="4"/>
  <c r="AQ198" i="4"/>
  <c r="Q198" i="4"/>
  <c r="AG296" i="4"/>
  <c r="AU296" i="4"/>
  <c r="AS296" i="4"/>
  <c r="AY296" i="4"/>
  <c r="T255" i="4"/>
  <c r="AA278" i="4"/>
  <c r="R136" i="4"/>
  <c r="AM196" i="4"/>
  <c r="AK196" i="4"/>
  <c r="AR196" i="4"/>
  <c r="AI196" i="4"/>
  <c r="U292" i="4"/>
  <c r="S292" i="4"/>
  <c r="P292" i="4"/>
  <c r="AW292" i="4"/>
  <c r="AY129" i="4"/>
  <c r="Z129" i="4"/>
  <c r="AN129" i="4"/>
  <c r="AT129" i="4"/>
  <c r="AR129" i="4"/>
  <c r="Y210" i="4"/>
  <c r="AH210" i="4"/>
  <c r="AU111" i="4"/>
  <c r="Z198" i="4"/>
  <c r="AF198" i="4"/>
  <c r="AA198" i="4"/>
  <c r="R296" i="4"/>
  <c r="Y296" i="4"/>
  <c r="AE296" i="4"/>
  <c r="AC296" i="4"/>
  <c r="AI296" i="4"/>
  <c r="AQ255" i="4"/>
  <c r="AD196" i="4"/>
  <c r="AT196" i="4"/>
  <c r="V196" i="4"/>
  <c r="S196" i="4"/>
  <c r="AV292" i="4"/>
  <c r="AL292" i="4"/>
  <c r="AJ292" i="4"/>
  <c r="AH292" i="4"/>
  <c r="AG292" i="4"/>
  <c r="AI129" i="4"/>
  <c r="AW129" i="4"/>
  <c r="X129" i="4"/>
  <c r="AD129" i="4"/>
  <c r="AB129" i="4"/>
  <c r="W210" i="4"/>
  <c r="P227" i="4"/>
  <c r="Y116" i="4"/>
  <c r="AX225" i="4"/>
  <c r="AI30" i="4"/>
  <c r="AV198" i="4"/>
  <c r="AT198" i="4"/>
  <c r="V198" i="4"/>
  <c r="S198" i="4"/>
  <c r="AW296" i="4"/>
  <c r="AV296" i="4"/>
  <c r="W296" i="4"/>
  <c r="U296" i="4"/>
  <c r="AA296" i="4"/>
  <c r="R255" i="4"/>
  <c r="AO278" i="4"/>
  <c r="AC196" i="4"/>
  <c r="AJ196" i="4"/>
  <c r="AP196" i="4"/>
  <c r="AW196" i="4"/>
  <c r="AN292" i="4"/>
  <c r="AC292" i="4"/>
  <c r="AA292" i="4"/>
  <c r="X292" i="4"/>
  <c r="Y292" i="4"/>
  <c r="AU278" i="4"/>
  <c r="AA129" i="4"/>
  <c r="AO129" i="4"/>
  <c r="P129" i="4"/>
  <c r="V129" i="4"/>
  <c r="T129" i="4"/>
  <c r="T210" i="4"/>
  <c r="AW131" i="4"/>
  <c r="AK94" i="4"/>
  <c r="AA210" i="4"/>
  <c r="AL198" i="4"/>
  <c r="AN198" i="4"/>
  <c r="X198" i="4"/>
  <c r="AE198" i="4"/>
  <c r="AP296" i="4"/>
  <c r="AF296" i="4"/>
  <c r="AL296" i="4"/>
  <c r="AU136" i="4"/>
  <c r="R196" i="4"/>
  <c r="AX196" i="4"/>
  <c r="AS196" i="4"/>
  <c r="U196" i="4"/>
  <c r="AE292" i="4"/>
  <c r="AT292" i="4"/>
  <c r="AR292" i="4"/>
  <c r="AX129" i="4"/>
  <c r="Y129" i="4"/>
  <c r="AM129" i="4"/>
  <c r="AM285" i="4"/>
  <c r="P54" i="4"/>
  <c r="AD77" i="4"/>
  <c r="AU77" i="4"/>
  <c r="AU110" i="4"/>
  <c r="X91" i="4"/>
  <c r="AU91" i="4"/>
  <c r="AL91" i="4"/>
  <c r="X130" i="4"/>
  <c r="AT6" i="4"/>
  <c r="AN123" i="4"/>
  <c r="AQ77" i="4"/>
  <c r="AP91" i="4"/>
  <c r="AB76" i="4"/>
  <c r="Q109" i="4"/>
  <c r="AX6" i="4"/>
  <c r="R77" i="4"/>
  <c r="AM76" i="4"/>
  <c r="AK60" i="4"/>
  <c r="X54" i="4"/>
  <c r="Y256" i="4"/>
  <c r="W253" i="4"/>
  <c r="Y37" i="4"/>
  <c r="X76" i="4"/>
  <c r="Y60" i="4"/>
  <c r="AQ54" i="4"/>
  <c r="AM190" i="4"/>
  <c r="AH66" i="4"/>
  <c r="S76" i="4"/>
  <c r="AO60" i="4"/>
  <c r="U54" i="4"/>
  <c r="AO173" i="4"/>
  <c r="X159" i="4"/>
  <c r="AG76" i="4"/>
  <c r="AA60" i="4"/>
  <c r="AB110" i="4"/>
  <c r="Y185" i="4"/>
  <c r="AV6" i="4"/>
  <c r="AM77" i="4"/>
  <c r="Q91" i="4"/>
  <c r="U110" i="4"/>
  <c r="AY222" i="4"/>
  <c r="AE241" i="4"/>
  <c r="AV273" i="4"/>
  <c r="AY273" i="4"/>
  <c r="R273" i="4"/>
  <c r="AT273" i="4"/>
  <c r="V273" i="4"/>
  <c r="Y273" i="4"/>
  <c r="AA273" i="4"/>
  <c r="U273" i="4"/>
  <c r="AE273" i="4"/>
  <c r="AH273" i="4"/>
  <c r="AJ273" i="4"/>
  <c r="AU273" i="4"/>
  <c r="AO273" i="4"/>
  <c r="AQ273" i="4"/>
  <c r="AS273" i="4"/>
  <c r="AB273" i="4"/>
  <c r="P273" i="4"/>
  <c r="AX273" i="4"/>
  <c r="Q273" i="4"/>
  <c r="AL273" i="4"/>
  <c r="AW273" i="4"/>
  <c r="X273" i="4"/>
  <c r="W273" i="4"/>
  <c r="Z273" i="4"/>
  <c r="S273" i="4"/>
  <c r="AC273" i="4"/>
  <c r="AF273" i="4"/>
  <c r="AG273" i="4"/>
  <c r="AI273" i="4"/>
  <c r="AM273" i="4"/>
  <c r="AD273" i="4"/>
  <c r="AK6" i="4"/>
  <c r="AS6" i="4"/>
  <c r="AC6" i="4"/>
  <c r="AL6" i="4"/>
  <c r="AP6" i="4"/>
  <c r="AQ37" i="4"/>
  <c r="X123" i="4"/>
  <c r="AW66" i="4"/>
  <c r="P77" i="4"/>
  <c r="Q77" i="4"/>
  <c r="AG77" i="4"/>
  <c r="AI77" i="4"/>
  <c r="AR30" i="4"/>
  <c r="W91" i="4"/>
  <c r="AG91" i="4"/>
  <c r="AO91" i="4"/>
  <c r="AD91" i="4"/>
  <c r="AH91" i="4"/>
  <c r="AV76" i="4"/>
  <c r="T76" i="4"/>
  <c r="AU76" i="4"/>
  <c r="AX76" i="4"/>
  <c r="Y76" i="4"/>
  <c r="X60" i="4"/>
  <c r="AT60" i="4"/>
  <c r="AD60" i="4"/>
  <c r="AW110" i="4"/>
  <c r="AM110" i="4"/>
  <c r="AN54" i="4"/>
  <c r="AF54" i="4"/>
  <c r="AR54" i="4"/>
  <c r="AI109" i="4"/>
  <c r="P130" i="4"/>
  <c r="Y173" i="4"/>
  <c r="S173" i="4"/>
  <c r="AE159" i="4"/>
  <c r="AX185" i="4"/>
  <c r="AA222" i="4"/>
  <c r="AT222" i="4"/>
  <c r="R222" i="4"/>
  <c r="U222" i="4"/>
  <c r="AI222" i="4"/>
  <c r="Z222" i="4"/>
  <c r="AC222" i="4"/>
  <c r="AE222" i="4"/>
  <c r="P222" i="4"/>
  <c r="AQ222" i="4"/>
  <c r="AK222" i="4"/>
  <c r="AM222" i="4"/>
  <c r="AP222" i="4"/>
  <c r="X222" i="4"/>
  <c r="W222" i="4"/>
  <c r="AU222" i="4"/>
  <c r="AX222" i="4"/>
  <c r="AG222" i="4"/>
  <c r="AF222" i="4"/>
  <c r="AH222" i="4"/>
  <c r="Q222" i="4"/>
  <c r="T222" i="4"/>
  <c r="AR222" i="4"/>
  <c r="AN222" i="4"/>
  <c r="AS222" i="4"/>
  <c r="AB222" i="4"/>
  <c r="AD222" i="4"/>
  <c r="V222" i="4"/>
  <c r="AV222" i="4"/>
  <c r="Y222" i="4"/>
  <c r="AL222" i="4"/>
  <c r="AO222" i="4"/>
  <c r="AY237" i="4"/>
  <c r="AX237" i="4"/>
  <c r="AG237" i="4"/>
  <c r="AV237" i="4"/>
  <c r="U237" i="4"/>
  <c r="T237" i="4"/>
  <c r="AR237" i="4"/>
  <c r="AW237" i="4"/>
  <c r="AC237" i="4"/>
  <c r="AE237" i="4"/>
  <c r="X237" i="4"/>
  <c r="P237" i="4"/>
  <c r="AK237" i="4"/>
  <c r="AO237" i="4"/>
  <c r="AH237" i="4"/>
  <c r="Q237" i="4"/>
  <c r="S237" i="4"/>
  <c r="AS237" i="4"/>
  <c r="V237" i="4"/>
  <c r="AT237" i="4"/>
  <c r="Z237" i="4"/>
  <c r="AA237" i="4"/>
  <c r="R237" i="4"/>
  <c r="AF237" i="4"/>
  <c r="Y237" i="4"/>
  <c r="AB237" i="4"/>
  <c r="AI237" i="4"/>
  <c r="AD237" i="4"/>
  <c r="AP237" i="4"/>
  <c r="AJ237" i="4"/>
  <c r="AL237" i="4"/>
  <c r="AI60" i="4"/>
  <c r="AN60" i="4"/>
  <c r="R60" i="4"/>
  <c r="AQ60" i="4"/>
  <c r="P60" i="4"/>
  <c r="R256" i="4"/>
  <c r="AQ256" i="4"/>
  <c r="AL256" i="4"/>
  <c r="AJ256" i="4"/>
  <c r="AV256" i="4"/>
  <c r="Z256" i="4"/>
  <c r="AY256" i="4"/>
  <c r="AT256" i="4"/>
  <c r="Q256" i="4"/>
  <c r="AB256" i="4"/>
  <c r="AH256" i="4"/>
  <c r="U256" i="4"/>
  <c r="W256" i="4"/>
  <c r="AN256" i="4"/>
  <c r="AF256" i="4"/>
  <c r="AP256" i="4"/>
  <c r="AC256" i="4"/>
  <c r="AE256" i="4"/>
  <c r="T256" i="4"/>
  <c r="AW256" i="4"/>
  <c r="AX256" i="4"/>
  <c r="AK256" i="4"/>
  <c r="AM256" i="4"/>
  <c r="AO256" i="4"/>
  <c r="S256" i="4"/>
  <c r="AS256" i="4"/>
  <c r="AU256" i="4"/>
  <c r="X256" i="4"/>
  <c r="AA256" i="4"/>
  <c r="V256" i="4"/>
  <c r="AG256" i="4"/>
  <c r="AR256" i="4"/>
  <c r="AI110" i="4"/>
  <c r="AD110" i="4"/>
  <c r="X110" i="4"/>
  <c r="Y110" i="4"/>
  <c r="Q110" i="4"/>
  <c r="AQ110" i="4"/>
  <c r="AL110" i="4"/>
  <c r="AF110" i="4"/>
  <c r="AR110" i="4"/>
  <c r="AJ110" i="4"/>
  <c r="AY110" i="4"/>
  <c r="AT110" i="4"/>
  <c r="AN110" i="4"/>
  <c r="Z110" i="4"/>
  <c r="AP253" i="4"/>
  <c r="AC253" i="4"/>
  <c r="AE253" i="4"/>
  <c r="AJ253" i="4"/>
  <c r="AV253" i="4"/>
  <c r="AX253" i="4"/>
  <c r="AK253" i="4"/>
  <c r="AM253" i="4"/>
  <c r="Q253" i="4"/>
  <c r="S253" i="4"/>
  <c r="AS253" i="4"/>
  <c r="AU253" i="4"/>
  <c r="AN253" i="4"/>
  <c r="AA253" i="4"/>
  <c r="V253" i="4"/>
  <c r="AB253" i="4"/>
  <c r="T253" i="4"/>
  <c r="AI253" i="4"/>
  <c r="AD253" i="4"/>
  <c r="AW253" i="4"/>
  <c r="AO253" i="4"/>
  <c r="R253" i="4"/>
  <c r="AQ253" i="4"/>
  <c r="AL253" i="4"/>
  <c r="AF253" i="4"/>
  <c r="X253" i="4"/>
  <c r="Z253" i="4"/>
  <c r="AY253" i="4"/>
  <c r="AT253" i="4"/>
  <c r="AG253" i="4"/>
  <c r="Y253" i="4"/>
  <c r="Y190" i="4"/>
  <c r="AY190" i="4"/>
  <c r="AS190" i="4"/>
  <c r="X190" i="4"/>
  <c r="AE190" i="4"/>
  <c r="AG190" i="4"/>
  <c r="T190" i="4"/>
  <c r="R190" i="4"/>
  <c r="AN190" i="4"/>
  <c r="AF190" i="4"/>
  <c r="AO190" i="4"/>
  <c r="AB190" i="4"/>
  <c r="AH190" i="4"/>
  <c r="Z190" i="4"/>
  <c r="AT190" i="4"/>
  <c r="AW190" i="4"/>
  <c r="AJ190" i="4"/>
  <c r="AX190" i="4"/>
  <c r="AP190" i="4"/>
  <c r="S190" i="4"/>
  <c r="AR190" i="4"/>
  <c r="V190" i="4"/>
  <c r="AU190" i="4"/>
  <c r="AA190" i="4"/>
  <c r="U190" i="4"/>
  <c r="AL190" i="4"/>
  <c r="AV190" i="4"/>
  <c r="AI190" i="4"/>
  <c r="AC190" i="4"/>
  <c r="W190" i="4"/>
  <c r="P190" i="4"/>
  <c r="AF6" i="4"/>
  <c r="AU6" i="4"/>
  <c r="P6" i="4"/>
  <c r="AD6" i="4"/>
  <c r="AH6" i="4"/>
  <c r="AP37" i="4"/>
  <c r="AH123" i="4"/>
  <c r="AF66" i="4"/>
  <c r="AT77" i="4"/>
  <c r="AF77" i="4"/>
  <c r="V77" i="4"/>
  <c r="AA77" i="4"/>
  <c r="AL30" i="4"/>
  <c r="AW91" i="4"/>
  <c r="U91" i="4"/>
  <c r="AC91" i="4"/>
  <c r="V91" i="4"/>
  <c r="Z91" i="4"/>
  <c r="AT76" i="4"/>
  <c r="AK76" i="4"/>
  <c r="AJ76" i="4"/>
  <c r="AP76" i="4"/>
  <c r="Q76" i="4"/>
  <c r="V60" i="4"/>
  <c r="W60" i="4"/>
  <c r="AC60" i="4"/>
  <c r="AX60" i="4"/>
  <c r="AP110" i="4"/>
  <c r="AE110" i="4"/>
  <c r="S110" i="4"/>
  <c r="Q54" i="4"/>
  <c r="R54" i="4"/>
  <c r="AL109" i="4"/>
  <c r="AD130" i="4"/>
  <c r="AP173" i="4"/>
  <c r="AP140" i="4"/>
  <c r="AM237" i="4"/>
  <c r="AV185" i="4"/>
  <c r="AD256" i="4"/>
  <c r="AJ222" i="4"/>
  <c r="AQ190" i="4"/>
  <c r="AH253" i="4"/>
  <c r="AG6" i="4"/>
  <c r="AN6" i="4"/>
  <c r="V37" i="4"/>
  <c r="AW123" i="4"/>
  <c r="P66" i="4"/>
  <c r="Y77" i="4"/>
  <c r="AN77" i="4"/>
  <c r="AR77" i="4"/>
  <c r="S77" i="4"/>
  <c r="AC30" i="4"/>
  <c r="AV91" i="4"/>
  <c r="AS91" i="4"/>
  <c r="P91" i="4"/>
  <c r="AR91" i="4"/>
  <c r="R91" i="4"/>
  <c r="AF63" i="4"/>
  <c r="AF76" i="4"/>
  <c r="P76" i="4"/>
  <c r="V76" i="4"/>
  <c r="AH76" i="4"/>
  <c r="AM60" i="4"/>
  <c r="AL60" i="4"/>
  <c r="AR60" i="4"/>
  <c r="AP60" i="4"/>
  <c r="T110" i="4"/>
  <c r="W110" i="4"/>
  <c r="AW54" i="4"/>
  <c r="V130" i="4"/>
  <c r="AU237" i="4"/>
  <c r="AK273" i="4"/>
  <c r="AI256" i="4"/>
  <c r="S222" i="4"/>
  <c r="Q190" i="4"/>
  <c r="AA173" i="4"/>
  <c r="Q173" i="4"/>
  <c r="T173" i="4"/>
  <c r="AH173" i="4"/>
  <c r="AD173" i="4"/>
  <c r="AI173" i="4"/>
  <c r="Z173" i="4"/>
  <c r="AC173" i="4"/>
  <c r="U173" i="4"/>
  <c r="AR173" i="4"/>
  <c r="AQ173" i="4"/>
  <c r="AJ173" i="4"/>
  <c r="AL173" i="4"/>
  <c r="AM173" i="4"/>
  <c r="AV173" i="4"/>
  <c r="AY173" i="4"/>
  <c r="AS173" i="4"/>
  <c r="AU173" i="4"/>
  <c r="V173" i="4"/>
  <c r="W173" i="4"/>
  <c r="R173" i="4"/>
  <c r="AE173" i="4"/>
  <c r="AN173" i="4"/>
  <c r="AF173" i="4"/>
  <c r="AB173" i="4"/>
  <c r="AW173" i="4"/>
  <c r="X173" i="4"/>
  <c r="T54" i="4"/>
  <c r="V54" i="4"/>
  <c r="S54" i="4"/>
  <c r="AE54" i="4"/>
  <c r="AA54" i="4"/>
  <c r="AB54" i="4"/>
  <c r="AD54" i="4"/>
  <c r="AG54" i="4"/>
  <c r="AY54" i="4"/>
  <c r="AI54" i="4"/>
  <c r="AJ54" i="4"/>
  <c r="AL54" i="4"/>
  <c r="AU54" i="4"/>
  <c r="AM54" i="4"/>
  <c r="AX54" i="4"/>
  <c r="R159" i="4"/>
  <c r="AQ159" i="4"/>
  <c r="AR159" i="4"/>
  <c r="AK159" i="4"/>
  <c r="U159" i="4"/>
  <c r="Z159" i="4"/>
  <c r="AY159" i="4"/>
  <c r="T159" i="4"/>
  <c r="AW159" i="4"/>
  <c r="AB159" i="4"/>
  <c r="AH159" i="4"/>
  <c r="V159" i="4"/>
  <c r="AF159" i="4"/>
  <c r="Y159" i="4"/>
  <c r="AC159" i="4"/>
  <c r="AP159" i="4"/>
  <c r="AD159" i="4"/>
  <c r="AS159" i="4"/>
  <c r="AM159" i="4"/>
  <c r="AG159" i="4"/>
  <c r="AX159" i="4"/>
  <c r="AL159" i="4"/>
  <c r="W159" i="4"/>
  <c r="AN159" i="4"/>
  <c r="S159" i="4"/>
  <c r="AT159" i="4"/>
  <c r="AJ159" i="4"/>
  <c r="AO159" i="4"/>
  <c r="AA159" i="4"/>
  <c r="Q159" i="4"/>
  <c r="AV159" i="4"/>
  <c r="AU159" i="4"/>
  <c r="S247" i="4"/>
  <c r="AR247" i="4"/>
  <c r="AT247" i="4"/>
  <c r="AV247" i="4"/>
  <c r="AA247" i="4"/>
  <c r="U247" i="4"/>
  <c r="W247" i="4"/>
  <c r="Q247" i="4"/>
  <c r="AI247" i="4"/>
  <c r="AC247" i="4"/>
  <c r="AE247" i="4"/>
  <c r="AW247" i="4"/>
  <c r="R247" i="4"/>
  <c r="AQ247" i="4"/>
  <c r="AK247" i="4"/>
  <c r="AM247" i="4"/>
  <c r="X247" i="4"/>
  <c r="Z247" i="4"/>
  <c r="AY247" i="4"/>
  <c r="AS247" i="4"/>
  <c r="AU247" i="4"/>
  <c r="Y247" i="4"/>
  <c r="AH247" i="4"/>
  <c r="T247" i="4"/>
  <c r="V247" i="4"/>
  <c r="AN247" i="4"/>
  <c r="AF247" i="4"/>
  <c r="AP247" i="4"/>
  <c r="AB247" i="4"/>
  <c r="AD247" i="4"/>
  <c r="AO247" i="4"/>
  <c r="AG247" i="4"/>
  <c r="R109" i="4"/>
  <c r="AR109" i="4"/>
  <c r="AT109" i="4"/>
  <c r="AN109" i="4"/>
  <c r="AA109" i="4"/>
  <c r="Z109" i="4"/>
  <c r="U109" i="4"/>
  <c r="W109" i="4"/>
  <c r="S109" i="4"/>
  <c r="AF109" i="4"/>
  <c r="AH109" i="4"/>
  <c r="AC109" i="4"/>
  <c r="AE109" i="4"/>
  <c r="AO109" i="4"/>
  <c r="AY109" i="4"/>
  <c r="AP109" i="4"/>
  <c r="AK109" i="4"/>
  <c r="AM109" i="4"/>
  <c r="AW109" i="4"/>
  <c r="AG109" i="4"/>
  <c r="AX109" i="4"/>
  <c r="AS109" i="4"/>
  <c r="AU109" i="4"/>
  <c r="X109" i="4"/>
  <c r="T109" i="4"/>
  <c r="V109" i="4"/>
  <c r="P109" i="4"/>
  <c r="AQ109" i="4"/>
  <c r="V6" i="4"/>
  <c r="AW6" i="4"/>
  <c r="R6" i="4"/>
  <c r="AC37" i="4"/>
  <c r="AD123" i="4"/>
  <c r="AS66" i="4"/>
  <c r="AS77" i="4"/>
  <c r="AC77" i="4"/>
  <c r="AJ77" i="4"/>
  <c r="AX77" i="4"/>
  <c r="AN91" i="4"/>
  <c r="AF91" i="4"/>
  <c r="AY91" i="4"/>
  <c r="AJ91" i="4"/>
  <c r="X63" i="4"/>
  <c r="AS76" i="4"/>
  <c r="AE76" i="4"/>
  <c r="AY76" i="4"/>
  <c r="Z76" i="4"/>
  <c r="AG60" i="4"/>
  <c r="U60" i="4"/>
  <c r="AJ60" i="4"/>
  <c r="AH60" i="4"/>
  <c r="AO110" i="4"/>
  <c r="V110" i="4"/>
  <c r="Z54" i="4"/>
  <c r="AT54" i="4"/>
  <c r="AJ109" i="4"/>
  <c r="AQ130" i="4"/>
  <c r="AB130" i="4"/>
  <c r="AG173" i="4"/>
  <c r="W237" i="4"/>
  <c r="T273" i="4"/>
  <c r="P247" i="4"/>
  <c r="AI6" i="4"/>
  <c r="AQ6" i="4"/>
  <c r="AY6" i="4"/>
  <c r="AJ6" i="4"/>
  <c r="AI37" i="4"/>
  <c r="AP123" i="4"/>
  <c r="AR66" i="4"/>
  <c r="AV77" i="4"/>
  <c r="W77" i="4"/>
  <c r="AW77" i="4"/>
  <c r="AB77" i="4"/>
  <c r="AP77" i="4"/>
  <c r="AK91" i="4"/>
  <c r="S91" i="4"/>
  <c r="AM91" i="4"/>
  <c r="AB91" i="4"/>
  <c r="AT63" i="4"/>
  <c r="W76" i="4"/>
  <c r="AN76" i="4"/>
  <c r="AQ76" i="4"/>
  <c r="R76" i="4"/>
  <c r="AW60" i="4"/>
  <c r="AS60" i="4"/>
  <c r="AB60" i="4"/>
  <c r="Z60" i="4"/>
  <c r="AH110" i="4"/>
  <c r="R110" i="4"/>
  <c r="AS110" i="4"/>
  <c r="AP54" i="4"/>
  <c r="AV54" i="4"/>
  <c r="AS54" i="4"/>
  <c r="AB109" i="4"/>
  <c r="AI130" i="4"/>
  <c r="T130" i="4"/>
  <c r="AT173" i="4"/>
  <c r="AN237" i="4"/>
  <c r="AR273" i="4"/>
  <c r="AL247" i="4"/>
  <c r="U185" i="4"/>
  <c r="R185" i="4"/>
  <c r="V185" i="4"/>
  <c r="AL185" i="4"/>
  <c r="AY185" i="4"/>
  <c r="AC185" i="4"/>
  <c r="AA185" i="4"/>
  <c r="AE185" i="4"/>
  <c r="P185" i="4"/>
  <c r="AB185" i="4"/>
  <c r="AK185" i="4"/>
  <c r="AJ185" i="4"/>
  <c r="AN185" i="4"/>
  <c r="AP185" i="4"/>
  <c r="AG185" i="4"/>
  <c r="AS185" i="4"/>
  <c r="AT185" i="4"/>
  <c r="AW185" i="4"/>
  <c r="S185" i="4"/>
  <c r="AH185" i="4"/>
  <c r="Q185" i="4"/>
  <c r="T185" i="4"/>
  <c r="W185" i="4"/>
  <c r="AQ185" i="4"/>
  <c r="Z185" i="4"/>
  <c r="AD185" i="4"/>
  <c r="AF185" i="4"/>
  <c r="X185" i="4"/>
  <c r="AI185" i="4"/>
  <c r="AM185" i="4"/>
  <c r="AO185" i="4"/>
  <c r="AU185" i="4"/>
  <c r="S6" i="4"/>
  <c r="Z6" i="4"/>
  <c r="AA6" i="4"/>
  <c r="W6" i="4"/>
  <c r="AE6" i="4"/>
  <c r="AM6" i="4"/>
  <c r="AB6" i="4"/>
  <c r="W37" i="4"/>
  <c r="AJ123" i="4"/>
  <c r="AM66" i="4"/>
  <c r="AK77" i="4"/>
  <c r="AO77" i="4"/>
  <c r="AL77" i="4"/>
  <c r="T77" i="4"/>
  <c r="AH77" i="4"/>
  <c r="AN30" i="4"/>
  <c r="AI91" i="4"/>
  <c r="AQ91" i="4"/>
  <c r="Y91" i="4"/>
  <c r="T91" i="4"/>
  <c r="AD63" i="4"/>
  <c r="AR76" i="4"/>
  <c r="AC76" i="4"/>
  <c r="AI76" i="4"/>
  <c r="AW76" i="4"/>
  <c r="AF60" i="4"/>
  <c r="AE60" i="4"/>
  <c r="T60" i="4"/>
  <c r="AG110" i="4"/>
  <c r="AV110" i="4"/>
  <c r="AK110" i="4"/>
  <c r="Y54" i="4"/>
  <c r="AH54" i="4"/>
  <c r="AK54" i="4"/>
  <c r="AV109" i="4"/>
  <c r="AK173" i="4"/>
  <c r="AQ237" i="4"/>
  <c r="AP273" i="4"/>
  <c r="AJ247" i="4"/>
  <c r="AR253" i="4"/>
  <c r="AJ130" i="4"/>
  <c r="AL130" i="4"/>
  <c r="AF130" i="4"/>
  <c r="R130" i="4"/>
  <c r="AY130" i="4"/>
  <c r="AR130" i="4"/>
  <c r="AT130" i="4"/>
  <c r="AN130" i="4"/>
  <c r="Z130" i="4"/>
  <c r="S130" i="4"/>
  <c r="U130" i="4"/>
  <c r="W130" i="4"/>
  <c r="AV130" i="4"/>
  <c r="AH130" i="4"/>
  <c r="AC130" i="4"/>
  <c r="AE130" i="4"/>
  <c r="Q130" i="4"/>
  <c r="AP130" i="4"/>
  <c r="AK130" i="4"/>
  <c r="AM130" i="4"/>
  <c r="Y130" i="4"/>
  <c r="AX130" i="4"/>
  <c r="AS130" i="4"/>
  <c r="AU130" i="4"/>
  <c r="AG130" i="4"/>
  <c r="AA130" i="4"/>
  <c r="U6" i="4"/>
  <c r="AR6" i="4"/>
  <c r="X6" i="4"/>
  <c r="Q6" i="4"/>
  <c r="Y6" i="4"/>
  <c r="AH37" i="4"/>
  <c r="AA66" i="4"/>
  <c r="AE77" i="4"/>
  <c r="U77" i="4"/>
  <c r="X77" i="4"/>
  <c r="AY77" i="4"/>
  <c r="AE30" i="4"/>
  <c r="AA91" i="4"/>
  <c r="AE91" i="4"/>
  <c r="AT91" i="4"/>
  <c r="AD76" i="4"/>
  <c r="U76" i="4"/>
  <c r="AL76" i="4"/>
  <c r="AA76" i="4"/>
  <c r="AU60" i="4"/>
  <c r="AV60" i="4"/>
  <c r="Q60" i="4"/>
  <c r="AY60" i="4"/>
  <c r="AX110" i="4"/>
  <c r="P110" i="4"/>
  <c r="AC110" i="4"/>
  <c r="AO54" i="4"/>
  <c r="W54" i="4"/>
  <c r="AC54" i="4"/>
  <c r="Y109" i="4"/>
  <c r="AO130" i="4"/>
  <c r="AX173" i="4"/>
  <c r="P159" i="4"/>
  <c r="AN273" i="4"/>
  <c r="AD190" i="4"/>
  <c r="AX247" i="4"/>
  <c r="P253" i="4"/>
  <c r="AI135" i="4"/>
  <c r="AU135" i="4"/>
  <c r="X135" i="4"/>
  <c r="AB133" i="4"/>
  <c r="S133" i="4"/>
  <c r="X133" i="4"/>
  <c r="AR285" i="4"/>
  <c r="AE276" i="4"/>
  <c r="U276" i="4"/>
  <c r="AB276" i="4"/>
  <c r="Z276" i="4"/>
  <c r="X276" i="4"/>
  <c r="AY276" i="4"/>
  <c r="AO276" i="4"/>
  <c r="S276" i="4"/>
  <c r="Q276" i="4"/>
  <c r="P276" i="4"/>
  <c r="R149" i="4"/>
  <c r="AR135" i="4"/>
  <c r="AP135" i="4"/>
  <c r="W133" i="4"/>
  <c r="AP133" i="4"/>
  <c r="AO285" i="4"/>
  <c r="AD276" i="4"/>
  <c r="AU276" i="4"/>
  <c r="AS276" i="4"/>
  <c r="AQ276" i="4"/>
  <c r="Z205" i="4"/>
  <c r="R8" i="4"/>
  <c r="Z22" i="4"/>
  <c r="AQ233" i="4"/>
  <c r="T157" i="4"/>
  <c r="V143" i="4"/>
  <c r="S23" i="4"/>
  <c r="S135" i="4"/>
  <c r="Z135" i="4"/>
  <c r="AJ133" i="4"/>
  <c r="Z133" i="4"/>
  <c r="AS285" i="4"/>
  <c r="AX276" i="4"/>
  <c r="AL276" i="4"/>
  <c r="AJ276" i="4"/>
  <c r="AH276" i="4"/>
  <c r="AK229" i="4"/>
  <c r="AG199" i="4"/>
  <c r="Z175" i="4"/>
  <c r="R39" i="4"/>
  <c r="AC135" i="4"/>
  <c r="AW135" i="4"/>
  <c r="AT133" i="4"/>
  <c r="AW133" i="4"/>
  <c r="T241" i="4"/>
  <c r="W276" i="4"/>
  <c r="AC276" i="4"/>
  <c r="AA276" i="4"/>
  <c r="Y276" i="4"/>
  <c r="Q145" i="4"/>
  <c r="AC184" i="4"/>
  <c r="Q288" i="4"/>
  <c r="Z152" i="4"/>
  <c r="AJ260" i="4"/>
  <c r="AC107" i="4"/>
  <c r="AW264" i="4"/>
  <c r="AM135" i="4"/>
  <c r="AI133" i="4"/>
  <c r="AW276" i="4"/>
  <c r="T276" i="4"/>
  <c r="R276" i="4"/>
  <c r="P138" i="4"/>
  <c r="AV62" i="4"/>
  <c r="AN239" i="4"/>
  <c r="AD119" i="4"/>
  <c r="AI249" i="4"/>
  <c r="AR102" i="4"/>
  <c r="AP26" i="4"/>
  <c r="AR128" i="4"/>
  <c r="T46" i="4"/>
  <c r="AR81" i="4"/>
  <c r="AK23" i="4"/>
  <c r="AM121" i="4"/>
  <c r="Z143" i="4"/>
  <c r="S221" i="4"/>
  <c r="AI211" i="4"/>
  <c r="AP189" i="4"/>
  <c r="AF26" i="4"/>
  <c r="AK128" i="4"/>
  <c r="S46" i="4"/>
  <c r="AV81" i="4"/>
  <c r="V23" i="4"/>
  <c r="AX121" i="4"/>
  <c r="AK146" i="4"/>
  <c r="AN143" i="4"/>
  <c r="AC189" i="4"/>
  <c r="Y26" i="4"/>
  <c r="Y121" i="4"/>
  <c r="AS146" i="4"/>
  <c r="AB239" i="4"/>
  <c r="AD167" i="4"/>
  <c r="AO189" i="4"/>
  <c r="P155" i="4"/>
  <c r="AT26" i="4"/>
  <c r="AG128" i="4"/>
  <c r="AI46" i="4"/>
  <c r="W81" i="4"/>
  <c r="P23" i="4"/>
  <c r="AL121" i="4"/>
  <c r="AC8" i="4"/>
  <c r="S146" i="4"/>
  <c r="AU239" i="4"/>
  <c r="U167" i="4"/>
  <c r="AJ46" i="4"/>
  <c r="AU81" i="4"/>
  <c r="AM26" i="4"/>
  <c r="V128" i="4"/>
  <c r="AC128" i="4"/>
  <c r="X46" i="4"/>
  <c r="R81" i="4"/>
  <c r="AT23" i="4"/>
  <c r="AR111" i="4"/>
  <c r="AG146" i="4"/>
  <c r="W239" i="4"/>
  <c r="AA157" i="4"/>
  <c r="Q167" i="4"/>
  <c r="S249" i="4"/>
  <c r="AL23" i="4"/>
  <c r="T128" i="4"/>
  <c r="AK46" i="4"/>
  <c r="AG46" i="4"/>
  <c r="AC81" i="4"/>
  <c r="AS23" i="4"/>
  <c r="T102" i="4"/>
  <c r="AT146" i="4"/>
  <c r="AY157" i="4"/>
  <c r="Z221" i="4"/>
  <c r="X233" i="4"/>
  <c r="AY239" i="4"/>
  <c r="AD26" i="4"/>
  <c r="R128" i="4"/>
  <c r="AY26" i="4"/>
  <c r="AU26" i="4"/>
  <c r="AD128" i="4"/>
  <c r="AV46" i="4"/>
  <c r="AP81" i="4"/>
  <c r="AI23" i="4"/>
  <c r="X119" i="4"/>
  <c r="AB143" i="4"/>
  <c r="AQ239" i="4"/>
  <c r="AV157" i="4"/>
  <c r="AG221" i="4"/>
  <c r="AL211" i="4"/>
  <c r="AI233" i="4"/>
  <c r="P26" i="4"/>
  <c r="AQ128" i="4"/>
  <c r="AF128" i="4"/>
  <c r="W128" i="4"/>
  <c r="Y128" i="4"/>
  <c r="AY46" i="4"/>
  <c r="AT46" i="4"/>
  <c r="AN46" i="4"/>
  <c r="Z46" i="4"/>
  <c r="Y46" i="4"/>
  <c r="AQ81" i="4"/>
  <c r="AX81" i="4"/>
  <c r="Z81" i="4"/>
  <c r="AN81" i="4"/>
  <c r="AT81" i="4"/>
  <c r="AN23" i="4"/>
  <c r="AU23" i="4"/>
  <c r="AW23" i="4"/>
  <c r="AG23" i="4"/>
  <c r="AP23" i="4"/>
  <c r="AP111" i="4"/>
  <c r="R102" i="4"/>
  <c r="AC121" i="4"/>
  <c r="T121" i="4"/>
  <c r="AP121" i="4"/>
  <c r="Q121" i="4"/>
  <c r="AD121" i="4"/>
  <c r="AJ8" i="4"/>
  <c r="AF8" i="4"/>
  <c r="AJ146" i="4"/>
  <c r="W146" i="4"/>
  <c r="AX146" i="4"/>
  <c r="Y146" i="4"/>
  <c r="AL146" i="4"/>
  <c r="AS143" i="4"/>
  <c r="AQ143" i="4"/>
  <c r="R143" i="4"/>
  <c r="AF143" i="4"/>
  <c r="Z239" i="4"/>
  <c r="AJ239" i="4"/>
  <c r="AP239" i="4"/>
  <c r="AD239" i="4"/>
  <c r="AI239" i="4"/>
  <c r="AR157" i="4"/>
  <c r="AT157" i="4"/>
  <c r="AO157" i="4"/>
  <c r="AM157" i="4"/>
  <c r="AP157" i="4"/>
  <c r="AT221" i="4"/>
  <c r="V221" i="4"/>
  <c r="AM221" i="4"/>
  <c r="AV221" i="4"/>
  <c r="AG211" i="4"/>
  <c r="AB211" i="4"/>
  <c r="AA211" i="4"/>
  <c r="AN167" i="4"/>
  <c r="AJ167" i="4"/>
  <c r="Z189" i="4"/>
  <c r="U189" i="4"/>
  <c r="Q189" i="4"/>
  <c r="AO233" i="4"/>
  <c r="AA233" i="4"/>
  <c r="AW249" i="4"/>
  <c r="AU74" i="4"/>
  <c r="AA249" i="4"/>
  <c r="AG26" i="4"/>
  <c r="AC26" i="4"/>
  <c r="AI26" i="4"/>
  <c r="S26" i="4"/>
  <c r="X26" i="4"/>
  <c r="AE128" i="4"/>
  <c r="AV128" i="4"/>
  <c r="AP128" i="4"/>
  <c r="Q128" i="4"/>
  <c r="AF46" i="4"/>
  <c r="AM46" i="4"/>
  <c r="AC46" i="4"/>
  <c r="P46" i="4"/>
  <c r="Q46" i="4"/>
  <c r="AO81" i="4"/>
  <c r="AB81" i="4"/>
  <c r="AW81" i="4"/>
  <c r="AF81" i="4"/>
  <c r="AL81" i="4"/>
  <c r="AE23" i="4"/>
  <c r="T23" i="4"/>
  <c r="AM23" i="4"/>
  <c r="W23" i="4"/>
  <c r="AH23" i="4"/>
  <c r="AX111" i="4"/>
  <c r="AC102" i="4"/>
  <c r="AU121" i="4"/>
  <c r="AK121" i="4"/>
  <c r="AH121" i="4"/>
  <c r="AV121" i="4"/>
  <c r="V121" i="4"/>
  <c r="AT8" i="4"/>
  <c r="AW8" i="4"/>
  <c r="AG8" i="4"/>
  <c r="AE146" i="4"/>
  <c r="AM146" i="4"/>
  <c r="AP146" i="4"/>
  <c r="Q146" i="4"/>
  <c r="AD146" i="4"/>
  <c r="W143" i="4"/>
  <c r="AI143" i="4"/>
  <c r="AW143" i="4"/>
  <c r="X143" i="4"/>
  <c r="Q239" i="4"/>
  <c r="Y239" i="4"/>
  <c r="AF239" i="4"/>
  <c r="R239" i="4"/>
  <c r="AA239" i="4"/>
  <c r="AK157" i="4"/>
  <c r="Y157" i="4"/>
  <c r="AF157" i="4"/>
  <c r="AD157" i="4"/>
  <c r="AH157" i="4"/>
  <c r="AW221" i="4"/>
  <c r="AJ221" i="4"/>
  <c r="AP221" i="4"/>
  <c r="AC221" i="4"/>
  <c r="AN221" i="4"/>
  <c r="AF211" i="4"/>
  <c r="AJ211" i="4"/>
  <c r="X167" i="4"/>
  <c r="AB167" i="4"/>
  <c r="AM189" i="4"/>
  <c r="AJ189" i="4"/>
  <c r="AE233" i="4"/>
  <c r="S233" i="4"/>
  <c r="Q249" i="4"/>
  <c r="AR235" i="4"/>
  <c r="AK160" i="4"/>
  <c r="Q102" i="4"/>
  <c r="AY188" i="4"/>
  <c r="T119" i="4"/>
  <c r="P141" i="4"/>
  <c r="R115" i="4"/>
  <c r="AX195" i="4"/>
  <c r="AE26" i="4"/>
  <c r="AH26" i="4"/>
  <c r="V26" i="4"/>
  <c r="AB26" i="4"/>
  <c r="AN26" i="4"/>
  <c r="AS26" i="4"/>
  <c r="AW26" i="4"/>
  <c r="AT128" i="4"/>
  <c r="AY128" i="4"/>
  <c r="AL128" i="4"/>
  <c r="AH128" i="4"/>
  <c r="X128" i="4"/>
  <c r="AX46" i="4"/>
  <c r="AS46" i="4"/>
  <c r="R46" i="4"/>
  <c r="AQ46" i="4"/>
  <c r="AJ81" i="4"/>
  <c r="AS81" i="4"/>
  <c r="AI81" i="4"/>
  <c r="X81" i="4"/>
  <c r="AD81" i="4"/>
  <c r="AD23" i="4"/>
  <c r="AO23" i="4"/>
  <c r="AC23" i="4"/>
  <c r="AY23" i="4"/>
  <c r="Z23" i="4"/>
  <c r="AG111" i="4"/>
  <c r="AK119" i="4"/>
  <c r="AB121" i="4"/>
  <c r="AY121" i="4"/>
  <c r="Z121" i="4"/>
  <c r="AN121" i="4"/>
  <c r="AV8" i="4"/>
  <c r="AX8" i="4"/>
  <c r="T8" i="4"/>
  <c r="AR8" i="4"/>
  <c r="AS8" i="4"/>
  <c r="U146" i="4"/>
  <c r="T146" i="4"/>
  <c r="AH146" i="4"/>
  <c r="AV146" i="4"/>
  <c r="V146" i="4"/>
  <c r="AR143" i="4"/>
  <c r="AA143" i="4"/>
  <c r="AO143" i="4"/>
  <c r="P143" i="4"/>
  <c r="P239" i="4"/>
  <c r="AT239" i="4"/>
  <c r="V239" i="4"/>
  <c r="AS239" i="4"/>
  <c r="S239" i="4"/>
  <c r="Q157" i="4"/>
  <c r="AS157" i="4"/>
  <c r="W157" i="4"/>
  <c r="U157" i="4"/>
  <c r="Z157" i="4"/>
  <c r="AL221" i="4"/>
  <c r="Y221" i="4"/>
  <c r="AE221" i="4"/>
  <c r="R221" i="4"/>
  <c r="AF221" i="4"/>
  <c r="AC211" i="4"/>
  <c r="AN211" i="4"/>
  <c r="Z211" i="4"/>
  <c r="AM167" i="4"/>
  <c r="AL167" i="4"/>
  <c r="AQ167" i="4"/>
  <c r="W189" i="4"/>
  <c r="AB189" i="4"/>
  <c r="W233" i="4"/>
  <c r="AS195" i="4"/>
  <c r="AE249" i="4"/>
  <c r="T26" i="4"/>
  <c r="Z26" i="4"/>
  <c r="AJ26" i="4"/>
  <c r="AO26" i="4"/>
  <c r="AJ128" i="4"/>
  <c r="AN128" i="4"/>
  <c r="AA128" i="4"/>
  <c r="Z128" i="4"/>
  <c r="P128" i="4"/>
  <c r="AB46" i="4"/>
  <c r="AE46" i="4"/>
  <c r="AA46" i="4"/>
  <c r="AH46" i="4"/>
  <c r="Y81" i="4"/>
  <c r="AA81" i="4"/>
  <c r="U81" i="4"/>
  <c r="P81" i="4"/>
  <c r="V81" i="4"/>
  <c r="AR23" i="4"/>
  <c r="Y23" i="4"/>
  <c r="Q23" i="4"/>
  <c r="AQ23" i="4"/>
  <c r="R23" i="4"/>
  <c r="AW119" i="4"/>
  <c r="AS121" i="4"/>
  <c r="AQ121" i="4"/>
  <c r="R121" i="4"/>
  <c r="AF121" i="4"/>
  <c r="AO8" i="4"/>
  <c r="AP8" i="4"/>
  <c r="P8" i="4"/>
  <c r="AA8" i="4"/>
  <c r="AY8" i="4"/>
  <c r="Y8" i="4"/>
  <c r="AB8" i="4"/>
  <c r="AL8" i="4"/>
  <c r="AR146" i="4"/>
  <c r="AY146" i="4"/>
  <c r="Z146" i="4"/>
  <c r="AN146" i="4"/>
  <c r="AU143" i="4"/>
  <c r="U143" i="4"/>
  <c r="S143" i="4"/>
  <c r="AG143" i="4"/>
  <c r="AT143" i="4"/>
  <c r="AW239" i="4"/>
  <c r="AH239" i="4"/>
  <c r="AO239" i="4"/>
  <c r="AK239" i="4"/>
  <c r="P157" i="4"/>
  <c r="S157" i="4"/>
  <c r="AW157" i="4"/>
  <c r="AU157" i="4"/>
  <c r="R157" i="4"/>
  <c r="AB221" i="4"/>
  <c r="AS221" i="4"/>
  <c r="U221" i="4"/>
  <c r="AY221" i="4"/>
  <c r="X221" i="4"/>
  <c r="AX211" i="4"/>
  <c r="AE211" i="4"/>
  <c r="Q211" i="4"/>
  <c r="W167" i="4"/>
  <c r="AX167" i="4"/>
  <c r="AI167" i="4"/>
  <c r="AU189" i="4"/>
  <c r="AL189" i="4"/>
  <c r="AQ189" i="4"/>
  <c r="AG233" i="4"/>
  <c r="AT233" i="4"/>
  <c r="AR195" i="4"/>
  <c r="W249" i="4"/>
  <c r="W121" i="4"/>
  <c r="AI121" i="4"/>
  <c r="AW121" i="4"/>
  <c r="X121" i="4"/>
  <c r="AI8" i="4"/>
  <c r="W8" i="4"/>
  <c r="Z8" i="4"/>
  <c r="AU8" i="4"/>
  <c r="AD8" i="4"/>
  <c r="AH8" i="4"/>
  <c r="AC146" i="4"/>
  <c r="AQ146" i="4"/>
  <c r="R146" i="4"/>
  <c r="AF146" i="4"/>
  <c r="AK143" i="4"/>
  <c r="AM143" i="4"/>
  <c r="AX143" i="4"/>
  <c r="Y143" i="4"/>
  <c r="AL143" i="4"/>
  <c r="AV239" i="4"/>
  <c r="X239" i="4"/>
  <c r="AE239" i="4"/>
  <c r="AC239" i="4"/>
  <c r="AJ157" i="4"/>
  <c r="AQ157" i="4"/>
  <c r="AN157" i="4"/>
  <c r="AL157" i="4"/>
  <c r="Q221" i="4"/>
  <c r="AH221" i="4"/>
  <c r="AO221" i="4"/>
  <c r="AQ221" i="4"/>
  <c r="P221" i="4"/>
  <c r="X211" i="4"/>
  <c r="AM211" i="4"/>
  <c r="AH211" i="4"/>
  <c r="P167" i="4"/>
  <c r="AH167" i="4"/>
  <c r="AA167" i="4"/>
  <c r="AE189" i="4"/>
  <c r="AX189" i="4"/>
  <c r="AI189" i="4"/>
  <c r="P233" i="4"/>
  <c r="AC233" i="4"/>
  <c r="AT249" i="4"/>
  <c r="AN178" i="4"/>
  <c r="AV26" i="4"/>
  <c r="AQ26" i="4"/>
  <c r="AK26" i="4"/>
  <c r="R26" i="4"/>
  <c r="W26" i="4"/>
  <c r="AS128" i="4"/>
  <c r="AX128" i="4"/>
  <c r="S128" i="4"/>
  <c r="AW128" i="4"/>
  <c r="U128" i="4"/>
  <c r="W46" i="4"/>
  <c r="AP46" i="4"/>
  <c r="V46" i="4"/>
  <c r="AW46" i="4"/>
  <c r="Q81" i="4"/>
  <c r="T81" i="4"/>
  <c r="AG81" i="4"/>
  <c r="AM81" i="4"/>
  <c r="AB23" i="4"/>
  <c r="U23" i="4"/>
  <c r="AJ23" i="4"/>
  <c r="AA23" i="4"/>
  <c r="P102" i="4"/>
  <c r="AR121" i="4"/>
  <c r="AA121" i="4"/>
  <c r="AO121" i="4"/>
  <c r="P121" i="4"/>
  <c r="S8" i="4"/>
  <c r="Q8" i="4"/>
  <c r="AK8" i="4"/>
  <c r="AU146" i="4"/>
  <c r="AI146" i="4"/>
  <c r="AW146" i="4"/>
  <c r="X146" i="4"/>
  <c r="AE143" i="4"/>
  <c r="T143" i="4"/>
  <c r="AP143" i="4"/>
  <c r="Q143" i="4"/>
  <c r="AD143" i="4"/>
  <c r="AM239" i="4"/>
  <c r="AR239" i="4"/>
  <c r="T239" i="4"/>
  <c r="U239" i="4"/>
  <c r="AI157" i="4"/>
  <c r="AG157" i="4"/>
  <c r="AE157" i="4"/>
  <c r="AC157" i="4"/>
  <c r="AU221" i="4"/>
  <c r="W221" i="4"/>
  <c r="AD221" i="4"/>
  <c r="AI221" i="4"/>
  <c r="W211" i="4"/>
  <c r="AD211" i="4"/>
  <c r="Y211" i="4"/>
  <c r="AV167" i="4"/>
  <c r="AK167" i="4"/>
  <c r="AW167" i="4"/>
  <c r="AD189" i="4"/>
  <c r="AH189" i="4"/>
  <c r="AA189" i="4"/>
  <c r="AX233" i="4"/>
  <c r="U233" i="4"/>
  <c r="AC249" i="4"/>
  <c r="T178" i="4"/>
  <c r="AR26" i="4"/>
  <c r="Q26" i="4"/>
  <c r="U26" i="4"/>
  <c r="AX26" i="4"/>
  <c r="AI128" i="4"/>
  <c r="AM128" i="4"/>
  <c r="AU128" i="4"/>
  <c r="AL46" i="4"/>
  <c r="AU46" i="4"/>
  <c r="AD46" i="4"/>
  <c r="AR46" i="4"/>
  <c r="AH81" i="4"/>
  <c r="AY81" i="4"/>
  <c r="S81" i="4"/>
  <c r="AV23" i="4"/>
  <c r="AF23" i="4"/>
  <c r="X23" i="4"/>
  <c r="AJ121" i="4"/>
  <c r="U121" i="4"/>
  <c r="S121" i="4"/>
  <c r="AG121" i="4"/>
  <c r="AE8" i="4"/>
  <c r="AQ8" i="4"/>
  <c r="AB146" i="4"/>
  <c r="AA146" i="4"/>
  <c r="AO146" i="4"/>
  <c r="AC143" i="4"/>
  <c r="AJ143" i="4"/>
  <c r="AH143" i="4"/>
  <c r="AV143" i="4"/>
  <c r="AL239" i="4"/>
  <c r="AG239" i="4"/>
  <c r="AX239" i="4"/>
  <c r="AB157" i="4"/>
  <c r="X157" i="4"/>
  <c r="V157" i="4"/>
  <c r="AK221" i="4"/>
  <c r="AR221" i="4"/>
  <c r="T221" i="4"/>
  <c r="AP211" i="4"/>
  <c r="U211" i="4"/>
  <c r="AQ211" i="4"/>
  <c r="AT167" i="4"/>
  <c r="AC167" i="4"/>
  <c r="AO167" i="4"/>
  <c r="P189" i="4"/>
  <c r="AK189" i="4"/>
  <c r="AW189" i="4"/>
  <c r="AP233" i="4"/>
  <c r="AR233" i="4"/>
  <c r="AR249" i="4"/>
  <c r="AP178" i="4"/>
  <c r="W27" i="4"/>
  <c r="AT59" i="4"/>
  <c r="AX59" i="4"/>
  <c r="AQ83" i="4"/>
  <c r="AG83" i="4"/>
  <c r="AD102" i="4"/>
  <c r="AQ119" i="4"/>
  <c r="AM119" i="4"/>
  <c r="AW101" i="4"/>
  <c r="AI48" i="4"/>
  <c r="Z48" i="4"/>
  <c r="AR48" i="4"/>
  <c r="T48" i="4"/>
  <c r="AF48" i="4"/>
  <c r="AF59" i="4"/>
  <c r="AS59" i="4"/>
  <c r="AY59" i="4"/>
  <c r="Z59" i="4"/>
  <c r="AJ83" i="4"/>
  <c r="AT83" i="4"/>
  <c r="AH83" i="4"/>
  <c r="AV83" i="4"/>
  <c r="AJ102" i="4"/>
  <c r="AI102" i="4"/>
  <c r="AP102" i="4"/>
  <c r="AM102" i="4"/>
  <c r="AS102" i="4"/>
  <c r="AP119" i="4"/>
  <c r="AY119" i="4"/>
  <c r="AN119" i="4"/>
  <c r="AT119" i="4"/>
  <c r="AQ101" i="4"/>
  <c r="S101" i="4"/>
  <c r="Q101" i="4"/>
  <c r="AN101" i="4"/>
  <c r="AT106" i="4"/>
  <c r="AJ106" i="4"/>
  <c r="AX106" i="4"/>
  <c r="Y106" i="4"/>
  <c r="AM106" i="4"/>
  <c r="AA49" i="4"/>
  <c r="AT49" i="4"/>
  <c r="S49" i="4"/>
  <c r="AG49" i="4"/>
  <c r="AE49" i="4"/>
  <c r="AM122" i="4"/>
  <c r="X122" i="4"/>
  <c r="U122" i="4"/>
  <c r="AC122" i="4"/>
  <c r="AS122" i="4"/>
  <c r="AX122" i="4"/>
  <c r="AU87" i="4"/>
  <c r="AM87" i="4"/>
  <c r="T87" i="4"/>
  <c r="AV87" i="4"/>
  <c r="P87" i="4"/>
  <c r="Q141" i="4"/>
  <c r="AP141" i="4"/>
  <c r="AM141" i="4"/>
  <c r="AK141" i="4"/>
  <c r="AY286" i="4"/>
  <c r="AJ286" i="4"/>
  <c r="AQ286" i="4"/>
  <c r="AF286" i="4"/>
  <c r="AL277" i="4"/>
  <c r="AT277" i="4"/>
  <c r="AR277" i="4"/>
  <c r="AP277" i="4"/>
  <c r="AN277" i="4"/>
  <c r="AN288" i="4"/>
  <c r="AT288" i="4"/>
  <c r="AR288" i="4"/>
  <c r="AP288" i="4"/>
  <c r="P145" i="4"/>
  <c r="AE144" i="4"/>
  <c r="AQ248" i="4"/>
  <c r="AA166" i="4"/>
  <c r="Y59" i="4"/>
  <c r="AK115" i="4"/>
  <c r="AG102" i="4"/>
  <c r="Y119" i="4"/>
  <c r="AJ119" i="4"/>
  <c r="AY101" i="4"/>
  <c r="AJ101" i="4"/>
  <c r="AU48" i="4"/>
  <c r="AL48" i="4"/>
  <c r="AH48" i="4"/>
  <c r="AW48" i="4"/>
  <c r="X48" i="4"/>
  <c r="AV59" i="4"/>
  <c r="AE59" i="4"/>
  <c r="AQ59" i="4"/>
  <c r="R59" i="4"/>
  <c r="AB83" i="4"/>
  <c r="AE83" i="4"/>
  <c r="AI83" i="4"/>
  <c r="Z83" i="4"/>
  <c r="AN83" i="4"/>
  <c r="AA102" i="4"/>
  <c r="X102" i="4"/>
  <c r="AE102" i="4"/>
  <c r="AB102" i="4"/>
  <c r="AK102" i="4"/>
  <c r="S119" i="4"/>
  <c r="AC119" i="4"/>
  <c r="AF119" i="4"/>
  <c r="AL119" i="4"/>
  <c r="AH101" i="4"/>
  <c r="AX101" i="4"/>
  <c r="AU101" i="4"/>
  <c r="AF101" i="4"/>
  <c r="AS106" i="4"/>
  <c r="AB106" i="4"/>
  <c r="AP106" i="4"/>
  <c r="Q106" i="4"/>
  <c r="AE106" i="4"/>
  <c r="AL49" i="4"/>
  <c r="AI49" i="4"/>
  <c r="AQ49" i="4"/>
  <c r="Y49" i="4"/>
  <c r="W49" i="4"/>
  <c r="AA122" i="4"/>
  <c r="AV122" i="4"/>
  <c r="Y122" i="4"/>
  <c r="W122" i="4"/>
  <c r="AS87" i="4"/>
  <c r="AX87" i="4"/>
  <c r="AL87" i="4"/>
  <c r="AP87" i="4"/>
  <c r="AS141" i="4"/>
  <c r="AG141" i="4"/>
  <c r="AD141" i="4"/>
  <c r="AB141" i="4"/>
  <c r="AX286" i="4"/>
  <c r="W286" i="4"/>
  <c r="AE286" i="4"/>
  <c r="X286" i="4"/>
  <c r="AK277" i="4"/>
  <c r="T277" i="4"/>
  <c r="AI277" i="4"/>
  <c r="AG277" i="4"/>
  <c r="AF277" i="4"/>
  <c r="AM288" i="4"/>
  <c r="AK288" i="4"/>
  <c r="AI288" i="4"/>
  <c r="AF288" i="4"/>
  <c r="V144" i="4"/>
  <c r="R248" i="4"/>
  <c r="R155" i="4"/>
  <c r="AK178" i="4"/>
  <c r="AG178" i="4"/>
  <c r="AQ48" i="4"/>
  <c r="AJ59" i="4"/>
  <c r="AU59" i="4"/>
  <c r="AR59" i="4"/>
  <c r="AA59" i="4"/>
  <c r="AO59" i="4"/>
  <c r="T83" i="4"/>
  <c r="AS83" i="4"/>
  <c r="AR83" i="4"/>
  <c r="AW83" i="4"/>
  <c r="X83" i="4"/>
  <c r="AV102" i="4"/>
  <c r="AH102" i="4"/>
  <c r="AY102" i="4"/>
  <c r="AW102" i="4"/>
  <c r="U102" i="4"/>
  <c r="R119" i="4"/>
  <c r="AO119" i="4"/>
  <c r="P119" i="4"/>
  <c r="V119" i="4"/>
  <c r="AE101" i="4"/>
  <c r="AC101" i="4"/>
  <c r="Z101" i="4"/>
  <c r="P101" i="4"/>
  <c r="AK106" i="4"/>
  <c r="AY106" i="4"/>
  <c r="Z106" i="4"/>
  <c r="AN106" i="4"/>
  <c r="AK49" i="4"/>
  <c r="AS49" i="4"/>
  <c r="P49" i="4"/>
  <c r="AN49" i="4"/>
  <c r="Q49" i="4"/>
  <c r="AT94" i="4"/>
  <c r="AL122" i="4"/>
  <c r="AQ122" i="4"/>
  <c r="T122" i="4"/>
  <c r="AR87" i="4"/>
  <c r="Q87" i="4"/>
  <c r="AD87" i="4"/>
  <c r="AN87" i="4"/>
  <c r="AJ87" i="4"/>
  <c r="AI141" i="4"/>
  <c r="AX141" i="4"/>
  <c r="AU141" i="4"/>
  <c r="AV141" i="4"/>
  <c r="AP286" i="4"/>
  <c r="AA286" i="4"/>
  <c r="AI286" i="4"/>
  <c r="AW286" i="4"/>
  <c r="AS286" i="4"/>
  <c r="AC277" i="4"/>
  <c r="S277" i="4"/>
  <c r="Q277" i="4"/>
  <c r="AX277" i="4"/>
  <c r="P277" i="4"/>
  <c r="AD288" i="4"/>
  <c r="S288" i="4"/>
  <c r="P288" i="4"/>
  <c r="AW288" i="4"/>
  <c r="AB160" i="4"/>
  <c r="AI137" i="4"/>
  <c r="AW178" i="4"/>
  <c r="AQ178" i="4"/>
  <c r="AT48" i="4"/>
  <c r="AK48" i="4"/>
  <c r="AG48" i="4"/>
  <c r="AB48" i="4"/>
  <c r="S48" i="4"/>
  <c r="AE48" i="4"/>
  <c r="Y48" i="4"/>
  <c r="U59" i="4"/>
  <c r="X59" i="4"/>
  <c r="AD59" i="4"/>
  <c r="S59" i="4"/>
  <c r="AG59" i="4"/>
  <c r="AU83" i="4"/>
  <c r="AA83" i="4"/>
  <c r="AD83" i="4"/>
  <c r="AO83" i="4"/>
  <c r="P83" i="4"/>
  <c r="W115" i="4"/>
  <c r="AU102" i="4"/>
  <c r="W102" i="4"/>
  <c r="AN102" i="4"/>
  <c r="AO102" i="4"/>
  <c r="AX119" i="4"/>
  <c r="AI119" i="4"/>
  <c r="AG119" i="4"/>
  <c r="AU119" i="4"/>
  <c r="AR119" i="4"/>
  <c r="AG101" i="4"/>
  <c r="U101" i="4"/>
  <c r="R101" i="4"/>
  <c r="AT101" i="4"/>
  <c r="AR101" i="4"/>
  <c r="AD106" i="4"/>
  <c r="AQ106" i="4"/>
  <c r="R106" i="4"/>
  <c r="AF106" i="4"/>
  <c r="Z49" i="4"/>
  <c r="AH49" i="4"/>
  <c r="AP49" i="4"/>
  <c r="AF49" i="4"/>
  <c r="P94" i="4"/>
  <c r="S122" i="4"/>
  <c r="AF122" i="4"/>
  <c r="AW122" i="4"/>
  <c r="AK122" i="4"/>
  <c r="AT122" i="4"/>
  <c r="AW87" i="4"/>
  <c r="AQ87" i="4"/>
  <c r="AE87" i="4"/>
  <c r="U87" i="4"/>
  <c r="AR141" i="4"/>
  <c r="AQ141" i="4"/>
  <c r="AO141" i="4"/>
  <c r="AL141" i="4"/>
  <c r="AN141" i="4"/>
  <c r="AN286" i="4"/>
  <c r="AV286" i="4"/>
  <c r="V286" i="4"/>
  <c r="AO286" i="4"/>
  <c r="AK286" i="4"/>
  <c r="AW277" i="4"/>
  <c r="AS277" i="4"/>
  <c r="AQ277" i="4"/>
  <c r="AO277" i="4"/>
  <c r="V288" i="4"/>
  <c r="AU288" i="4"/>
  <c r="AS288" i="4"/>
  <c r="AQ288" i="4"/>
  <c r="AO288" i="4"/>
  <c r="V202" i="4"/>
  <c r="AQ137" i="4"/>
  <c r="AP188" i="4"/>
  <c r="U249" i="4"/>
  <c r="AE178" i="4"/>
  <c r="AI178" i="4"/>
  <c r="AG94" i="4"/>
  <c r="AR122" i="4"/>
  <c r="AU122" i="4"/>
  <c r="AN122" i="4"/>
  <c r="AO122" i="4"/>
  <c r="AC87" i="4"/>
  <c r="AH87" i="4"/>
  <c r="S87" i="4"/>
  <c r="AB87" i="4"/>
  <c r="AA87" i="4"/>
  <c r="AA141" i="4"/>
  <c r="AH141" i="4"/>
  <c r="AE141" i="4"/>
  <c r="AC141" i="4"/>
  <c r="AF141" i="4"/>
  <c r="AD286" i="4"/>
  <c r="AL286" i="4"/>
  <c r="AR286" i="4"/>
  <c r="AG286" i="4"/>
  <c r="AC286" i="4"/>
  <c r="AB277" i="4"/>
  <c r="AJ277" i="4"/>
  <c r="AH277" i="4"/>
  <c r="AE277" i="4"/>
  <c r="U288" i="4"/>
  <c r="AL288" i="4"/>
  <c r="AJ288" i="4"/>
  <c r="AH288" i="4"/>
  <c r="AG288" i="4"/>
  <c r="P248" i="4"/>
  <c r="AG137" i="4"/>
  <c r="AN264" i="4"/>
  <c r="AR178" i="4"/>
  <c r="AT166" i="4"/>
  <c r="AM59" i="4"/>
  <c r="AY83" i="4"/>
  <c r="Z102" i="4"/>
  <c r="AA119" i="4"/>
  <c r="AI101" i="4"/>
  <c r="AC106" i="4"/>
  <c r="AW106" i="4"/>
  <c r="AX49" i="4"/>
  <c r="T49" i="4"/>
  <c r="X49" i="4"/>
  <c r="AA48" i="4"/>
  <c r="AJ48" i="4"/>
  <c r="AP48" i="4"/>
  <c r="AV48" i="4"/>
  <c r="AL59" i="4"/>
  <c r="V59" i="4"/>
  <c r="AN59" i="4"/>
  <c r="AP59" i="4"/>
  <c r="Q59" i="4"/>
  <c r="AM83" i="4"/>
  <c r="AK83" i="4"/>
  <c r="AX83" i="4"/>
  <c r="Y83" i="4"/>
  <c r="AQ115" i="4"/>
  <c r="AL102" i="4"/>
  <c r="AF102" i="4"/>
  <c r="S102" i="4"/>
  <c r="Y102" i="4"/>
  <c r="AS119" i="4"/>
  <c r="AH119" i="4"/>
  <c r="Q119" i="4"/>
  <c r="AE119" i="4"/>
  <c r="AB119" i="4"/>
  <c r="V101" i="4"/>
  <c r="AO101" i="4"/>
  <c r="AL101" i="4"/>
  <c r="Y101" i="4"/>
  <c r="AB101" i="4"/>
  <c r="V106" i="4"/>
  <c r="AA106" i="4"/>
  <c r="AO106" i="4"/>
  <c r="P106" i="4"/>
  <c r="AJ49" i="4"/>
  <c r="AR49" i="4"/>
  <c r="AW49" i="4"/>
  <c r="AU49" i="4"/>
  <c r="V122" i="4"/>
  <c r="AI122" i="4"/>
  <c r="Z122" i="4"/>
  <c r="AP122" i="4"/>
  <c r="AJ122" i="4"/>
  <c r="AO87" i="4"/>
  <c r="V87" i="4"/>
  <c r="Z87" i="4"/>
  <c r="AI87" i="4"/>
  <c r="AE122" i="4"/>
  <c r="Z141" i="4"/>
  <c r="Y141" i="4"/>
  <c r="V141" i="4"/>
  <c r="T141" i="4"/>
  <c r="X141" i="4"/>
  <c r="AB286" i="4"/>
  <c r="Z286" i="4"/>
  <c r="AH286" i="4"/>
  <c r="Y286" i="4"/>
  <c r="U286" i="4"/>
  <c r="AU277" i="4"/>
  <c r="AA277" i="4"/>
  <c r="Y277" i="4"/>
  <c r="V277" i="4"/>
  <c r="AX288" i="4"/>
  <c r="AC288" i="4"/>
  <c r="AA288" i="4"/>
  <c r="X288" i="4"/>
  <c r="Y288" i="4"/>
  <c r="AA145" i="4"/>
  <c r="AM248" i="4"/>
  <c r="AF131" i="4"/>
  <c r="AC178" i="4"/>
  <c r="AL166" i="4"/>
  <c r="P59" i="4"/>
  <c r="S83" i="4"/>
  <c r="AQ102" i="4"/>
  <c r="W101" i="4"/>
  <c r="AI106" i="4"/>
  <c r="X106" i="4"/>
  <c r="AB49" i="4"/>
  <c r="AX48" i="4"/>
  <c r="AM48" i="4"/>
  <c r="R48" i="4"/>
  <c r="AD48" i="4"/>
  <c r="W59" i="4"/>
  <c r="AK59" i="4"/>
  <c r="AC59" i="4"/>
  <c r="AL83" i="4"/>
  <c r="W83" i="4"/>
  <c r="AP83" i="4"/>
  <c r="AT102" i="4"/>
  <c r="V102" i="4"/>
  <c r="AX102" i="4"/>
  <c r="Z119" i="4"/>
  <c r="U119" i="4"/>
  <c r="AV119" i="4"/>
  <c r="W119" i="4"/>
  <c r="AS101" i="4"/>
  <c r="AD101" i="4"/>
  <c r="AA101" i="4"/>
  <c r="AV101" i="4"/>
  <c r="U106" i="4"/>
  <c r="AR106" i="4"/>
  <c r="S106" i="4"/>
  <c r="AG106" i="4"/>
  <c r="V49" i="4"/>
  <c r="AD49" i="4"/>
  <c r="AO49" i="4"/>
  <c r="P122" i="4"/>
  <c r="AG122" i="4"/>
  <c r="AY122" i="4"/>
  <c r="AY87" i="4"/>
  <c r="AF87" i="4"/>
  <c r="AT87" i="4"/>
  <c r="AK87" i="4"/>
  <c r="R141" i="4"/>
  <c r="AY141" i="4"/>
  <c r="AW141" i="4"/>
  <c r="AT141" i="4"/>
  <c r="R286" i="4"/>
  <c r="AU286" i="4"/>
  <c r="T286" i="4"/>
  <c r="U277" i="4"/>
  <c r="R277" i="4"/>
  <c r="AY277" i="4"/>
  <c r="AV288" i="4"/>
  <c r="T288" i="4"/>
  <c r="R288" i="4"/>
  <c r="AY288" i="4"/>
  <c r="AO145" i="4"/>
  <c r="AK248" i="4"/>
  <c r="AV249" i="4"/>
  <c r="AO178" i="4"/>
  <c r="P178" i="4"/>
  <c r="U166" i="4"/>
  <c r="AQ160" i="4"/>
  <c r="AP160" i="4"/>
  <c r="AJ144" i="4"/>
  <c r="AO248" i="4"/>
  <c r="AE248" i="4"/>
  <c r="AC248" i="4"/>
  <c r="AI248" i="4"/>
  <c r="AC202" i="4"/>
  <c r="AT235" i="4"/>
  <c r="AX137" i="4"/>
  <c r="U137" i="4"/>
  <c r="AC137" i="4"/>
  <c r="Y137" i="4"/>
  <c r="AV188" i="4"/>
  <c r="AF264" i="4"/>
  <c r="X131" i="4"/>
  <c r="AD166" i="4"/>
  <c r="V166" i="4"/>
  <c r="AR166" i="4"/>
  <c r="S166" i="4"/>
  <c r="AJ145" i="4"/>
  <c r="AL160" i="4"/>
  <c r="AH160" i="4"/>
  <c r="AC144" i="4"/>
  <c r="AN248" i="4"/>
  <c r="W248" i="4"/>
  <c r="U248" i="4"/>
  <c r="AA248" i="4"/>
  <c r="T202" i="4"/>
  <c r="AL235" i="4"/>
  <c r="AK137" i="4"/>
  <c r="AS137" i="4"/>
  <c r="AP137" i="4"/>
  <c r="Q137" i="4"/>
  <c r="AU264" i="4"/>
  <c r="AT264" i="4"/>
  <c r="AL131" i="4"/>
  <c r="AP166" i="4"/>
  <c r="AX166" i="4"/>
  <c r="AJ166" i="4"/>
  <c r="AW166" i="4"/>
  <c r="X160" i="4"/>
  <c r="AP144" i="4"/>
  <c r="AG248" i="4"/>
  <c r="AT248" i="4"/>
  <c r="AR248" i="4"/>
  <c r="S248" i="4"/>
  <c r="AA202" i="4"/>
  <c r="W137" i="4"/>
  <c r="AE137" i="4"/>
  <c r="AH137" i="4"/>
  <c r="AV137" i="4"/>
  <c r="AP264" i="4"/>
  <c r="AD264" i="4"/>
  <c r="AD131" i="4"/>
  <c r="AF166" i="4"/>
  <c r="Z166" i="4"/>
  <c r="AH166" i="4"/>
  <c r="AB166" i="4"/>
  <c r="AO166" i="4"/>
  <c r="AR160" i="4"/>
  <c r="AH144" i="4"/>
  <c r="AF248" i="4"/>
  <c r="AL248" i="4"/>
  <c r="AJ248" i="4"/>
  <c r="AX248" i="4"/>
  <c r="AT202" i="4"/>
  <c r="AY137" i="4"/>
  <c r="AU137" i="4"/>
  <c r="T137" i="4"/>
  <c r="Z137" i="4"/>
  <c r="AN137" i="4"/>
  <c r="Z264" i="4"/>
  <c r="AB264" i="4"/>
  <c r="AB131" i="4"/>
  <c r="AE166" i="4"/>
  <c r="AN166" i="4"/>
  <c r="R166" i="4"/>
  <c r="T166" i="4"/>
  <c r="AG166" i="4"/>
  <c r="AN160" i="4"/>
  <c r="Q144" i="4"/>
  <c r="AW248" i="4"/>
  <c r="Y248" i="4"/>
  <c r="AD248" i="4"/>
  <c r="AB248" i="4"/>
  <c r="AP248" i="4"/>
  <c r="AH202" i="4"/>
  <c r="AM137" i="4"/>
  <c r="AJ137" i="4"/>
  <c r="AR137" i="4"/>
  <c r="R137" i="4"/>
  <c r="AF137" i="4"/>
  <c r="AM264" i="4"/>
  <c r="S131" i="4"/>
  <c r="P166" i="4"/>
  <c r="X166" i="4"/>
  <c r="AS166" i="4"/>
  <c r="AY166" i="4"/>
  <c r="Y166" i="4"/>
  <c r="AE160" i="4"/>
  <c r="AV144" i="4"/>
  <c r="AV248" i="4"/>
  <c r="X248" i="4"/>
  <c r="V248" i="4"/>
  <c r="T248" i="4"/>
  <c r="AH248" i="4"/>
  <c r="X202" i="4"/>
  <c r="AL137" i="4"/>
  <c r="V137" i="4"/>
  <c r="AD137" i="4"/>
  <c r="AW137" i="4"/>
  <c r="X137" i="4"/>
  <c r="AY264" i="4"/>
  <c r="R131" i="4"/>
  <c r="AV166" i="4"/>
  <c r="AM166" i="4"/>
  <c r="AK166" i="4"/>
  <c r="AQ166" i="4"/>
  <c r="Q166" i="4"/>
  <c r="AU144" i="4"/>
  <c r="AD144" i="4"/>
  <c r="Q248" i="4"/>
  <c r="AU248" i="4"/>
  <c r="AS248" i="4"/>
  <c r="AY248" i="4"/>
  <c r="AE202" i="4"/>
  <c r="AB137" i="4"/>
  <c r="AT137" i="4"/>
  <c r="S137" i="4"/>
  <c r="AO137" i="4"/>
  <c r="AU166" i="4"/>
  <c r="W166" i="4"/>
  <c r="AC166" i="4"/>
  <c r="AL41" i="4"/>
  <c r="Y246" i="4"/>
  <c r="AW72" i="4"/>
  <c r="AQ212" i="4"/>
  <c r="AQ96" i="4"/>
  <c r="AF21" i="4"/>
  <c r="AQ53" i="4"/>
  <c r="AR131" i="4"/>
  <c r="AA96" i="4"/>
  <c r="AI65" i="4"/>
  <c r="AY65" i="4"/>
  <c r="V220" i="4"/>
  <c r="AS94" i="4"/>
  <c r="Z115" i="4"/>
  <c r="W65" i="4"/>
  <c r="AA131" i="4"/>
  <c r="AJ131" i="4"/>
  <c r="AF44" i="4"/>
  <c r="V152" i="4"/>
  <c r="AK116" i="4"/>
  <c r="P39" i="4"/>
  <c r="Q105" i="4"/>
  <c r="AW108" i="4"/>
  <c r="U284" i="4"/>
  <c r="AT193" i="4"/>
  <c r="Q172" i="4"/>
  <c r="AE188" i="4"/>
  <c r="AD65" i="4"/>
  <c r="AK65" i="4"/>
  <c r="AO41" i="4"/>
  <c r="U116" i="4"/>
  <c r="AG39" i="4"/>
  <c r="W105" i="4"/>
  <c r="AE96" i="4"/>
  <c r="AR113" i="4"/>
  <c r="AR65" i="4"/>
  <c r="AW65" i="4"/>
  <c r="AQ116" i="4"/>
  <c r="AT39" i="4"/>
  <c r="AD105" i="4"/>
  <c r="AO72" i="4"/>
  <c r="AM225" i="4"/>
  <c r="AC212" i="4"/>
  <c r="AN113" i="4"/>
  <c r="AJ65" i="4"/>
  <c r="Q65" i="4"/>
  <c r="AA116" i="4"/>
  <c r="V39" i="4"/>
  <c r="W225" i="4"/>
  <c r="AH212" i="4"/>
  <c r="S65" i="4"/>
  <c r="AV65" i="4"/>
  <c r="AX116" i="4"/>
  <c r="Q116" i="4"/>
  <c r="Z39" i="4"/>
  <c r="AO225" i="4"/>
  <c r="AS175" i="4"/>
  <c r="AH65" i="4"/>
  <c r="AN65" i="4"/>
  <c r="AV116" i="4"/>
  <c r="AB21" i="4"/>
  <c r="AJ105" i="4"/>
  <c r="AN96" i="4"/>
  <c r="AF175" i="4"/>
  <c r="R65" i="4"/>
  <c r="AC65" i="4"/>
  <c r="X65" i="4"/>
  <c r="AF116" i="4"/>
  <c r="AT21" i="4"/>
  <c r="AK39" i="4"/>
  <c r="AQ105" i="4"/>
  <c r="AH96" i="4"/>
  <c r="AB16" i="4"/>
  <c r="AE257" i="4"/>
  <c r="S98" i="4"/>
  <c r="AV58" i="4"/>
  <c r="AY298" i="4"/>
  <c r="U289" i="4"/>
  <c r="AP254" i="4"/>
  <c r="T124" i="4"/>
  <c r="AS294" i="4"/>
  <c r="AS65" i="4"/>
  <c r="AA65" i="4"/>
  <c r="AE65" i="4"/>
  <c r="R116" i="4"/>
  <c r="W39" i="4"/>
  <c r="AW105" i="4"/>
  <c r="AY96" i="4"/>
  <c r="AF235" i="4"/>
  <c r="AO195" i="4"/>
  <c r="R249" i="4"/>
  <c r="AV33" i="4"/>
  <c r="AF107" i="4"/>
  <c r="AW107" i="4"/>
  <c r="AI107" i="4"/>
  <c r="AK92" i="4"/>
  <c r="AL92" i="4"/>
  <c r="R92" i="4"/>
  <c r="AP228" i="4"/>
  <c r="AU228" i="4"/>
  <c r="AV281" i="4"/>
  <c r="W281" i="4"/>
  <c r="AK266" i="4"/>
  <c r="Y266" i="4"/>
  <c r="AI28" i="4"/>
  <c r="Y28" i="4"/>
  <c r="AD28" i="4"/>
  <c r="AT219" i="4"/>
  <c r="AL219" i="4"/>
  <c r="AF219" i="4"/>
  <c r="AR240" i="4"/>
  <c r="AT240" i="4"/>
  <c r="P274" i="4"/>
  <c r="AL274" i="4"/>
  <c r="AO274" i="4"/>
  <c r="AQ274" i="4"/>
  <c r="AT274" i="4"/>
  <c r="AQ230" i="4"/>
  <c r="AW230" i="4"/>
  <c r="AI230" i="4"/>
  <c r="AC15" i="4"/>
  <c r="U15" i="4"/>
  <c r="AG90" i="4"/>
  <c r="AD90" i="4"/>
  <c r="V90" i="4"/>
  <c r="AC103" i="4"/>
  <c r="AU103" i="4"/>
  <c r="AX103" i="4"/>
  <c r="AI103" i="4"/>
  <c r="AA103" i="4"/>
  <c r="AT103" i="4"/>
  <c r="AM307" i="4"/>
  <c r="AO307" i="4"/>
  <c r="AG307" i="4"/>
  <c r="Y307" i="4"/>
  <c r="S307" i="4"/>
  <c r="AU307" i="4"/>
  <c r="Q307" i="4"/>
  <c r="AS307" i="4"/>
  <c r="AK307" i="4"/>
  <c r="AA307" i="4"/>
  <c r="P307" i="4"/>
  <c r="AC307" i="4"/>
  <c r="U307" i="4"/>
  <c r="AX307" i="4"/>
  <c r="AI307" i="4"/>
  <c r="X307" i="4"/>
  <c r="AP307" i="4"/>
  <c r="AH307" i="4"/>
  <c r="Z307" i="4"/>
  <c r="AQ307" i="4"/>
  <c r="AF307" i="4"/>
  <c r="R307" i="4"/>
  <c r="AT307" i="4"/>
  <c r="AL307" i="4"/>
  <c r="W307" i="4"/>
  <c r="AV307" i="4"/>
  <c r="AR307" i="4"/>
  <c r="AJ307" i="4"/>
  <c r="W213" i="4"/>
  <c r="AV213" i="4"/>
  <c r="AI213" i="4"/>
  <c r="AG213" i="4"/>
  <c r="AE213" i="4"/>
  <c r="R213" i="4"/>
  <c r="AQ213" i="4"/>
  <c r="AJ213" i="4"/>
  <c r="AM213" i="4"/>
  <c r="Z213" i="4"/>
  <c r="AY213" i="4"/>
  <c r="Q213" i="4"/>
  <c r="AU213" i="4"/>
  <c r="AH213" i="4"/>
  <c r="Y213" i="4"/>
  <c r="AK213" i="4"/>
  <c r="V213" i="4"/>
  <c r="P213" i="4"/>
  <c r="AP213" i="4"/>
  <c r="AS213" i="4"/>
  <c r="T213" i="4"/>
  <c r="AL213" i="4"/>
  <c r="AF213" i="4"/>
  <c r="S213" i="4"/>
  <c r="AW213" i="4"/>
  <c r="U213" i="4"/>
  <c r="U304" i="4"/>
  <c r="W304" i="4"/>
  <c r="AV304" i="4"/>
  <c r="AJ304" i="4"/>
  <c r="AC304" i="4"/>
  <c r="AE304" i="4"/>
  <c r="Z304" i="4"/>
  <c r="R304" i="4"/>
  <c r="AK304" i="4"/>
  <c r="AM304" i="4"/>
  <c r="AW304" i="4"/>
  <c r="AO304" i="4"/>
  <c r="S304" i="4"/>
  <c r="AS304" i="4"/>
  <c r="AU304" i="4"/>
  <c r="AB304" i="4"/>
  <c r="T304" i="4"/>
  <c r="AA304" i="4"/>
  <c r="V304" i="4"/>
  <c r="P304" i="4"/>
  <c r="AX304" i="4"/>
  <c r="AP304" i="4"/>
  <c r="AQ304" i="4"/>
  <c r="AL304" i="4"/>
  <c r="AF304" i="4"/>
  <c r="AH304" i="4"/>
  <c r="AR304" i="4"/>
  <c r="AE116" i="4"/>
  <c r="AN116" i="4"/>
  <c r="AC116" i="4"/>
  <c r="AI116" i="4"/>
  <c r="AS31" i="4"/>
  <c r="U21" i="4"/>
  <c r="AC39" i="4"/>
  <c r="AU39" i="4"/>
  <c r="AL39" i="4"/>
  <c r="AC105" i="4"/>
  <c r="Y105" i="4"/>
  <c r="X107" i="4"/>
  <c r="T96" i="4"/>
  <c r="AY307" i="4"/>
  <c r="X213" i="4"/>
  <c r="AN304" i="4"/>
  <c r="AK28" i="4"/>
  <c r="AH92" i="4"/>
  <c r="AW307" i="4"/>
  <c r="AR213" i="4"/>
  <c r="AT213" i="4"/>
  <c r="X304" i="4"/>
  <c r="AO164" i="4"/>
  <c r="T164" i="4"/>
  <c r="AA200" i="4"/>
  <c r="X200" i="4"/>
  <c r="AL200" i="4"/>
  <c r="AB200" i="4"/>
  <c r="AA142" i="4"/>
  <c r="U142" i="4"/>
  <c r="AV72" i="4"/>
  <c r="S72" i="4"/>
  <c r="AK175" i="4"/>
  <c r="AO175" i="4"/>
  <c r="AU175" i="4"/>
  <c r="AL175" i="4"/>
  <c r="S175" i="4"/>
  <c r="AT175" i="4"/>
  <c r="AX175" i="4"/>
  <c r="AD175" i="4"/>
  <c r="U175" i="4"/>
  <c r="AA175" i="4"/>
  <c r="V175" i="4"/>
  <c r="X175" i="4"/>
  <c r="AV175" i="4"/>
  <c r="Y175" i="4"/>
  <c r="AI175" i="4"/>
  <c r="AE175" i="4"/>
  <c r="AG175" i="4"/>
  <c r="P175" i="4"/>
  <c r="AM175" i="4"/>
  <c r="AQ175" i="4"/>
  <c r="AN175" i="4"/>
  <c r="AP175" i="4"/>
  <c r="AH175" i="4"/>
  <c r="AR175" i="4"/>
  <c r="AU105" i="4"/>
  <c r="AG105" i="4"/>
  <c r="S105" i="4"/>
  <c r="T105" i="4"/>
  <c r="V105" i="4"/>
  <c r="P105" i="4"/>
  <c r="AO105" i="4"/>
  <c r="AA105" i="4"/>
  <c r="AR105" i="4"/>
  <c r="AT105" i="4"/>
  <c r="AN105" i="4"/>
  <c r="Z105" i="4"/>
  <c r="AY105" i="4"/>
  <c r="AB105" i="4"/>
  <c r="P225" i="4"/>
  <c r="AU225" i="4"/>
  <c r="AG225" i="4"/>
  <c r="AI225" i="4"/>
  <c r="AT225" i="4"/>
  <c r="X225" i="4"/>
  <c r="U225" i="4"/>
  <c r="AP225" i="4"/>
  <c r="AR225" i="4"/>
  <c r="AW225" i="4"/>
  <c r="AF225" i="4"/>
  <c r="AD225" i="4"/>
  <c r="AY225" i="4"/>
  <c r="R225" i="4"/>
  <c r="S225" i="4"/>
  <c r="AN225" i="4"/>
  <c r="V225" i="4"/>
  <c r="Y225" i="4"/>
  <c r="AA225" i="4"/>
  <c r="AB225" i="4"/>
  <c r="AV225" i="4"/>
  <c r="AE225" i="4"/>
  <c r="AH225" i="4"/>
  <c r="AJ225" i="4"/>
  <c r="AD300" i="4"/>
  <c r="AG300" i="4"/>
  <c r="V212" i="4"/>
  <c r="P212" i="4"/>
  <c r="AP212" i="4"/>
  <c r="AG212" i="4"/>
  <c r="Y212" i="4"/>
  <c r="AD212" i="4"/>
  <c r="X212" i="4"/>
  <c r="AX212" i="4"/>
  <c r="AJ212" i="4"/>
  <c r="AS212" i="4"/>
  <c r="AL212" i="4"/>
  <c r="AF212" i="4"/>
  <c r="S212" i="4"/>
  <c r="Q212" i="4"/>
  <c r="AB212" i="4"/>
  <c r="AT212" i="4"/>
  <c r="AN212" i="4"/>
  <c r="AA212" i="4"/>
  <c r="AK212" i="4"/>
  <c r="AW212" i="4"/>
  <c r="W212" i="4"/>
  <c r="AV212" i="4"/>
  <c r="AI212" i="4"/>
  <c r="T212" i="4"/>
  <c r="AM212" i="4"/>
  <c r="Z212" i="4"/>
  <c r="AY212" i="4"/>
  <c r="U212" i="4"/>
  <c r="AO96" i="4"/>
  <c r="AJ96" i="4"/>
  <c r="R96" i="4"/>
  <c r="AB96" i="4"/>
  <c r="W96" i="4"/>
  <c r="AW96" i="4"/>
  <c r="AV96" i="4"/>
  <c r="AK96" i="4"/>
  <c r="AT96" i="4"/>
  <c r="AU96" i="4"/>
  <c r="AI96" i="4"/>
  <c r="P96" i="4"/>
  <c r="U96" i="4"/>
  <c r="AD96" i="4"/>
  <c r="AB39" i="4"/>
  <c r="AE39" i="4"/>
  <c r="AI39" i="4"/>
  <c r="AW39" i="4"/>
  <c r="AH39" i="4"/>
  <c r="AD39" i="4"/>
  <c r="AS39" i="4"/>
  <c r="AO39" i="4"/>
  <c r="AN39" i="4"/>
  <c r="V65" i="4"/>
  <c r="AT65" i="4"/>
  <c r="Z65" i="4"/>
  <c r="AF65" i="4"/>
  <c r="AD41" i="4"/>
  <c r="Z116" i="4"/>
  <c r="AT116" i="4"/>
  <c r="AR116" i="4"/>
  <c r="S116" i="4"/>
  <c r="AU31" i="4"/>
  <c r="AQ21" i="4"/>
  <c r="AA39" i="4"/>
  <c r="U39" i="4"/>
  <c r="AR39" i="4"/>
  <c r="W28" i="4"/>
  <c r="AI105" i="4"/>
  <c r="AV105" i="4"/>
  <c r="AX96" i="4"/>
  <c r="AP96" i="4"/>
  <c r="S96" i="4"/>
  <c r="U72" i="4"/>
  <c r="AC92" i="4"/>
  <c r="W90" i="4"/>
  <c r="AK225" i="4"/>
  <c r="AL225" i="4"/>
  <c r="AC219" i="4"/>
  <c r="W175" i="4"/>
  <c r="AY142" i="4"/>
  <c r="V307" i="4"/>
  <c r="AO213" i="4"/>
  <c r="AD213" i="4"/>
  <c r="AT304" i="4"/>
  <c r="R212" i="4"/>
  <c r="AP16" i="4"/>
  <c r="AU116" i="4"/>
  <c r="AL116" i="4"/>
  <c r="AJ116" i="4"/>
  <c r="AW116" i="4"/>
  <c r="AM58" i="4"/>
  <c r="AH21" i="4"/>
  <c r="AV39" i="4"/>
  <c r="AF39" i="4"/>
  <c r="AJ39" i="4"/>
  <c r="AA28" i="4"/>
  <c r="AX105" i="4"/>
  <c r="AF105" i="4"/>
  <c r="AN15" i="4"/>
  <c r="AF96" i="4"/>
  <c r="AC96" i="4"/>
  <c r="AG96" i="4"/>
  <c r="AY90" i="4"/>
  <c r="AE200" i="4"/>
  <c r="AS225" i="4"/>
  <c r="AC225" i="4"/>
  <c r="R230" i="4"/>
  <c r="T219" i="4"/>
  <c r="T175" i="4"/>
  <c r="AW175" i="4"/>
  <c r="T307" i="4"/>
  <c r="AC213" i="4"/>
  <c r="AD304" i="4"/>
  <c r="AU212" i="4"/>
  <c r="U65" i="4"/>
  <c r="AP65" i="4"/>
  <c r="AO65" i="4"/>
  <c r="P65" i="4"/>
  <c r="AX16" i="4"/>
  <c r="AA124" i="4"/>
  <c r="AM116" i="4"/>
  <c r="X116" i="4"/>
  <c r="AD116" i="4"/>
  <c r="AB116" i="4"/>
  <c r="AO116" i="4"/>
  <c r="AT58" i="4"/>
  <c r="R21" i="4"/>
  <c r="Y39" i="4"/>
  <c r="S39" i="4"/>
  <c r="T39" i="4"/>
  <c r="U105" i="4"/>
  <c r="AP105" i="4"/>
  <c r="X105" i="4"/>
  <c r="AW15" i="4"/>
  <c r="AS96" i="4"/>
  <c r="AL96" i="4"/>
  <c r="Y96" i="4"/>
  <c r="Y90" i="4"/>
  <c r="AO200" i="4"/>
  <c r="Z225" i="4"/>
  <c r="T225" i="4"/>
  <c r="AE230" i="4"/>
  <c r="S219" i="4"/>
  <c r="AJ175" i="4"/>
  <c r="AB175" i="4"/>
  <c r="AD307" i="4"/>
  <c r="AB213" i="4"/>
  <c r="AY304" i="4"/>
  <c r="AE212" i="4"/>
  <c r="AN149" i="4"/>
  <c r="AQ65" i="4"/>
  <c r="AB65" i="4"/>
  <c r="AG65" i="4"/>
  <c r="AU65" i="4"/>
  <c r="U16" i="4"/>
  <c r="AU124" i="4"/>
  <c r="P116" i="4"/>
  <c r="AP116" i="4"/>
  <c r="V116" i="4"/>
  <c r="T116" i="4"/>
  <c r="AG116" i="4"/>
  <c r="AR58" i="4"/>
  <c r="AV21" i="4"/>
  <c r="X39" i="4"/>
  <c r="AQ39" i="4"/>
  <c r="AX39" i="4"/>
  <c r="AS105" i="4"/>
  <c r="AH105" i="4"/>
  <c r="AM105" i="4"/>
  <c r="T15" i="4"/>
  <c r="AL33" i="4"/>
  <c r="X96" i="4"/>
  <c r="Z96" i="4"/>
  <c r="Q96" i="4"/>
  <c r="Q225" i="4"/>
  <c r="AY294" i="4"/>
  <c r="AC230" i="4"/>
  <c r="Q175" i="4"/>
  <c r="R175" i="4"/>
  <c r="AB307" i="4"/>
  <c r="AA213" i="4"/>
  <c r="Y304" i="4"/>
  <c r="AI304" i="4"/>
  <c r="AR212" i="4"/>
  <c r="Y44" i="4"/>
  <c r="AX65" i="4"/>
  <c r="T65" i="4"/>
  <c r="AL65" i="4"/>
  <c r="Y65" i="4"/>
  <c r="P16" i="4"/>
  <c r="AS124" i="4"/>
  <c r="AH116" i="4"/>
  <c r="W116" i="4"/>
  <c r="AS116" i="4"/>
  <c r="AY116" i="4"/>
  <c r="Z58" i="4"/>
  <c r="W21" i="4"/>
  <c r="AY39" i="4"/>
  <c r="AM39" i="4"/>
  <c r="Q39" i="4"/>
  <c r="AP39" i="4"/>
  <c r="AK105" i="4"/>
  <c r="R105" i="4"/>
  <c r="AE105" i="4"/>
  <c r="AE107" i="4"/>
  <c r="AR96" i="4"/>
  <c r="V96" i="4"/>
  <c r="AM96" i="4"/>
  <c r="AQ225" i="4"/>
  <c r="AC175" i="4"/>
  <c r="AY175" i="4"/>
  <c r="AN307" i="4"/>
  <c r="AX213" i="4"/>
  <c r="Q304" i="4"/>
  <c r="AO212" i="4"/>
  <c r="AU211" i="4"/>
  <c r="AW211" i="4"/>
  <c r="AT211" i="4"/>
  <c r="AR211" i="4"/>
  <c r="S211" i="4"/>
  <c r="AU167" i="4"/>
  <c r="V167" i="4"/>
  <c r="AR167" i="4"/>
  <c r="S167" i="4"/>
  <c r="AV189" i="4"/>
  <c r="V189" i="4"/>
  <c r="AR189" i="4"/>
  <c r="S189" i="4"/>
  <c r="AJ235" i="4"/>
  <c r="AF233" i="4"/>
  <c r="R233" i="4"/>
  <c r="AL233" i="4"/>
  <c r="AJ233" i="4"/>
  <c r="AM195" i="4"/>
  <c r="AM188" i="4"/>
  <c r="P249" i="4"/>
  <c r="AL249" i="4"/>
  <c r="AJ249" i="4"/>
  <c r="AX249" i="4"/>
  <c r="AB178" i="4"/>
  <c r="AH178" i="4"/>
  <c r="AS178" i="4"/>
  <c r="X178" i="4"/>
  <c r="AA178" i="4"/>
  <c r="AP235" i="4"/>
  <c r="S235" i="4"/>
  <c r="AW233" i="4"/>
  <c r="AN233" i="4"/>
  <c r="AD233" i="4"/>
  <c r="AB233" i="4"/>
  <c r="AU195" i="4"/>
  <c r="AN188" i="4"/>
  <c r="AG249" i="4"/>
  <c r="AO249" i="4"/>
  <c r="AD249" i="4"/>
  <c r="AB249" i="4"/>
  <c r="AP249" i="4"/>
  <c r="W178" i="4"/>
  <c r="R178" i="4"/>
  <c r="AJ178" i="4"/>
  <c r="AV178" i="4"/>
  <c r="S178" i="4"/>
  <c r="AR22" i="4"/>
  <c r="AA171" i="4"/>
  <c r="R53" i="4"/>
  <c r="AF236" i="4"/>
  <c r="R272" i="4"/>
  <c r="AO235" i="4"/>
  <c r="Z233" i="4"/>
  <c r="Q233" i="4"/>
  <c r="V233" i="4"/>
  <c r="T233" i="4"/>
  <c r="AK195" i="4"/>
  <c r="V188" i="4"/>
  <c r="AF249" i="4"/>
  <c r="AN249" i="4"/>
  <c r="V249" i="4"/>
  <c r="T249" i="4"/>
  <c r="AH249" i="4"/>
  <c r="AL178" i="4"/>
  <c r="AU178" i="4"/>
  <c r="Z178" i="4"/>
  <c r="AM178" i="4"/>
  <c r="T211" i="4"/>
  <c r="V211" i="4"/>
  <c r="R211" i="4"/>
  <c r="P211" i="4"/>
  <c r="AF167" i="4"/>
  <c r="AP167" i="4"/>
  <c r="R167" i="4"/>
  <c r="T167" i="4"/>
  <c r="AG167" i="4"/>
  <c r="AT189" i="4"/>
  <c r="AN189" i="4"/>
  <c r="R189" i="4"/>
  <c r="T189" i="4"/>
  <c r="AG189" i="4"/>
  <c r="AX235" i="4"/>
  <c r="AV233" i="4"/>
  <c r="AU233" i="4"/>
  <c r="AS233" i="4"/>
  <c r="AY233" i="4"/>
  <c r="AW195" i="4"/>
  <c r="AW188" i="4"/>
  <c r="Y249" i="4"/>
  <c r="AU249" i="4"/>
  <c r="AS249" i="4"/>
  <c r="AY249" i="4"/>
  <c r="Z249" i="4"/>
  <c r="V178" i="4"/>
  <c r="AF178" i="4"/>
  <c r="Q178" i="4"/>
  <c r="AD178" i="4"/>
  <c r="S300" i="4"/>
  <c r="AF33" i="4"/>
  <c r="AO211" i="4"/>
  <c r="AV211" i="4"/>
  <c r="AS211" i="4"/>
  <c r="AE167" i="4"/>
  <c r="Z167" i="4"/>
  <c r="AS167" i="4"/>
  <c r="AY167" i="4"/>
  <c r="AF189" i="4"/>
  <c r="X189" i="4"/>
  <c r="AS189" i="4"/>
  <c r="AY189" i="4"/>
  <c r="AH233" i="4"/>
  <c r="Y233" i="4"/>
  <c r="AM233" i="4"/>
  <c r="AK233" i="4"/>
  <c r="AJ195" i="4"/>
  <c r="X249" i="4"/>
  <c r="AM249" i="4"/>
  <c r="AK249" i="4"/>
  <c r="AQ249" i="4"/>
  <c r="AX178" i="4"/>
  <c r="AT178" i="4"/>
  <c r="Y178" i="4"/>
  <c r="S205" i="4"/>
  <c r="AP14" i="4"/>
  <c r="W9" i="4"/>
  <c r="V111" i="4"/>
  <c r="Z16" i="4"/>
  <c r="AK16" i="4"/>
  <c r="AS16" i="4"/>
  <c r="AT16" i="4"/>
  <c r="AN108" i="4"/>
  <c r="AX124" i="4"/>
  <c r="AP124" i="4"/>
  <c r="AY124" i="4"/>
  <c r="AK124" i="4"/>
  <c r="AO124" i="4"/>
  <c r="AG31" i="4"/>
  <c r="AA31" i="4"/>
  <c r="AF31" i="4"/>
  <c r="AM31" i="4"/>
  <c r="AK58" i="4"/>
  <c r="W58" i="4"/>
  <c r="AD58" i="4"/>
  <c r="R58" i="4"/>
  <c r="AF58" i="4"/>
  <c r="AC28" i="4"/>
  <c r="AP28" i="4"/>
  <c r="X28" i="4"/>
  <c r="AR28" i="4"/>
  <c r="S28" i="4"/>
  <c r="AF15" i="4"/>
  <c r="AJ15" i="4"/>
  <c r="AU15" i="4"/>
  <c r="AY15" i="4"/>
  <c r="AD107" i="4"/>
  <c r="U107" i="4"/>
  <c r="AA107" i="4"/>
  <c r="AO107" i="4"/>
  <c r="P107" i="4"/>
  <c r="Z92" i="4"/>
  <c r="AP92" i="4"/>
  <c r="Y92" i="4"/>
  <c r="U92" i="4"/>
  <c r="AX90" i="4"/>
  <c r="AT90" i="4"/>
  <c r="P90" i="4"/>
  <c r="AQ90" i="4"/>
  <c r="Q90" i="4"/>
  <c r="AO103" i="4"/>
  <c r="P103" i="4"/>
  <c r="U103" i="4"/>
  <c r="T103" i="4"/>
  <c r="Z274" i="4"/>
  <c r="AH274" i="4"/>
  <c r="AE274" i="4"/>
  <c r="AC274" i="4"/>
  <c r="AO254" i="4"/>
  <c r="U281" i="4"/>
  <c r="AF230" i="4"/>
  <c r="AN230" i="4"/>
  <c r="W230" i="4"/>
  <c r="U230" i="4"/>
  <c r="AA230" i="4"/>
  <c r="AW219" i="4"/>
  <c r="AK219" i="4"/>
  <c r="AX219" i="4"/>
  <c r="X219" i="4"/>
  <c r="AD219" i="4"/>
  <c r="Z228" i="4"/>
  <c r="V149" i="4"/>
  <c r="S240" i="4"/>
  <c r="Q16" i="4"/>
  <c r="Y16" i="4"/>
  <c r="AG16" i="4"/>
  <c r="AL16" i="4"/>
  <c r="AL108" i="4"/>
  <c r="AH124" i="4"/>
  <c r="Z124" i="4"/>
  <c r="AI124" i="4"/>
  <c r="AC124" i="4"/>
  <c r="AG124" i="4"/>
  <c r="T31" i="4"/>
  <c r="AY31" i="4"/>
  <c r="S31" i="4"/>
  <c r="AE31" i="4"/>
  <c r="AI58" i="4"/>
  <c r="AL58" i="4"/>
  <c r="S58" i="4"/>
  <c r="AW58" i="4"/>
  <c r="X58" i="4"/>
  <c r="Q28" i="4"/>
  <c r="V28" i="4"/>
  <c r="AT28" i="4"/>
  <c r="AJ28" i="4"/>
  <c r="AJ98" i="4"/>
  <c r="R15" i="4"/>
  <c r="AO15" i="4"/>
  <c r="X15" i="4"/>
  <c r="AM15" i="4"/>
  <c r="AQ15" i="4"/>
  <c r="W107" i="4"/>
  <c r="AR107" i="4"/>
  <c r="S107" i="4"/>
  <c r="AG107" i="4"/>
  <c r="X92" i="4"/>
  <c r="AD92" i="4"/>
  <c r="AU92" i="4"/>
  <c r="AY92" i="4"/>
  <c r="AV90" i="4"/>
  <c r="AF90" i="4"/>
  <c r="AM90" i="4"/>
  <c r="AI90" i="4"/>
  <c r="AQ103" i="4"/>
  <c r="AM103" i="4"/>
  <c r="AD103" i="4"/>
  <c r="Y103" i="4"/>
  <c r="AR103" i="4"/>
  <c r="AB27" i="4"/>
  <c r="AS274" i="4"/>
  <c r="Y274" i="4"/>
  <c r="V274" i="4"/>
  <c r="T274" i="4"/>
  <c r="AV254" i="4"/>
  <c r="Z230" i="4"/>
  <c r="Q230" i="4"/>
  <c r="AT230" i="4"/>
  <c r="AR230" i="4"/>
  <c r="S230" i="4"/>
  <c r="AB219" i="4"/>
  <c r="Q219" i="4"/>
  <c r="AP219" i="4"/>
  <c r="P219" i="4"/>
  <c r="V219" i="4"/>
  <c r="X228" i="4"/>
  <c r="T149" i="4"/>
  <c r="T305" i="4"/>
  <c r="AO240" i="4"/>
  <c r="AQ16" i="4"/>
  <c r="AW16" i="4"/>
  <c r="S16" i="4"/>
  <c r="AD16" i="4"/>
  <c r="AJ108" i="4"/>
  <c r="R124" i="4"/>
  <c r="AE124" i="4"/>
  <c r="S124" i="4"/>
  <c r="U124" i="4"/>
  <c r="Y124" i="4"/>
  <c r="AQ31" i="4"/>
  <c r="AK31" i="4"/>
  <c r="AX31" i="4"/>
  <c r="W31" i="4"/>
  <c r="V58" i="4"/>
  <c r="U58" i="4"/>
  <c r="AQ58" i="4"/>
  <c r="AO58" i="4"/>
  <c r="P58" i="4"/>
  <c r="AX28" i="4"/>
  <c r="AO28" i="4"/>
  <c r="AG28" i="4"/>
  <c r="AB28" i="4"/>
  <c r="AT98" i="4"/>
  <c r="AP15" i="4"/>
  <c r="AB15" i="4"/>
  <c r="AV15" i="4"/>
  <c r="AE15" i="4"/>
  <c r="AI15" i="4"/>
  <c r="AL107" i="4"/>
  <c r="AJ107" i="4"/>
  <c r="AX107" i="4"/>
  <c r="Y107" i="4"/>
  <c r="V92" i="4"/>
  <c r="AT92" i="4"/>
  <c r="Q92" i="4"/>
  <c r="AM92" i="4"/>
  <c r="AQ92" i="4"/>
  <c r="AN90" i="4"/>
  <c r="T90" i="4"/>
  <c r="Z90" i="4"/>
  <c r="AA90" i="4"/>
  <c r="AS103" i="4"/>
  <c r="AG103" i="4"/>
  <c r="AB103" i="4"/>
  <c r="P27" i="4"/>
  <c r="W103" i="4"/>
  <c r="S274" i="4"/>
  <c r="AY274" i="4"/>
  <c r="AW274" i="4"/>
  <c r="AV274" i="4"/>
  <c r="V254" i="4"/>
  <c r="T289" i="4"/>
  <c r="AV230" i="4"/>
  <c r="AH230" i="4"/>
  <c r="AL230" i="4"/>
  <c r="AJ230" i="4"/>
  <c r="AS219" i="4"/>
  <c r="AJ219" i="4"/>
  <c r="AH219" i="4"/>
  <c r="AU219" i="4"/>
  <c r="W240" i="4"/>
  <c r="AE16" i="4"/>
  <c r="AI16" i="4"/>
  <c r="AV16" i="4"/>
  <c r="V16" i="4"/>
  <c r="AV124" i="4"/>
  <c r="AN124" i="4"/>
  <c r="AT124" i="4"/>
  <c r="AR124" i="4"/>
  <c r="Q124" i="4"/>
  <c r="AO31" i="4"/>
  <c r="P31" i="4"/>
  <c r="Y31" i="4"/>
  <c r="AP31" i="4"/>
  <c r="AT31" i="4"/>
  <c r="AY58" i="4"/>
  <c r="AJ58" i="4"/>
  <c r="AC58" i="4"/>
  <c r="AG58" i="4"/>
  <c r="P28" i="4"/>
  <c r="R28" i="4"/>
  <c r="U28" i="4"/>
  <c r="T28" i="4"/>
  <c r="AR15" i="4"/>
  <c r="P15" i="4"/>
  <c r="AH15" i="4"/>
  <c r="W15" i="4"/>
  <c r="AA15" i="4"/>
  <c r="V107" i="4"/>
  <c r="AB107" i="4"/>
  <c r="AP107" i="4"/>
  <c r="Q107" i="4"/>
  <c r="AW92" i="4"/>
  <c r="AG92" i="4"/>
  <c r="AO92" i="4"/>
  <c r="AE92" i="4"/>
  <c r="AI92" i="4"/>
  <c r="AL90" i="4"/>
  <c r="AR90" i="4"/>
  <c r="AS90" i="4"/>
  <c r="S90" i="4"/>
  <c r="AW103" i="4"/>
  <c r="AK103" i="4"/>
  <c r="AJ103" i="4"/>
  <c r="AE103" i="4"/>
  <c r="AF103" i="4"/>
  <c r="V103" i="4"/>
  <c r="AJ274" i="4"/>
  <c r="AR274" i="4"/>
  <c r="AP274" i="4"/>
  <c r="AM274" i="4"/>
  <c r="AN274" i="4"/>
  <c r="Z289" i="4"/>
  <c r="Y230" i="4"/>
  <c r="P230" i="4"/>
  <c r="AD230" i="4"/>
  <c r="AB230" i="4"/>
  <c r="Y219" i="4"/>
  <c r="AY219" i="4"/>
  <c r="Z219" i="4"/>
  <c r="AM219" i="4"/>
  <c r="AJ257" i="4"/>
  <c r="X298" i="4"/>
  <c r="AE231" i="4"/>
  <c r="AU56" i="4"/>
  <c r="AY254" i="4"/>
  <c r="AL27" i="4"/>
  <c r="AY16" i="4"/>
  <c r="AC16" i="4"/>
  <c r="W16" i="4"/>
  <c r="AN16" i="4"/>
  <c r="AR16" i="4"/>
  <c r="AF124" i="4"/>
  <c r="X124" i="4"/>
  <c r="AL124" i="4"/>
  <c r="AJ124" i="4"/>
  <c r="X31" i="4"/>
  <c r="AC31" i="4"/>
  <c r="AV31" i="4"/>
  <c r="AH31" i="4"/>
  <c r="AL31" i="4"/>
  <c r="AB58" i="4"/>
  <c r="AS58" i="4"/>
  <c r="AX58" i="4"/>
  <c r="Y58" i="4"/>
  <c r="AL28" i="4"/>
  <c r="AN28" i="4"/>
  <c r="AU28" i="4"/>
  <c r="AY28" i="4"/>
  <c r="AD15" i="4"/>
  <c r="AX15" i="4"/>
  <c r="V15" i="4"/>
  <c r="AS15" i="4"/>
  <c r="S15" i="4"/>
  <c r="AU107" i="4"/>
  <c r="T107" i="4"/>
  <c r="AH107" i="4"/>
  <c r="AV107" i="4"/>
  <c r="AV92" i="4"/>
  <c r="T92" i="4"/>
  <c r="AB92" i="4"/>
  <c r="W92" i="4"/>
  <c r="AA92" i="4"/>
  <c r="AJ90" i="4"/>
  <c r="AE90" i="4"/>
  <c r="AK90" i="4"/>
  <c r="AW90" i="4"/>
  <c r="AY103" i="4"/>
  <c r="AH103" i="4"/>
  <c r="AI274" i="4"/>
  <c r="R274" i="4"/>
  <c r="AG274" i="4"/>
  <c r="AD274" i="4"/>
  <c r="AF274" i="4"/>
  <c r="AG294" i="4"/>
  <c r="AH281" i="4"/>
  <c r="W289" i="4"/>
  <c r="AP230" i="4"/>
  <c r="AG230" i="4"/>
  <c r="V230" i="4"/>
  <c r="T230" i="4"/>
  <c r="AR219" i="4"/>
  <c r="AQ219" i="4"/>
  <c r="R219" i="4"/>
  <c r="AE219" i="4"/>
  <c r="AD298" i="4"/>
  <c r="AW231" i="4"/>
  <c r="T260" i="4"/>
  <c r="AM16" i="4"/>
  <c r="AO16" i="4"/>
  <c r="AU16" i="4"/>
  <c r="AF16" i="4"/>
  <c r="AJ16" i="4"/>
  <c r="P124" i="4"/>
  <c r="AM124" i="4"/>
  <c r="AD124" i="4"/>
  <c r="AB124" i="4"/>
  <c r="Q31" i="4"/>
  <c r="AW31" i="4"/>
  <c r="AI31" i="4"/>
  <c r="Z31" i="4"/>
  <c r="AD31" i="4"/>
  <c r="AU58" i="4"/>
  <c r="AE58" i="4"/>
  <c r="AP58" i="4"/>
  <c r="Q58" i="4"/>
  <c r="AV28" i="4"/>
  <c r="AF28" i="4"/>
  <c r="Z28" i="4"/>
  <c r="AM28" i="4"/>
  <c r="AQ28" i="4"/>
  <c r="Z15" i="4"/>
  <c r="AL15" i="4"/>
  <c r="AT15" i="4"/>
  <c r="AK15" i="4"/>
  <c r="AT107" i="4"/>
  <c r="AS107" i="4"/>
  <c r="AY107" i="4"/>
  <c r="Z107" i="4"/>
  <c r="AN107" i="4"/>
  <c r="AN92" i="4"/>
  <c r="AR92" i="4"/>
  <c r="P92" i="4"/>
  <c r="AS92" i="4"/>
  <c r="S92" i="4"/>
  <c r="X90" i="4"/>
  <c r="AU90" i="4"/>
  <c r="R90" i="4"/>
  <c r="AC90" i="4"/>
  <c r="AO90" i="4"/>
  <c r="Q103" i="4"/>
  <c r="AL103" i="4"/>
  <c r="AV103" i="4"/>
  <c r="AB274" i="4"/>
  <c r="AK274" i="4"/>
  <c r="W274" i="4"/>
  <c r="U274" i="4"/>
  <c r="X274" i="4"/>
  <c r="AU294" i="4"/>
  <c r="T281" i="4"/>
  <c r="X230" i="4"/>
  <c r="AU230" i="4"/>
  <c r="AS230" i="4"/>
  <c r="AY230" i="4"/>
  <c r="U219" i="4"/>
  <c r="AI219" i="4"/>
  <c r="AV219" i="4"/>
  <c r="W219" i="4"/>
  <c r="AG228" i="4"/>
  <c r="AB298" i="4"/>
  <c r="R16" i="4"/>
  <c r="AA16" i="4"/>
  <c r="AH16" i="4"/>
  <c r="X16" i="4"/>
  <c r="AQ124" i="4"/>
  <c r="W124" i="4"/>
  <c r="V124" i="4"/>
  <c r="AN31" i="4"/>
  <c r="AB31" i="4"/>
  <c r="U31" i="4"/>
  <c r="R31" i="4"/>
  <c r="AA58" i="4"/>
  <c r="T58" i="4"/>
  <c r="AH58" i="4"/>
  <c r="AH28" i="4"/>
  <c r="AS28" i="4"/>
  <c r="AW28" i="4"/>
  <c r="AE28" i="4"/>
  <c r="Q15" i="4"/>
  <c r="Y15" i="4"/>
  <c r="AG15" i="4"/>
  <c r="AM107" i="4"/>
  <c r="AK107" i="4"/>
  <c r="AQ107" i="4"/>
  <c r="R107" i="4"/>
  <c r="AJ92" i="4"/>
  <c r="AF92" i="4"/>
  <c r="AX92" i="4"/>
  <c r="AB90" i="4"/>
  <c r="AH90" i="4"/>
  <c r="AP90" i="4"/>
  <c r="U90" i="4"/>
  <c r="S103" i="4"/>
  <c r="R103" i="4"/>
  <c r="X103" i="4"/>
  <c r="AP103" i="4"/>
  <c r="AN103" i="4"/>
  <c r="AA274" i="4"/>
  <c r="Q274" i="4"/>
  <c r="AX274" i="4"/>
  <c r="AU274" i="4"/>
  <c r="AX230" i="4"/>
  <c r="AO230" i="4"/>
  <c r="AM230" i="4"/>
  <c r="AK230" i="4"/>
  <c r="AG219" i="4"/>
  <c r="AO219" i="4"/>
  <c r="AA219" i="4"/>
  <c r="AN219" i="4"/>
  <c r="AU149" i="4"/>
  <c r="T294" i="4"/>
  <c r="AM261" i="4"/>
  <c r="AH214" i="4"/>
  <c r="T214" i="4"/>
  <c r="AC214" i="4"/>
  <c r="AE214" i="4"/>
  <c r="AH186" i="4"/>
  <c r="AL186" i="4"/>
  <c r="Q186" i="4"/>
  <c r="Z186" i="4"/>
  <c r="AQ186" i="4"/>
  <c r="AU186" i="4"/>
  <c r="AI186" i="4"/>
  <c r="AR186" i="4"/>
  <c r="U186" i="4"/>
  <c r="R186" i="4"/>
  <c r="T186" i="4"/>
  <c r="V186" i="4"/>
  <c r="AE186" i="4"/>
  <c r="AC186" i="4"/>
  <c r="AA186" i="4"/>
  <c r="AD186" i="4"/>
  <c r="AN186" i="4"/>
  <c r="AF186" i="4"/>
  <c r="AK186" i="4"/>
  <c r="AJ186" i="4"/>
  <c r="AM186" i="4"/>
  <c r="W186" i="4"/>
  <c r="AW186" i="4"/>
  <c r="AS186" i="4"/>
  <c r="AT186" i="4"/>
  <c r="AV186" i="4"/>
  <c r="AO186" i="4"/>
  <c r="AX186" i="4"/>
  <c r="AY241" i="4"/>
  <c r="AW241" i="4"/>
  <c r="P241" i="4"/>
  <c r="R241" i="4"/>
  <c r="AD241" i="4"/>
  <c r="AF241" i="4"/>
  <c r="AH241" i="4"/>
  <c r="AB241" i="4"/>
  <c r="AM241" i="4"/>
  <c r="AO241" i="4"/>
  <c r="AR241" i="4"/>
  <c r="AC241" i="4"/>
  <c r="S241" i="4"/>
  <c r="AV241" i="4"/>
  <c r="AX241" i="4"/>
  <c r="Q241" i="4"/>
  <c r="AK241" i="4"/>
  <c r="AA241" i="4"/>
  <c r="V241" i="4"/>
  <c r="X241" i="4"/>
  <c r="Z241" i="4"/>
  <c r="AL241" i="4"/>
  <c r="AI242" i="4"/>
  <c r="AC242" i="4"/>
  <c r="AE242" i="4"/>
  <c r="AG242" i="4"/>
  <c r="AH242" i="4"/>
  <c r="AY242" i="4"/>
  <c r="AU242" i="4"/>
  <c r="AW242" i="4"/>
  <c r="AR242" i="4"/>
  <c r="AB242" i="4"/>
  <c r="AD242" i="4"/>
  <c r="AF242" i="4"/>
  <c r="P242" i="4"/>
  <c r="AK242" i="4"/>
  <c r="AM242" i="4"/>
  <c r="AO242" i="4"/>
  <c r="Q242" i="4"/>
  <c r="AN279" i="4"/>
  <c r="AK279" i="4"/>
  <c r="AM279" i="4"/>
  <c r="W279" i="4"/>
  <c r="AP279" i="4"/>
  <c r="R279" i="4"/>
  <c r="T279" i="4"/>
  <c r="V279" i="4"/>
  <c r="Y279" i="4"/>
  <c r="AJ279" i="4"/>
  <c r="AL279" i="4"/>
  <c r="AO279" i="4"/>
  <c r="Z279" i="4"/>
  <c r="P279" i="4"/>
  <c r="AS279" i="4"/>
  <c r="AU279" i="4"/>
  <c r="AX279" i="4"/>
  <c r="AG279" i="4"/>
  <c r="AY62" i="4"/>
  <c r="AA38" i="4"/>
  <c r="AI43" i="4"/>
  <c r="AV43" i="4"/>
  <c r="R43" i="4"/>
  <c r="W43" i="4"/>
  <c r="AD120" i="4"/>
  <c r="S120" i="4"/>
  <c r="Z120" i="4"/>
  <c r="AN120" i="4"/>
  <c r="AS120" i="4"/>
  <c r="AO115" i="4"/>
  <c r="AC115" i="4"/>
  <c r="AI115" i="4"/>
  <c r="AV115" i="4"/>
  <c r="AD38" i="4"/>
  <c r="AA53" i="4"/>
  <c r="AQ38" i="4"/>
  <c r="R69" i="4"/>
  <c r="AJ126" i="4"/>
  <c r="AR126" i="4"/>
  <c r="AK126" i="4"/>
  <c r="AM126" i="4"/>
  <c r="AQ126" i="4"/>
  <c r="AG38" i="4"/>
  <c r="AI94" i="4"/>
  <c r="AF94" i="4"/>
  <c r="AN94" i="4"/>
  <c r="Y94" i="4"/>
  <c r="AC94" i="4"/>
  <c r="W38" i="4"/>
  <c r="AF27" i="4"/>
  <c r="AI27" i="4"/>
  <c r="R27" i="4"/>
  <c r="AN254" i="4"/>
  <c r="AR254" i="4"/>
  <c r="AS254" i="4"/>
  <c r="AH254" i="4"/>
  <c r="AH279" i="4"/>
  <c r="U279" i="4"/>
  <c r="X279" i="4"/>
  <c r="AJ242" i="4"/>
  <c r="AN242" i="4"/>
  <c r="AQ242" i="4"/>
  <c r="AS241" i="4"/>
  <c r="U241" i="4"/>
  <c r="X186" i="4"/>
  <c r="AP145" i="4"/>
  <c r="AS145" i="4"/>
  <c r="AD145" i="4"/>
  <c r="AK145" i="4"/>
  <c r="AN8" i="4"/>
  <c r="U8" i="4"/>
  <c r="X8" i="4"/>
  <c r="AM8" i="4"/>
  <c r="V8" i="4"/>
  <c r="AG201" i="4"/>
  <c r="Z201" i="4"/>
  <c r="AC201" i="4"/>
  <c r="AP201" i="4"/>
  <c r="AF201" i="4"/>
  <c r="AA201" i="4"/>
  <c r="AB201" i="4"/>
  <c r="AD201" i="4"/>
  <c r="V201" i="4"/>
  <c r="U285" i="4"/>
  <c r="R285" i="4"/>
  <c r="Z285" i="4"/>
  <c r="P285" i="4"/>
  <c r="AE285" i="4"/>
  <c r="AV285" i="4"/>
  <c r="AT285" i="4"/>
  <c r="AG285" i="4"/>
  <c r="AU285" i="4"/>
  <c r="AN270" i="4"/>
  <c r="AH270" i="4"/>
  <c r="AS270" i="4"/>
  <c r="AD270" i="4"/>
  <c r="AO270" i="4"/>
  <c r="AH179" i="4"/>
  <c r="AO179" i="4"/>
  <c r="AT179" i="4"/>
  <c r="AI301" i="4"/>
  <c r="AD301" i="4"/>
  <c r="X301" i="4"/>
  <c r="Z301" i="4"/>
  <c r="R301" i="4"/>
  <c r="AY301" i="4"/>
  <c r="AT301" i="4"/>
  <c r="AN301" i="4"/>
  <c r="AB301" i="4"/>
  <c r="AC301" i="4"/>
  <c r="AE301" i="4"/>
  <c r="T301" i="4"/>
  <c r="AG301" i="4"/>
  <c r="Y243" i="4"/>
  <c r="AB243" i="4"/>
  <c r="AD243" i="4"/>
  <c r="AG243" i="4"/>
  <c r="AI243" i="4"/>
  <c r="Z243" i="4"/>
  <c r="AC243" i="4"/>
  <c r="AE243" i="4"/>
  <c r="W243" i="4"/>
  <c r="AS298" i="4"/>
  <c r="AU298" i="4"/>
  <c r="AG298" i="4"/>
  <c r="AO298" i="4"/>
  <c r="T295" i="4"/>
  <c r="V295" i="4"/>
  <c r="P295" i="4"/>
  <c r="AW295" i="4"/>
  <c r="AJ295" i="4"/>
  <c r="AL295" i="4"/>
  <c r="AF295" i="4"/>
  <c r="AX295" i="4"/>
  <c r="AA295" i="4"/>
  <c r="U295" i="4"/>
  <c r="W295" i="4"/>
  <c r="AV295" i="4"/>
  <c r="Z295" i="4"/>
  <c r="AI295" i="4"/>
  <c r="AC295" i="4"/>
  <c r="AE295" i="4"/>
  <c r="AO295" i="4"/>
  <c r="AG295" i="4"/>
  <c r="AX228" i="4"/>
  <c r="AY228" i="4"/>
  <c r="AS228" i="4"/>
  <c r="AB228" i="4"/>
  <c r="AF135" i="4"/>
  <c r="R135" i="4"/>
  <c r="W135" i="4"/>
  <c r="AQ135" i="4"/>
  <c r="AS135" i="4"/>
  <c r="AV135" i="4"/>
  <c r="AH135" i="4"/>
  <c r="AY135" i="4"/>
  <c r="AD135" i="4"/>
  <c r="Y135" i="4"/>
  <c r="AX135" i="4"/>
  <c r="AL135" i="4"/>
  <c r="T135" i="4"/>
  <c r="AG135" i="4"/>
  <c r="V135" i="4"/>
  <c r="AB135" i="4"/>
  <c r="U135" i="4"/>
  <c r="T264" i="4"/>
  <c r="V264" i="4"/>
  <c r="AV264" i="4"/>
  <c r="AI264" i="4"/>
  <c r="AA264" i="4"/>
  <c r="AJ264" i="4"/>
  <c r="AL264" i="4"/>
  <c r="AG264" i="4"/>
  <c r="W264" i="4"/>
  <c r="AE264" i="4"/>
  <c r="AR264" i="4"/>
  <c r="U264" i="4"/>
  <c r="P264" i="4"/>
  <c r="R264" i="4"/>
  <c r="Y264" i="4"/>
  <c r="AC264" i="4"/>
  <c r="X264" i="4"/>
  <c r="AH264" i="4"/>
  <c r="AO264" i="4"/>
  <c r="AF133" i="4"/>
  <c r="R133" i="4"/>
  <c r="AD133" i="4"/>
  <c r="V133" i="4"/>
  <c r="AL133" i="4"/>
  <c r="AV133" i="4"/>
  <c r="AH133" i="4"/>
  <c r="T133" i="4"/>
  <c r="AU133" i="4"/>
  <c r="Y133" i="4"/>
  <c r="AX133" i="4"/>
  <c r="AS133" i="4"/>
  <c r="AK133" i="4"/>
  <c r="AG133" i="4"/>
  <c r="AC133" i="4"/>
  <c r="U133" i="4"/>
  <c r="AY133" i="4"/>
  <c r="Q148" i="4"/>
  <c r="R148" i="4"/>
  <c r="T148" i="4"/>
  <c r="AK148" i="4"/>
  <c r="AG148" i="4"/>
  <c r="AL148" i="4"/>
  <c r="AP148" i="4"/>
  <c r="AR148" i="4"/>
  <c r="X148" i="4"/>
  <c r="AW148" i="4"/>
  <c r="S148" i="4"/>
  <c r="AU148" i="4"/>
  <c r="U148" i="4"/>
  <c r="AK38" i="4"/>
  <c r="V62" i="4"/>
  <c r="R38" i="4"/>
  <c r="AB43" i="4"/>
  <c r="AE43" i="4"/>
  <c r="AJ43" i="4"/>
  <c r="AY43" i="4"/>
  <c r="AT43" i="4"/>
  <c r="AY120" i="4"/>
  <c r="AT120" i="4"/>
  <c r="R120" i="4"/>
  <c r="AF120" i="4"/>
  <c r="AK120" i="4"/>
  <c r="AG115" i="4"/>
  <c r="V115" i="4"/>
  <c r="U115" i="4"/>
  <c r="AA115" i="4"/>
  <c r="AN115" i="4"/>
  <c r="P38" i="4"/>
  <c r="AR38" i="4"/>
  <c r="AM69" i="4"/>
  <c r="T126" i="4"/>
  <c r="AB126" i="4"/>
  <c r="U126" i="4"/>
  <c r="AE126" i="4"/>
  <c r="AI126" i="4"/>
  <c r="U38" i="4"/>
  <c r="AH94" i="4"/>
  <c r="S94" i="4"/>
  <c r="AA94" i="4"/>
  <c r="Q94" i="4"/>
  <c r="U94" i="4"/>
  <c r="AG27" i="4"/>
  <c r="Q27" i="4"/>
  <c r="AE27" i="4"/>
  <c r="Z27" i="4"/>
  <c r="T254" i="4"/>
  <c r="X254" i="4"/>
  <c r="AC254" i="4"/>
  <c r="Z254" i="4"/>
  <c r="AY279" i="4"/>
  <c r="AC279" i="4"/>
  <c r="AB214" i="4"/>
  <c r="Z242" i="4"/>
  <c r="V242" i="4"/>
  <c r="AA242" i="4"/>
  <c r="AJ241" i="4"/>
  <c r="AQ241" i="4"/>
  <c r="AY186" i="4"/>
  <c r="S38" i="4"/>
  <c r="V38" i="4"/>
  <c r="AC62" i="4"/>
  <c r="AS38" i="4"/>
  <c r="AU38" i="4"/>
  <c r="U43" i="4"/>
  <c r="AM43" i="4"/>
  <c r="Y43" i="4"/>
  <c r="AP43" i="4"/>
  <c r="AL43" i="4"/>
  <c r="AB120" i="4"/>
  <c r="AJ120" i="4"/>
  <c r="AW120" i="4"/>
  <c r="X120" i="4"/>
  <c r="AC120" i="4"/>
  <c r="AE115" i="4"/>
  <c r="AD115" i="4"/>
  <c r="AR115" i="4"/>
  <c r="S115" i="4"/>
  <c r="AF115" i="4"/>
  <c r="AL38" i="4"/>
  <c r="AB69" i="4"/>
  <c r="AX126" i="4"/>
  <c r="AP126" i="4"/>
  <c r="AV126" i="4"/>
  <c r="W126" i="4"/>
  <c r="AA126" i="4"/>
  <c r="AF38" i="4"/>
  <c r="Z94" i="4"/>
  <c r="AQ94" i="4"/>
  <c r="AX94" i="4"/>
  <c r="AU94" i="4"/>
  <c r="AJ38" i="4"/>
  <c r="AM27" i="4"/>
  <c r="AJ254" i="4"/>
  <c r="AU254" i="4"/>
  <c r="U254" i="4"/>
  <c r="X179" i="4"/>
  <c r="AR279" i="4"/>
  <c r="AT279" i="4"/>
  <c r="AQ214" i="4"/>
  <c r="S285" i="4"/>
  <c r="Y242" i="4"/>
  <c r="AV242" i="4"/>
  <c r="S242" i="4"/>
  <c r="S264" i="4"/>
  <c r="AS264" i="4"/>
  <c r="Y241" i="4"/>
  <c r="AI241" i="4"/>
  <c r="AG186" i="4"/>
  <c r="AJ27" i="4"/>
  <c r="U27" i="4"/>
  <c r="T27" i="4"/>
  <c r="AH27" i="4"/>
  <c r="AU27" i="4"/>
  <c r="AA27" i="4"/>
  <c r="AC27" i="4"/>
  <c r="AT27" i="4"/>
  <c r="AW27" i="4"/>
  <c r="V27" i="4"/>
  <c r="X62" i="4"/>
  <c r="AH38" i="4"/>
  <c r="AV38" i="4"/>
  <c r="S43" i="4"/>
  <c r="AA43" i="4"/>
  <c r="AS43" i="4"/>
  <c r="AG43" i="4"/>
  <c r="AD43" i="4"/>
  <c r="AR120" i="4"/>
  <c r="AA120" i="4"/>
  <c r="AO120" i="4"/>
  <c r="P120" i="4"/>
  <c r="U120" i="4"/>
  <c r="AW115" i="4"/>
  <c r="AM115" i="4"/>
  <c r="AJ115" i="4"/>
  <c r="AX115" i="4"/>
  <c r="X115" i="4"/>
  <c r="AP53" i="4"/>
  <c r="AB38" i="4"/>
  <c r="AH126" i="4"/>
  <c r="Z126" i="4"/>
  <c r="AN126" i="4"/>
  <c r="AT126" i="4"/>
  <c r="S126" i="4"/>
  <c r="AN38" i="4"/>
  <c r="AO38" i="4"/>
  <c r="AY94" i="4"/>
  <c r="AD94" i="4"/>
  <c r="AJ94" i="4"/>
  <c r="AM94" i="4"/>
  <c r="AP27" i="4"/>
  <c r="S27" i="4"/>
  <c r="AQ27" i="4"/>
  <c r="P254" i="4"/>
  <c r="AE254" i="4"/>
  <c r="AQ279" i="4"/>
  <c r="AB279" i="4"/>
  <c r="R214" i="4"/>
  <c r="AS242" i="4"/>
  <c r="U242" i="4"/>
  <c r="AX264" i="4"/>
  <c r="AK264" i="4"/>
  <c r="AP241" i="4"/>
  <c r="AB186" i="4"/>
  <c r="AX254" i="4"/>
  <c r="AK254" i="4"/>
  <c r="AM254" i="4"/>
  <c r="AF254" i="4"/>
  <c r="R254" i="4"/>
  <c r="AQ254" i="4"/>
  <c r="AL254" i="4"/>
  <c r="Y254" i="4"/>
  <c r="Q254" i="4"/>
  <c r="AU62" i="4"/>
  <c r="Z38" i="4"/>
  <c r="AU43" i="4"/>
  <c r="P43" i="4"/>
  <c r="AH43" i="4"/>
  <c r="X43" i="4"/>
  <c r="V43" i="4"/>
  <c r="V120" i="4"/>
  <c r="AI120" i="4"/>
  <c r="AG120" i="4"/>
  <c r="AU120" i="4"/>
  <c r="AU115" i="4"/>
  <c r="Q115" i="4"/>
  <c r="AB115" i="4"/>
  <c r="AP115" i="4"/>
  <c r="P115" i="4"/>
  <c r="AX53" i="4"/>
  <c r="R126" i="4"/>
  <c r="AO126" i="4"/>
  <c r="AF126" i="4"/>
  <c r="AL126" i="4"/>
  <c r="AM38" i="4"/>
  <c r="AC38" i="4"/>
  <c r="V94" i="4"/>
  <c r="R94" i="4"/>
  <c r="X94" i="4"/>
  <c r="AE94" i="4"/>
  <c r="AD27" i="4"/>
  <c r="AN27" i="4"/>
  <c r="AG254" i="4"/>
  <c r="W254" i="4"/>
  <c r="AI254" i="4"/>
  <c r="T272" i="4"/>
  <c r="Q279" i="4"/>
  <c r="S279" i="4"/>
  <c r="AU214" i="4"/>
  <c r="AP242" i="4"/>
  <c r="AL242" i="4"/>
  <c r="AG241" i="4"/>
  <c r="S186" i="4"/>
  <c r="AP38" i="4"/>
  <c r="AX62" i="4"/>
  <c r="Q43" i="4"/>
  <c r="AW43" i="4"/>
  <c r="T43" i="4"/>
  <c r="AX43" i="4"/>
  <c r="AQ120" i="4"/>
  <c r="AX120" i="4"/>
  <c r="Y120" i="4"/>
  <c r="AM120" i="4"/>
  <c r="Y115" i="4"/>
  <c r="AL115" i="4"/>
  <c r="T115" i="4"/>
  <c r="AH115" i="4"/>
  <c r="AT53" i="4"/>
  <c r="AG126" i="4"/>
  <c r="Y126" i="4"/>
  <c r="X126" i="4"/>
  <c r="AD126" i="4"/>
  <c r="AT38" i="4"/>
  <c r="AV94" i="4"/>
  <c r="AP94" i="4"/>
  <c r="AW94" i="4"/>
  <c r="W94" i="4"/>
  <c r="Y38" i="4"/>
  <c r="AR27" i="4"/>
  <c r="AV27" i="4"/>
  <c r="AY27" i="4"/>
  <c r="AX27" i="4"/>
  <c r="AW254" i="4"/>
  <c r="AT254" i="4"/>
  <c r="AA254" i="4"/>
  <c r="AY272" i="4"/>
  <c r="AE279" i="4"/>
  <c r="AA279" i="4"/>
  <c r="X285" i="4"/>
  <c r="X242" i="4"/>
  <c r="T242" i="4"/>
  <c r="AQ264" i="4"/>
  <c r="Q264" i="4"/>
  <c r="AU241" i="4"/>
  <c r="W241" i="4"/>
  <c r="Y186" i="4"/>
  <c r="AR43" i="4"/>
  <c r="AK43" i="4"/>
  <c r="AQ43" i="4"/>
  <c r="T120" i="4"/>
  <c r="AP120" i="4"/>
  <c r="Q120" i="4"/>
  <c r="AT115" i="4"/>
  <c r="AS115" i="4"/>
  <c r="AY115" i="4"/>
  <c r="AI38" i="4"/>
  <c r="AS126" i="4"/>
  <c r="AW126" i="4"/>
  <c r="P126" i="4"/>
  <c r="X38" i="4"/>
  <c r="AR94" i="4"/>
  <c r="T94" i="4"/>
  <c r="AB94" i="4"/>
  <c r="AO94" i="4"/>
  <c r="AY38" i="4"/>
  <c r="AK27" i="4"/>
  <c r="AS27" i="4"/>
  <c r="X27" i="4"/>
  <c r="AO27" i="4"/>
  <c r="Y27" i="4"/>
  <c r="AB254" i="4"/>
  <c r="AD254" i="4"/>
  <c r="S254" i="4"/>
  <c r="AV272" i="4"/>
  <c r="AW279" i="4"/>
  <c r="AV279" i="4"/>
  <c r="AX242" i="4"/>
  <c r="AT242" i="4"/>
  <c r="AT241" i="4"/>
  <c r="AN241" i="4"/>
  <c r="P186" i="4"/>
  <c r="AM149" i="4"/>
  <c r="AN240" i="4"/>
  <c r="AX231" i="4"/>
  <c r="AQ123" i="4"/>
  <c r="AL149" i="4"/>
  <c r="AE240" i="4"/>
  <c r="S194" i="4"/>
  <c r="AP179" i="4"/>
  <c r="AD289" i="4"/>
  <c r="AS112" i="4"/>
  <c r="R52" i="4"/>
  <c r="AF228" i="4"/>
  <c r="V214" i="4"/>
  <c r="AJ298" i="4"/>
  <c r="AE192" i="4"/>
  <c r="AG266" i="4"/>
  <c r="AJ149" i="4"/>
  <c r="AB240" i="4"/>
  <c r="AV231" i="4"/>
  <c r="AY231" i="4"/>
  <c r="T282" i="4"/>
  <c r="Q21" i="4"/>
  <c r="AW149" i="4"/>
  <c r="Y240" i="4"/>
  <c r="AN231" i="4"/>
  <c r="AP246" i="4"/>
  <c r="AD217" i="4"/>
  <c r="AP257" i="4"/>
  <c r="AM36" i="4"/>
  <c r="AY74" i="4"/>
  <c r="Q180" i="4"/>
  <c r="AF142" i="4"/>
  <c r="AS72" i="4"/>
  <c r="AO272" i="4"/>
  <c r="AY72" i="4"/>
  <c r="P72" i="4"/>
  <c r="AM72" i="4"/>
  <c r="AK72" i="4"/>
  <c r="AG227" i="4"/>
  <c r="P200" i="4"/>
  <c r="AT200" i="4"/>
  <c r="V200" i="4"/>
  <c r="S200" i="4"/>
  <c r="AL272" i="4"/>
  <c r="AJ272" i="4"/>
  <c r="AH272" i="4"/>
  <c r="AE272" i="4"/>
  <c r="AE142" i="4"/>
  <c r="AS142" i="4"/>
  <c r="W113" i="4"/>
  <c r="V113" i="4"/>
  <c r="AT44" i="4"/>
  <c r="AE74" i="4"/>
  <c r="V41" i="4"/>
  <c r="AJ21" i="4"/>
  <c r="AS21" i="4"/>
  <c r="AD21" i="4"/>
  <c r="Z21" i="4"/>
  <c r="AN21" i="4"/>
  <c r="AP10" i="4"/>
  <c r="Q72" i="4"/>
  <c r="AG72" i="4"/>
  <c r="AB72" i="4"/>
  <c r="AE72" i="4"/>
  <c r="AC72" i="4"/>
  <c r="AM200" i="4"/>
  <c r="AJ200" i="4"/>
  <c r="AP200" i="4"/>
  <c r="AW200" i="4"/>
  <c r="AC272" i="4"/>
  <c r="AA272" i="4"/>
  <c r="Y272" i="4"/>
  <c r="V272" i="4"/>
  <c r="Y257" i="4"/>
  <c r="AD142" i="4"/>
  <c r="AJ142" i="4"/>
  <c r="AE228" i="4"/>
  <c r="U228" i="4"/>
  <c r="S228" i="4"/>
  <c r="Q228" i="4"/>
  <c r="P228" i="4"/>
  <c r="AS266" i="4"/>
  <c r="AH298" i="4"/>
  <c r="P298" i="4"/>
  <c r="V298" i="4"/>
  <c r="T298" i="4"/>
  <c r="AV149" i="4"/>
  <c r="X149" i="4"/>
  <c r="AD149" i="4"/>
  <c r="AB149" i="4"/>
  <c r="AW214" i="4"/>
  <c r="AY214" i="4"/>
  <c r="Z214" i="4"/>
  <c r="AM214" i="4"/>
  <c r="AB305" i="4"/>
  <c r="AM240" i="4"/>
  <c r="AK240" i="4"/>
  <c r="AH240" i="4"/>
  <c r="AF240" i="4"/>
  <c r="Q246" i="4"/>
  <c r="AC231" i="4"/>
  <c r="X231" i="4"/>
  <c r="AT231" i="4"/>
  <c r="AR231" i="4"/>
  <c r="AN41" i="4"/>
  <c r="AC21" i="4"/>
  <c r="AM21" i="4"/>
  <c r="AI21" i="4"/>
  <c r="AW21" i="4"/>
  <c r="X21" i="4"/>
  <c r="AP72" i="4"/>
  <c r="Z72" i="4"/>
  <c r="AA72" i="4"/>
  <c r="AT72" i="4"/>
  <c r="W72" i="4"/>
  <c r="AO125" i="4"/>
  <c r="AX200" i="4"/>
  <c r="AD200" i="4"/>
  <c r="AS200" i="4"/>
  <c r="U200" i="4"/>
  <c r="AG200" i="4"/>
  <c r="AW272" i="4"/>
  <c r="AT272" i="4"/>
  <c r="AR272" i="4"/>
  <c r="AP272" i="4"/>
  <c r="AN272" i="4"/>
  <c r="AG142" i="4"/>
  <c r="AU142" i="4"/>
  <c r="Z142" i="4"/>
  <c r="X192" i="4"/>
  <c r="AD228" i="4"/>
  <c r="AL228" i="4"/>
  <c r="AJ228" i="4"/>
  <c r="AQ228" i="4"/>
  <c r="Q266" i="4"/>
  <c r="AX298" i="4"/>
  <c r="Z298" i="4"/>
  <c r="AM298" i="4"/>
  <c r="AK298" i="4"/>
  <c r="AQ298" i="4"/>
  <c r="AG149" i="4"/>
  <c r="W149" i="4"/>
  <c r="AS149" i="4"/>
  <c r="AX149" i="4"/>
  <c r="AS214" i="4"/>
  <c r="AI214" i="4"/>
  <c r="AV214" i="4"/>
  <c r="W214" i="4"/>
  <c r="AN305" i="4"/>
  <c r="AD240" i="4"/>
  <c r="R240" i="4"/>
  <c r="P240" i="4"/>
  <c r="AY240" i="4"/>
  <c r="AD246" i="4"/>
  <c r="P231" i="4"/>
  <c r="AS231" i="4"/>
  <c r="R231" i="4"/>
  <c r="AI231" i="4"/>
  <c r="Q10" i="4"/>
  <c r="U44" i="4"/>
  <c r="AW41" i="4"/>
  <c r="T21" i="4"/>
  <c r="AL21" i="4"/>
  <c r="AA21" i="4"/>
  <c r="AO21" i="4"/>
  <c r="P21" i="4"/>
  <c r="AN72" i="4"/>
  <c r="AR72" i="4"/>
  <c r="AX72" i="4"/>
  <c r="AL72" i="4"/>
  <c r="V72" i="4"/>
  <c r="AB125" i="4"/>
  <c r="T200" i="4"/>
  <c r="AC200" i="4"/>
  <c r="AH200" i="4"/>
  <c r="AY200" i="4"/>
  <c r="Y200" i="4"/>
  <c r="AM272" i="4"/>
  <c r="AK272" i="4"/>
  <c r="AI272" i="4"/>
  <c r="AG272" i="4"/>
  <c r="AF272" i="4"/>
  <c r="AC257" i="4"/>
  <c r="Y142" i="4"/>
  <c r="AL142" i="4"/>
  <c r="Q142" i="4"/>
  <c r="AF192" i="4"/>
  <c r="AW228" i="4"/>
  <c r="AC228" i="4"/>
  <c r="AA228" i="4"/>
  <c r="AH228" i="4"/>
  <c r="AO266" i="4"/>
  <c r="R298" i="4"/>
  <c r="Y298" i="4"/>
  <c r="AE298" i="4"/>
  <c r="AC298" i="4"/>
  <c r="AI298" i="4"/>
  <c r="AF149" i="4"/>
  <c r="AQ149" i="4"/>
  <c r="AY149" i="4"/>
  <c r="AK149" i="4"/>
  <c r="AP149" i="4"/>
  <c r="AK214" i="4"/>
  <c r="Y214" i="4"/>
  <c r="AA214" i="4"/>
  <c r="AN214" i="4"/>
  <c r="AT214" i="4"/>
  <c r="AT305" i="4"/>
  <c r="V240" i="4"/>
  <c r="AU240" i="4"/>
  <c r="AS240" i="4"/>
  <c r="AP240" i="4"/>
  <c r="AQ240" i="4"/>
  <c r="AB246" i="4"/>
  <c r="AP231" i="4"/>
  <c r="AU231" i="4"/>
  <c r="S231" i="4"/>
  <c r="W231" i="4"/>
  <c r="AY113" i="4"/>
  <c r="AH113" i="4"/>
  <c r="AV44" i="4"/>
  <c r="AE41" i="4"/>
  <c r="AD10" i="4"/>
  <c r="AY21" i="4"/>
  <c r="V21" i="4"/>
  <c r="S21" i="4"/>
  <c r="AG21" i="4"/>
  <c r="X72" i="4"/>
  <c r="R72" i="4"/>
  <c r="AJ72" i="4"/>
  <c r="AD72" i="4"/>
  <c r="Z125" i="4"/>
  <c r="AV200" i="4"/>
  <c r="AU200" i="4"/>
  <c r="W200" i="4"/>
  <c r="AQ200" i="4"/>
  <c r="Q200" i="4"/>
  <c r="AD272" i="4"/>
  <c r="AB272" i="4"/>
  <c r="Z272" i="4"/>
  <c r="W272" i="4"/>
  <c r="X272" i="4"/>
  <c r="W142" i="4"/>
  <c r="AC142" i="4"/>
  <c r="AV142" i="4"/>
  <c r="AI192" i="4"/>
  <c r="W228" i="4"/>
  <c r="T228" i="4"/>
  <c r="R228" i="4"/>
  <c r="Y228" i="4"/>
  <c r="AT266" i="4"/>
  <c r="AW298" i="4"/>
  <c r="AV298" i="4"/>
  <c r="W298" i="4"/>
  <c r="U298" i="4"/>
  <c r="AA298" i="4"/>
  <c r="AE149" i="4"/>
  <c r="AA149" i="4"/>
  <c r="AI149" i="4"/>
  <c r="AC149" i="4"/>
  <c r="AH149" i="4"/>
  <c r="Q214" i="4"/>
  <c r="AR214" i="4"/>
  <c r="S214" i="4"/>
  <c r="AF214" i="4"/>
  <c r="AL214" i="4"/>
  <c r="S305" i="4"/>
  <c r="U240" i="4"/>
  <c r="AL240" i="4"/>
  <c r="AJ240" i="4"/>
  <c r="AG240" i="4"/>
  <c r="AI240" i="4"/>
  <c r="AC163" i="4"/>
  <c r="AQ231" i="4"/>
  <c r="T231" i="4"/>
  <c r="AJ231" i="4"/>
  <c r="Y231" i="4"/>
  <c r="AC113" i="4"/>
  <c r="R44" i="4"/>
  <c r="Z113" i="4"/>
  <c r="AR44" i="4"/>
  <c r="W44" i="4"/>
  <c r="AQ41" i="4"/>
  <c r="AO36" i="4"/>
  <c r="AR21" i="4"/>
  <c r="AU21" i="4"/>
  <c r="AX21" i="4"/>
  <c r="Y21" i="4"/>
  <c r="AI72" i="4"/>
  <c r="AQ72" i="4"/>
  <c r="Y72" i="4"/>
  <c r="T72" i="4"/>
  <c r="R200" i="4"/>
  <c r="AK200" i="4"/>
  <c r="AR200" i="4"/>
  <c r="AI200" i="4"/>
  <c r="U272" i="4"/>
  <c r="S272" i="4"/>
  <c r="Q272" i="4"/>
  <c r="AX272" i="4"/>
  <c r="P272" i="4"/>
  <c r="AX142" i="4"/>
  <c r="AB142" i="4"/>
  <c r="AN142" i="4"/>
  <c r="AO228" i="4"/>
  <c r="AV228" i="4"/>
  <c r="AT228" i="4"/>
  <c r="AR228" i="4"/>
  <c r="AN228" i="4"/>
  <c r="AL266" i="4"/>
  <c r="Q298" i="4"/>
  <c r="AN298" i="4"/>
  <c r="AT298" i="4"/>
  <c r="AR298" i="4"/>
  <c r="S298" i="4"/>
  <c r="Q149" i="4"/>
  <c r="AO149" i="4"/>
  <c r="S149" i="4"/>
  <c r="U149" i="4"/>
  <c r="Z149" i="4"/>
  <c r="AJ214" i="4"/>
  <c r="U214" i="4"/>
  <c r="AX214" i="4"/>
  <c r="X214" i="4"/>
  <c r="AD214" i="4"/>
  <c r="AW240" i="4"/>
  <c r="AC240" i="4"/>
  <c r="Z240" i="4"/>
  <c r="X240" i="4"/>
  <c r="AA240" i="4"/>
  <c r="P284" i="4"/>
  <c r="AM231" i="4"/>
  <c r="V231" i="4"/>
  <c r="AL231" i="4"/>
  <c r="U231" i="4"/>
  <c r="V98" i="4"/>
  <c r="AV113" i="4"/>
  <c r="AP44" i="4"/>
  <c r="AG41" i="4"/>
  <c r="AK21" i="4"/>
  <c r="AE21" i="4"/>
  <c r="AP21" i="4"/>
  <c r="AH72" i="4"/>
  <c r="AF72" i="4"/>
  <c r="AU72" i="4"/>
  <c r="AN200" i="4"/>
  <c r="Z200" i="4"/>
  <c r="AF200" i="4"/>
  <c r="AU272" i="4"/>
  <c r="AS272" i="4"/>
  <c r="AQ272" i="4"/>
  <c r="AO142" i="4"/>
  <c r="S142" i="4"/>
  <c r="AM228" i="4"/>
  <c r="V228" i="4"/>
  <c r="AK228" i="4"/>
  <c r="AI228" i="4"/>
  <c r="AP298" i="4"/>
  <c r="AF298" i="4"/>
  <c r="AL298" i="4"/>
  <c r="P149" i="4"/>
  <c r="Y149" i="4"/>
  <c r="AT149" i="4"/>
  <c r="AR149" i="4"/>
  <c r="AG214" i="4"/>
  <c r="AO214" i="4"/>
  <c r="AP214" i="4"/>
  <c r="P214" i="4"/>
  <c r="AV240" i="4"/>
  <c r="T240" i="4"/>
  <c r="Q240" i="4"/>
  <c r="AX240" i="4"/>
  <c r="AH231" i="4"/>
  <c r="Z231" i="4"/>
  <c r="AF231" i="4"/>
  <c r="AS84" i="4"/>
  <c r="AG299" i="4"/>
  <c r="AX246" i="4"/>
  <c r="AC281" i="4"/>
  <c r="AX257" i="4"/>
  <c r="S111" i="4"/>
  <c r="AA111" i="4"/>
  <c r="Y111" i="4"/>
  <c r="AM111" i="4"/>
  <c r="AJ111" i="4"/>
  <c r="AU51" i="4"/>
  <c r="T51" i="4"/>
  <c r="AQ51" i="4"/>
  <c r="R51" i="4"/>
  <c r="X52" i="4"/>
  <c r="AF52" i="4"/>
  <c r="Y52" i="4"/>
  <c r="AA52" i="4"/>
  <c r="AB9" i="4"/>
  <c r="X205" i="4"/>
  <c r="AX294" i="4"/>
  <c r="Z294" i="4"/>
  <c r="AM294" i="4"/>
  <c r="AK294" i="4"/>
  <c r="AQ294" i="4"/>
  <c r="AY281" i="4"/>
  <c r="AP281" i="4"/>
  <c r="AN281" i="4"/>
  <c r="AT281" i="4"/>
  <c r="AW255" i="4"/>
  <c r="AN255" i="4"/>
  <c r="AD255" i="4"/>
  <c r="AI255" i="4"/>
  <c r="S289" i="4"/>
  <c r="P289" i="4"/>
  <c r="AX289" i="4"/>
  <c r="AW289" i="4"/>
  <c r="AK136" i="4"/>
  <c r="AE136" i="4"/>
  <c r="AB136" i="4"/>
  <c r="AW136" i="4"/>
  <c r="X136" i="4"/>
  <c r="AQ278" i="4"/>
  <c r="AX278" i="4"/>
  <c r="X257" i="4"/>
  <c r="P257" i="4"/>
  <c r="W257" i="4"/>
  <c r="U257" i="4"/>
  <c r="AH257" i="4"/>
  <c r="S278" i="4"/>
  <c r="AI179" i="4"/>
  <c r="AB179" i="4"/>
  <c r="AM179" i="4"/>
  <c r="Z179" i="4"/>
  <c r="AS210" i="4"/>
  <c r="AE210" i="4"/>
  <c r="AV210" i="4"/>
  <c r="AT210" i="4"/>
  <c r="S210" i="4"/>
  <c r="P246" i="4"/>
  <c r="X246" i="4"/>
  <c r="V246" i="4"/>
  <c r="T246" i="4"/>
  <c r="AH246" i="4"/>
  <c r="AM278" i="4"/>
  <c r="AR51" i="4"/>
  <c r="AR52" i="4"/>
  <c r="R294" i="4"/>
  <c r="Y294" i="4"/>
  <c r="AE294" i="4"/>
  <c r="AC294" i="4"/>
  <c r="AI294" i="4"/>
  <c r="AB281" i="4"/>
  <c r="S281" i="4"/>
  <c r="AF281" i="4"/>
  <c r="AL281" i="4"/>
  <c r="AB255" i="4"/>
  <c r="Q255" i="4"/>
  <c r="V255" i="4"/>
  <c r="AA255" i="4"/>
  <c r="AU289" i="4"/>
  <c r="AS289" i="4"/>
  <c r="AQ289" i="4"/>
  <c r="AN289" i="4"/>
  <c r="AO289" i="4"/>
  <c r="AJ136" i="4"/>
  <c r="T136" i="4"/>
  <c r="AL136" i="4"/>
  <c r="AO136" i="4"/>
  <c r="P136" i="4"/>
  <c r="AB278" i="4"/>
  <c r="R278" i="4"/>
  <c r="AV257" i="4"/>
  <c r="AG257" i="4"/>
  <c r="AT257" i="4"/>
  <c r="AY257" i="4"/>
  <c r="Z257" i="4"/>
  <c r="X278" i="4"/>
  <c r="AJ278" i="4"/>
  <c r="V179" i="4"/>
  <c r="P179" i="4"/>
  <c r="AE179" i="4"/>
  <c r="V210" i="4"/>
  <c r="AP210" i="4"/>
  <c r="AM210" i="4"/>
  <c r="AK210" i="4"/>
  <c r="AW246" i="4"/>
  <c r="AU246" i="4"/>
  <c r="AS246" i="4"/>
  <c r="AY246" i="4"/>
  <c r="Z246" i="4"/>
  <c r="Q111" i="4"/>
  <c r="AB111" i="4"/>
  <c r="AI51" i="4"/>
  <c r="AV52" i="4"/>
  <c r="U52" i="4"/>
  <c r="S52" i="4"/>
  <c r="R111" i="4"/>
  <c r="Z111" i="4"/>
  <c r="AV111" i="4"/>
  <c r="W111" i="4"/>
  <c r="T111" i="4"/>
  <c r="AJ112" i="4"/>
  <c r="AN51" i="4"/>
  <c r="V51" i="4"/>
  <c r="AD51" i="4"/>
  <c r="AA51" i="4"/>
  <c r="AO51" i="4"/>
  <c r="AK52" i="4"/>
  <c r="AS52" i="4"/>
  <c r="AJ52" i="4"/>
  <c r="AX52" i="4"/>
  <c r="AY14" i="4"/>
  <c r="T205" i="4"/>
  <c r="AW294" i="4"/>
  <c r="AV294" i="4"/>
  <c r="W294" i="4"/>
  <c r="U294" i="4"/>
  <c r="AA294" i="4"/>
  <c r="T278" i="4"/>
  <c r="AX281" i="4"/>
  <c r="AW281" i="4"/>
  <c r="X281" i="4"/>
  <c r="AD281" i="4"/>
  <c r="AV255" i="4"/>
  <c r="AU255" i="4"/>
  <c r="AS255" i="4"/>
  <c r="S255" i="4"/>
  <c r="AT289" i="4"/>
  <c r="AJ289" i="4"/>
  <c r="AH289" i="4"/>
  <c r="AE289" i="4"/>
  <c r="AG289" i="4"/>
  <c r="W136" i="4"/>
  <c r="AR136" i="4"/>
  <c r="AA136" i="4"/>
  <c r="AG136" i="4"/>
  <c r="AJ194" i="4"/>
  <c r="AI278" i="4"/>
  <c r="AR257" i="4"/>
  <c r="AF257" i="4"/>
  <c r="AL257" i="4"/>
  <c r="AQ257" i="4"/>
  <c r="R257" i="4"/>
  <c r="U278" i="4"/>
  <c r="T179" i="4"/>
  <c r="AA179" i="4"/>
  <c r="W179" i="4"/>
  <c r="AR210" i="4"/>
  <c r="AG210" i="4"/>
  <c r="AD210" i="4"/>
  <c r="AB210" i="4"/>
  <c r="AV246" i="4"/>
  <c r="AM246" i="4"/>
  <c r="AK246" i="4"/>
  <c r="AQ246" i="4"/>
  <c r="R246" i="4"/>
  <c r="AI226" i="4"/>
  <c r="AI234" i="4"/>
  <c r="AF36" i="4"/>
  <c r="AA306" i="4"/>
  <c r="AS111" i="4"/>
  <c r="AJ51" i="4"/>
  <c r="AW51" i="4"/>
  <c r="Q14" i="4"/>
  <c r="V205" i="4"/>
  <c r="AI111" i="4"/>
  <c r="AQ111" i="4"/>
  <c r="AN111" i="4"/>
  <c r="AT111" i="4"/>
  <c r="AL51" i="4"/>
  <c r="AT51" i="4"/>
  <c r="P51" i="4"/>
  <c r="S51" i="4"/>
  <c r="AG51" i="4"/>
  <c r="AW52" i="4"/>
  <c r="W52" i="4"/>
  <c r="AE52" i="4"/>
  <c r="AB52" i="4"/>
  <c r="AP52" i="4"/>
  <c r="W14" i="4"/>
  <c r="AW278" i="4"/>
  <c r="Q294" i="4"/>
  <c r="AN294" i="4"/>
  <c r="AT294" i="4"/>
  <c r="AR294" i="4"/>
  <c r="S294" i="4"/>
  <c r="V278" i="4"/>
  <c r="AA281" i="4"/>
  <c r="AO281" i="4"/>
  <c r="P281" i="4"/>
  <c r="V281" i="4"/>
  <c r="Y255" i="4"/>
  <c r="AM255" i="4"/>
  <c r="AK255" i="4"/>
  <c r="AX255" i="4"/>
  <c r="AL289" i="4"/>
  <c r="AA289" i="4"/>
  <c r="X289" i="4"/>
  <c r="V289" i="4"/>
  <c r="Y289" i="4"/>
  <c r="V136" i="4"/>
  <c r="AD136" i="4"/>
  <c r="AX136" i="4"/>
  <c r="Y136" i="4"/>
  <c r="R194" i="4"/>
  <c r="AO257" i="4"/>
  <c r="AW257" i="4"/>
  <c r="AD257" i="4"/>
  <c r="AI257" i="4"/>
  <c r="W278" i="4"/>
  <c r="AR179" i="4"/>
  <c r="AY179" i="4"/>
  <c r="AK179" i="4"/>
  <c r="Q210" i="4"/>
  <c r="X210" i="4"/>
  <c r="U210" i="4"/>
  <c r="R210" i="4"/>
  <c r="AO246" i="4"/>
  <c r="AE246" i="4"/>
  <c r="AC246" i="4"/>
  <c r="AI246" i="4"/>
  <c r="R226" i="4"/>
  <c r="AP278" i="4"/>
  <c r="AV278" i="4"/>
  <c r="AA235" i="4"/>
  <c r="AX160" i="4"/>
  <c r="AD232" i="4"/>
  <c r="X51" i="4"/>
  <c r="AF51" i="4"/>
  <c r="AC51" i="4"/>
  <c r="AX51" i="4"/>
  <c r="Y51" i="4"/>
  <c r="AC52" i="4"/>
  <c r="AU52" i="4"/>
  <c r="Q52" i="4"/>
  <c r="T52" i="4"/>
  <c r="AH52" i="4"/>
  <c r="AR14" i="4"/>
  <c r="AY278" i="4"/>
  <c r="AP294" i="4"/>
  <c r="AF294" i="4"/>
  <c r="AL294" i="4"/>
  <c r="AJ294" i="4"/>
  <c r="Y278" i="4"/>
  <c r="AJ281" i="4"/>
  <c r="AR281" i="4"/>
  <c r="AG281" i="4"/>
  <c r="AU281" i="4"/>
  <c r="AS281" i="4"/>
  <c r="AJ255" i="4"/>
  <c r="AR255" i="4"/>
  <c r="AE255" i="4"/>
  <c r="AC255" i="4"/>
  <c r="AP255" i="4"/>
  <c r="AC278" i="4"/>
  <c r="AK289" i="4"/>
  <c r="R289" i="4"/>
  <c r="AY289" i="4"/>
  <c r="AV289" i="4"/>
  <c r="Q289" i="4"/>
  <c r="AT136" i="4"/>
  <c r="S136" i="4"/>
  <c r="AP136" i="4"/>
  <c r="Q136" i="4"/>
  <c r="AS194" i="4"/>
  <c r="T257" i="4"/>
  <c r="AB257" i="4"/>
  <c r="V257" i="4"/>
  <c r="AA257" i="4"/>
  <c r="AR278" i="4"/>
  <c r="S179" i="4"/>
  <c r="AL179" i="4"/>
  <c r="AC179" i="4"/>
  <c r="AN210" i="4"/>
  <c r="AX210" i="4"/>
  <c r="AU210" i="4"/>
  <c r="AY210" i="4"/>
  <c r="AN246" i="4"/>
  <c r="W246" i="4"/>
  <c r="U246" i="4"/>
  <c r="AA246" i="4"/>
  <c r="AX226" i="4"/>
  <c r="AS278" i="4"/>
  <c r="AK111" i="4"/>
  <c r="AH111" i="4"/>
  <c r="U111" i="4"/>
  <c r="AL111" i="4"/>
  <c r="AY111" i="4"/>
  <c r="AW111" i="4"/>
  <c r="X111" i="4"/>
  <c r="AD111" i="4"/>
  <c r="AV51" i="4"/>
  <c r="U51" i="4"/>
  <c r="AM51" i="4"/>
  <c r="AP51" i="4"/>
  <c r="Q51" i="4"/>
  <c r="AN52" i="4"/>
  <c r="AG52" i="4"/>
  <c r="AO52" i="4"/>
  <c r="AY52" i="4"/>
  <c r="Z52" i="4"/>
  <c r="R14" i="4"/>
  <c r="S9" i="4"/>
  <c r="AS9" i="4"/>
  <c r="Z278" i="4"/>
  <c r="AO294" i="4"/>
  <c r="X294" i="4"/>
  <c r="AD294" i="4"/>
  <c r="AB294" i="4"/>
  <c r="AT278" i="4"/>
  <c r="AI281" i="4"/>
  <c r="Z281" i="4"/>
  <c r="Y281" i="4"/>
  <c r="AM281" i="4"/>
  <c r="AK281" i="4"/>
  <c r="AG255" i="4"/>
  <c r="X255" i="4"/>
  <c r="W255" i="4"/>
  <c r="U255" i="4"/>
  <c r="AH255" i="4"/>
  <c r="AE278" i="4"/>
  <c r="AC289" i="4"/>
  <c r="AR289" i="4"/>
  <c r="AP289" i="4"/>
  <c r="AM289" i="4"/>
  <c r="AI136" i="4"/>
  <c r="AQ136" i="4"/>
  <c r="AH136" i="4"/>
  <c r="AV136" i="4"/>
  <c r="AN257" i="4"/>
  <c r="AU257" i="4"/>
  <c r="AS257" i="4"/>
  <c r="S257" i="4"/>
  <c r="Q278" i="4"/>
  <c r="AF278" i="4"/>
  <c r="AQ179" i="4"/>
  <c r="AW179" i="4"/>
  <c r="U179" i="4"/>
  <c r="Z210" i="4"/>
  <c r="P210" i="4"/>
  <c r="AO210" i="4"/>
  <c r="AL210" i="4"/>
  <c r="AQ210" i="4"/>
  <c r="AG246" i="4"/>
  <c r="AT246" i="4"/>
  <c r="AR246" i="4"/>
  <c r="S246" i="4"/>
  <c r="AU226" i="4"/>
  <c r="AK278" i="4"/>
  <c r="AE111" i="4"/>
  <c r="AF111" i="4"/>
  <c r="AC111" i="4"/>
  <c r="AO111" i="4"/>
  <c r="P111" i="4"/>
  <c r="AK51" i="4"/>
  <c r="AS51" i="4"/>
  <c r="AB51" i="4"/>
  <c r="AM52" i="4"/>
  <c r="V52" i="4"/>
  <c r="AD52" i="4"/>
  <c r="AQ52" i="4"/>
  <c r="AH294" i="4"/>
  <c r="P294" i="4"/>
  <c r="V294" i="4"/>
  <c r="R281" i="4"/>
  <c r="AQ281" i="4"/>
  <c r="Q281" i="4"/>
  <c r="AE281" i="4"/>
  <c r="P255" i="4"/>
  <c r="AO255" i="4"/>
  <c r="AT255" i="4"/>
  <c r="AY255" i="4"/>
  <c r="AH278" i="4"/>
  <c r="AB289" i="4"/>
  <c r="AI289" i="4"/>
  <c r="AF289" i="4"/>
  <c r="AY136" i="4"/>
  <c r="U136" i="4"/>
  <c r="AC136" i="4"/>
  <c r="Z136" i="4"/>
  <c r="AL278" i="4"/>
  <c r="P278" i="4"/>
  <c r="Q257" i="4"/>
  <c r="AM257" i="4"/>
  <c r="AK257" i="4"/>
  <c r="AD278" i="4"/>
  <c r="AV179" i="4"/>
  <c r="AD179" i="4"/>
  <c r="AJ179" i="4"/>
  <c r="AW210" i="4"/>
  <c r="AJ210" i="4"/>
  <c r="AF210" i="4"/>
  <c r="AC210" i="4"/>
  <c r="AF246" i="4"/>
  <c r="AL246" i="4"/>
  <c r="AJ246" i="4"/>
  <c r="P226" i="4"/>
  <c r="Q55" i="4"/>
  <c r="AI142" i="4"/>
  <c r="AR199" i="4"/>
  <c r="AH229" i="4"/>
  <c r="T266" i="4"/>
  <c r="AS17" i="4"/>
  <c r="T287" i="4"/>
  <c r="AH2" i="4"/>
  <c r="Y74" i="4"/>
  <c r="AO284" i="4"/>
  <c r="AW193" i="4"/>
  <c r="AI152" i="4"/>
  <c r="AW260" i="4"/>
  <c r="U188" i="4"/>
  <c r="AB231" i="4"/>
  <c r="AO231" i="4"/>
  <c r="AG231" i="4"/>
  <c r="AK231" i="4"/>
  <c r="Q231" i="4"/>
  <c r="AD231" i="4"/>
  <c r="AO197" i="4"/>
  <c r="AK197" i="4"/>
  <c r="AM197" i="4"/>
  <c r="AF197" i="4"/>
  <c r="X197" i="4"/>
  <c r="AW197" i="4"/>
  <c r="AU197" i="4"/>
  <c r="AX197" i="4"/>
  <c r="AH197" i="4"/>
  <c r="S197" i="4"/>
  <c r="P197" i="4"/>
  <c r="T197" i="4"/>
  <c r="AJ197" i="4"/>
  <c r="AA197" i="4"/>
  <c r="AB197" i="4"/>
  <c r="AD197" i="4"/>
  <c r="AR197" i="4"/>
  <c r="AI197" i="4"/>
  <c r="AL197" i="4"/>
  <c r="AN197" i="4"/>
  <c r="AS197" i="4"/>
  <c r="Q197" i="4"/>
  <c r="AQ197" i="4"/>
  <c r="AV197" i="4"/>
  <c r="U197" i="4"/>
  <c r="V197" i="4"/>
  <c r="AF227" i="4"/>
  <c r="AB227" i="4"/>
  <c r="AD227" i="4"/>
  <c r="AQ227" i="4"/>
  <c r="AI227" i="4"/>
  <c r="AN227" i="4"/>
  <c r="AK227" i="4"/>
  <c r="AM227" i="4"/>
  <c r="W227" i="4"/>
  <c r="AP227" i="4"/>
  <c r="AV227" i="4"/>
  <c r="AT227" i="4"/>
  <c r="AW227" i="4"/>
  <c r="AR227" i="4"/>
  <c r="R227" i="4"/>
  <c r="T227" i="4"/>
  <c r="V227" i="4"/>
  <c r="Y227" i="4"/>
  <c r="AA227" i="4"/>
  <c r="AC227" i="4"/>
  <c r="AE227" i="4"/>
  <c r="AY227" i="4"/>
  <c r="AJ227" i="4"/>
  <c r="AL227" i="4"/>
  <c r="AO227" i="4"/>
  <c r="Z227" i="4"/>
  <c r="AF271" i="4"/>
  <c r="AI271" i="4"/>
  <c r="AK271" i="4"/>
  <c r="AM271" i="4"/>
  <c r="AY271" i="4"/>
  <c r="AN271" i="4"/>
  <c r="AR271" i="4"/>
  <c r="AT271" i="4"/>
  <c r="AW271" i="4"/>
  <c r="W271" i="4"/>
  <c r="AV271" i="4"/>
  <c r="R271" i="4"/>
  <c r="T271" i="4"/>
  <c r="V271" i="4"/>
  <c r="Y271" i="4"/>
  <c r="AA271" i="4"/>
  <c r="AC271" i="4"/>
  <c r="AE271" i="4"/>
  <c r="AH271" i="4"/>
  <c r="AJ271" i="4"/>
  <c r="AL271" i="4"/>
  <c r="AO271" i="4"/>
  <c r="AQ271" i="4"/>
  <c r="AS271" i="4"/>
  <c r="AU271" i="4"/>
  <c r="AX271" i="4"/>
  <c r="P271" i="4"/>
  <c r="Q271" i="4"/>
  <c r="S271" i="4"/>
  <c r="U271" i="4"/>
  <c r="AG271" i="4"/>
  <c r="AS180" i="4"/>
  <c r="Y180" i="4"/>
  <c r="AA180" i="4"/>
  <c r="AD180" i="4"/>
  <c r="AQ180" i="4"/>
  <c r="W180" i="4"/>
  <c r="AI180" i="4"/>
  <c r="AL180" i="4"/>
  <c r="AO180" i="4"/>
  <c r="AE180" i="4"/>
  <c r="AT180" i="4"/>
  <c r="AW180" i="4"/>
  <c r="AY180" i="4"/>
  <c r="AM180" i="4"/>
  <c r="P180" i="4"/>
  <c r="R180" i="4"/>
  <c r="T180" i="4"/>
  <c r="AU180" i="4"/>
  <c r="Z180" i="4"/>
  <c r="AB180" i="4"/>
  <c r="V180" i="4"/>
  <c r="U180" i="4"/>
  <c r="X180" i="4"/>
  <c r="AJ180" i="4"/>
  <c r="AN180" i="4"/>
  <c r="AF180" i="4"/>
  <c r="R113" i="4"/>
  <c r="AI44" i="4"/>
  <c r="AO44" i="4"/>
  <c r="AT10" i="4"/>
  <c r="AA10" i="4"/>
  <c r="AF10" i="4"/>
  <c r="Y125" i="4"/>
  <c r="AU125" i="4"/>
  <c r="R125" i="4"/>
  <c r="Q227" i="4"/>
  <c r="AE197" i="4"/>
  <c r="AV180" i="4"/>
  <c r="AV164" i="4"/>
  <c r="AR282" i="4"/>
  <c r="AK163" i="4"/>
  <c r="AP271" i="4"/>
  <c r="Y229" i="4"/>
  <c r="AP199" i="4"/>
  <c r="AW164" i="4"/>
  <c r="AJ164" i="4"/>
  <c r="AX164" i="4"/>
  <c r="AP164" i="4"/>
  <c r="S164" i="4"/>
  <c r="AR164" i="4"/>
  <c r="V164" i="4"/>
  <c r="AD164" i="4"/>
  <c r="AA164" i="4"/>
  <c r="U164" i="4"/>
  <c r="AL164" i="4"/>
  <c r="AT164" i="4"/>
  <c r="AI164" i="4"/>
  <c r="AC164" i="4"/>
  <c r="W164" i="4"/>
  <c r="P164" i="4"/>
  <c r="Q164" i="4"/>
  <c r="AQ164" i="4"/>
  <c r="AK164" i="4"/>
  <c r="AM164" i="4"/>
  <c r="AE164" i="4"/>
  <c r="Y164" i="4"/>
  <c r="AY164" i="4"/>
  <c r="AS164" i="4"/>
  <c r="X164" i="4"/>
  <c r="AF164" i="4"/>
  <c r="AQ113" i="4"/>
  <c r="AI41" i="4"/>
  <c r="P41" i="4"/>
  <c r="R10" i="4"/>
  <c r="T113" i="4"/>
  <c r="AW113" i="4"/>
  <c r="AC41" i="4"/>
  <c r="AM41" i="4"/>
  <c r="AU41" i="4"/>
  <c r="AP41" i="4"/>
  <c r="AJ41" i="4"/>
  <c r="Y10" i="4"/>
  <c r="AG36" i="4"/>
  <c r="AH10" i="4"/>
  <c r="AC10" i="4"/>
  <c r="W10" i="4"/>
  <c r="AJ125" i="4"/>
  <c r="AM125" i="4"/>
  <c r="V10" i="4"/>
  <c r="AX227" i="4"/>
  <c r="AC197" i="4"/>
  <c r="AR180" i="4"/>
  <c r="V287" i="4"/>
  <c r="AU164" i="4"/>
  <c r="AG164" i="4"/>
  <c r="Y163" i="4"/>
  <c r="AD271" i="4"/>
  <c r="AM229" i="4"/>
  <c r="AC199" i="4"/>
  <c r="AS282" i="4"/>
  <c r="AF282" i="4"/>
  <c r="AH282" i="4"/>
  <c r="AL282" i="4"/>
  <c r="AT282" i="4"/>
  <c r="V282" i="4"/>
  <c r="AN282" i="4"/>
  <c r="AX282" i="4"/>
  <c r="Z282" i="4"/>
  <c r="W282" i="4"/>
  <c r="AV282" i="4"/>
  <c r="R282" i="4"/>
  <c r="AP282" i="4"/>
  <c r="AE282" i="4"/>
  <c r="Q282" i="4"/>
  <c r="AI282" i="4"/>
  <c r="AA282" i="4"/>
  <c r="AM282" i="4"/>
  <c r="Y282" i="4"/>
  <c r="AY282" i="4"/>
  <c r="AQ282" i="4"/>
  <c r="U282" i="4"/>
  <c r="AU282" i="4"/>
  <c r="AG282" i="4"/>
  <c r="S282" i="4"/>
  <c r="AB282" i="4"/>
  <c r="AC282" i="4"/>
  <c r="P282" i="4"/>
  <c r="AO282" i="4"/>
  <c r="AJ282" i="4"/>
  <c r="AD282" i="4"/>
  <c r="AM113" i="4"/>
  <c r="AR41" i="4"/>
  <c r="AI113" i="4"/>
  <c r="AC44" i="4"/>
  <c r="AC74" i="4"/>
  <c r="AA41" i="4"/>
  <c r="AB41" i="4"/>
  <c r="AE10" i="4"/>
  <c r="AQ36" i="4"/>
  <c r="AL10" i="4"/>
  <c r="AY10" i="4"/>
  <c r="AL17" i="4"/>
  <c r="T125" i="4"/>
  <c r="AE125" i="4"/>
  <c r="AO2" i="4"/>
  <c r="U227" i="4"/>
  <c r="R197" i="4"/>
  <c r="AH180" i="4"/>
  <c r="AR306" i="4"/>
  <c r="Z164" i="4"/>
  <c r="AW282" i="4"/>
  <c r="W163" i="4"/>
  <c r="AB271" i="4"/>
  <c r="Z199" i="4"/>
  <c r="AY229" i="4"/>
  <c r="AS229" i="4"/>
  <c r="AU229" i="4"/>
  <c r="AV229" i="4"/>
  <c r="T229" i="4"/>
  <c r="V229" i="4"/>
  <c r="Q229" i="4"/>
  <c r="Z229" i="4"/>
  <c r="AB229" i="4"/>
  <c r="AD229" i="4"/>
  <c r="AN229" i="4"/>
  <c r="AW229" i="4"/>
  <c r="AJ229" i="4"/>
  <c r="AL229" i="4"/>
  <c r="R229" i="4"/>
  <c r="AF229" i="4"/>
  <c r="S229" i="4"/>
  <c r="AR229" i="4"/>
  <c r="AT229" i="4"/>
  <c r="AO229" i="4"/>
  <c r="AX229" i="4"/>
  <c r="AA229" i="4"/>
  <c r="U229" i="4"/>
  <c r="W229" i="4"/>
  <c r="X229" i="4"/>
  <c r="P229" i="4"/>
  <c r="AI229" i="4"/>
  <c r="AC229" i="4"/>
  <c r="AE229" i="4"/>
  <c r="AP229" i="4"/>
  <c r="AG229" i="4"/>
  <c r="X10" i="4"/>
  <c r="AQ10" i="4"/>
  <c r="AS10" i="4"/>
  <c r="AO10" i="4"/>
  <c r="AJ10" i="4"/>
  <c r="AM10" i="4"/>
  <c r="AN10" i="4"/>
  <c r="AF113" i="4"/>
  <c r="AK44" i="4"/>
  <c r="AL44" i="4"/>
  <c r="W41" i="4"/>
  <c r="AG44" i="4"/>
  <c r="S74" i="4"/>
  <c r="AA113" i="4"/>
  <c r="AB44" i="4"/>
  <c r="P44" i="4"/>
  <c r="T44" i="4"/>
  <c r="S41" i="4"/>
  <c r="AJ113" i="4"/>
  <c r="S44" i="4"/>
  <c r="Z44" i="4"/>
  <c r="AH44" i="4"/>
  <c r="AW44" i="4"/>
  <c r="AU44" i="4"/>
  <c r="AL74" i="4"/>
  <c r="Q41" i="4"/>
  <c r="AY41" i="4"/>
  <c r="AS41" i="4"/>
  <c r="U41" i="4"/>
  <c r="T41" i="4"/>
  <c r="AU10" i="4"/>
  <c r="AA36" i="4"/>
  <c r="Z10" i="4"/>
  <c r="U10" i="4"/>
  <c r="AP17" i="4"/>
  <c r="AG10" i="4"/>
  <c r="AG125" i="4"/>
  <c r="V125" i="4"/>
  <c r="AU227" i="4"/>
  <c r="Z197" i="4"/>
  <c r="AP180" i="4"/>
  <c r="AK180" i="4"/>
  <c r="AT306" i="4"/>
  <c r="AN164" i="4"/>
  <c r="X282" i="4"/>
  <c r="Z271" i="4"/>
  <c r="AQ229" i="4"/>
  <c r="AE258" i="4"/>
  <c r="AW258" i="4"/>
  <c r="AO258" i="4"/>
  <c r="AP258" i="4"/>
  <c r="Y41" i="4"/>
  <c r="X44" i="4"/>
  <c r="AO113" i="4"/>
  <c r="AS44" i="4"/>
  <c r="Z41" i="4"/>
  <c r="AV10" i="4"/>
  <c r="AU113" i="4"/>
  <c r="AG113" i="4"/>
  <c r="AT113" i="4"/>
  <c r="U113" i="4"/>
  <c r="Y113" i="4"/>
  <c r="AL113" i="4"/>
  <c r="AY44" i="4"/>
  <c r="AX44" i="4"/>
  <c r="V44" i="4"/>
  <c r="AN44" i="4"/>
  <c r="AM44" i="4"/>
  <c r="AO74" i="4"/>
  <c r="AX41" i="4"/>
  <c r="AK41" i="4"/>
  <c r="AH41" i="4"/>
  <c r="AT41" i="4"/>
  <c r="T36" i="4"/>
  <c r="AK10" i="4"/>
  <c r="AI10" i="4"/>
  <c r="V17" i="4"/>
  <c r="Q125" i="4"/>
  <c r="AX10" i="4"/>
  <c r="S227" i="4"/>
  <c r="AY197" i="4"/>
  <c r="AG180" i="4"/>
  <c r="AC180" i="4"/>
  <c r="AH164" i="4"/>
  <c r="AK282" i="4"/>
  <c r="X271" i="4"/>
  <c r="W306" i="4"/>
  <c r="AN306" i="4"/>
  <c r="AV306" i="4"/>
  <c r="T306" i="4"/>
  <c r="AJ306" i="4"/>
  <c r="S306" i="4"/>
  <c r="AB306" i="4"/>
  <c r="AH163" i="4"/>
  <c r="AF163" i="4"/>
  <c r="AI163" i="4"/>
  <c r="T163" i="4"/>
  <c r="AT163" i="4"/>
  <c r="AP163" i="4"/>
  <c r="AO163" i="4"/>
  <c r="AR163" i="4"/>
  <c r="AL163" i="4"/>
  <c r="AU163" i="4"/>
  <c r="AX163" i="4"/>
  <c r="AY163" i="4"/>
  <c r="AE163" i="4"/>
  <c r="V163" i="4"/>
  <c r="U163" i="4"/>
  <c r="X163" i="4"/>
  <c r="AW163" i="4"/>
  <c r="AN163" i="4"/>
  <c r="AD163" i="4"/>
  <c r="AG163" i="4"/>
  <c r="Q163" i="4"/>
  <c r="AA163" i="4"/>
  <c r="AM163" i="4"/>
  <c r="AQ163" i="4"/>
  <c r="AJ163" i="4"/>
  <c r="AS163" i="4"/>
  <c r="R163" i="4"/>
  <c r="AV163" i="4"/>
  <c r="P163" i="4"/>
  <c r="S163" i="4"/>
  <c r="AB163" i="4"/>
  <c r="X287" i="4"/>
  <c r="Y287" i="4"/>
  <c r="R287" i="4"/>
  <c r="AO199" i="4"/>
  <c r="AK199" i="4"/>
  <c r="AM199" i="4"/>
  <c r="V199" i="4"/>
  <c r="AS199" i="4"/>
  <c r="AW199" i="4"/>
  <c r="AU199" i="4"/>
  <c r="AX199" i="4"/>
  <c r="AT199" i="4"/>
  <c r="S199" i="4"/>
  <c r="P199" i="4"/>
  <c r="T199" i="4"/>
  <c r="W199" i="4"/>
  <c r="AA199" i="4"/>
  <c r="AB199" i="4"/>
  <c r="AD199" i="4"/>
  <c r="X199" i="4"/>
  <c r="AI199" i="4"/>
  <c r="AL199" i="4"/>
  <c r="AN199" i="4"/>
  <c r="AF199" i="4"/>
  <c r="Q199" i="4"/>
  <c r="AQ199" i="4"/>
  <c r="AV199" i="4"/>
  <c r="U199" i="4"/>
  <c r="AH199" i="4"/>
  <c r="Y199" i="4"/>
  <c r="AY199" i="4"/>
  <c r="R199" i="4"/>
  <c r="AE199" i="4"/>
  <c r="AJ199" i="4"/>
  <c r="AP252" i="4"/>
  <c r="AB252" i="4"/>
  <c r="AD252" i="4"/>
  <c r="Y252" i="4"/>
  <c r="AW252" i="4"/>
  <c r="AH125" i="4"/>
  <c r="AD125" i="4"/>
  <c r="AR125" i="4"/>
  <c r="AW125" i="4"/>
  <c r="AA125" i="4"/>
  <c r="AP125" i="4"/>
  <c r="AL125" i="4"/>
  <c r="X125" i="4"/>
  <c r="S125" i="4"/>
  <c r="AQ125" i="4"/>
  <c r="AX125" i="4"/>
  <c r="AT125" i="4"/>
  <c r="P125" i="4"/>
  <c r="AI125" i="4"/>
  <c r="U125" i="4"/>
  <c r="W125" i="4"/>
  <c r="AF125" i="4"/>
  <c r="AY125" i="4"/>
  <c r="AI299" i="4"/>
  <c r="AC299" i="4"/>
  <c r="AE299" i="4"/>
  <c r="AO299" i="4"/>
  <c r="T74" i="4"/>
  <c r="Q36" i="4"/>
  <c r="X113" i="4"/>
  <c r="AA44" i="4"/>
  <c r="AK113" i="4"/>
  <c r="P113" i="4"/>
  <c r="AF41" i="4"/>
  <c r="S113" i="4"/>
  <c r="AW10" i="4"/>
  <c r="AB113" i="4"/>
  <c r="AX113" i="4"/>
  <c r="S10" i="4"/>
  <c r="AS113" i="4"/>
  <c r="AE113" i="4"/>
  <c r="AP113" i="4"/>
  <c r="Q113" i="4"/>
  <c r="Q44" i="4"/>
  <c r="AJ44" i="4"/>
  <c r="AQ44" i="4"/>
  <c r="AD44" i="4"/>
  <c r="AV41" i="4"/>
  <c r="R41" i="4"/>
  <c r="X41" i="4"/>
  <c r="AR10" i="4"/>
  <c r="S17" i="4"/>
  <c r="AN125" i="4"/>
  <c r="AK125" i="4"/>
  <c r="AS227" i="4"/>
  <c r="W197" i="4"/>
  <c r="AG197" i="4"/>
  <c r="S180" i="4"/>
  <c r="R164" i="4"/>
  <c r="T10" i="4"/>
  <c r="P10" i="4"/>
  <c r="AV125" i="4"/>
  <c r="AC125" i="4"/>
  <c r="AH227" i="4"/>
  <c r="X227" i="4"/>
  <c r="AT197" i="4"/>
  <c r="Y197" i="4"/>
  <c r="AX180" i="4"/>
  <c r="AB164" i="4"/>
  <c r="AC258" i="4"/>
  <c r="P160" i="4"/>
  <c r="T160" i="4"/>
  <c r="V160" i="4"/>
  <c r="S160" i="4"/>
  <c r="Z160" i="4"/>
  <c r="AB144" i="4"/>
  <c r="AY144" i="4"/>
  <c r="Z144" i="4"/>
  <c r="AN144" i="4"/>
  <c r="Z202" i="4"/>
  <c r="AY202" i="4"/>
  <c r="AV202" i="4"/>
  <c r="AW202" i="4"/>
  <c r="Z193" i="4"/>
  <c r="R235" i="4"/>
  <c r="AW235" i="4"/>
  <c r="AD235" i="4"/>
  <c r="AB235" i="4"/>
  <c r="AR260" i="4"/>
  <c r="AL188" i="4"/>
  <c r="AU188" i="4"/>
  <c r="AG188" i="4"/>
  <c r="AD188" i="4"/>
  <c r="AY131" i="4"/>
  <c r="AO131" i="4"/>
  <c r="P131" i="4"/>
  <c r="V131" i="4"/>
  <c r="T131" i="4"/>
  <c r="AQ142" i="4"/>
  <c r="V142" i="4"/>
  <c r="T142" i="4"/>
  <c r="R142" i="4"/>
  <c r="X142" i="4"/>
  <c r="AI160" i="4"/>
  <c r="AY160" i="4"/>
  <c r="AV160" i="4"/>
  <c r="AS160" i="4"/>
  <c r="R160" i="4"/>
  <c r="W144" i="4"/>
  <c r="AQ144" i="4"/>
  <c r="R144" i="4"/>
  <c r="AF144" i="4"/>
  <c r="AK202" i="4"/>
  <c r="AS202" i="4"/>
  <c r="AP202" i="4"/>
  <c r="AM202" i="4"/>
  <c r="AO202" i="4"/>
  <c r="AK193" i="4"/>
  <c r="AN235" i="4"/>
  <c r="Z235" i="4"/>
  <c r="V235" i="4"/>
  <c r="T235" i="4"/>
  <c r="AF260" i="4"/>
  <c r="S188" i="4"/>
  <c r="AB188" i="4"/>
  <c r="X188" i="4"/>
  <c r="T188" i="4"/>
  <c r="AQ131" i="4"/>
  <c r="AG131" i="4"/>
  <c r="AU131" i="4"/>
  <c r="AS131" i="4"/>
  <c r="AI2" i="4"/>
  <c r="U215" i="4"/>
  <c r="AP142" i="4"/>
  <c r="AW142" i="4"/>
  <c r="AT142" i="4"/>
  <c r="AR142" i="4"/>
  <c r="P142" i="4"/>
  <c r="AG160" i="4"/>
  <c r="AO160" i="4"/>
  <c r="AM160" i="4"/>
  <c r="AJ160" i="4"/>
  <c r="U144" i="4"/>
  <c r="AI144" i="4"/>
  <c r="AW144" i="4"/>
  <c r="X144" i="4"/>
  <c r="P202" i="4"/>
  <c r="S202" i="4"/>
  <c r="AF202" i="4"/>
  <c r="AD202" i="4"/>
  <c r="AG202" i="4"/>
  <c r="Q235" i="4"/>
  <c r="AU235" i="4"/>
  <c r="AS235" i="4"/>
  <c r="AY235" i="4"/>
  <c r="AC260" i="4"/>
  <c r="AT188" i="4"/>
  <c r="AJ188" i="4"/>
  <c r="AQ188" i="4"/>
  <c r="AX188" i="4"/>
  <c r="AS188" i="4"/>
  <c r="AX131" i="4"/>
  <c r="Y131" i="4"/>
  <c r="AM131" i="4"/>
  <c r="AK131" i="4"/>
  <c r="AM184" i="4"/>
  <c r="AE17" i="4"/>
  <c r="AF74" i="4"/>
  <c r="AW234" i="4"/>
  <c r="AQ232" i="4"/>
  <c r="AI36" i="4"/>
  <c r="AH142" i="4"/>
  <c r="AM142" i="4"/>
  <c r="AK142" i="4"/>
  <c r="AC160" i="4"/>
  <c r="AF160" i="4"/>
  <c r="AD160" i="4"/>
  <c r="AA160" i="4"/>
  <c r="AM144" i="4"/>
  <c r="AA144" i="4"/>
  <c r="AO144" i="4"/>
  <c r="P144" i="4"/>
  <c r="AJ202" i="4"/>
  <c r="AR202" i="4"/>
  <c r="W202" i="4"/>
  <c r="U202" i="4"/>
  <c r="Y202" i="4"/>
  <c r="Y235" i="4"/>
  <c r="AH235" i="4"/>
  <c r="AM235" i="4"/>
  <c r="AK235" i="4"/>
  <c r="AQ235" i="4"/>
  <c r="AE152" i="4"/>
  <c r="AR284" i="4"/>
  <c r="AR188" i="4"/>
  <c r="R188" i="4"/>
  <c r="AH188" i="4"/>
  <c r="AO188" i="4"/>
  <c r="AK188" i="4"/>
  <c r="AP131" i="4"/>
  <c r="Q131" i="4"/>
  <c r="AE131" i="4"/>
  <c r="AC131" i="4"/>
  <c r="AA258" i="4"/>
  <c r="AW287" i="4"/>
  <c r="T299" i="4"/>
  <c r="AX152" i="4"/>
  <c r="Y160" i="4"/>
  <c r="W160" i="4"/>
  <c r="U160" i="4"/>
  <c r="Q160" i="4"/>
  <c r="AS144" i="4"/>
  <c r="T144" i="4"/>
  <c r="S144" i="4"/>
  <c r="AG144" i="4"/>
  <c r="AT144" i="4"/>
  <c r="AI202" i="4"/>
  <c r="R202" i="4"/>
  <c r="AX202" i="4"/>
  <c r="AU202" i="4"/>
  <c r="Q202" i="4"/>
  <c r="X235" i="4"/>
  <c r="P235" i="4"/>
  <c r="AE235" i="4"/>
  <c r="AC235" i="4"/>
  <c r="AI235" i="4"/>
  <c r="AA152" i="4"/>
  <c r="P260" i="4"/>
  <c r="T284" i="4"/>
  <c r="AA188" i="4"/>
  <c r="AI188" i="4"/>
  <c r="Y188" i="4"/>
  <c r="AF188" i="4"/>
  <c r="AC188" i="4"/>
  <c r="AH131" i="4"/>
  <c r="AV131" i="4"/>
  <c r="W131" i="4"/>
  <c r="U131" i="4"/>
  <c r="S108" i="4"/>
  <c r="AC284" i="4"/>
  <c r="AX252" i="4"/>
  <c r="V269" i="4"/>
  <c r="S193" i="4"/>
  <c r="AU160" i="4"/>
  <c r="AW160" i="4"/>
  <c r="AT160" i="4"/>
  <c r="AR144" i="4"/>
  <c r="AK144" i="4"/>
  <c r="AX144" i="4"/>
  <c r="Y144" i="4"/>
  <c r="AB202" i="4"/>
  <c r="AQ202" i="4"/>
  <c r="AN202" i="4"/>
  <c r="AV235" i="4"/>
  <c r="AG235" i="4"/>
  <c r="W235" i="4"/>
  <c r="U235" i="4"/>
  <c r="Z188" i="4"/>
  <c r="Q188" i="4"/>
  <c r="P188" i="4"/>
  <c r="W188" i="4"/>
  <c r="AI131" i="4"/>
  <c r="Z131" i="4"/>
  <c r="AN131" i="4"/>
  <c r="AT131" i="4"/>
  <c r="Y172" i="4"/>
  <c r="AI306" i="4"/>
  <c r="AM220" i="4"/>
  <c r="Z220" i="4"/>
  <c r="AY220" i="4"/>
  <c r="U220" i="4"/>
  <c r="AU220" i="4"/>
  <c r="AH220" i="4"/>
  <c r="AC220" i="4"/>
  <c r="AR220" i="4"/>
  <c r="AD220" i="4"/>
  <c r="X220" i="4"/>
  <c r="AX220" i="4"/>
  <c r="AJ220" i="4"/>
  <c r="AS220" i="4"/>
  <c r="AL220" i="4"/>
  <c r="AF220" i="4"/>
  <c r="S220" i="4"/>
  <c r="Q220" i="4"/>
  <c r="AB220" i="4"/>
  <c r="AE220" i="4"/>
  <c r="AQ220" i="4"/>
  <c r="P220" i="4"/>
  <c r="AG220" i="4"/>
  <c r="AN220" i="4"/>
  <c r="AK220" i="4"/>
  <c r="AV220" i="4"/>
  <c r="T220" i="4"/>
  <c r="R220" i="4"/>
  <c r="AO220" i="4"/>
  <c r="AT220" i="4"/>
  <c r="AA220" i="4"/>
  <c r="AW220" i="4"/>
  <c r="AX245" i="4"/>
  <c r="AQ245" i="4"/>
  <c r="W245" i="4"/>
  <c r="AF245" i="4"/>
  <c r="T245" i="4"/>
  <c r="AM245" i="4"/>
  <c r="AG245" i="4"/>
  <c r="AB245" i="4"/>
  <c r="AN245" i="4"/>
  <c r="U245" i="4"/>
  <c r="AO245" i="4"/>
  <c r="R245" i="4"/>
  <c r="AK245" i="4"/>
  <c r="P245" i="4"/>
  <c r="AP245" i="4"/>
  <c r="AA245" i="4"/>
  <c r="V245" i="4"/>
  <c r="AD245" i="4"/>
  <c r="AT245" i="4"/>
  <c r="Q245" i="4"/>
  <c r="AH245" i="4"/>
  <c r="X245" i="4"/>
  <c r="AQ56" i="4"/>
  <c r="AY56" i="4"/>
  <c r="AI56" i="4"/>
  <c r="X138" i="4"/>
  <c r="AW138" i="4"/>
  <c r="S138" i="4"/>
  <c r="AE138" i="4"/>
  <c r="AJ138" i="4"/>
  <c r="Q138" i="4"/>
  <c r="R138" i="4"/>
  <c r="T138" i="4"/>
  <c r="AR138" i="4"/>
  <c r="AV138" i="4"/>
  <c r="AL138" i="4"/>
  <c r="AQ138" i="4"/>
  <c r="Y138" i="4"/>
  <c r="AX138" i="4"/>
  <c r="V138" i="4"/>
  <c r="AG138" i="4"/>
  <c r="AC138" i="4"/>
  <c r="AH138" i="4"/>
  <c r="AO138" i="4"/>
  <c r="AM138" i="4"/>
  <c r="W138" i="4"/>
  <c r="AA138" i="4"/>
  <c r="AY138" i="4"/>
  <c r="Z138" i="4"/>
  <c r="AF138" i="4"/>
  <c r="AU138" i="4"/>
  <c r="AP138" i="4"/>
  <c r="AS138" i="4"/>
  <c r="AN138" i="4"/>
  <c r="AK138" i="4"/>
  <c r="AB138" i="4"/>
  <c r="AD138" i="4"/>
  <c r="U138" i="4"/>
  <c r="AT138" i="4"/>
  <c r="AC187" i="4"/>
  <c r="Y187" i="4"/>
  <c r="AA187" i="4"/>
  <c r="AU187" i="4"/>
  <c r="AM187" i="4"/>
  <c r="AK187" i="4"/>
  <c r="AH187" i="4"/>
  <c r="AJ187" i="4"/>
  <c r="AD187" i="4"/>
  <c r="S187" i="4"/>
  <c r="W187" i="4"/>
  <c r="Q187" i="4"/>
  <c r="V187" i="4"/>
  <c r="AE187" i="4"/>
  <c r="AF187" i="4"/>
  <c r="Z187" i="4"/>
  <c r="AN187" i="4"/>
  <c r="AW187" i="4"/>
  <c r="AX187" i="4"/>
  <c r="AR187" i="4"/>
  <c r="AP187" i="4"/>
  <c r="AY187" i="4"/>
  <c r="AQ187" i="4"/>
  <c r="AL187" i="4"/>
  <c r="AI187" i="4"/>
  <c r="T187" i="4"/>
  <c r="R187" i="4"/>
  <c r="AT187" i="4"/>
  <c r="U187" i="4"/>
  <c r="X187" i="4"/>
  <c r="AO187" i="4"/>
  <c r="AV187" i="4"/>
  <c r="U112" i="4"/>
  <c r="P112" i="4"/>
  <c r="AO112" i="4"/>
  <c r="AT112" i="4"/>
  <c r="AM112" i="4"/>
  <c r="AG112" i="4"/>
  <c r="S112" i="4"/>
  <c r="AQ112" i="4"/>
  <c r="AU112" i="4"/>
  <c r="AW112" i="4"/>
  <c r="AB112" i="4"/>
  <c r="V112" i="4"/>
  <c r="X112" i="4"/>
  <c r="R112" i="4"/>
  <c r="AY112" i="4"/>
  <c r="AR112" i="4"/>
  <c r="AC112" i="4"/>
  <c r="AF112" i="4"/>
  <c r="Z112" i="4"/>
  <c r="AD112" i="4"/>
  <c r="AK112" i="4"/>
  <c r="AN112" i="4"/>
  <c r="AH112" i="4"/>
  <c r="AI112" i="4"/>
  <c r="W112" i="4"/>
  <c r="Q112" i="4"/>
  <c r="AX112" i="4"/>
  <c r="AL112" i="4"/>
  <c r="Y22" i="4"/>
  <c r="AX22" i="4"/>
  <c r="AJ22" i="4"/>
  <c r="AF22" i="4"/>
  <c r="AM22" i="4"/>
  <c r="AG22" i="4"/>
  <c r="T22" i="4"/>
  <c r="AT22" i="4"/>
  <c r="AI22" i="4"/>
  <c r="AV22" i="4"/>
  <c r="AW22" i="4"/>
  <c r="AN22" i="4"/>
  <c r="AL22" i="4"/>
  <c r="AB22" i="4"/>
  <c r="R22" i="4"/>
  <c r="U22" i="4"/>
  <c r="AA22" i="4"/>
  <c r="AS22" i="4"/>
  <c r="AD22" i="4"/>
  <c r="AK22" i="4"/>
  <c r="AE22" i="4"/>
  <c r="AY22" i="4"/>
  <c r="AQ22" i="4"/>
  <c r="P22" i="4"/>
  <c r="Q22" i="4"/>
  <c r="X22" i="4"/>
  <c r="S22" i="4"/>
  <c r="AO22" i="4"/>
  <c r="V22" i="4"/>
  <c r="W22" i="4"/>
  <c r="AH22" i="4"/>
  <c r="AC22" i="4"/>
  <c r="AB78" i="4"/>
  <c r="AG78" i="4"/>
  <c r="AH78" i="4"/>
  <c r="AV78" i="4"/>
  <c r="AC283" i="4"/>
  <c r="X283" i="4"/>
  <c r="AW283" i="4"/>
  <c r="AJ283" i="4"/>
  <c r="AD283" i="4"/>
  <c r="AK283" i="4"/>
  <c r="AF283" i="4"/>
  <c r="R283" i="4"/>
  <c r="V283" i="4"/>
  <c r="AR283" i="4"/>
  <c r="W283" i="4"/>
  <c r="AV283" i="4"/>
  <c r="AX283" i="4"/>
  <c r="Z283" i="4"/>
  <c r="AE283" i="4"/>
  <c r="Q283" i="4"/>
  <c r="S283" i="4"/>
  <c r="AP283" i="4"/>
  <c r="AU283" i="4"/>
  <c r="AG283" i="4"/>
  <c r="AY283" i="4"/>
  <c r="AQ283" i="4"/>
  <c r="AM283" i="4"/>
  <c r="AL283" i="4"/>
  <c r="P283" i="4"/>
  <c r="AA283" i="4"/>
  <c r="AN283" i="4"/>
  <c r="AB283" i="4"/>
  <c r="Y283" i="4"/>
  <c r="AT283" i="4"/>
  <c r="AO283" i="4"/>
  <c r="U283" i="4"/>
  <c r="AI283" i="4"/>
  <c r="AA176" i="4"/>
  <c r="AL176" i="4"/>
  <c r="Q176" i="4"/>
  <c r="AF176" i="4"/>
  <c r="AI176" i="4"/>
  <c r="U176" i="4"/>
  <c r="AJ176" i="4"/>
  <c r="AT176" i="4"/>
  <c r="AQ176" i="4"/>
  <c r="AD176" i="4"/>
  <c r="AK176" i="4"/>
  <c r="AX176" i="4"/>
  <c r="P176" i="4"/>
  <c r="AM176" i="4"/>
  <c r="W176" i="4"/>
  <c r="Y176" i="4"/>
  <c r="V176" i="4"/>
  <c r="AO176" i="4"/>
  <c r="T176" i="4"/>
  <c r="AN176" i="4"/>
  <c r="Z176" i="4"/>
  <c r="AP176" i="4"/>
  <c r="AS176" i="4"/>
  <c r="AH176" i="4"/>
  <c r="AE176" i="4"/>
  <c r="Y171" i="4"/>
  <c r="AY171" i="4"/>
  <c r="AE171" i="4"/>
  <c r="AV171" i="4"/>
  <c r="W171" i="4"/>
  <c r="AG171" i="4"/>
  <c r="Z171" i="4"/>
  <c r="AP171" i="4"/>
  <c r="AC171" i="4"/>
  <c r="AM171" i="4"/>
  <c r="AW171" i="4"/>
  <c r="AU171" i="4"/>
  <c r="AF171" i="4"/>
  <c r="AH171" i="4"/>
  <c r="S171" i="4"/>
  <c r="T171" i="4"/>
  <c r="AR171" i="4"/>
  <c r="AJ171" i="4"/>
  <c r="AI171" i="4"/>
  <c r="AT171" i="4"/>
  <c r="AQ171" i="4"/>
  <c r="AB171" i="4"/>
  <c r="AK171" i="4"/>
  <c r="AX171" i="4"/>
  <c r="AD171" i="4"/>
  <c r="P171" i="4"/>
  <c r="AN171" i="4"/>
  <c r="AL171" i="4"/>
  <c r="AO171" i="4"/>
  <c r="V171" i="4"/>
  <c r="AS171" i="4"/>
  <c r="U171" i="4"/>
  <c r="X171" i="4"/>
  <c r="R171" i="4"/>
  <c r="Q171" i="4"/>
  <c r="AY53" i="4"/>
  <c r="AS53" i="4"/>
  <c r="V53" i="4"/>
  <c r="AW53" i="4"/>
  <c r="T53" i="4"/>
  <c r="P53" i="4"/>
  <c r="AG53" i="4"/>
  <c r="Z53" i="4"/>
  <c r="AB53" i="4"/>
  <c r="AD53" i="4"/>
  <c r="AU53" i="4"/>
  <c r="AE53" i="4"/>
  <c r="AJ53" i="4"/>
  <c r="AO53" i="4"/>
  <c r="W53" i="4"/>
  <c r="AL53" i="4"/>
  <c r="AM47" i="4"/>
  <c r="AJ47" i="4"/>
  <c r="AA47" i="4"/>
  <c r="X47" i="4"/>
  <c r="AY47" i="4"/>
  <c r="AD47" i="4"/>
  <c r="V47" i="4"/>
  <c r="AL47" i="4"/>
  <c r="AI47" i="4"/>
  <c r="AW47" i="4"/>
  <c r="AV47" i="4"/>
  <c r="AK47" i="4"/>
  <c r="AQ47" i="4"/>
  <c r="AT47" i="4"/>
  <c r="P47" i="4"/>
  <c r="AS47" i="4"/>
  <c r="AE47" i="4"/>
  <c r="AX47" i="4"/>
  <c r="AP47" i="4"/>
  <c r="AO47" i="4"/>
  <c r="AF47" i="4"/>
  <c r="W47" i="4"/>
  <c r="Z47" i="4"/>
  <c r="Y47" i="4"/>
  <c r="T47" i="4"/>
  <c r="AB47" i="4"/>
  <c r="Q47" i="4"/>
  <c r="AR47" i="4"/>
  <c r="U47" i="4"/>
  <c r="AC47" i="4"/>
  <c r="S47" i="4"/>
  <c r="AG47" i="4"/>
  <c r="R47" i="4"/>
  <c r="AA208" i="4"/>
  <c r="W208" i="4"/>
  <c r="Y208" i="4"/>
  <c r="AC208" i="4"/>
  <c r="Z208" i="4"/>
  <c r="AI208" i="4"/>
  <c r="AF208" i="4"/>
  <c r="AH208" i="4"/>
  <c r="AL208" i="4"/>
  <c r="AD208" i="4"/>
  <c r="AY208" i="4"/>
  <c r="AX208" i="4"/>
  <c r="R208" i="4"/>
  <c r="AM208" i="4"/>
  <c r="V208" i="4"/>
  <c r="X208" i="4"/>
  <c r="AB208" i="4"/>
  <c r="AS208" i="4"/>
  <c r="AO208" i="4"/>
  <c r="AU208" i="4"/>
  <c r="AG208" i="4"/>
  <c r="AV208" i="4"/>
  <c r="AP208" i="4"/>
  <c r="Q208" i="4"/>
  <c r="S208" i="4"/>
  <c r="P208" i="4"/>
  <c r="U208" i="4"/>
  <c r="AQ208" i="4"/>
  <c r="AR208" i="4"/>
  <c r="AJ208" i="4"/>
  <c r="AN208" i="4"/>
  <c r="AT208" i="4"/>
  <c r="AW208" i="4"/>
  <c r="AK208" i="4"/>
  <c r="T208" i="4"/>
  <c r="AJ261" i="4"/>
  <c r="AL261" i="4"/>
  <c r="AV261" i="4"/>
  <c r="Q261" i="4"/>
  <c r="AR261" i="4"/>
  <c r="AT261" i="4"/>
  <c r="AG261" i="4"/>
  <c r="AO261" i="4"/>
  <c r="U261" i="4"/>
  <c r="W261" i="4"/>
  <c r="AW261" i="4"/>
  <c r="R261" i="4"/>
  <c r="AC261" i="4"/>
  <c r="AE261" i="4"/>
  <c r="AH261" i="4"/>
  <c r="AP261" i="4"/>
  <c r="S261" i="4"/>
  <c r="AK261" i="4"/>
  <c r="P261" i="4"/>
  <c r="AX261" i="4"/>
  <c r="Y261" i="4"/>
  <c r="V261" i="4"/>
  <c r="AQ261" i="4"/>
  <c r="AD261" i="4"/>
  <c r="Z261" i="4"/>
  <c r="X261" i="4"/>
  <c r="AU261" i="4"/>
  <c r="AF261" i="4"/>
  <c r="AA261" i="4"/>
  <c r="AN261" i="4"/>
  <c r="AB261" i="4"/>
  <c r="AY261" i="4"/>
  <c r="T261" i="4"/>
  <c r="AI261" i="4"/>
  <c r="AO177" i="4"/>
  <c r="AB177" i="4"/>
  <c r="AN177" i="4"/>
  <c r="X177" i="4"/>
  <c r="AF177" i="4"/>
  <c r="AK177" i="4"/>
  <c r="AW177" i="4"/>
  <c r="AG177" i="4"/>
  <c r="AS62" i="4"/>
  <c r="P62" i="4"/>
  <c r="Y62" i="4"/>
  <c r="AF62" i="4"/>
  <c r="AI236" i="4"/>
  <c r="AC236" i="4"/>
  <c r="AT236" i="4"/>
  <c r="AL236" i="4"/>
  <c r="AN236" i="4"/>
  <c r="AQ236" i="4"/>
  <c r="AK236" i="4"/>
  <c r="V236" i="4"/>
  <c r="AW236" i="4"/>
  <c r="AO236" i="4"/>
  <c r="T236" i="4"/>
  <c r="Q236" i="4"/>
  <c r="AU236" i="4"/>
  <c r="AM236" i="4"/>
  <c r="AB236" i="4"/>
  <c r="AE236" i="4"/>
  <c r="W236" i="4"/>
  <c r="AX236" i="4"/>
  <c r="S236" i="4"/>
  <c r="AR236" i="4"/>
  <c r="R236" i="4"/>
  <c r="AV236" i="4"/>
  <c r="Z236" i="4"/>
  <c r="AY236" i="4"/>
  <c r="X236" i="4"/>
  <c r="AJ236" i="4"/>
  <c r="Y236" i="4"/>
  <c r="U236" i="4"/>
  <c r="P236" i="4"/>
  <c r="AS236" i="4"/>
  <c r="AD236" i="4"/>
  <c r="AP236" i="4"/>
  <c r="AG236" i="4"/>
  <c r="AB267" i="4"/>
  <c r="X267" i="4"/>
  <c r="AG267" i="4"/>
  <c r="Y267" i="4"/>
  <c r="AP267" i="4"/>
  <c r="AJ267" i="4"/>
  <c r="AF267" i="4"/>
  <c r="AS267" i="4"/>
  <c r="AK267" i="4"/>
  <c r="Q267" i="4"/>
  <c r="AR267" i="4"/>
  <c r="AN267" i="4"/>
  <c r="U267" i="4"/>
  <c r="AX267" i="4"/>
  <c r="AC267" i="4"/>
  <c r="V267" i="4"/>
  <c r="AV267" i="4"/>
  <c r="AH267" i="4"/>
  <c r="Z267" i="4"/>
  <c r="AD267" i="4"/>
  <c r="R267" i="4"/>
  <c r="AU267" i="4"/>
  <c r="AM267" i="4"/>
  <c r="AQ267" i="4"/>
  <c r="S267" i="4"/>
  <c r="W267" i="4"/>
  <c r="T267" i="4"/>
  <c r="AI267" i="4"/>
  <c r="AL267" i="4"/>
  <c r="AW267" i="4"/>
  <c r="P267" i="4"/>
  <c r="AA267" i="4"/>
  <c r="AT267" i="4"/>
  <c r="AY267" i="4"/>
  <c r="AJ69" i="4"/>
  <c r="AV69" i="4"/>
  <c r="AO69" i="4"/>
  <c r="AF69" i="4"/>
  <c r="S69" i="4"/>
  <c r="AR69" i="4"/>
  <c r="X69" i="4"/>
  <c r="Z69" i="4"/>
  <c r="AG69" i="4"/>
  <c r="AA69" i="4"/>
  <c r="U69" i="4"/>
  <c r="AL69" i="4"/>
  <c r="AT69" i="4"/>
  <c r="AN69" i="4"/>
  <c r="AI69" i="4"/>
  <c r="AC69" i="4"/>
  <c r="AW69" i="4"/>
  <c r="AD69" i="4"/>
  <c r="AP69" i="4"/>
  <c r="AW291" i="4"/>
  <c r="AS291" i="4"/>
  <c r="AU291" i="4"/>
  <c r="AX291" i="4"/>
  <c r="P291" i="4"/>
  <c r="S291" i="4"/>
  <c r="U291" i="4"/>
  <c r="AF291" i="4"/>
  <c r="Z291" i="4"/>
  <c r="AB291" i="4"/>
  <c r="AD291" i="4"/>
  <c r="AH291" i="4"/>
  <c r="AI291" i="4"/>
  <c r="AK291" i="4"/>
  <c r="AM291" i="4"/>
  <c r="AP291" i="4"/>
  <c r="Q291" i="4"/>
  <c r="AR291" i="4"/>
  <c r="AT291" i="4"/>
  <c r="AV291" i="4"/>
  <c r="AQ291" i="4"/>
  <c r="AJ291" i="4"/>
  <c r="W291" i="4"/>
  <c r="T291" i="4"/>
  <c r="X291" i="4"/>
  <c r="AC291" i="4"/>
  <c r="Y291" i="4"/>
  <c r="AL291" i="4"/>
  <c r="AG291" i="4"/>
  <c r="V291" i="4"/>
  <c r="R291" i="4"/>
  <c r="AN291" i="4"/>
  <c r="AA291" i="4"/>
  <c r="AE291" i="4"/>
  <c r="AY291" i="4"/>
  <c r="AS74" i="4"/>
  <c r="AK74" i="4"/>
  <c r="R74" i="4"/>
  <c r="AG74" i="4"/>
  <c r="AM74" i="4"/>
  <c r="AW62" i="4"/>
  <c r="AG62" i="4"/>
  <c r="AA62" i="4"/>
  <c r="AK62" i="4"/>
  <c r="AH36" i="4"/>
  <c r="AB36" i="4"/>
  <c r="AP36" i="4"/>
  <c r="Z37" i="4"/>
  <c r="AX37" i="4"/>
  <c r="AA37" i="4"/>
  <c r="AL37" i="4"/>
  <c r="R123" i="4"/>
  <c r="AL123" i="4"/>
  <c r="AB123" i="4"/>
  <c r="AF123" i="4"/>
  <c r="V66" i="4"/>
  <c r="AB66" i="4"/>
  <c r="R66" i="4"/>
  <c r="X66" i="4"/>
  <c r="AJ30" i="4"/>
  <c r="W30" i="4"/>
  <c r="AD30" i="4"/>
  <c r="Y53" i="4"/>
  <c r="AF53" i="4"/>
  <c r="AI53" i="4"/>
  <c r="AR63" i="4"/>
  <c r="AL63" i="4"/>
  <c r="AX69" i="4"/>
  <c r="T69" i="4"/>
  <c r="AD17" i="4"/>
  <c r="AF17" i="4"/>
  <c r="AE98" i="4"/>
  <c r="AO98" i="4"/>
  <c r="T112" i="4"/>
  <c r="AT33" i="4"/>
  <c r="AP22" i="4"/>
  <c r="AE300" i="4"/>
  <c r="AA236" i="4"/>
  <c r="AN36" i="4"/>
  <c r="AS36" i="4"/>
  <c r="AR36" i="4"/>
  <c r="AC36" i="4"/>
  <c r="AR74" i="4"/>
  <c r="AN62" i="4"/>
  <c r="U62" i="4"/>
  <c r="S36" i="4"/>
  <c r="AV37" i="4"/>
  <c r="AF37" i="4"/>
  <c r="AG37" i="4"/>
  <c r="S37" i="4"/>
  <c r="AG123" i="4"/>
  <c r="Z123" i="4"/>
  <c r="AY123" i="4"/>
  <c r="P123" i="4"/>
  <c r="AQ66" i="4"/>
  <c r="AY66" i="4"/>
  <c r="AU30" i="4"/>
  <c r="AF30" i="4"/>
  <c r="U30" i="4"/>
  <c r="AM53" i="4"/>
  <c r="Q53" i="4"/>
  <c r="S53" i="4"/>
  <c r="AP63" i="4"/>
  <c r="V63" i="4"/>
  <c r="Q69" i="4"/>
  <c r="Y69" i="4"/>
  <c r="AQ69" i="4"/>
  <c r="AB17" i="4"/>
  <c r="AW17" i="4"/>
  <c r="AX98" i="4"/>
  <c r="AA112" i="4"/>
  <c r="AS261" i="4"/>
  <c r="AN66" i="4"/>
  <c r="Z66" i="4"/>
  <c r="AL66" i="4"/>
  <c r="U66" i="4"/>
  <c r="AE66" i="4"/>
  <c r="Y36" i="4"/>
  <c r="AW36" i="4"/>
  <c r="U37" i="4"/>
  <c r="X37" i="4"/>
  <c r="AO123" i="4"/>
  <c r="Q123" i="4"/>
  <c r="AS123" i="4"/>
  <c r="S66" i="4"/>
  <c r="T66" i="4"/>
  <c r="AK66" i="4"/>
  <c r="AG66" i="4"/>
  <c r="AA30" i="4"/>
  <c r="X53" i="4"/>
  <c r="AK53" i="4"/>
  <c r="AV63" i="4"/>
  <c r="V69" i="4"/>
  <c r="AH69" i="4"/>
  <c r="Z17" i="4"/>
  <c r="AO17" i="4"/>
  <c r="AP112" i="4"/>
  <c r="AH47" i="4"/>
  <c r="AU47" i="4"/>
  <c r="Y220" i="4"/>
  <c r="AG187" i="4"/>
  <c r="AV158" i="4"/>
  <c r="AF140" i="4"/>
  <c r="AE140" i="4"/>
  <c r="AH140" i="4"/>
  <c r="AJ140" i="4"/>
  <c r="AK140" i="4"/>
  <c r="AN140" i="4"/>
  <c r="AO140" i="4"/>
  <c r="AQ140" i="4"/>
  <c r="AS140" i="4"/>
  <c r="AL140" i="4"/>
  <c r="U140" i="4"/>
  <c r="W140" i="4"/>
  <c r="Z140" i="4"/>
  <c r="AU140" i="4"/>
  <c r="AD140" i="4"/>
  <c r="AG140" i="4"/>
  <c r="AI140" i="4"/>
  <c r="S140" i="4"/>
  <c r="P140" i="4"/>
  <c r="AW140" i="4"/>
  <c r="AY140" i="4"/>
  <c r="R140" i="4"/>
  <c r="AB140" i="4"/>
  <c r="X140" i="4"/>
  <c r="AR140" i="4"/>
  <c r="AV140" i="4"/>
  <c r="AA140" i="4"/>
  <c r="AM140" i="4"/>
  <c r="AT140" i="4"/>
  <c r="V140" i="4"/>
  <c r="T140" i="4"/>
  <c r="AX140" i="4"/>
  <c r="AC140" i="4"/>
  <c r="Y140" i="4"/>
  <c r="U151" i="4"/>
  <c r="AG151" i="4"/>
  <c r="AI123" i="4"/>
  <c r="AC123" i="4"/>
  <c r="V123" i="4"/>
  <c r="AX123" i="4"/>
  <c r="AI98" i="4"/>
  <c r="AH98" i="4"/>
  <c r="AV98" i="4"/>
  <c r="AN98" i="4"/>
  <c r="Q98" i="4"/>
  <c r="AQ98" i="4"/>
  <c r="AU98" i="4"/>
  <c r="P98" i="4"/>
  <c r="AB98" i="4"/>
  <c r="Y98" i="4"/>
  <c r="AY98" i="4"/>
  <c r="X98" i="4"/>
  <c r="AF98" i="4"/>
  <c r="AP98" i="4"/>
  <c r="AG98" i="4"/>
  <c r="U98" i="4"/>
  <c r="AL98" i="4"/>
  <c r="R98" i="4"/>
  <c r="AR98" i="4"/>
  <c r="AW98" i="4"/>
  <c r="AK98" i="4"/>
  <c r="AD98" i="4"/>
  <c r="T98" i="4"/>
  <c r="U63" i="4"/>
  <c r="W63" i="4"/>
  <c r="AA63" i="4"/>
  <c r="AW63" i="4"/>
  <c r="AX63" i="4"/>
  <c r="AC63" i="4"/>
  <c r="AE63" i="4"/>
  <c r="AO63" i="4"/>
  <c r="AH63" i="4"/>
  <c r="T63" i="4"/>
  <c r="AK63" i="4"/>
  <c r="AM63" i="4"/>
  <c r="Q63" i="4"/>
  <c r="R63" i="4"/>
  <c r="Y63" i="4"/>
  <c r="AS63" i="4"/>
  <c r="AU63" i="4"/>
  <c r="AB63" i="4"/>
  <c r="AI63" i="4"/>
  <c r="AQ63" i="4"/>
  <c r="Y33" i="4"/>
  <c r="AB33" i="4"/>
  <c r="AA33" i="4"/>
  <c r="AU33" i="4"/>
  <c r="P33" i="4"/>
  <c r="AO33" i="4"/>
  <c r="AX33" i="4"/>
  <c r="AC33" i="4"/>
  <c r="AY33" i="4"/>
  <c r="Q33" i="4"/>
  <c r="T33" i="4"/>
  <c r="AI33" i="4"/>
  <c r="AG33" i="4"/>
  <c r="AD33" i="4"/>
  <c r="AM33" i="4"/>
  <c r="AW33" i="4"/>
  <c r="AP33" i="4"/>
  <c r="S33" i="4"/>
  <c r="Z33" i="4"/>
  <c r="W33" i="4"/>
  <c r="U33" i="4"/>
  <c r="X33" i="4"/>
  <c r="AJ33" i="4"/>
  <c r="AQ33" i="4"/>
  <c r="V33" i="4"/>
  <c r="AN33" i="4"/>
  <c r="R33" i="4"/>
  <c r="AS33" i="4"/>
  <c r="AK33" i="4"/>
  <c r="AK30" i="4"/>
  <c r="AG30" i="4"/>
  <c r="AV30" i="4"/>
  <c r="AB30" i="4"/>
  <c r="AH30" i="4"/>
  <c r="AS30" i="4"/>
  <c r="AO30" i="4"/>
  <c r="Z30" i="4"/>
  <c r="AX30" i="4"/>
  <c r="P30" i="4"/>
  <c r="V30" i="4"/>
  <c r="AW30" i="4"/>
  <c r="AM30" i="4"/>
  <c r="R30" i="4"/>
  <c r="AT217" i="4"/>
  <c r="AN217" i="4"/>
  <c r="AA217" i="4"/>
  <c r="AC217" i="4"/>
  <c r="AR217" i="4"/>
  <c r="W217" i="4"/>
  <c r="AV217" i="4"/>
  <c r="AI217" i="4"/>
  <c r="AG217" i="4"/>
  <c r="AM217" i="4"/>
  <c r="Z217" i="4"/>
  <c r="AY217" i="4"/>
  <c r="Q217" i="4"/>
  <c r="AU217" i="4"/>
  <c r="AH217" i="4"/>
  <c r="Y217" i="4"/>
  <c r="AK217" i="4"/>
  <c r="AL217" i="4"/>
  <c r="S217" i="4"/>
  <c r="U217" i="4"/>
  <c r="AE217" i="4"/>
  <c r="AQ217" i="4"/>
  <c r="P217" i="4"/>
  <c r="AS217" i="4"/>
  <c r="X217" i="4"/>
  <c r="AB217" i="4"/>
  <c r="AF217" i="4"/>
  <c r="AW217" i="4"/>
  <c r="V217" i="4"/>
  <c r="AP217" i="4"/>
  <c r="T217" i="4"/>
  <c r="AJ217" i="4"/>
  <c r="AO217" i="4"/>
  <c r="R217" i="4"/>
  <c r="AI74" i="4"/>
  <c r="Q74" i="4"/>
  <c r="W74" i="4"/>
  <c r="AM62" i="4"/>
  <c r="AD74" i="4"/>
  <c r="AH74" i="4"/>
  <c r="AX74" i="4"/>
  <c r="AV74" i="4"/>
  <c r="W62" i="4"/>
  <c r="AR62" i="4"/>
  <c r="AL36" i="4"/>
  <c r="Z74" i="4"/>
  <c r="AT74" i="4"/>
  <c r="AJ74" i="4"/>
  <c r="AN74" i="4"/>
  <c r="AG55" i="4"/>
  <c r="AI62" i="4"/>
  <c r="AP62" i="4"/>
  <c r="AT62" i="4"/>
  <c r="AJ62" i="4"/>
  <c r="AV36" i="4"/>
  <c r="AU36" i="4"/>
  <c r="W36" i="4"/>
  <c r="AE36" i="4"/>
  <c r="AM37" i="4"/>
  <c r="AS37" i="4"/>
  <c r="AW37" i="4"/>
  <c r="AJ37" i="4"/>
  <c r="Y123" i="4"/>
  <c r="AU123" i="4"/>
  <c r="AK123" i="4"/>
  <c r="AA123" i="4"/>
  <c r="AT66" i="4"/>
  <c r="AI66" i="4"/>
  <c r="W66" i="4"/>
  <c r="Y66" i="4"/>
  <c r="AQ30" i="4"/>
  <c r="Y30" i="4"/>
  <c r="AN53" i="4"/>
  <c r="AC53" i="4"/>
  <c r="AG63" i="4"/>
  <c r="AY63" i="4"/>
  <c r="P69" i="4"/>
  <c r="W69" i="4"/>
  <c r="X17" i="4"/>
  <c r="AM17" i="4"/>
  <c r="Z98" i="4"/>
  <c r="AS98" i="4"/>
  <c r="Y112" i="4"/>
  <c r="AH33" i="4"/>
  <c r="AN47" i="4"/>
  <c r="AI220" i="4"/>
  <c r="T283" i="4"/>
  <c r="AB187" i="4"/>
  <c r="AE208" i="4"/>
  <c r="U97" i="4"/>
  <c r="P97" i="4"/>
  <c r="AP97" i="4"/>
  <c r="AU97" i="4"/>
  <c r="AT97" i="4"/>
  <c r="AA74" i="4"/>
  <c r="AX36" i="4"/>
  <c r="X36" i="4"/>
  <c r="S62" i="4"/>
  <c r="U74" i="4"/>
  <c r="AB74" i="4"/>
  <c r="X74" i="4"/>
  <c r="W55" i="4"/>
  <c r="R62" i="4"/>
  <c r="AE62" i="4"/>
  <c r="AL62" i="4"/>
  <c r="AB62" i="4"/>
  <c r="AT36" i="4"/>
  <c r="U36" i="4"/>
  <c r="AJ36" i="4"/>
  <c r="V36" i="4"/>
  <c r="R37" i="4"/>
  <c r="AD37" i="4"/>
  <c r="AN37" i="4"/>
  <c r="AM123" i="4"/>
  <c r="AE123" i="4"/>
  <c r="U123" i="4"/>
  <c r="S123" i="4"/>
  <c r="AJ66" i="4"/>
  <c r="AU66" i="4"/>
  <c r="AX66" i="4"/>
  <c r="Q66" i="4"/>
  <c r="T30" i="4"/>
  <c r="X30" i="4"/>
  <c r="Q30" i="4"/>
  <c r="AV53" i="4"/>
  <c r="U53" i="4"/>
  <c r="AJ63" i="4"/>
  <c r="AN63" i="4"/>
  <c r="AE69" i="4"/>
  <c r="AS69" i="4"/>
  <c r="AV17" i="4"/>
  <c r="W98" i="4"/>
  <c r="AC98" i="4"/>
  <c r="AV112" i="4"/>
  <c r="AE33" i="4"/>
  <c r="AP220" i="4"/>
  <c r="AH283" i="4"/>
  <c r="P187" i="4"/>
  <c r="AG176" i="4"/>
  <c r="AO267" i="4"/>
  <c r="S184" i="4"/>
  <c r="W184" i="4"/>
  <c r="P184" i="4"/>
  <c r="AR184" i="4"/>
  <c r="AK184" i="4"/>
  <c r="AV184" i="4"/>
  <c r="Y184" i="4"/>
  <c r="AT184" i="4"/>
  <c r="AS184" i="4"/>
  <c r="AF184" i="4"/>
  <c r="AH184" i="4"/>
  <c r="Z184" i="4"/>
  <c r="AB184" i="4"/>
  <c r="AO184" i="4"/>
  <c r="AQ184" i="4"/>
  <c r="AW184" i="4"/>
  <c r="AL184" i="4"/>
  <c r="AX184" i="4"/>
  <c r="AJ184" i="4"/>
  <c r="AA184" i="4"/>
  <c r="AU184" i="4"/>
  <c r="X184" i="4"/>
  <c r="Q184" i="4"/>
  <c r="AE184" i="4"/>
  <c r="U184" i="4"/>
  <c r="AD184" i="4"/>
  <c r="AP184" i="4"/>
  <c r="R184" i="4"/>
  <c r="AG184" i="4"/>
  <c r="AY184" i="4"/>
  <c r="AN184" i="4"/>
  <c r="V184" i="4"/>
  <c r="AI184" i="4"/>
  <c r="T184" i="4"/>
  <c r="Q169" i="4"/>
  <c r="AQ169" i="4"/>
  <c r="AK169" i="4"/>
  <c r="AP169" i="4"/>
  <c r="AF169" i="4"/>
  <c r="Y169" i="4"/>
  <c r="AY169" i="4"/>
  <c r="AS169" i="4"/>
  <c r="AD169" i="4"/>
  <c r="AL169" i="4"/>
  <c r="AG169" i="4"/>
  <c r="T169" i="4"/>
  <c r="R169" i="4"/>
  <c r="AT169" i="4"/>
  <c r="AM169" i="4"/>
  <c r="AO169" i="4"/>
  <c r="AB169" i="4"/>
  <c r="AH169" i="4"/>
  <c r="P169" i="4"/>
  <c r="AU169" i="4"/>
  <c r="AW169" i="4"/>
  <c r="AJ169" i="4"/>
  <c r="AX169" i="4"/>
  <c r="AV169" i="4"/>
  <c r="AC169" i="4"/>
  <c r="X169" i="4"/>
  <c r="AN169" i="4"/>
  <c r="S169" i="4"/>
  <c r="Z169" i="4"/>
  <c r="AA169" i="4"/>
  <c r="V169" i="4"/>
  <c r="AR169" i="4"/>
  <c r="AE169" i="4"/>
  <c r="AI169" i="4"/>
  <c r="U169" i="4"/>
  <c r="W169" i="4"/>
  <c r="AU17" i="4"/>
  <c r="AR17" i="4"/>
  <c r="AJ17" i="4"/>
  <c r="AQ17" i="4"/>
  <c r="U17" i="4"/>
  <c r="Q17" i="4"/>
  <c r="T17" i="4"/>
  <c r="AX17" i="4"/>
  <c r="AY17" i="4"/>
  <c r="AC17" i="4"/>
  <c r="Y17" i="4"/>
  <c r="AH17" i="4"/>
  <c r="AA17" i="4"/>
  <c r="P17" i="4"/>
  <c r="AK17" i="4"/>
  <c r="AG17" i="4"/>
  <c r="AT17" i="4"/>
  <c r="AN17" i="4"/>
  <c r="R17" i="4"/>
  <c r="AI300" i="4"/>
  <c r="AS300" i="4"/>
  <c r="AU300" i="4"/>
  <c r="Z300" i="4"/>
  <c r="R300" i="4"/>
  <c r="AQ300" i="4"/>
  <c r="V300" i="4"/>
  <c r="P300" i="4"/>
  <c r="AX300" i="4"/>
  <c r="AR300" i="4"/>
  <c r="T300" i="4"/>
  <c r="AL300" i="4"/>
  <c r="AF300" i="4"/>
  <c r="AH300" i="4"/>
  <c r="AB300" i="4"/>
  <c r="AT300" i="4"/>
  <c r="AN300" i="4"/>
  <c r="AJ300" i="4"/>
  <c r="AA300" i="4"/>
  <c r="AM300" i="4"/>
  <c r="AP300" i="4"/>
  <c r="AY300" i="4"/>
  <c r="X300" i="4"/>
  <c r="U300" i="4"/>
  <c r="AV300" i="4"/>
  <c r="AC300" i="4"/>
  <c r="Y300" i="4"/>
  <c r="AK300" i="4"/>
  <c r="AW300" i="4"/>
  <c r="W300" i="4"/>
  <c r="AO300" i="4"/>
  <c r="AU37" i="4"/>
  <c r="AY37" i="4"/>
  <c r="AT37" i="4"/>
  <c r="AO37" i="4"/>
  <c r="S234" i="4"/>
  <c r="AQ234" i="4"/>
  <c r="AK234" i="4"/>
  <c r="AM234" i="4"/>
  <c r="AO234" i="4"/>
  <c r="AX234" i="4"/>
  <c r="AY234" i="4"/>
  <c r="AS234" i="4"/>
  <c r="AU234" i="4"/>
  <c r="X234" i="4"/>
  <c r="T234" i="4"/>
  <c r="V234" i="4"/>
  <c r="AG234" i="4"/>
  <c r="AP234" i="4"/>
  <c r="AB234" i="4"/>
  <c r="AD234" i="4"/>
  <c r="P234" i="4"/>
  <c r="Y234" i="4"/>
  <c r="AJ234" i="4"/>
  <c r="AL234" i="4"/>
  <c r="AH234" i="4"/>
  <c r="AV234" i="4"/>
  <c r="AA234" i="4"/>
  <c r="U234" i="4"/>
  <c r="W234" i="4"/>
  <c r="AN234" i="4"/>
  <c r="AF234" i="4"/>
  <c r="AT234" i="4"/>
  <c r="AE234" i="4"/>
  <c r="Q234" i="4"/>
  <c r="R234" i="4"/>
  <c r="Z234" i="4"/>
  <c r="AR234" i="4"/>
  <c r="Q158" i="4"/>
  <c r="AQ158" i="4"/>
  <c r="AL158" i="4"/>
  <c r="Y158" i="4"/>
  <c r="P158" i="4"/>
  <c r="Z158" i="4"/>
  <c r="AY158" i="4"/>
  <c r="AT158" i="4"/>
  <c r="AO158" i="4"/>
  <c r="AF158" i="4"/>
  <c r="AH158" i="4"/>
  <c r="U158" i="4"/>
  <c r="T158" i="4"/>
  <c r="AB158" i="4"/>
  <c r="AG158" i="4"/>
  <c r="AP158" i="4"/>
  <c r="AC158" i="4"/>
  <c r="AJ158" i="4"/>
  <c r="AR158" i="4"/>
  <c r="AX158" i="4"/>
  <c r="AK158" i="4"/>
  <c r="W158" i="4"/>
  <c r="AE158" i="4"/>
  <c r="AD158" i="4"/>
  <c r="AM158" i="4"/>
  <c r="R158" i="4"/>
  <c r="X158" i="4"/>
  <c r="S158" i="4"/>
  <c r="AN158" i="4"/>
  <c r="AA158" i="4"/>
  <c r="AU158" i="4"/>
  <c r="AS158" i="4"/>
  <c r="AW158" i="4"/>
  <c r="V158" i="4"/>
  <c r="S232" i="4"/>
  <c r="AR232" i="4"/>
  <c r="AT232" i="4"/>
  <c r="AV232" i="4"/>
  <c r="Q232" i="4"/>
  <c r="AY232" i="4"/>
  <c r="AS232" i="4"/>
  <c r="AU232" i="4"/>
  <c r="AX232" i="4"/>
  <c r="T232" i="4"/>
  <c r="AL232" i="4"/>
  <c r="AW232" i="4"/>
  <c r="AB232" i="4"/>
  <c r="W232" i="4"/>
  <c r="AF232" i="4"/>
  <c r="AJ232" i="4"/>
  <c r="AE232" i="4"/>
  <c r="AG232" i="4"/>
  <c r="U232" i="4"/>
  <c r="AM232" i="4"/>
  <c r="P232" i="4"/>
  <c r="AC232" i="4"/>
  <c r="X232" i="4"/>
  <c r="AH232" i="4"/>
  <c r="AI232" i="4"/>
  <c r="V232" i="4"/>
  <c r="Y232" i="4"/>
  <c r="AN232" i="4"/>
  <c r="AP232" i="4"/>
  <c r="Z232" i="4"/>
  <c r="R232" i="4"/>
  <c r="AO232" i="4"/>
  <c r="AA232" i="4"/>
  <c r="AK232" i="4"/>
  <c r="AQ62" i="4"/>
  <c r="AJ55" i="4"/>
  <c r="Z62" i="4"/>
  <c r="P36" i="4"/>
  <c r="AD36" i="4"/>
  <c r="Q37" i="4"/>
  <c r="AR37" i="4"/>
  <c r="V74" i="4"/>
  <c r="AP74" i="4"/>
  <c r="AQ74" i="4"/>
  <c r="AW74" i="4"/>
  <c r="P74" i="4"/>
  <c r="U55" i="4"/>
  <c r="AH62" i="4"/>
  <c r="Q62" i="4"/>
  <c r="AD62" i="4"/>
  <c r="T62" i="4"/>
  <c r="AK36" i="4"/>
  <c r="R36" i="4"/>
  <c r="Z36" i="4"/>
  <c r="AY36" i="4"/>
  <c r="AK37" i="4"/>
  <c r="P37" i="4"/>
  <c r="AE37" i="4"/>
  <c r="T37" i="4"/>
  <c r="W123" i="4"/>
  <c r="AT123" i="4"/>
  <c r="AR123" i="4"/>
  <c r="AV123" i="4"/>
  <c r="AC66" i="4"/>
  <c r="AD66" i="4"/>
  <c r="AP66" i="4"/>
  <c r="AV66" i="4"/>
  <c r="AP30" i="4"/>
  <c r="AY30" i="4"/>
  <c r="AT30" i="4"/>
  <c r="AH53" i="4"/>
  <c r="AR53" i="4"/>
  <c r="S63" i="4"/>
  <c r="Z63" i="4"/>
  <c r="AU69" i="4"/>
  <c r="AK69" i="4"/>
  <c r="AI17" i="4"/>
  <c r="W17" i="4"/>
  <c r="AM98" i="4"/>
  <c r="AA98" i="4"/>
  <c r="AE112" i="4"/>
  <c r="AR33" i="4"/>
  <c r="AU22" i="4"/>
  <c r="Q300" i="4"/>
  <c r="W220" i="4"/>
  <c r="AH236" i="4"/>
  <c r="AS283" i="4"/>
  <c r="AS187" i="4"/>
  <c r="AC234" i="4"/>
  <c r="AC176" i="4"/>
  <c r="AI138" i="4"/>
  <c r="AX217" i="4"/>
  <c r="AE267" i="4"/>
  <c r="Q151" i="4"/>
  <c r="Z260" i="4"/>
  <c r="W260" i="4"/>
  <c r="AG260" i="4"/>
  <c r="Y260" i="4"/>
  <c r="Q260" i="4"/>
  <c r="AH260" i="4"/>
  <c r="AE260" i="4"/>
  <c r="AT260" i="4"/>
  <c r="AL260" i="4"/>
  <c r="AB260" i="4"/>
  <c r="AP260" i="4"/>
  <c r="AM260" i="4"/>
  <c r="V260" i="4"/>
  <c r="AY260" i="4"/>
  <c r="AD260" i="4"/>
  <c r="AX260" i="4"/>
  <c r="AU260" i="4"/>
  <c r="AI260" i="4"/>
  <c r="AA260" i="4"/>
  <c r="U260" i="4"/>
  <c r="S260" i="4"/>
  <c r="AV260" i="4"/>
  <c r="AN260" i="4"/>
  <c r="AF285" i="4"/>
  <c r="AB285" i="4"/>
  <c r="T285" i="4"/>
  <c r="AX285" i="4"/>
  <c r="AN285" i="4"/>
  <c r="AP285" i="4"/>
  <c r="AH285" i="4"/>
  <c r="AY285" i="4"/>
  <c r="AC285" i="4"/>
  <c r="Q285" i="4"/>
  <c r="AD285" i="4"/>
  <c r="V285" i="4"/>
  <c r="AA285" i="4"/>
  <c r="AK285" i="4"/>
  <c r="Y285" i="4"/>
  <c r="AQ285" i="4"/>
  <c r="AI285" i="4"/>
  <c r="AL285" i="4"/>
  <c r="AB151" i="4"/>
  <c r="AE151" i="4"/>
  <c r="W151" i="4"/>
  <c r="AC151" i="4"/>
  <c r="AJ151" i="4"/>
  <c r="AQ151" i="4"/>
  <c r="AI151" i="4"/>
  <c r="AM151" i="4"/>
  <c r="R151" i="4"/>
  <c r="AR151" i="4"/>
  <c r="S151" i="4"/>
  <c r="AV151" i="4"/>
  <c r="AN151" i="4"/>
  <c r="Z151" i="4"/>
  <c r="V151" i="4"/>
  <c r="AF151" i="4"/>
  <c r="X151" i="4"/>
  <c r="AO151" i="4"/>
  <c r="AH151" i="4"/>
  <c r="AD151" i="4"/>
  <c r="AS151" i="4"/>
  <c r="AK151" i="4"/>
  <c r="P151" i="4"/>
  <c r="T270" i="4"/>
  <c r="AV270" i="4"/>
  <c r="AI270" i="4"/>
  <c r="AW270" i="4"/>
  <c r="AY270" i="4"/>
  <c r="AB270" i="4"/>
  <c r="V270" i="4"/>
  <c r="AT270" i="4"/>
  <c r="R270" i="4"/>
  <c r="U270" i="4"/>
  <c r="AJ270" i="4"/>
  <c r="AG270" i="4"/>
  <c r="Z270" i="4"/>
  <c r="AC270" i="4"/>
  <c r="AE270" i="4"/>
  <c r="AR270" i="4"/>
  <c r="AQ270" i="4"/>
  <c r="AK270" i="4"/>
  <c r="AM270" i="4"/>
  <c r="AP270" i="4"/>
  <c r="P270" i="4"/>
  <c r="W270" i="4"/>
  <c r="AU270" i="4"/>
  <c r="AX270" i="4"/>
  <c r="R179" i="4"/>
  <c r="AS179" i="4"/>
  <c r="Y179" i="4"/>
  <c r="Q179" i="4"/>
  <c r="AG179" i="4"/>
  <c r="AX179" i="4"/>
  <c r="AU179" i="4"/>
  <c r="AN179" i="4"/>
  <c r="AF179" i="4"/>
  <c r="AY176" i="4"/>
  <c r="AU176" i="4"/>
  <c r="AW176" i="4"/>
  <c r="X176" i="4"/>
  <c r="S176" i="4"/>
  <c r="AR176" i="4"/>
  <c r="AV176" i="4"/>
  <c r="R176" i="4"/>
  <c r="AB176" i="4"/>
  <c r="AD268" i="4"/>
  <c r="U268" i="4"/>
  <c r="AX268" i="4"/>
  <c r="AP268" i="4"/>
  <c r="AQ260" i="4"/>
  <c r="AS260" i="4"/>
  <c r="AY151" i="4"/>
  <c r="AT151" i="4"/>
  <c r="S270" i="4"/>
  <c r="AF270" i="4"/>
  <c r="AO260" i="4"/>
  <c r="AK260" i="4"/>
  <c r="AA151" i="4"/>
  <c r="AL151" i="4"/>
  <c r="AL270" i="4"/>
  <c r="X270" i="4"/>
  <c r="Y151" i="4"/>
  <c r="T151" i="4"/>
  <c r="AA270" i="4"/>
  <c r="R260" i="4"/>
  <c r="AW151" i="4"/>
  <c r="AX151" i="4"/>
  <c r="Q270" i="4"/>
  <c r="X260" i="4"/>
  <c r="AU151" i="4"/>
  <c r="AP151" i="4"/>
  <c r="Y270" i="4"/>
  <c r="T268" i="4"/>
  <c r="AO84" i="4"/>
  <c r="Q194" i="4"/>
  <c r="AA78" i="4"/>
  <c r="AS55" i="4"/>
  <c r="AN97" i="4"/>
  <c r="V56" i="4"/>
  <c r="S177" i="4"/>
  <c r="AY55" i="4"/>
  <c r="X55" i="4"/>
  <c r="T55" i="4"/>
  <c r="AM55" i="4"/>
  <c r="AK55" i="4"/>
  <c r="AE78" i="4"/>
  <c r="AO78" i="4"/>
  <c r="X78" i="4"/>
  <c r="AR78" i="4"/>
  <c r="S78" i="4"/>
  <c r="AE97" i="4"/>
  <c r="W97" i="4"/>
  <c r="AL97" i="4"/>
  <c r="T97" i="4"/>
  <c r="AF97" i="4"/>
  <c r="AE14" i="4"/>
  <c r="AC14" i="4"/>
  <c r="AV14" i="4"/>
  <c r="AD14" i="4"/>
  <c r="AH14" i="4"/>
  <c r="V9" i="4"/>
  <c r="Q9" i="4"/>
  <c r="AO9" i="4"/>
  <c r="AK9" i="4"/>
  <c r="AV9" i="4"/>
  <c r="AE9" i="4"/>
  <c r="AS205" i="4"/>
  <c r="AP205" i="4"/>
  <c r="AN205" i="4"/>
  <c r="AL205" i="4"/>
  <c r="AH287" i="4"/>
  <c r="AN287" i="4"/>
  <c r="AL287" i="4"/>
  <c r="AJ287" i="4"/>
  <c r="AO287" i="4"/>
  <c r="AU194" i="4"/>
  <c r="AR194" i="4"/>
  <c r="AM194" i="4"/>
  <c r="AI194" i="4"/>
  <c r="Q299" i="4"/>
  <c r="AU299" i="4"/>
  <c r="AS299" i="4"/>
  <c r="AY299" i="4"/>
  <c r="AG258" i="4"/>
  <c r="AU258" i="4"/>
  <c r="AS258" i="4"/>
  <c r="S258" i="4"/>
  <c r="AO152" i="4"/>
  <c r="AQ152" i="4"/>
  <c r="X152" i="4"/>
  <c r="AL152" i="4"/>
  <c r="AP152" i="4"/>
  <c r="AE268" i="4"/>
  <c r="AM268" i="4"/>
  <c r="AU268" i="4"/>
  <c r="AT268" i="4"/>
  <c r="AK226" i="4"/>
  <c r="S226" i="4"/>
  <c r="AG226" i="4"/>
  <c r="AD226" i="4"/>
  <c r="AF226" i="4"/>
  <c r="AW55" i="4"/>
  <c r="AN55" i="4"/>
  <c r="AR55" i="4"/>
  <c r="AE55" i="4"/>
  <c r="AC55" i="4"/>
  <c r="Q78" i="4"/>
  <c r="R78" i="4"/>
  <c r="AU78" i="4"/>
  <c r="AJ78" i="4"/>
  <c r="AD97" i="4"/>
  <c r="AM97" i="4"/>
  <c r="Y97" i="4"/>
  <c r="AX97" i="4"/>
  <c r="X97" i="4"/>
  <c r="AA14" i="4"/>
  <c r="P14" i="4"/>
  <c r="AI14" i="4"/>
  <c r="V14" i="4"/>
  <c r="Z14" i="4"/>
  <c r="Z9" i="4"/>
  <c r="AF9" i="4"/>
  <c r="Y9" i="4"/>
  <c r="AA9" i="4"/>
  <c r="AJ205" i="4"/>
  <c r="AG205" i="4"/>
  <c r="AE205" i="4"/>
  <c r="AC205" i="4"/>
  <c r="AF287" i="4"/>
  <c r="AE287" i="4"/>
  <c r="AC287" i="4"/>
  <c r="AA287" i="4"/>
  <c r="AG287" i="4"/>
  <c r="AL194" i="4"/>
  <c r="AE194" i="4"/>
  <c r="Z194" i="4"/>
  <c r="AA194" i="4"/>
  <c r="AH299" i="4"/>
  <c r="AP299" i="4"/>
  <c r="AM299" i="4"/>
  <c r="AK299" i="4"/>
  <c r="AQ299" i="4"/>
  <c r="AF258" i="4"/>
  <c r="AM258" i="4"/>
  <c r="AK258" i="4"/>
  <c r="AX258" i="4"/>
  <c r="AF152" i="4"/>
  <c r="AN152" i="4"/>
  <c r="AV152" i="4"/>
  <c r="AD152" i="4"/>
  <c r="AH152" i="4"/>
  <c r="R268" i="4"/>
  <c r="Z268" i="4"/>
  <c r="AH268" i="4"/>
  <c r="AL268" i="4"/>
  <c r="AJ226" i="4"/>
  <c r="AR226" i="4"/>
  <c r="W226" i="4"/>
  <c r="U226" i="4"/>
  <c r="X226" i="4"/>
  <c r="AD78" i="4"/>
  <c r="P78" i="4"/>
  <c r="V78" i="4"/>
  <c r="T78" i="4"/>
  <c r="AJ84" i="4"/>
  <c r="AS97" i="4"/>
  <c r="AK97" i="4"/>
  <c r="AI97" i="4"/>
  <c r="AH97" i="4"/>
  <c r="AF14" i="4"/>
  <c r="AM14" i="4"/>
  <c r="AU14" i="4"/>
  <c r="AJ14" i="4"/>
  <c r="AW9" i="4"/>
  <c r="AQ9" i="4"/>
  <c r="AM9" i="4"/>
  <c r="AR9" i="4"/>
  <c r="AG9" i="4"/>
  <c r="AD9" i="4"/>
  <c r="Q205" i="4"/>
  <c r="AX205" i="4"/>
  <c r="AV205" i="4"/>
  <c r="AY205" i="4"/>
  <c r="W287" i="4"/>
  <c r="AV287" i="4"/>
  <c r="AT287" i="4"/>
  <c r="AR287" i="4"/>
  <c r="Q287" i="4"/>
  <c r="AH194" i="4"/>
  <c r="AP194" i="4"/>
  <c r="AK194" i="4"/>
  <c r="AW194" i="4"/>
  <c r="Z299" i="4"/>
  <c r="AV299" i="4"/>
  <c r="W299" i="4"/>
  <c r="U299" i="4"/>
  <c r="AA299" i="4"/>
  <c r="AN258" i="4"/>
  <c r="AB258" i="4"/>
  <c r="W258" i="4"/>
  <c r="U258" i="4"/>
  <c r="AH258" i="4"/>
  <c r="AC152" i="4"/>
  <c r="AY152" i="4"/>
  <c r="W152" i="4"/>
  <c r="AR152" i="4"/>
  <c r="R152" i="4"/>
  <c r="AC268" i="4"/>
  <c r="AK268" i="4"/>
  <c r="AV268" i="4"/>
  <c r="V268" i="4"/>
  <c r="AB226" i="4"/>
  <c r="AQ226" i="4"/>
  <c r="AO226" i="4"/>
  <c r="AL226" i="4"/>
  <c r="AW84" i="4"/>
  <c r="P55" i="4"/>
  <c r="AX55" i="4"/>
  <c r="AQ55" i="4"/>
  <c r="AL55" i="4"/>
  <c r="AT78" i="4"/>
  <c r="AN78" i="4"/>
  <c r="AS78" i="4"/>
  <c r="AY78" i="4"/>
  <c r="AF84" i="4"/>
  <c r="AC97" i="4"/>
  <c r="S97" i="4"/>
  <c r="V97" i="4"/>
  <c r="Z97" i="4"/>
  <c r="S14" i="4"/>
  <c r="Y14" i="4"/>
  <c r="AG14" i="4"/>
  <c r="AB14" i="4"/>
  <c r="AN9" i="4"/>
  <c r="P9" i="4"/>
  <c r="AT9" i="4"/>
  <c r="AJ9" i="4"/>
  <c r="R9" i="4"/>
  <c r="AC9" i="4"/>
  <c r="X9" i="4"/>
  <c r="AT205" i="4"/>
  <c r="AR205" i="4"/>
  <c r="AO205" i="4"/>
  <c r="AM205" i="4"/>
  <c r="AQ205" i="4"/>
  <c r="AY287" i="4"/>
  <c r="AM287" i="4"/>
  <c r="AK287" i="4"/>
  <c r="AI287" i="4"/>
  <c r="W194" i="4"/>
  <c r="X194" i="4"/>
  <c r="AD194" i="4"/>
  <c r="AC194" i="4"/>
  <c r="AO194" i="4"/>
  <c r="Y299" i="4"/>
  <c r="AN299" i="4"/>
  <c r="AT299" i="4"/>
  <c r="AR299" i="4"/>
  <c r="S299" i="4"/>
  <c r="T258" i="4"/>
  <c r="AV258" i="4"/>
  <c r="AT258" i="4"/>
  <c r="AY258" i="4"/>
  <c r="Z258" i="4"/>
  <c r="S152" i="4"/>
  <c r="AM152" i="4"/>
  <c r="AU152" i="4"/>
  <c r="AJ152" i="4"/>
  <c r="AS268" i="4"/>
  <c r="Q268" i="4"/>
  <c r="Y268" i="4"/>
  <c r="AN268" i="4"/>
  <c r="AR268" i="4"/>
  <c r="AA226" i="4"/>
  <c r="AH226" i="4"/>
  <c r="AE226" i="4"/>
  <c r="AC226" i="4"/>
  <c r="AE215" i="4"/>
  <c r="AB55" i="4"/>
  <c r="AT55" i="4"/>
  <c r="AP55" i="4"/>
  <c r="AA55" i="4"/>
  <c r="AD55" i="4"/>
  <c r="AX78" i="4"/>
  <c r="Y78" i="4"/>
  <c r="Z78" i="4"/>
  <c r="AK78" i="4"/>
  <c r="AQ78" i="4"/>
  <c r="AA84" i="4"/>
  <c r="AQ97" i="4"/>
  <c r="AG97" i="4"/>
  <c r="AR97" i="4"/>
  <c r="R97" i="4"/>
  <c r="AQ14" i="4"/>
  <c r="AW14" i="4"/>
  <c r="U14" i="4"/>
  <c r="T14" i="4"/>
  <c r="AH9" i="4"/>
  <c r="AU9" i="4"/>
  <c r="T9" i="4"/>
  <c r="AI9" i="4"/>
  <c r="AL9" i="4"/>
  <c r="AK205" i="4"/>
  <c r="AH205" i="4"/>
  <c r="AF205" i="4"/>
  <c r="AD205" i="4"/>
  <c r="AI205" i="4"/>
  <c r="AQ287" i="4"/>
  <c r="AD287" i="4"/>
  <c r="AB287" i="4"/>
  <c r="Z287" i="4"/>
  <c r="AX194" i="4"/>
  <c r="AT194" i="4"/>
  <c r="P194" i="4"/>
  <c r="U194" i="4"/>
  <c r="AG194" i="4"/>
  <c r="AX299" i="4"/>
  <c r="AF299" i="4"/>
  <c r="AL299" i="4"/>
  <c r="AJ299" i="4"/>
  <c r="Q258" i="4"/>
  <c r="Y258" i="4"/>
  <c r="AL258" i="4"/>
  <c r="AQ258" i="4"/>
  <c r="R258" i="4"/>
  <c r="Q152" i="4"/>
  <c r="Y152" i="4"/>
  <c r="AG152" i="4"/>
  <c r="AB152" i="4"/>
  <c r="AG268" i="4"/>
  <c r="AO268" i="4"/>
  <c r="AW268" i="4"/>
  <c r="AF268" i="4"/>
  <c r="AJ268" i="4"/>
  <c r="AT226" i="4"/>
  <c r="Y226" i="4"/>
  <c r="V226" i="4"/>
  <c r="T226" i="4"/>
  <c r="S55" i="4"/>
  <c r="AF55" i="4"/>
  <c r="Y55" i="4"/>
  <c r="AV55" i="4"/>
  <c r="R55" i="4"/>
  <c r="V55" i="4"/>
  <c r="AM78" i="4"/>
  <c r="AP78" i="4"/>
  <c r="AW78" i="4"/>
  <c r="AC78" i="4"/>
  <c r="AI78" i="4"/>
  <c r="AA97" i="4"/>
  <c r="Q97" i="4"/>
  <c r="AJ97" i="4"/>
  <c r="AV97" i="4"/>
  <c r="AN14" i="4"/>
  <c r="AK14" i="4"/>
  <c r="AT14" i="4"/>
  <c r="AX14" i="4"/>
  <c r="AX9" i="4"/>
  <c r="AY9" i="4"/>
  <c r="AB205" i="4"/>
  <c r="Y205" i="4"/>
  <c r="W205" i="4"/>
  <c r="U205" i="4"/>
  <c r="AA205" i="4"/>
  <c r="AP287" i="4"/>
  <c r="U287" i="4"/>
  <c r="S287" i="4"/>
  <c r="P287" i="4"/>
  <c r="V194" i="4"/>
  <c r="AF194" i="4"/>
  <c r="AN194" i="4"/>
  <c r="AY194" i="4"/>
  <c r="Y194" i="4"/>
  <c r="R299" i="4"/>
  <c r="X299" i="4"/>
  <c r="AD299" i="4"/>
  <c r="AB299" i="4"/>
  <c r="AJ258" i="4"/>
  <c r="AR258" i="4"/>
  <c r="AD258" i="4"/>
  <c r="AI258" i="4"/>
  <c r="AS152" i="4"/>
  <c r="AW152" i="4"/>
  <c r="U152" i="4"/>
  <c r="T152" i="4"/>
  <c r="S268" i="4"/>
  <c r="AA268" i="4"/>
  <c r="AI268" i="4"/>
  <c r="X268" i="4"/>
  <c r="AB268" i="4"/>
  <c r="Z226" i="4"/>
  <c r="AY226" i="4"/>
  <c r="AW226" i="4"/>
  <c r="AV226" i="4"/>
  <c r="AI55" i="4"/>
  <c r="Z55" i="4"/>
  <c r="AO55" i="4"/>
  <c r="AH55" i="4"/>
  <c r="AU55" i="4"/>
  <c r="AF78" i="4"/>
  <c r="W78" i="4"/>
  <c r="AL78" i="4"/>
  <c r="U78" i="4"/>
  <c r="AW97" i="4"/>
  <c r="AO97" i="4"/>
  <c r="AY97" i="4"/>
  <c r="AB97" i="4"/>
  <c r="AS14" i="4"/>
  <c r="AO14" i="4"/>
  <c r="X14" i="4"/>
  <c r="AL14" i="4"/>
  <c r="AP9" i="4"/>
  <c r="U9" i="4"/>
  <c r="R205" i="4"/>
  <c r="P205" i="4"/>
  <c r="AW205" i="4"/>
  <c r="AU205" i="4"/>
  <c r="AX287" i="4"/>
  <c r="AU287" i="4"/>
  <c r="AS287" i="4"/>
  <c r="AV194" i="4"/>
  <c r="T194" i="4"/>
  <c r="AB194" i="4"/>
  <c r="AQ194" i="4"/>
  <c r="AW299" i="4"/>
  <c r="P299" i="4"/>
  <c r="V299" i="4"/>
  <c r="P258" i="4"/>
  <c r="X258" i="4"/>
  <c r="V258" i="4"/>
  <c r="P152" i="4"/>
  <c r="AK152" i="4"/>
  <c r="AT152" i="4"/>
  <c r="AQ268" i="4"/>
  <c r="AY268" i="4"/>
  <c r="W268" i="4"/>
  <c r="P268" i="4"/>
  <c r="Q226" i="4"/>
  <c r="AS226" i="4"/>
  <c r="AP226" i="4"/>
  <c r="AM226" i="4"/>
  <c r="AE84" i="4"/>
  <c r="AD192" i="4"/>
  <c r="AV192" i="4"/>
  <c r="T192" i="4"/>
  <c r="AA192" i="4"/>
  <c r="AV252" i="4"/>
  <c r="X252" i="4"/>
  <c r="V252" i="4"/>
  <c r="T252" i="4"/>
  <c r="AH252" i="4"/>
  <c r="AH193" i="4"/>
  <c r="AR193" i="4"/>
  <c r="AX193" i="4"/>
  <c r="AC193" i="4"/>
  <c r="AO193" i="4"/>
  <c r="AP305" i="4"/>
  <c r="AX305" i="4"/>
  <c r="AF305" i="4"/>
  <c r="AL305" i="4"/>
  <c r="AQ284" i="4"/>
  <c r="AY284" i="4"/>
  <c r="AG284" i="4"/>
  <c r="AU284" i="4"/>
  <c r="AG269" i="4"/>
  <c r="AD269" i="4"/>
  <c r="AB108" i="4"/>
  <c r="AE108" i="4"/>
  <c r="X108" i="4"/>
  <c r="V108" i="4"/>
  <c r="T108" i="4"/>
  <c r="AG108" i="4"/>
  <c r="Z56" i="4"/>
  <c r="AS56" i="4"/>
  <c r="R56" i="4"/>
  <c r="AE56" i="4"/>
  <c r="AC84" i="4"/>
  <c r="AU84" i="4"/>
  <c r="AR84" i="4"/>
  <c r="AX84" i="4"/>
  <c r="Y84" i="4"/>
  <c r="AP306" i="4"/>
  <c r="AX306" i="4"/>
  <c r="AF306" i="4"/>
  <c r="AL306" i="4"/>
  <c r="AB192" i="4"/>
  <c r="AJ192" i="4"/>
  <c r="AS192" i="4"/>
  <c r="S192" i="4"/>
  <c r="Q252" i="4"/>
  <c r="AU252" i="4"/>
  <c r="AS252" i="4"/>
  <c r="AY252" i="4"/>
  <c r="Z252" i="4"/>
  <c r="AW266" i="4"/>
  <c r="S266" i="4"/>
  <c r="AA266" i="4"/>
  <c r="AD266" i="4"/>
  <c r="AE177" i="4"/>
  <c r="V177" i="4"/>
  <c r="R177" i="4"/>
  <c r="W177" i="4"/>
  <c r="AF193" i="4"/>
  <c r="AP193" i="4"/>
  <c r="AL193" i="4"/>
  <c r="U193" i="4"/>
  <c r="AG193" i="4"/>
  <c r="Z305" i="4"/>
  <c r="AH305" i="4"/>
  <c r="X305" i="4"/>
  <c r="AD305" i="4"/>
  <c r="AI215" i="4"/>
  <c r="AA284" i="4"/>
  <c r="AI284" i="4"/>
  <c r="Y284" i="4"/>
  <c r="AM284" i="4"/>
  <c r="AH195" i="4"/>
  <c r="AP195" i="4"/>
  <c r="AC195" i="4"/>
  <c r="Z195" i="4"/>
  <c r="AG195" i="4"/>
  <c r="AY269" i="4"/>
  <c r="AB56" i="4"/>
  <c r="AV108" i="4"/>
  <c r="AM108" i="4"/>
  <c r="AS108" i="4"/>
  <c r="AY108" i="4"/>
  <c r="Y108" i="4"/>
  <c r="AP56" i="4"/>
  <c r="AH56" i="4"/>
  <c r="AV56" i="4"/>
  <c r="W56" i="4"/>
  <c r="X84" i="4"/>
  <c r="AB84" i="4"/>
  <c r="AD84" i="4"/>
  <c r="AP84" i="4"/>
  <c r="Q84" i="4"/>
  <c r="Z306" i="4"/>
  <c r="AH306" i="4"/>
  <c r="X306" i="4"/>
  <c r="AD306" i="4"/>
  <c r="R192" i="4"/>
  <c r="W192" i="4"/>
  <c r="AK192" i="4"/>
  <c r="AW192" i="4"/>
  <c r="P252" i="4"/>
  <c r="AM252" i="4"/>
  <c r="AK252" i="4"/>
  <c r="AQ252" i="4"/>
  <c r="R252" i="4"/>
  <c r="AI266" i="4"/>
  <c r="AQ266" i="4"/>
  <c r="AV266" i="4"/>
  <c r="V266" i="4"/>
  <c r="AV177" i="4"/>
  <c r="AU177" i="4"/>
  <c r="AS177" i="4"/>
  <c r="AY177" i="4"/>
  <c r="AE193" i="4"/>
  <c r="AD193" i="4"/>
  <c r="X193" i="4"/>
  <c r="AY193" i="4"/>
  <c r="Y193" i="4"/>
  <c r="AO305" i="4"/>
  <c r="R305" i="4"/>
  <c r="P305" i="4"/>
  <c r="V305" i="4"/>
  <c r="AV215" i="4"/>
  <c r="AP284" i="4"/>
  <c r="S284" i="4"/>
  <c r="Q284" i="4"/>
  <c r="AE284" i="4"/>
  <c r="AF195" i="4"/>
  <c r="AE195" i="4"/>
  <c r="R195" i="4"/>
  <c r="AY195" i="4"/>
  <c r="Y195" i="4"/>
  <c r="Y269" i="4"/>
  <c r="AG84" i="4"/>
  <c r="Z108" i="4"/>
  <c r="P108" i="4"/>
  <c r="AK108" i="4"/>
  <c r="AQ108" i="4"/>
  <c r="Q108" i="4"/>
  <c r="AK56" i="4"/>
  <c r="Y56" i="4"/>
  <c r="T56" i="4"/>
  <c r="AN56" i="4"/>
  <c r="AT56" i="4"/>
  <c r="V84" i="4"/>
  <c r="AV84" i="4"/>
  <c r="P84" i="4"/>
  <c r="AH84" i="4"/>
  <c r="AO306" i="4"/>
  <c r="R306" i="4"/>
  <c r="P306" i="4"/>
  <c r="V306" i="4"/>
  <c r="P192" i="4"/>
  <c r="AM192" i="4"/>
  <c r="AU192" i="4"/>
  <c r="AC192" i="4"/>
  <c r="AO192" i="4"/>
  <c r="AO252" i="4"/>
  <c r="AE252" i="4"/>
  <c r="AC252" i="4"/>
  <c r="AI252" i="4"/>
  <c r="AY266" i="4"/>
  <c r="W266" i="4"/>
  <c r="AE266" i="4"/>
  <c r="AN266" i="4"/>
  <c r="AR266" i="4"/>
  <c r="U177" i="4"/>
  <c r="AD177" i="4"/>
  <c r="AL177" i="4"/>
  <c r="AJ177" i="4"/>
  <c r="AQ177" i="4"/>
  <c r="AF172" i="4"/>
  <c r="V193" i="4"/>
  <c r="P193" i="4"/>
  <c r="AV193" i="4"/>
  <c r="AQ193" i="4"/>
  <c r="Q193" i="4"/>
  <c r="Y305" i="4"/>
  <c r="AW305" i="4"/>
  <c r="AU305" i="4"/>
  <c r="AY305" i="4"/>
  <c r="W215" i="4"/>
  <c r="Z284" i="4"/>
  <c r="AX284" i="4"/>
  <c r="AV284" i="4"/>
  <c r="W284" i="4"/>
  <c r="X195" i="4"/>
  <c r="U195" i="4"/>
  <c r="AV195" i="4"/>
  <c r="AQ195" i="4"/>
  <c r="Q195" i="4"/>
  <c r="R108" i="4"/>
  <c r="AO108" i="4"/>
  <c r="AM56" i="4"/>
  <c r="U84" i="4"/>
  <c r="AU108" i="4"/>
  <c r="AH108" i="4"/>
  <c r="AC108" i="4"/>
  <c r="AI108" i="4"/>
  <c r="AA56" i="4"/>
  <c r="AO56" i="4"/>
  <c r="AR56" i="4"/>
  <c r="AF56" i="4"/>
  <c r="AL56" i="4"/>
  <c r="AM84" i="4"/>
  <c r="AK84" i="4"/>
  <c r="AY84" i="4"/>
  <c r="Z84" i="4"/>
  <c r="Y306" i="4"/>
  <c r="AW306" i="4"/>
  <c r="AU306" i="4"/>
  <c r="AY306" i="4"/>
  <c r="AR192" i="4"/>
  <c r="Z192" i="4"/>
  <c r="AH192" i="4"/>
  <c r="U192" i="4"/>
  <c r="AG192" i="4"/>
  <c r="AN252" i="4"/>
  <c r="W252" i="4"/>
  <c r="U252" i="4"/>
  <c r="AA252" i="4"/>
  <c r="AM266" i="4"/>
  <c r="AU266" i="4"/>
  <c r="R266" i="4"/>
  <c r="AF266" i="4"/>
  <c r="AJ266" i="4"/>
  <c r="P177" i="4"/>
  <c r="AR177" i="4"/>
  <c r="AC177" i="4"/>
  <c r="Z177" i="4"/>
  <c r="AI177" i="4"/>
  <c r="AN172" i="4"/>
  <c r="T193" i="4"/>
  <c r="AN193" i="4"/>
  <c r="AJ193" i="4"/>
  <c r="AI193" i="4"/>
  <c r="AS305" i="4"/>
  <c r="AK305" i="4"/>
  <c r="AG305" i="4"/>
  <c r="AM305" i="4"/>
  <c r="AQ305" i="4"/>
  <c r="AD284" i="4"/>
  <c r="AL284" i="4"/>
  <c r="AH284" i="4"/>
  <c r="AN284" i="4"/>
  <c r="AS284" i="4"/>
  <c r="W195" i="4"/>
  <c r="AN195" i="4"/>
  <c r="AL195" i="4"/>
  <c r="AI195" i="4"/>
  <c r="AE155" i="4"/>
  <c r="AX108" i="4"/>
  <c r="AD108" i="4"/>
  <c r="AC56" i="4"/>
  <c r="AN84" i="4"/>
  <c r="S84" i="4"/>
  <c r="AP108" i="4"/>
  <c r="AF108" i="4"/>
  <c r="U108" i="4"/>
  <c r="AA108" i="4"/>
  <c r="Q56" i="4"/>
  <c r="U56" i="4"/>
  <c r="AG56" i="4"/>
  <c r="X56" i="4"/>
  <c r="AD56" i="4"/>
  <c r="T84" i="4"/>
  <c r="W84" i="4"/>
  <c r="AQ84" i="4"/>
  <c r="R84" i="4"/>
  <c r="AS306" i="4"/>
  <c r="AK306" i="4"/>
  <c r="AG306" i="4"/>
  <c r="AM306" i="4"/>
  <c r="AQ306" i="4"/>
  <c r="AP192" i="4"/>
  <c r="AX192" i="4"/>
  <c r="V192" i="4"/>
  <c r="AY192" i="4"/>
  <c r="Y192" i="4"/>
  <c r="AG252" i="4"/>
  <c r="AT252" i="4"/>
  <c r="AR252" i="4"/>
  <c r="S252" i="4"/>
  <c r="Z266" i="4"/>
  <c r="AH266" i="4"/>
  <c r="AP266" i="4"/>
  <c r="X266" i="4"/>
  <c r="AB266" i="4"/>
  <c r="AM177" i="4"/>
  <c r="Y177" i="4"/>
  <c r="T177" i="4"/>
  <c r="Q177" i="4"/>
  <c r="AA177" i="4"/>
  <c r="Z172" i="4"/>
  <c r="AU193" i="4"/>
  <c r="AB193" i="4"/>
  <c r="W193" i="4"/>
  <c r="AA193" i="4"/>
  <c r="AC305" i="4"/>
  <c r="U305" i="4"/>
  <c r="Q305" i="4"/>
  <c r="AE305" i="4"/>
  <c r="AI305" i="4"/>
  <c r="AB284" i="4"/>
  <c r="V284" i="4"/>
  <c r="R284" i="4"/>
  <c r="AF284" i="4"/>
  <c r="AK284" i="4"/>
  <c r="AT195" i="4"/>
  <c r="AD195" i="4"/>
  <c r="AB195" i="4"/>
  <c r="AA195" i="4"/>
  <c r="U155" i="4"/>
  <c r="AW56" i="4"/>
  <c r="W108" i="4"/>
  <c r="AT108" i="4"/>
  <c r="AR108" i="4"/>
  <c r="AX56" i="4"/>
  <c r="AJ56" i="4"/>
  <c r="S56" i="4"/>
  <c r="P56" i="4"/>
  <c r="AL84" i="4"/>
  <c r="AT84" i="4"/>
  <c r="AI84" i="4"/>
  <c r="AC306" i="4"/>
  <c r="U306" i="4"/>
  <c r="Q306" i="4"/>
  <c r="AE306" i="4"/>
  <c r="AN192" i="4"/>
  <c r="AL192" i="4"/>
  <c r="AT192" i="4"/>
  <c r="AQ192" i="4"/>
  <c r="AF252" i="4"/>
  <c r="AL252" i="4"/>
  <c r="AJ252" i="4"/>
  <c r="AX266" i="4"/>
  <c r="U266" i="4"/>
  <c r="AC266" i="4"/>
  <c r="P266" i="4"/>
  <c r="AH177" i="4"/>
  <c r="AP177" i="4"/>
  <c r="AT177" i="4"/>
  <c r="AX177" i="4"/>
  <c r="AQ172" i="4"/>
  <c r="R193" i="4"/>
  <c r="AM193" i="4"/>
  <c r="AS193" i="4"/>
  <c r="AR305" i="4"/>
  <c r="AJ305" i="4"/>
  <c r="AV305" i="4"/>
  <c r="W305" i="4"/>
  <c r="AT284" i="4"/>
  <c r="AJ284" i="4"/>
  <c r="AW284" i="4"/>
  <c r="X284" i="4"/>
  <c r="V195" i="4"/>
  <c r="T195" i="4"/>
  <c r="P195" i="4"/>
  <c r="S155" i="4"/>
  <c r="AD172" i="4"/>
  <c r="T172" i="4"/>
  <c r="AT172" i="4"/>
  <c r="AI172" i="4"/>
  <c r="AG215" i="4"/>
  <c r="AO215" i="4"/>
  <c r="AA215" i="4"/>
  <c r="AN215" i="4"/>
  <c r="AT215" i="4"/>
  <c r="AI269" i="4"/>
  <c r="S269" i="4"/>
  <c r="AO269" i="4"/>
  <c r="AV269" i="4"/>
  <c r="AR269" i="4"/>
  <c r="AY155" i="4"/>
  <c r="AU155" i="4"/>
  <c r="AS155" i="4"/>
  <c r="AQ155" i="4"/>
  <c r="AX172" i="4"/>
  <c r="AV172" i="4"/>
  <c r="AJ172" i="4"/>
  <c r="AA172" i="4"/>
  <c r="AC215" i="4"/>
  <c r="T215" i="4"/>
  <c r="S215" i="4"/>
  <c r="AF215" i="4"/>
  <c r="AL215" i="4"/>
  <c r="W269" i="4"/>
  <c r="AQ269" i="4"/>
  <c r="AA269" i="4"/>
  <c r="AN269" i="4"/>
  <c r="AJ269" i="4"/>
  <c r="AD155" i="4"/>
  <c r="AL155" i="4"/>
  <c r="AJ155" i="4"/>
  <c r="AG155" i="4"/>
  <c r="AC172" i="4"/>
  <c r="AL172" i="4"/>
  <c r="X172" i="4"/>
  <c r="S172" i="4"/>
  <c r="AW215" i="4"/>
  <c r="AK215" i="4"/>
  <c r="AX215" i="4"/>
  <c r="X215" i="4"/>
  <c r="AD215" i="4"/>
  <c r="AU269" i="4"/>
  <c r="AE269" i="4"/>
  <c r="AX269" i="4"/>
  <c r="AF269" i="4"/>
  <c r="AB269" i="4"/>
  <c r="AW155" i="4"/>
  <c r="AC155" i="4"/>
  <c r="AA155" i="4"/>
  <c r="X155" i="4"/>
  <c r="AS172" i="4"/>
  <c r="AB172" i="4"/>
  <c r="AP172" i="4"/>
  <c r="AW172" i="4"/>
  <c r="AB215" i="4"/>
  <c r="Q215" i="4"/>
  <c r="AP215" i="4"/>
  <c r="P215" i="4"/>
  <c r="V215" i="4"/>
  <c r="AT269" i="4"/>
  <c r="R269" i="4"/>
  <c r="AM269" i="4"/>
  <c r="X269" i="4"/>
  <c r="T269" i="4"/>
  <c r="W155" i="4"/>
  <c r="T155" i="4"/>
  <c r="Q155" i="4"/>
  <c r="AX155" i="4"/>
  <c r="AM172" i="4"/>
  <c r="W172" i="4"/>
  <c r="P172" i="4"/>
  <c r="AE172" i="4"/>
  <c r="AO172" i="4"/>
  <c r="AS215" i="4"/>
  <c r="AJ215" i="4"/>
  <c r="AH215" i="4"/>
  <c r="AU215" i="4"/>
  <c r="AH269" i="4"/>
  <c r="AP269" i="4"/>
  <c r="Z269" i="4"/>
  <c r="P269" i="4"/>
  <c r="AN155" i="4"/>
  <c r="AV155" i="4"/>
  <c r="AT155" i="4"/>
  <c r="AR155" i="4"/>
  <c r="AP155" i="4"/>
  <c r="AH172" i="4"/>
  <c r="AR172" i="4"/>
  <c r="AU172" i="4"/>
  <c r="U172" i="4"/>
  <c r="AG172" i="4"/>
  <c r="Y215" i="4"/>
  <c r="AY215" i="4"/>
  <c r="Z215" i="4"/>
  <c r="AM215" i="4"/>
  <c r="U269" i="4"/>
  <c r="AC269" i="4"/>
  <c r="AW269" i="4"/>
  <c r="AL269" i="4"/>
  <c r="AM155" i="4"/>
  <c r="V155" i="4"/>
  <c r="AK155" i="4"/>
  <c r="AI155" i="4"/>
  <c r="AH155" i="4"/>
  <c r="R172" i="4"/>
  <c r="V172" i="4"/>
  <c r="AK172" i="4"/>
  <c r="AY172" i="4"/>
  <c r="AR215" i="4"/>
  <c r="AQ215" i="4"/>
  <c r="R215" i="4"/>
  <c r="AS269" i="4"/>
  <c r="Q269" i="4"/>
  <c r="AK269" i="4"/>
  <c r="AF155" i="4"/>
  <c r="AO155" i="4"/>
  <c r="AB155" i="4"/>
  <c r="Y155" i="4"/>
  <c r="Y245" i="4"/>
  <c r="AU245" i="4"/>
  <c r="AS245" i="4"/>
  <c r="AY245" i="4"/>
  <c r="Z245" i="4"/>
  <c r="AW245" i="4"/>
  <c r="AE245" i="4"/>
  <c r="AC245" i="4"/>
  <c r="AI245" i="4"/>
  <c r="AR245" i="4"/>
  <c r="S245" i="4"/>
  <c r="AL245" i="4"/>
  <c r="AJ245" i="4"/>
  <c r="X145" i="4"/>
  <c r="AR145" i="4"/>
  <c r="AE145" i="4"/>
  <c r="S145" i="4"/>
  <c r="AG145" i="4"/>
  <c r="AT145" i="4"/>
  <c r="AM145" i="4"/>
  <c r="AC145" i="4"/>
  <c r="AX145" i="4"/>
  <c r="Y145" i="4"/>
  <c r="AL145" i="4"/>
  <c r="AB145" i="4"/>
  <c r="W145" i="4"/>
  <c r="AH145" i="4"/>
  <c r="AV145" i="4"/>
  <c r="V145" i="4"/>
  <c r="U145" i="4"/>
  <c r="AY145" i="4"/>
  <c r="Z145" i="4"/>
  <c r="AN145" i="4"/>
  <c r="T145" i="4"/>
  <c r="AQ145" i="4"/>
  <c r="R145" i="4"/>
  <c r="AF145" i="4"/>
  <c r="AU145" i="4"/>
  <c r="AI145" i="4"/>
  <c r="AW145" i="4"/>
  <c r="AA2" i="4"/>
  <c r="Z2" i="4"/>
  <c r="AL2" i="4"/>
  <c r="T2" i="4"/>
  <c r="AF2" i="4"/>
  <c r="AK2" i="4"/>
  <c r="Y2" i="4"/>
  <c r="AG2" i="4"/>
  <c r="AY2" i="4"/>
  <c r="X2" i="4"/>
  <c r="AN2" i="4"/>
  <c r="AE2" i="4"/>
  <c r="R2" i="4"/>
  <c r="AM2" i="4"/>
  <c r="AX2" i="4"/>
  <c r="AJ2" i="4"/>
  <c r="V2" i="4"/>
  <c r="AS2" i="4"/>
  <c r="AR2" i="4"/>
  <c r="Q2" i="4"/>
  <c r="AC2" i="4"/>
  <c r="AP2" i="4"/>
  <c r="W2" i="4"/>
  <c r="AD2" i="4"/>
  <c r="U2" i="4"/>
  <c r="AQ2" i="4"/>
  <c r="P2" i="4"/>
  <c r="AW2" i="4"/>
  <c r="AB2" i="4"/>
  <c r="AU2" i="4"/>
  <c r="S2" i="4"/>
  <c r="AV2" i="4"/>
  <c r="AT2" i="4"/>
  <c r="K23" i="4" l="1"/>
  <c r="L3" i="4"/>
  <c r="G3" i="12" s="1"/>
  <c r="K50" i="4"/>
  <c r="N50" i="4"/>
  <c r="O50" i="4"/>
  <c r="K34" i="4"/>
  <c r="O34" i="4"/>
  <c r="M18" i="4"/>
  <c r="J18" i="4"/>
  <c r="E18" i="12" s="1"/>
  <c r="K18" i="4"/>
  <c r="F18" i="12" s="1"/>
  <c r="F174" i="12"/>
  <c r="L290" i="4"/>
  <c r="F95" i="12"/>
  <c r="G191" i="12"/>
  <c r="G132" i="12"/>
  <c r="F132" i="12"/>
  <c r="F154" i="12"/>
  <c r="E154" i="12"/>
  <c r="G154" i="12"/>
  <c r="G75" i="12"/>
  <c r="F224" i="12"/>
  <c r="L262" i="4"/>
  <c r="O132" i="4"/>
  <c r="L34" i="4"/>
  <c r="O275" i="4"/>
  <c r="L18" i="4"/>
  <c r="G18" i="12" s="1"/>
  <c r="J50" i="4"/>
  <c r="E50" i="12" s="1"/>
  <c r="N161" i="4"/>
  <c r="M114" i="4"/>
  <c r="K114" i="4"/>
  <c r="N95" i="4"/>
  <c r="N224" i="4"/>
  <c r="K80" i="4"/>
  <c r="L174" i="4"/>
  <c r="N244" i="4"/>
  <c r="K191" i="4"/>
  <c r="N34" i="4"/>
  <c r="O95" i="4"/>
  <c r="L50" i="4"/>
  <c r="J34" i="4"/>
  <c r="E34" i="12" s="1"/>
  <c r="L216" i="4"/>
  <c r="J244" i="4"/>
  <c r="O191" i="4"/>
  <c r="J161" i="4"/>
  <c r="J132" i="4"/>
  <c r="N216" i="4"/>
  <c r="O244" i="4"/>
  <c r="K244" i="4"/>
  <c r="M154" i="4"/>
  <c r="N18" i="4"/>
  <c r="L80" i="4"/>
  <c r="M132" i="4"/>
  <c r="K75" i="4"/>
  <c r="N75" i="4"/>
  <c r="M216" i="4"/>
  <c r="O114" i="4"/>
  <c r="L161" i="4"/>
  <c r="K161" i="4"/>
  <c r="J216" i="4"/>
  <c r="L244" i="4"/>
  <c r="L114" i="4"/>
  <c r="O80" i="4"/>
  <c r="O161" i="4"/>
  <c r="L95" i="4"/>
  <c r="J80" i="4"/>
  <c r="J191" i="4"/>
  <c r="J174" i="4"/>
  <c r="M174" i="4"/>
  <c r="J224" i="4"/>
  <c r="O224" i="4"/>
  <c r="K216" i="4"/>
  <c r="M34" i="4"/>
  <c r="N132" i="4"/>
  <c r="N191" i="4"/>
  <c r="M75" i="4"/>
  <c r="O75" i="4"/>
  <c r="N174" i="4"/>
  <c r="M224" i="4"/>
  <c r="M50" i="4"/>
  <c r="O18" i="4"/>
  <c r="O154" i="4"/>
  <c r="L224" i="4"/>
  <c r="M2" i="4"/>
  <c r="N182" i="4"/>
  <c r="L182" i="4"/>
  <c r="J182" i="4"/>
  <c r="O182" i="4"/>
  <c r="K182" i="4"/>
  <c r="M182" i="4"/>
  <c r="L204" i="4"/>
  <c r="L82" i="4"/>
  <c r="N204" i="4"/>
  <c r="M82" i="4"/>
  <c r="N293" i="4"/>
  <c r="L293" i="4"/>
  <c r="K204" i="4"/>
  <c r="J204" i="4"/>
  <c r="K82" i="4"/>
  <c r="O204" i="4"/>
  <c r="J293" i="4"/>
  <c r="M204" i="4"/>
  <c r="M293" i="4"/>
  <c r="O293" i="4"/>
  <c r="J82" i="4"/>
  <c r="N82" i="4"/>
  <c r="O82" i="4"/>
  <c r="K293" i="4"/>
  <c r="L99" i="4"/>
  <c r="K40" i="4"/>
  <c r="M93" i="4"/>
  <c r="K93" i="4"/>
  <c r="J93" i="4"/>
  <c r="N93" i="4"/>
  <c r="L93" i="4"/>
  <c r="O93" i="4"/>
  <c r="J40" i="4"/>
  <c r="K99" i="4"/>
  <c r="N263" i="4"/>
  <c r="N40" i="4"/>
  <c r="O263" i="4"/>
  <c r="L40" i="4"/>
  <c r="K263" i="4"/>
  <c r="O99" i="4"/>
  <c r="J263" i="4"/>
  <c r="N99" i="4"/>
  <c r="O40" i="4"/>
  <c r="M263" i="4"/>
  <c r="L181" i="4"/>
  <c r="N181" i="4"/>
  <c r="L263" i="4"/>
  <c r="J99" i="4"/>
  <c r="M99" i="4"/>
  <c r="M40" i="4"/>
  <c r="K181" i="4"/>
  <c r="J181" i="4"/>
  <c r="M181" i="4"/>
  <c r="N42" i="4"/>
  <c r="L42" i="4"/>
  <c r="G42" i="12" s="1"/>
  <c r="J42" i="4"/>
  <c r="E42" i="12" s="1"/>
  <c r="K42" i="4"/>
  <c r="M42" i="4"/>
  <c r="O42" i="4"/>
  <c r="L61" i="4"/>
  <c r="K61" i="4"/>
  <c r="M61" i="4"/>
  <c r="O61" i="4"/>
  <c r="N61" i="4"/>
  <c r="J61" i="4"/>
  <c r="L11" i="4"/>
  <c r="G11" i="12" s="1"/>
  <c r="N11" i="4"/>
  <c r="M11" i="4"/>
  <c r="L64" i="4"/>
  <c r="J11" i="4"/>
  <c r="E11" i="12" s="1"/>
  <c r="O11" i="4"/>
  <c r="K11" i="4"/>
  <c r="F11" i="12" s="1"/>
  <c r="J64" i="4"/>
  <c r="L147" i="4"/>
  <c r="K64" i="4"/>
  <c r="K100" i="4"/>
  <c r="O147" i="4"/>
  <c r="N100" i="4"/>
  <c r="K147" i="4"/>
  <c r="J147" i="4"/>
  <c r="J100" i="4"/>
  <c r="M64" i="4"/>
  <c r="O100" i="4"/>
  <c r="M100" i="4"/>
  <c r="O64" i="4"/>
  <c r="N147" i="4"/>
  <c r="N64" i="4"/>
  <c r="M147" i="4"/>
  <c r="L100" i="4"/>
  <c r="J118" i="4"/>
  <c r="L118" i="4"/>
  <c r="K118" i="4"/>
  <c r="N118" i="4"/>
  <c r="O118" i="4"/>
  <c r="M118" i="4"/>
  <c r="K4" i="4"/>
  <c r="F4" i="12" s="1"/>
  <c r="J20" i="4"/>
  <c r="E20" i="12" s="1"/>
  <c r="O20" i="4"/>
  <c r="K20" i="4"/>
  <c r="F20" i="12" s="1"/>
  <c r="L20" i="4"/>
  <c r="G20" i="12" s="1"/>
  <c r="J127" i="4"/>
  <c r="M20" i="4"/>
  <c r="N20" i="4"/>
  <c r="N127" i="4"/>
  <c r="J4" i="4"/>
  <c r="E4" i="12" s="1"/>
  <c r="N4" i="4"/>
  <c r="L4" i="4"/>
  <c r="G4" i="12" s="1"/>
  <c r="O4" i="4"/>
  <c r="K127" i="4"/>
  <c r="M4" i="4"/>
  <c r="M127" i="4"/>
  <c r="L134" i="4"/>
  <c r="K35" i="4"/>
  <c r="O127" i="4"/>
  <c r="L7" i="4"/>
  <c r="G7" i="12" s="1"/>
  <c r="J134" i="4"/>
  <c r="O35" i="4"/>
  <c r="N35" i="4"/>
  <c r="L127" i="4"/>
  <c r="L35" i="4"/>
  <c r="O181" i="4"/>
  <c r="K7" i="4"/>
  <c r="F7" i="12" s="1"/>
  <c r="L68" i="4"/>
  <c r="K134" i="4"/>
  <c r="N134" i="4"/>
  <c r="O134" i="4"/>
  <c r="J35" i="4"/>
  <c r="M35" i="4"/>
  <c r="M134" i="4"/>
  <c r="O7" i="4"/>
  <c r="M7" i="4"/>
  <c r="O68" i="4"/>
  <c r="N7" i="4"/>
  <c r="J7" i="4"/>
  <c r="E7" i="12" s="1"/>
  <c r="N68" i="4"/>
  <c r="K68" i="4"/>
  <c r="M68" i="4"/>
  <c r="J68" i="4"/>
  <c r="L280" i="4"/>
  <c r="L45" i="4"/>
  <c r="L117" i="4"/>
  <c r="L206" i="4"/>
  <c r="M207" i="4"/>
  <c r="K79" i="4"/>
  <c r="O206" i="4"/>
  <c r="J45" i="4"/>
  <c r="K117" i="4"/>
  <c r="N162" i="4"/>
  <c r="K206" i="4"/>
  <c r="N207" i="4"/>
  <c r="K207" i="4"/>
  <c r="M162" i="4"/>
  <c r="J162" i="4"/>
  <c r="K162" i="4"/>
  <c r="J207" i="4"/>
  <c r="L104" i="4"/>
  <c r="M206" i="4"/>
  <c r="M280" i="4"/>
  <c r="M45" i="4"/>
  <c r="L79" i="4"/>
  <c r="O162" i="4"/>
  <c r="M117" i="4"/>
  <c r="L162" i="4"/>
  <c r="O117" i="4"/>
  <c r="J117" i="4"/>
  <c r="J206" i="4"/>
  <c r="N117" i="4"/>
  <c r="K3" i="4"/>
  <c r="F3" i="12" s="1"/>
  <c r="O302" i="4"/>
  <c r="O207" i="4"/>
  <c r="N206" i="4"/>
  <c r="N79" i="4"/>
  <c r="K45" i="4"/>
  <c r="J79" i="4"/>
  <c r="N280" i="4"/>
  <c r="L207" i="4"/>
  <c r="J280" i="4"/>
  <c r="O45" i="4"/>
  <c r="K280" i="4"/>
  <c r="K209" i="4"/>
  <c r="L250" i="4"/>
  <c r="M79" i="4"/>
  <c r="O79" i="4"/>
  <c r="N45" i="4"/>
  <c r="O280" i="4"/>
  <c r="L302" i="4"/>
  <c r="N209" i="4"/>
  <c r="J209" i="4"/>
  <c r="L209" i="4"/>
  <c r="K302" i="4"/>
  <c r="M302" i="4"/>
  <c r="M209" i="4"/>
  <c r="J302" i="4"/>
  <c r="L71" i="4"/>
  <c r="L170" i="4"/>
  <c r="N3" i="4"/>
  <c r="O3" i="4"/>
  <c r="N302" i="4"/>
  <c r="O209" i="4"/>
  <c r="K71" i="4"/>
  <c r="M3" i="4"/>
  <c r="M71" i="4"/>
  <c r="J3" i="4"/>
  <c r="E3" i="12" s="1"/>
  <c r="O71" i="4"/>
  <c r="J71" i="4"/>
  <c r="N71" i="4"/>
  <c r="J250" i="4"/>
  <c r="K303" i="4"/>
  <c r="N203" i="4"/>
  <c r="L265" i="4"/>
  <c r="L153" i="4"/>
  <c r="M265" i="4"/>
  <c r="J57" i="4"/>
  <c r="N303" i="4"/>
  <c r="J303" i="4"/>
  <c r="M303" i="4"/>
  <c r="L303" i="4"/>
  <c r="O57" i="4"/>
  <c r="L57" i="4"/>
  <c r="J165" i="4"/>
  <c r="M203" i="4"/>
  <c r="O303" i="4"/>
  <c r="L238" i="4"/>
  <c r="J156" i="4"/>
  <c r="K168" i="4"/>
  <c r="O32" i="4"/>
  <c r="M168" i="4"/>
  <c r="L165" i="4"/>
  <c r="K265" i="4"/>
  <c r="L203" i="4"/>
  <c r="N153" i="4"/>
  <c r="K203" i="4"/>
  <c r="K57" i="4"/>
  <c r="K165" i="4"/>
  <c r="J265" i="4"/>
  <c r="M153" i="4"/>
  <c r="O203" i="4"/>
  <c r="N57" i="4"/>
  <c r="M57" i="4"/>
  <c r="N265" i="4"/>
  <c r="J153" i="4"/>
  <c r="J203" i="4"/>
  <c r="K153" i="4"/>
  <c r="N165" i="4"/>
  <c r="M165" i="4"/>
  <c r="O153" i="4"/>
  <c r="O265" i="4"/>
  <c r="O165" i="4"/>
  <c r="L168" i="4"/>
  <c r="L32" i="4"/>
  <c r="K89" i="4"/>
  <c r="O170" i="4"/>
  <c r="N156" i="4"/>
  <c r="N250" i="4"/>
  <c r="K156" i="4"/>
  <c r="J13" i="4"/>
  <c r="E13" i="12" s="1"/>
  <c r="K250" i="4"/>
  <c r="N13" i="4"/>
  <c r="M12" i="4"/>
  <c r="J168" i="4"/>
  <c r="K32" i="4"/>
  <c r="N32" i="4"/>
  <c r="L13" i="4"/>
  <c r="G13" i="12" s="1"/>
  <c r="N168" i="4"/>
  <c r="M13" i="4"/>
  <c r="L12" i="4"/>
  <c r="G12" i="12" s="1"/>
  <c r="N12" i="4"/>
  <c r="J32" i="4"/>
  <c r="L89" i="4"/>
  <c r="O238" i="4"/>
  <c r="K12" i="4"/>
  <c r="F12" i="12" s="1"/>
  <c r="M32" i="4"/>
  <c r="J12" i="4"/>
  <c r="E12" i="12" s="1"/>
  <c r="O13" i="4"/>
  <c r="O12" i="4"/>
  <c r="J238" i="4"/>
  <c r="M156" i="4"/>
  <c r="K170" i="4"/>
  <c r="M238" i="4"/>
  <c r="N238" i="4"/>
  <c r="O168" i="4"/>
  <c r="K13" i="4"/>
  <c r="F13" i="12" s="1"/>
  <c r="O250" i="4"/>
  <c r="J170" i="4"/>
  <c r="L156" i="4"/>
  <c r="K238" i="4"/>
  <c r="L139" i="4"/>
  <c r="N170" i="4"/>
  <c r="M170" i="4"/>
  <c r="O156" i="4"/>
  <c r="M250" i="4"/>
  <c r="N89" i="4"/>
  <c r="M150" i="4"/>
  <c r="J139" i="4"/>
  <c r="L19" i="4"/>
  <c r="G19" i="12" s="1"/>
  <c r="K67" i="4"/>
  <c r="K29" i="4"/>
  <c r="K139" i="4"/>
  <c r="O29" i="4"/>
  <c r="L150" i="4"/>
  <c r="O89" i="4"/>
  <c r="K150" i="4"/>
  <c r="L292" i="4"/>
  <c r="L88" i="4"/>
  <c r="O139" i="4"/>
  <c r="J150" i="4"/>
  <c r="N150" i="4"/>
  <c r="N139" i="4"/>
  <c r="L29" i="4"/>
  <c r="G29" i="12" s="1"/>
  <c r="L70" i="4"/>
  <c r="O150" i="4"/>
  <c r="M139" i="4"/>
  <c r="J89" i="4"/>
  <c r="N29" i="4"/>
  <c r="M89" i="4"/>
  <c r="K223" i="4"/>
  <c r="J29" i="4"/>
  <c r="E29" i="12" s="1"/>
  <c r="L196" i="4"/>
  <c r="J19" i="4"/>
  <c r="E19" i="12" s="1"/>
  <c r="M29" i="4"/>
  <c r="L24" i="4"/>
  <c r="J85" i="4"/>
  <c r="L5" i="4"/>
  <c r="G5" i="12" s="1"/>
  <c r="O259" i="4"/>
  <c r="O67" i="4"/>
  <c r="N223" i="4"/>
  <c r="M223" i="4"/>
  <c r="L67" i="4"/>
  <c r="O223" i="4"/>
  <c r="L86" i="4"/>
  <c r="L198" i="4"/>
  <c r="M251" i="4"/>
  <c r="J70" i="4"/>
  <c r="L73" i="4"/>
  <c r="K88" i="4"/>
  <c r="K85" i="4"/>
  <c r="J297" i="4"/>
  <c r="L297" i="4"/>
  <c r="J259" i="4"/>
  <c r="M259" i="4"/>
  <c r="N259" i="4"/>
  <c r="J25" i="4"/>
  <c r="J251" i="4"/>
  <c r="K104" i="4"/>
  <c r="J5" i="4"/>
  <c r="E5" i="12" s="1"/>
  <c r="K24" i="4"/>
  <c r="L259" i="4"/>
  <c r="K259" i="4"/>
  <c r="L223" i="4"/>
  <c r="L119" i="4"/>
  <c r="N67" i="4"/>
  <c r="M67" i="4"/>
  <c r="J223" i="4"/>
  <c r="J67" i="4"/>
  <c r="L251" i="4"/>
  <c r="O5" i="4"/>
  <c r="J196" i="4"/>
  <c r="L190" i="4"/>
  <c r="J24" i="4"/>
  <c r="K297" i="4"/>
  <c r="K86" i="4"/>
  <c r="N251" i="4"/>
  <c r="J104" i="4"/>
  <c r="O70" i="4"/>
  <c r="N70" i="4"/>
  <c r="N19" i="4"/>
  <c r="N73" i="4"/>
  <c r="K73" i="4"/>
  <c r="N88" i="4"/>
  <c r="M88" i="4"/>
  <c r="M85" i="4"/>
  <c r="L85" i="4"/>
  <c r="K5" i="4"/>
  <c r="F5" i="12" s="1"/>
  <c r="N5" i="4"/>
  <c r="M5" i="4"/>
  <c r="N86" i="4"/>
  <c r="L183" i="4"/>
  <c r="N183" i="4"/>
  <c r="K183" i="4"/>
  <c r="N297" i="4"/>
  <c r="O24" i="4"/>
  <c r="J86" i="4"/>
  <c r="K19" i="4"/>
  <c r="F19" i="12" s="1"/>
  <c r="M297" i="4"/>
  <c r="M104" i="4"/>
  <c r="M70" i="4"/>
  <c r="K70" i="4"/>
  <c r="J88" i="4"/>
  <c r="O251" i="4"/>
  <c r="L201" i="4"/>
  <c r="N104" i="4"/>
  <c r="J73" i="4"/>
  <c r="O73" i="4"/>
  <c r="O86" i="4"/>
  <c r="N24" i="4"/>
  <c r="M19" i="4"/>
  <c r="M73" i="4"/>
  <c r="N85" i="4"/>
  <c r="O19" i="4"/>
  <c r="O88" i="4"/>
  <c r="J183" i="4"/>
  <c r="O183" i="4"/>
  <c r="O297" i="4"/>
  <c r="M183" i="4"/>
  <c r="M24" i="4"/>
  <c r="M86" i="4"/>
  <c r="O85" i="4"/>
  <c r="O104" i="4"/>
  <c r="K251" i="4"/>
  <c r="J198" i="4"/>
  <c r="L296" i="4"/>
  <c r="L48" i="4"/>
  <c r="L173" i="4"/>
  <c r="L110" i="4"/>
  <c r="L237" i="4"/>
  <c r="L273" i="4"/>
  <c r="J292" i="4"/>
  <c r="N198" i="4"/>
  <c r="N25" i="4"/>
  <c r="J218" i="4"/>
  <c r="O218" i="4"/>
  <c r="N292" i="4"/>
  <c r="K25" i="4"/>
  <c r="L157" i="4"/>
  <c r="L276" i="4"/>
  <c r="J159" i="4"/>
  <c r="L222" i="4"/>
  <c r="L91" i="4"/>
  <c r="M129" i="4"/>
  <c r="K198" i="4"/>
  <c r="O129" i="4"/>
  <c r="M292" i="4"/>
  <c r="M296" i="4"/>
  <c r="N296" i="4"/>
  <c r="L218" i="4"/>
  <c r="K296" i="4"/>
  <c r="O25" i="4"/>
  <c r="M218" i="4"/>
  <c r="M25" i="4"/>
  <c r="K218" i="4"/>
  <c r="L253" i="4"/>
  <c r="J296" i="4"/>
  <c r="L26" i="4"/>
  <c r="K196" i="4"/>
  <c r="K129" i="4"/>
  <c r="M196" i="4"/>
  <c r="L25" i="4"/>
  <c r="L129" i="4"/>
  <c r="N218" i="4"/>
  <c r="N196" i="4"/>
  <c r="O196" i="4"/>
  <c r="O296" i="4"/>
  <c r="O198" i="4"/>
  <c r="N129" i="4"/>
  <c r="J129" i="4"/>
  <c r="M198" i="4"/>
  <c r="K292" i="4"/>
  <c r="L128" i="4"/>
  <c r="O292" i="4"/>
  <c r="K121" i="4"/>
  <c r="L46" i="4"/>
  <c r="L221" i="4"/>
  <c r="L143" i="4"/>
  <c r="L8" i="4"/>
  <c r="G8" i="12" s="1"/>
  <c r="K128" i="4"/>
  <c r="K276" i="4"/>
  <c r="L60" i="4"/>
  <c r="K76" i="4"/>
  <c r="K185" i="4"/>
  <c r="M273" i="4"/>
  <c r="K77" i="4"/>
  <c r="J247" i="4"/>
  <c r="J222" i="4"/>
  <c r="N6" i="4"/>
  <c r="K190" i="4"/>
  <c r="L256" i="4"/>
  <c r="J256" i="4"/>
  <c r="N237" i="4"/>
  <c r="L54" i="4"/>
  <c r="N273" i="4"/>
  <c r="J77" i="4"/>
  <c r="K49" i="4"/>
  <c r="O110" i="4"/>
  <c r="O273" i="4"/>
  <c r="O276" i="4"/>
  <c r="O185" i="4"/>
  <c r="M173" i="4"/>
  <c r="J91" i="4"/>
  <c r="N277" i="4"/>
  <c r="L159" i="4"/>
  <c r="L109" i="4"/>
  <c r="J237" i="4"/>
  <c r="M237" i="4"/>
  <c r="N256" i="4"/>
  <c r="L101" i="4"/>
  <c r="J277" i="4"/>
  <c r="M141" i="4"/>
  <c r="J83" i="4"/>
  <c r="M59" i="4"/>
  <c r="J122" i="4"/>
  <c r="O157" i="4"/>
  <c r="K143" i="4"/>
  <c r="K81" i="4"/>
  <c r="L211" i="4"/>
  <c r="J23" i="4"/>
  <c r="J26" i="4"/>
  <c r="L121" i="4"/>
  <c r="L239" i="4"/>
  <c r="L81" i="4"/>
  <c r="N221" i="4"/>
  <c r="K239" i="4"/>
  <c r="N26" i="4"/>
  <c r="J239" i="4"/>
  <c r="N146" i="4"/>
  <c r="K46" i="4"/>
  <c r="M26" i="4"/>
  <c r="O143" i="4"/>
  <c r="N81" i="4"/>
  <c r="N128" i="4"/>
  <c r="J46" i="4"/>
  <c r="M146" i="4"/>
  <c r="J276" i="4"/>
  <c r="N276" i="4"/>
  <c r="J76" i="4"/>
  <c r="M77" i="4"/>
  <c r="M6" i="4"/>
  <c r="L130" i="4"/>
  <c r="M130" i="4"/>
  <c r="N130" i="4"/>
  <c r="O91" i="4"/>
  <c r="N185" i="4"/>
  <c r="J185" i="4"/>
  <c r="L185" i="4"/>
  <c r="K130" i="4"/>
  <c r="J60" i="4"/>
  <c r="N77" i="4"/>
  <c r="K6" i="4"/>
  <c r="F6" i="12" s="1"/>
  <c r="N76" i="4"/>
  <c r="K91" i="4"/>
  <c r="O6" i="4"/>
  <c r="K109" i="4"/>
  <c r="O109" i="4"/>
  <c r="K247" i="4"/>
  <c r="N247" i="4"/>
  <c r="N159" i="4"/>
  <c r="K159" i="4"/>
  <c r="J54" i="4"/>
  <c r="O54" i="4"/>
  <c r="K173" i="4"/>
  <c r="J173" i="4"/>
  <c r="N173" i="4"/>
  <c r="N110" i="4"/>
  <c r="L76" i="4"/>
  <c r="K110" i="4"/>
  <c r="L6" i="4"/>
  <c r="G6" i="12" s="1"/>
  <c r="O190" i="4"/>
  <c r="J190" i="4"/>
  <c r="N253" i="4"/>
  <c r="O253" i="4"/>
  <c r="K253" i="4"/>
  <c r="J110" i="4"/>
  <c r="M256" i="4"/>
  <c r="O60" i="4"/>
  <c r="K237" i="4"/>
  <c r="O237" i="4"/>
  <c r="K222" i="4"/>
  <c r="N222" i="4"/>
  <c r="M222" i="4"/>
  <c r="O130" i="4"/>
  <c r="K60" i="4"/>
  <c r="L77" i="4"/>
  <c r="K273" i="4"/>
  <c r="J273" i="4"/>
  <c r="J109" i="4"/>
  <c r="M110" i="4"/>
  <c r="M109" i="4"/>
  <c r="N60" i="4"/>
  <c r="N91" i="4"/>
  <c r="O26" i="4"/>
  <c r="O247" i="4"/>
  <c r="M239" i="4"/>
  <c r="O256" i="4"/>
  <c r="N239" i="4"/>
  <c r="M159" i="4"/>
  <c r="M60" i="4"/>
  <c r="N109" i="4"/>
  <c r="O77" i="4"/>
  <c r="L247" i="4"/>
  <c r="O159" i="4"/>
  <c r="M247" i="4"/>
  <c r="M185" i="4"/>
  <c r="M276" i="4"/>
  <c r="O173" i="4"/>
  <c r="K54" i="4"/>
  <c r="M54" i="4"/>
  <c r="M91" i="4"/>
  <c r="N54" i="4"/>
  <c r="M190" i="4"/>
  <c r="K256" i="4"/>
  <c r="O76" i="4"/>
  <c r="M76" i="4"/>
  <c r="J253" i="4"/>
  <c r="O222" i="4"/>
  <c r="M253" i="4"/>
  <c r="J146" i="4"/>
  <c r="J130" i="4"/>
  <c r="N190" i="4"/>
  <c r="J6" i="4"/>
  <c r="E6" i="12" s="1"/>
  <c r="L141" i="4"/>
  <c r="L148" i="4"/>
  <c r="L295" i="4"/>
  <c r="L225" i="4"/>
  <c r="L87" i="4"/>
  <c r="L286" i="4"/>
  <c r="N106" i="4"/>
  <c r="J106" i="4"/>
  <c r="J59" i="4"/>
  <c r="L277" i="4"/>
  <c r="M221" i="4"/>
  <c r="M128" i="4"/>
  <c r="M157" i="4"/>
  <c r="L102" i="4"/>
  <c r="O81" i="4"/>
  <c r="J221" i="4"/>
  <c r="K146" i="4"/>
  <c r="J121" i="4"/>
  <c r="M23" i="4"/>
  <c r="M46" i="4"/>
  <c r="J157" i="4"/>
  <c r="J143" i="4"/>
  <c r="M81" i="4"/>
  <c r="O128" i="4"/>
  <c r="K26" i="4"/>
  <c r="K221" i="4"/>
  <c r="O239" i="4"/>
  <c r="L146" i="4"/>
  <c r="L23" i="4"/>
  <c r="M121" i="4"/>
  <c r="J128" i="4"/>
  <c r="J81" i="4"/>
  <c r="N121" i="4"/>
  <c r="O23" i="4"/>
  <c r="M143" i="4"/>
  <c r="K157" i="4"/>
  <c r="O221" i="4"/>
  <c r="O146" i="4"/>
  <c r="L135" i="4"/>
  <c r="L189" i="4"/>
  <c r="J211" i="4"/>
  <c r="K167" i="4"/>
  <c r="L137" i="4"/>
  <c r="J248" i="4"/>
  <c r="M106" i="4"/>
  <c r="O277" i="4"/>
  <c r="N141" i="4"/>
  <c r="K87" i="4"/>
  <c r="L83" i="4"/>
  <c r="K48" i="4"/>
  <c r="K101" i="4"/>
  <c r="K277" i="4"/>
  <c r="K286" i="4"/>
  <c r="M87" i="4"/>
  <c r="M122" i="4"/>
  <c r="M288" i="4"/>
  <c r="K83" i="4"/>
  <c r="K59" i="4"/>
  <c r="J286" i="4"/>
  <c r="L49" i="4"/>
  <c r="K106" i="4"/>
  <c r="K119" i="4"/>
  <c r="M83" i="4"/>
  <c r="M48" i="4"/>
  <c r="N119" i="4"/>
  <c r="J141" i="4"/>
  <c r="K122" i="4"/>
  <c r="M49" i="4"/>
  <c r="O101" i="4"/>
  <c r="N102" i="4"/>
  <c r="O121" i="4"/>
  <c r="N23" i="4"/>
  <c r="N46" i="4"/>
  <c r="O46" i="4"/>
  <c r="N157" i="4"/>
  <c r="N166" i="4"/>
  <c r="K248" i="4"/>
  <c r="O122" i="4"/>
  <c r="O59" i="4"/>
  <c r="N101" i="4"/>
  <c r="M102" i="4"/>
  <c r="L248" i="4"/>
  <c r="K141" i="4"/>
  <c r="N87" i="4"/>
  <c r="K288" i="4"/>
  <c r="L106" i="4"/>
  <c r="N288" i="4"/>
  <c r="O49" i="4"/>
  <c r="O119" i="4"/>
  <c r="O87" i="4"/>
  <c r="K102" i="4"/>
  <c r="N143" i="4"/>
  <c r="O83" i="4"/>
  <c r="O102" i="4"/>
  <c r="O286" i="4"/>
  <c r="L59" i="4"/>
  <c r="J102" i="4"/>
  <c r="J48" i="4"/>
  <c r="N122" i="4"/>
  <c r="N59" i="4"/>
  <c r="N286" i="4"/>
  <c r="J288" i="4"/>
  <c r="M277" i="4"/>
  <c r="N49" i="4"/>
  <c r="J101" i="4"/>
  <c r="M101" i="4"/>
  <c r="N83" i="4"/>
  <c r="O48" i="4"/>
  <c r="M286" i="4"/>
  <c r="O141" i="4"/>
  <c r="L288" i="4"/>
  <c r="J87" i="4"/>
  <c r="N48" i="4"/>
  <c r="O288" i="4"/>
  <c r="L133" i="4"/>
  <c r="K201" i="4"/>
  <c r="J119" i="4"/>
  <c r="J49" i="4"/>
  <c r="L122" i="4"/>
  <c r="M119" i="4"/>
  <c r="O106" i="4"/>
  <c r="M124" i="4"/>
  <c r="L249" i="4"/>
  <c r="L212" i="4"/>
  <c r="J304" i="4"/>
  <c r="K137" i="4"/>
  <c r="J166" i="4"/>
  <c r="O248" i="4"/>
  <c r="L166" i="4"/>
  <c r="M137" i="4"/>
  <c r="M166" i="4"/>
  <c r="K166" i="4"/>
  <c r="J137" i="4"/>
  <c r="N137" i="4"/>
  <c r="M248" i="4"/>
  <c r="N248" i="4"/>
  <c r="O137" i="4"/>
  <c r="K148" i="4"/>
  <c r="L124" i="4"/>
  <c r="L28" i="4"/>
  <c r="L31" i="4"/>
  <c r="J124" i="4"/>
  <c r="J178" i="4"/>
  <c r="L167" i="4"/>
  <c r="L105" i="4"/>
  <c r="O166" i="4"/>
  <c r="L120" i="4"/>
  <c r="J107" i="4"/>
  <c r="J219" i="4"/>
  <c r="N28" i="4"/>
  <c r="O105" i="4"/>
  <c r="L96" i="4"/>
  <c r="O307" i="4"/>
  <c r="L65" i="4"/>
  <c r="L243" i="4"/>
  <c r="J167" i="4"/>
  <c r="K28" i="4"/>
  <c r="L72" i="4"/>
  <c r="J115" i="4"/>
  <c r="K133" i="4"/>
  <c r="K301" i="4"/>
  <c r="L274" i="4"/>
  <c r="M92" i="4"/>
  <c r="K16" i="4"/>
  <c r="F16" i="12" s="1"/>
  <c r="L90" i="4"/>
  <c r="J28" i="4"/>
  <c r="L16" i="4"/>
  <c r="G16" i="12" s="1"/>
  <c r="K219" i="4"/>
  <c r="L107" i="4"/>
  <c r="N230" i="4"/>
  <c r="L58" i="4"/>
  <c r="M189" i="4"/>
  <c r="M211" i="4"/>
  <c r="N249" i="4"/>
  <c r="N233" i="4"/>
  <c r="N178" i="4"/>
  <c r="N167" i="4"/>
  <c r="M65" i="4"/>
  <c r="O212" i="4"/>
  <c r="M116" i="4"/>
  <c r="K65" i="4"/>
  <c r="J39" i="4"/>
  <c r="J225" i="4"/>
  <c r="M105" i="4"/>
  <c r="M107" i="4"/>
  <c r="K116" i="4"/>
  <c r="L213" i="4"/>
  <c r="M307" i="4"/>
  <c r="J65" i="4"/>
  <c r="N107" i="4"/>
  <c r="N90" i="4"/>
  <c r="L200" i="4"/>
  <c r="J27" i="4"/>
  <c r="M38" i="4"/>
  <c r="N126" i="4"/>
  <c r="J94" i="4"/>
  <c r="N43" i="4"/>
  <c r="N242" i="4"/>
  <c r="K254" i="4"/>
  <c r="K94" i="4"/>
  <c r="M148" i="4"/>
  <c r="N133" i="4"/>
  <c r="J243" i="4"/>
  <c r="L301" i="4"/>
  <c r="K8" i="4"/>
  <c r="F8" i="12" s="1"/>
  <c r="L241" i="4"/>
  <c r="L230" i="4"/>
  <c r="K103" i="4"/>
  <c r="K90" i="4"/>
  <c r="J15" i="4"/>
  <c r="E15" i="12" s="1"/>
  <c r="M58" i="4"/>
  <c r="K124" i="4"/>
  <c r="J103" i="4"/>
  <c r="O92" i="4"/>
  <c r="M28" i="4"/>
  <c r="N274" i="4"/>
  <c r="J230" i="4"/>
  <c r="J90" i="4"/>
  <c r="O107" i="4"/>
  <c r="K274" i="4"/>
  <c r="K58" i="4"/>
  <c r="J233" i="4"/>
  <c r="O249" i="4"/>
  <c r="J189" i="4"/>
  <c r="K249" i="4"/>
  <c r="K233" i="4"/>
  <c r="K189" i="4"/>
  <c r="N211" i="4"/>
  <c r="K225" i="4"/>
  <c r="K39" i="4"/>
  <c r="O116" i="4"/>
  <c r="L27" i="4"/>
  <c r="K243" i="4"/>
  <c r="J116" i="4"/>
  <c r="N65" i="4"/>
  <c r="K175" i="4"/>
  <c r="J96" i="4"/>
  <c r="N304" i="4"/>
  <c r="K105" i="4"/>
  <c r="L160" i="4"/>
  <c r="J148" i="4"/>
  <c r="N186" i="4"/>
  <c r="M103" i="4"/>
  <c r="K92" i="4"/>
  <c r="O15" i="4"/>
  <c r="K31" i="4"/>
  <c r="J274" i="4"/>
  <c r="O124" i="4"/>
  <c r="O219" i="4"/>
  <c r="N92" i="4"/>
  <c r="K15" i="4"/>
  <c r="F15" i="12" s="1"/>
  <c r="N124" i="4"/>
  <c r="N16" i="4"/>
  <c r="N219" i="4"/>
  <c r="N58" i="4"/>
  <c r="O31" i="4"/>
  <c r="M178" i="4"/>
  <c r="M167" i="4"/>
  <c r="M233" i="4"/>
  <c r="K178" i="4"/>
  <c r="O230" i="4"/>
  <c r="O39" i="4"/>
  <c r="K307" i="4"/>
  <c r="N39" i="4"/>
  <c r="O96" i="4"/>
  <c r="K96" i="4"/>
  <c r="J212" i="4"/>
  <c r="K212" i="4"/>
  <c r="N212" i="4"/>
  <c r="M225" i="4"/>
  <c r="J105" i="4"/>
  <c r="J175" i="4"/>
  <c r="L175" i="4"/>
  <c r="O304" i="4"/>
  <c r="J213" i="4"/>
  <c r="K213" i="4"/>
  <c r="N213" i="4"/>
  <c r="L307" i="4"/>
  <c r="J307" i="4"/>
  <c r="L116" i="4"/>
  <c r="N31" i="4"/>
  <c r="N103" i="4"/>
  <c r="O58" i="4"/>
  <c r="O28" i="4"/>
  <c r="O233" i="4"/>
  <c r="O243" i="4"/>
  <c r="J249" i="4"/>
  <c r="O189" i="4"/>
  <c r="M175" i="4"/>
  <c r="M213" i="4"/>
  <c r="O213" i="4"/>
  <c r="L219" i="4"/>
  <c r="K107" i="4"/>
  <c r="L103" i="4"/>
  <c r="M16" i="4"/>
  <c r="M39" i="4"/>
  <c r="M90" i="4"/>
  <c r="N116" i="4"/>
  <c r="O90" i="4"/>
  <c r="O16" i="4"/>
  <c r="O178" i="4"/>
  <c r="L233" i="4"/>
  <c r="O148" i="4"/>
  <c r="M219" i="4"/>
  <c r="M212" i="4"/>
  <c r="J202" i="4"/>
  <c r="J180" i="4"/>
  <c r="K228" i="4"/>
  <c r="L272" i="4"/>
  <c r="J120" i="4"/>
  <c r="K120" i="4"/>
  <c r="K186" i="4"/>
  <c r="J135" i="4"/>
  <c r="L92" i="4"/>
  <c r="J58" i="4"/>
  <c r="O103" i="4"/>
  <c r="O65" i="4"/>
  <c r="L178" i="4"/>
  <c r="M249" i="4"/>
  <c r="N175" i="4"/>
  <c r="K230" i="4"/>
  <c r="K304" i="4"/>
  <c r="O211" i="4"/>
  <c r="L22" i="4"/>
  <c r="L214" i="4"/>
  <c r="O186" i="4"/>
  <c r="M254" i="4"/>
  <c r="J126" i="4"/>
  <c r="K115" i="4"/>
  <c r="M27" i="4"/>
  <c r="L279" i="4"/>
  <c r="M243" i="4"/>
  <c r="O8" i="4"/>
  <c r="O38" i="4"/>
  <c r="O225" i="4"/>
  <c r="L304" i="4"/>
  <c r="M230" i="4"/>
  <c r="O274" i="4"/>
  <c r="O175" i="4"/>
  <c r="J92" i="4"/>
  <c r="J31" i="4"/>
  <c r="M15" i="4"/>
  <c r="M96" i="4"/>
  <c r="M31" i="4"/>
  <c r="N96" i="4"/>
  <c r="N105" i="4"/>
  <c r="N189" i="4"/>
  <c r="M304" i="4"/>
  <c r="K211" i="4"/>
  <c r="N225" i="4"/>
  <c r="J16" i="4"/>
  <c r="E16" i="12" s="1"/>
  <c r="L39" i="4"/>
  <c r="M274" i="4"/>
  <c r="N307" i="4"/>
  <c r="L15" i="4"/>
  <c r="G15" i="12" s="1"/>
  <c r="N15" i="4"/>
  <c r="O167" i="4"/>
  <c r="L55" i="4"/>
  <c r="L294" i="4"/>
  <c r="M43" i="4"/>
  <c r="J43" i="4"/>
  <c r="N241" i="4"/>
  <c r="O126" i="4"/>
  <c r="O115" i="4"/>
  <c r="L38" i="4"/>
  <c r="N264" i="4"/>
  <c r="K264" i="4"/>
  <c r="N135" i="4"/>
  <c r="N295" i="4"/>
  <c r="M295" i="4"/>
  <c r="N301" i="4"/>
  <c r="O94" i="4"/>
  <c r="O43" i="4"/>
  <c r="J279" i="4"/>
  <c r="L163" i="4"/>
  <c r="K231" i="4"/>
  <c r="J281" i="4"/>
  <c r="K210" i="4"/>
  <c r="M257" i="4"/>
  <c r="J111" i="4"/>
  <c r="L51" i="4"/>
  <c r="L149" i="4"/>
  <c r="K298" i="4"/>
  <c r="O272" i="4"/>
  <c r="J228" i="4"/>
  <c r="K21" i="4"/>
  <c r="F21" i="12" s="1"/>
  <c r="J231" i="4"/>
  <c r="L228" i="4"/>
  <c r="K272" i="4"/>
  <c r="L21" i="4"/>
  <c r="G21" i="12" s="1"/>
  <c r="L254" i="4"/>
  <c r="N38" i="4"/>
  <c r="K43" i="4"/>
  <c r="L94" i="4"/>
  <c r="K126" i="4"/>
  <c r="K27" i="4"/>
  <c r="L115" i="4"/>
  <c r="J38" i="4"/>
  <c r="N279" i="4"/>
  <c r="O27" i="4"/>
  <c r="N148" i="4"/>
  <c r="J133" i="4"/>
  <c r="L264" i="4"/>
  <c r="K135" i="4"/>
  <c r="K295" i="4"/>
  <c r="O301" i="4"/>
  <c r="O201" i="4"/>
  <c r="J8" i="4"/>
  <c r="E8" i="12" s="1"/>
  <c r="J241" i="4"/>
  <c r="M94" i="4"/>
  <c r="L126" i="4"/>
  <c r="L43" i="4"/>
  <c r="K279" i="4"/>
  <c r="J242" i="4"/>
  <c r="L242" i="4"/>
  <c r="M242" i="4"/>
  <c r="K241" i="4"/>
  <c r="M186" i="4"/>
  <c r="J186" i="4"/>
  <c r="O298" i="4"/>
  <c r="N115" i="4"/>
  <c r="K242" i="4"/>
  <c r="M279" i="4"/>
  <c r="O254" i="4"/>
  <c r="L186" i="4"/>
  <c r="O241" i="4"/>
  <c r="O133" i="4"/>
  <c r="M301" i="4"/>
  <c r="M126" i="4"/>
  <c r="M115" i="4"/>
  <c r="N94" i="4"/>
  <c r="M135" i="4"/>
  <c r="J301" i="4"/>
  <c r="O242" i="4"/>
  <c r="L136" i="4"/>
  <c r="M298" i="4"/>
  <c r="K72" i="4"/>
  <c r="M120" i="4"/>
  <c r="K38" i="4"/>
  <c r="N8" i="4"/>
  <c r="O135" i="4"/>
  <c r="O295" i="4"/>
  <c r="O264" i="4"/>
  <c r="M133" i="4"/>
  <c r="N243" i="4"/>
  <c r="O120" i="4"/>
  <c r="J201" i="4"/>
  <c r="J254" i="4"/>
  <c r="M201" i="4"/>
  <c r="M264" i="4"/>
  <c r="N27" i="4"/>
  <c r="N254" i="4"/>
  <c r="M8" i="4"/>
  <c r="M241" i="4"/>
  <c r="O279" i="4"/>
  <c r="N120" i="4"/>
  <c r="J295" i="4"/>
  <c r="J264" i="4"/>
  <c r="N201" i="4"/>
  <c r="K41" i="4"/>
  <c r="L33" i="4"/>
  <c r="L197" i="4"/>
  <c r="L63" i="4"/>
  <c r="N240" i="4"/>
  <c r="M200" i="4"/>
  <c r="L240" i="4"/>
  <c r="N214" i="4"/>
  <c r="K240" i="4"/>
  <c r="L123" i="4"/>
  <c r="L111" i="4"/>
  <c r="M72" i="4"/>
  <c r="N72" i="4"/>
  <c r="O72" i="4"/>
  <c r="L66" i="4"/>
  <c r="L53" i="4"/>
  <c r="L235" i="4"/>
  <c r="K199" i="4"/>
  <c r="L164" i="4"/>
  <c r="L278" i="4"/>
  <c r="J52" i="4"/>
  <c r="N111" i="4"/>
  <c r="L255" i="4"/>
  <c r="M136" i="4"/>
  <c r="K51" i="4"/>
  <c r="N289" i="4"/>
  <c r="L281" i="4"/>
  <c r="L210" i="4"/>
  <c r="K52" i="4"/>
  <c r="L52" i="4"/>
  <c r="J240" i="4"/>
  <c r="J149" i="4"/>
  <c r="O214" i="4"/>
  <c r="L298" i="4"/>
  <c r="J272" i="4"/>
  <c r="L44" i="4"/>
  <c r="N228" i="4"/>
  <c r="J21" i="4"/>
  <c r="E21" i="12" s="1"/>
  <c r="N298" i="4"/>
  <c r="L246" i="4"/>
  <c r="K214" i="4"/>
  <c r="K149" i="4"/>
  <c r="N200" i="4"/>
  <c r="N21" i="4"/>
  <c r="L113" i="4"/>
  <c r="O200" i="4"/>
  <c r="J72" i="4"/>
  <c r="M272" i="4"/>
  <c r="N149" i="4"/>
  <c r="O246" i="4"/>
  <c r="M214" i="4"/>
  <c r="O228" i="4"/>
  <c r="M21" i="4"/>
  <c r="M228" i="4"/>
  <c r="N272" i="4"/>
  <c r="O240" i="4"/>
  <c r="J214" i="4"/>
  <c r="J298" i="4"/>
  <c r="J200" i="4"/>
  <c r="M240" i="4"/>
  <c r="O21" i="4"/>
  <c r="M51" i="4"/>
  <c r="O149" i="4"/>
  <c r="M149" i="4"/>
  <c r="K200" i="4"/>
  <c r="L291" i="4"/>
  <c r="J187" i="4"/>
  <c r="L188" i="4"/>
  <c r="K202" i="4"/>
  <c r="J160" i="4"/>
  <c r="L41" i="4"/>
  <c r="L229" i="4"/>
  <c r="J229" i="4"/>
  <c r="L271" i="4"/>
  <c r="N210" i="4"/>
  <c r="M111" i="4"/>
  <c r="K136" i="4"/>
  <c r="O281" i="4"/>
  <c r="O51" i="4"/>
  <c r="J246" i="4"/>
  <c r="J136" i="4"/>
  <c r="L289" i="4"/>
  <c r="K294" i="4"/>
  <c r="N51" i="4"/>
  <c r="K278" i="4"/>
  <c r="O210" i="4"/>
  <c r="L257" i="4"/>
  <c r="M289" i="4"/>
  <c r="N255" i="4"/>
  <c r="N52" i="4"/>
  <c r="K246" i="4"/>
  <c r="M278" i="4"/>
  <c r="N136" i="4"/>
  <c r="L14" i="4"/>
  <c r="G14" i="12" s="1"/>
  <c r="O52" i="4"/>
  <c r="L179" i="4"/>
  <c r="K257" i="4"/>
  <c r="K289" i="4"/>
  <c r="K255" i="4"/>
  <c r="O294" i="4"/>
  <c r="N246" i="4"/>
  <c r="O257" i="4"/>
  <c r="K281" i="4"/>
  <c r="J51" i="4"/>
  <c r="M52" i="4"/>
  <c r="J278" i="4"/>
  <c r="N278" i="4"/>
  <c r="M281" i="4"/>
  <c r="M294" i="4"/>
  <c r="M246" i="4"/>
  <c r="J289" i="4"/>
  <c r="J257" i="4"/>
  <c r="O278" i="4"/>
  <c r="K111" i="4"/>
  <c r="O111" i="4"/>
  <c r="J294" i="4"/>
  <c r="M210" i="4"/>
  <c r="O255" i="4"/>
  <c r="J210" i="4"/>
  <c r="O289" i="4"/>
  <c r="N257" i="4"/>
  <c r="N294" i="4"/>
  <c r="O136" i="4"/>
  <c r="M255" i="4"/>
  <c r="N281" i="4"/>
  <c r="J255" i="4"/>
  <c r="J155" i="4"/>
  <c r="L299" i="4"/>
  <c r="K179" i="4"/>
  <c r="L285" i="4"/>
  <c r="L260" i="4"/>
  <c r="L234" i="4"/>
  <c r="K187" i="4"/>
  <c r="L267" i="4"/>
  <c r="L171" i="4"/>
  <c r="K235" i="4"/>
  <c r="J235" i="4"/>
  <c r="K144" i="4"/>
  <c r="J142" i="4"/>
  <c r="L131" i="4"/>
  <c r="L125" i="4"/>
  <c r="O270" i="4"/>
  <c r="L151" i="4"/>
  <c r="K285" i="4"/>
  <c r="N17" i="4"/>
  <c r="O62" i="4"/>
  <c r="K158" i="4"/>
  <c r="M169" i="4"/>
  <c r="O33" i="4"/>
  <c r="N33" i="4"/>
  <c r="M98" i="4"/>
  <c r="N69" i="4"/>
  <c r="O236" i="4"/>
  <c r="K261" i="4"/>
  <c r="K47" i="4"/>
  <c r="K131" i="4"/>
  <c r="J131" i="4"/>
  <c r="M144" i="4"/>
  <c r="N142" i="4"/>
  <c r="L202" i="4"/>
  <c r="K142" i="4"/>
  <c r="K125" i="4"/>
  <c r="M199" i="4"/>
  <c r="K163" i="4"/>
  <c r="N163" i="4"/>
  <c r="K164" i="4"/>
  <c r="N41" i="4"/>
  <c r="J10" i="4"/>
  <c r="E10" i="12" s="1"/>
  <c r="K229" i="4"/>
  <c r="L10" i="4"/>
  <c r="G10" i="12" s="1"/>
  <c r="K282" i="4"/>
  <c r="N164" i="4"/>
  <c r="J197" i="4"/>
  <c r="K180" i="4"/>
  <c r="J271" i="4"/>
  <c r="N271" i="4"/>
  <c r="K197" i="4"/>
  <c r="N231" i="4"/>
  <c r="O234" i="4"/>
  <c r="M267" i="4"/>
  <c r="M208" i="4"/>
  <c r="N53" i="4"/>
  <c r="M176" i="4"/>
  <c r="K188" i="4"/>
  <c r="J188" i="4"/>
  <c r="O113" i="4"/>
  <c r="N125" i="4"/>
  <c r="J125" i="4"/>
  <c r="N199" i="4"/>
  <c r="N44" i="4"/>
  <c r="O282" i="4"/>
  <c r="M282" i="4"/>
  <c r="J164" i="4"/>
  <c r="K44" i="4"/>
  <c r="M180" i="4"/>
  <c r="L227" i="4"/>
  <c r="O227" i="4"/>
  <c r="M197" i="4"/>
  <c r="M235" i="4"/>
  <c r="M231" i="4"/>
  <c r="J176" i="4"/>
  <c r="L270" i="4"/>
  <c r="N285" i="4"/>
  <c r="M232" i="4"/>
  <c r="L184" i="4"/>
  <c r="L208" i="4"/>
  <c r="N144" i="4"/>
  <c r="J227" i="4"/>
  <c r="M163" i="4"/>
  <c r="O44" i="4"/>
  <c r="K113" i="4"/>
  <c r="O10" i="4"/>
  <c r="L231" i="4"/>
  <c r="M270" i="4"/>
  <c r="L47" i="4"/>
  <c r="O144" i="4"/>
  <c r="N113" i="4"/>
  <c r="N229" i="4"/>
  <c r="L287" i="4"/>
  <c r="M78" i="4"/>
  <c r="K123" i="4"/>
  <c r="M188" i="4"/>
  <c r="M164" i="4"/>
  <c r="O231" i="4"/>
  <c r="N10" i="4"/>
  <c r="J44" i="4"/>
  <c r="N123" i="4"/>
  <c r="J199" i="4"/>
  <c r="K227" i="4"/>
  <c r="O180" i="4"/>
  <c r="M227" i="4"/>
  <c r="N267" i="4"/>
  <c r="N208" i="4"/>
  <c r="M142" i="4"/>
  <c r="L180" i="4"/>
  <c r="N227" i="4"/>
  <c r="O229" i="4"/>
  <c r="J163" i="4"/>
  <c r="J282" i="4"/>
  <c r="O197" i="4"/>
  <c r="N282" i="4"/>
  <c r="J267" i="4"/>
  <c r="O142" i="4"/>
  <c r="N131" i="4"/>
  <c r="N180" i="4"/>
  <c r="N197" i="4"/>
  <c r="M229" i="4"/>
  <c r="N202" i="4"/>
  <c r="J113" i="4"/>
  <c r="M44" i="4"/>
  <c r="O125" i="4"/>
  <c r="K271" i="4"/>
  <c r="L199" i="4"/>
  <c r="L142" i="4"/>
  <c r="O199" i="4"/>
  <c r="M202" i="4"/>
  <c r="N188" i="4"/>
  <c r="O271" i="4"/>
  <c r="O163" i="4"/>
  <c r="O164" i="4"/>
  <c r="L193" i="4"/>
  <c r="J252" i="4"/>
  <c r="K160" i="4"/>
  <c r="J41" i="4"/>
  <c r="M41" i="4"/>
  <c r="M125" i="4"/>
  <c r="O41" i="4"/>
  <c r="O131" i="4"/>
  <c r="N235" i="4"/>
  <c r="O202" i="4"/>
  <c r="L144" i="4"/>
  <c r="M160" i="4"/>
  <c r="M113" i="4"/>
  <c r="O235" i="4"/>
  <c r="N160" i="4"/>
  <c r="O188" i="4"/>
  <c r="M271" i="4"/>
  <c r="L282" i="4"/>
  <c r="O160" i="4"/>
  <c r="K10" i="4"/>
  <c r="F10" i="12" s="1"/>
  <c r="M10" i="4"/>
  <c r="M131" i="4"/>
  <c r="J144" i="4"/>
  <c r="L252" i="4"/>
  <c r="M84" i="4"/>
  <c r="L205" i="4"/>
  <c r="L9" i="4"/>
  <c r="G9" i="12" s="1"/>
  <c r="J55" i="4"/>
  <c r="M152" i="4"/>
  <c r="L78" i="4"/>
  <c r="L258" i="4"/>
  <c r="L194" i="4"/>
  <c r="J194" i="4"/>
  <c r="N205" i="4"/>
  <c r="K14" i="4"/>
  <c r="F14" i="12" s="1"/>
  <c r="N270" i="4"/>
  <c r="J179" i="4"/>
  <c r="K151" i="4"/>
  <c r="O151" i="4"/>
  <c r="N151" i="4"/>
  <c r="J285" i="4"/>
  <c r="M260" i="4"/>
  <c r="N260" i="4"/>
  <c r="K176" i="4"/>
  <c r="M63" i="4"/>
  <c r="K74" i="4"/>
  <c r="L232" i="4"/>
  <c r="K232" i="4"/>
  <c r="J232" i="4"/>
  <c r="M158" i="4"/>
  <c r="J234" i="4"/>
  <c r="K37" i="4"/>
  <c r="M300" i="4"/>
  <c r="L300" i="4"/>
  <c r="O17" i="4"/>
  <c r="M17" i="4"/>
  <c r="K169" i="4"/>
  <c r="L169" i="4"/>
  <c r="J184" i="4"/>
  <c r="K98" i="4"/>
  <c r="M123" i="4"/>
  <c r="N36" i="4"/>
  <c r="M74" i="4"/>
  <c r="O69" i="4"/>
  <c r="N66" i="4"/>
  <c r="N74" i="4"/>
  <c r="K217" i="4"/>
  <c r="J217" i="4"/>
  <c r="L217" i="4"/>
  <c r="K30" i="4"/>
  <c r="M33" i="4"/>
  <c r="K63" i="4"/>
  <c r="O140" i="4"/>
  <c r="J140" i="4"/>
  <c r="K140" i="4"/>
  <c r="N30" i="4"/>
  <c r="N37" i="4"/>
  <c r="J69" i="4"/>
  <c r="L36" i="4"/>
  <c r="N291" i="4"/>
  <c r="O291" i="4"/>
  <c r="K291" i="4"/>
  <c r="K267" i="4"/>
  <c r="L236" i="4"/>
  <c r="M236" i="4"/>
  <c r="K236" i="4"/>
  <c r="M62" i="4"/>
  <c r="M261" i="4"/>
  <c r="L261" i="4"/>
  <c r="J208" i="4"/>
  <c r="J47" i="4"/>
  <c r="M47" i="4"/>
  <c r="K53" i="4"/>
  <c r="N176" i="4"/>
  <c r="L176" i="4"/>
  <c r="K283" i="4"/>
  <c r="M22" i="4"/>
  <c r="K112" i="4"/>
  <c r="O112" i="4"/>
  <c r="N112" i="4"/>
  <c r="N187" i="4"/>
  <c r="L187" i="4"/>
  <c r="L138" i="4"/>
  <c r="N138" i="4"/>
  <c r="M138" i="4"/>
  <c r="L220" i="4"/>
  <c r="J220" i="4"/>
  <c r="K299" i="4"/>
  <c r="J270" i="4"/>
  <c r="M179" i="4"/>
  <c r="K270" i="4"/>
  <c r="O285" i="4"/>
  <c r="K260" i="4"/>
  <c r="N234" i="4"/>
  <c r="O63" i="4"/>
  <c r="M66" i="4"/>
  <c r="L37" i="4"/>
  <c r="J62" i="4"/>
  <c r="N232" i="4"/>
  <c r="O232" i="4"/>
  <c r="N158" i="4"/>
  <c r="L158" i="4"/>
  <c r="K234" i="4"/>
  <c r="N300" i="4"/>
  <c r="K300" i="4"/>
  <c r="K17" i="4"/>
  <c r="F17" i="12" s="1"/>
  <c r="L17" i="4"/>
  <c r="G17" i="12" s="1"/>
  <c r="N169" i="4"/>
  <c r="K184" i="4"/>
  <c r="N184" i="4"/>
  <c r="L98" i="4"/>
  <c r="J30" i="4"/>
  <c r="M36" i="4"/>
  <c r="K62" i="4"/>
  <c r="O74" i="4"/>
  <c r="M217" i="4"/>
  <c r="N217" i="4"/>
  <c r="L30" i="4"/>
  <c r="J33" i="4"/>
  <c r="J98" i="4"/>
  <c r="N140" i="4"/>
  <c r="M140" i="4"/>
  <c r="J66" i="4"/>
  <c r="M37" i="4"/>
  <c r="K66" i="4"/>
  <c r="M291" i="4"/>
  <c r="M69" i="4"/>
  <c r="K69" i="4"/>
  <c r="O267" i="4"/>
  <c r="L62" i="4"/>
  <c r="O261" i="4"/>
  <c r="K208" i="4"/>
  <c r="N47" i="4"/>
  <c r="O53" i="4"/>
  <c r="J171" i="4"/>
  <c r="K171" i="4"/>
  <c r="M171" i="4"/>
  <c r="O283" i="4"/>
  <c r="L283" i="4"/>
  <c r="J22" i="4"/>
  <c r="K22" i="4"/>
  <c r="L112" i="4"/>
  <c r="M187" i="4"/>
  <c r="K138" i="4"/>
  <c r="O138" i="4"/>
  <c r="K220" i="4"/>
  <c r="J123" i="4"/>
  <c r="M112" i="4"/>
  <c r="O123" i="4"/>
  <c r="N220" i="4"/>
  <c r="N236" i="4"/>
  <c r="M194" i="4"/>
  <c r="K287" i="4"/>
  <c r="N226" i="4"/>
  <c r="J258" i="4"/>
  <c r="K36" i="4"/>
  <c r="N62" i="4"/>
  <c r="J300" i="4"/>
  <c r="N171" i="4"/>
  <c r="J283" i="4"/>
  <c r="J291" i="4"/>
  <c r="O208" i="4"/>
  <c r="L140" i="4"/>
  <c r="J236" i="4"/>
  <c r="J56" i="4"/>
  <c r="N56" i="4"/>
  <c r="J108" i="4"/>
  <c r="L108" i="4"/>
  <c r="K195" i="4"/>
  <c r="L268" i="4"/>
  <c r="M258" i="4"/>
  <c r="M9" i="4"/>
  <c r="K97" i="4"/>
  <c r="M268" i="4"/>
  <c r="K78" i="4"/>
  <c r="N55" i="4"/>
  <c r="O258" i="4"/>
  <c r="N9" i="4"/>
  <c r="J97" i="4"/>
  <c r="N78" i="4"/>
  <c r="K226" i="4"/>
  <c r="K194" i="4"/>
  <c r="N97" i="4"/>
  <c r="L152" i="4"/>
  <c r="N299" i="4"/>
  <c r="O14" i="4"/>
  <c r="K9" i="4"/>
  <c r="F9" i="12" s="1"/>
  <c r="J37" i="4"/>
  <c r="K305" i="4"/>
  <c r="K258" i="4"/>
  <c r="O152" i="4"/>
  <c r="O268" i="4"/>
  <c r="M226" i="4"/>
  <c r="O9" i="4"/>
  <c r="J36" i="4"/>
  <c r="J53" i="4"/>
  <c r="M53" i="4"/>
  <c r="N98" i="4"/>
  <c r="N63" i="4"/>
  <c r="O36" i="4"/>
  <c r="O66" i="4"/>
  <c r="J169" i="4"/>
  <c r="O184" i="4"/>
  <c r="J260" i="4"/>
  <c r="M283" i="4"/>
  <c r="J152" i="4"/>
  <c r="O169" i="4"/>
  <c r="M285" i="4"/>
  <c r="O217" i="4"/>
  <c r="O252" i="4"/>
  <c r="M56" i="4"/>
  <c r="J192" i="4"/>
  <c r="M55" i="4"/>
  <c r="N14" i="4"/>
  <c r="O47" i="4"/>
  <c r="L69" i="4"/>
  <c r="L74" i="4"/>
  <c r="K33" i="4"/>
  <c r="O55" i="4"/>
  <c r="O22" i="4"/>
  <c r="O260" i="4"/>
  <c r="N283" i="4"/>
  <c r="J138" i="4"/>
  <c r="O179" i="4"/>
  <c r="O220" i="4"/>
  <c r="N179" i="4"/>
  <c r="N261" i="4"/>
  <c r="M220" i="4"/>
  <c r="M184" i="4"/>
  <c r="L97" i="4"/>
  <c r="M299" i="4"/>
  <c r="J14" i="4"/>
  <c r="E14" i="12" s="1"/>
  <c r="M97" i="4"/>
  <c r="O37" i="4"/>
  <c r="M30" i="4"/>
  <c r="N22" i="4"/>
  <c r="O98" i="4"/>
  <c r="O30" i="4"/>
  <c r="M234" i="4"/>
  <c r="J151" i="4"/>
  <c r="J158" i="4"/>
  <c r="O300" i="4"/>
  <c r="J261" i="4"/>
  <c r="M151" i="4"/>
  <c r="O171" i="4"/>
  <c r="J74" i="4"/>
  <c r="J17" i="4"/>
  <c r="E17" i="12" s="1"/>
  <c r="J306" i="4"/>
  <c r="J205" i="4"/>
  <c r="J287" i="4"/>
  <c r="O78" i="4"/>
  <c r="N194" i="4"/>
  <c r="J78" i="4"/>
  <c r="M14" i="4"/>
  <c r="O158" i="4"/>
  <c r="O176" i="4"/>
  <c r="O205" i="4"/>
  <c r="J63" i="4"/>
  <c r="O187" i="4"/>
  <c r="O193" i="4"/>
  <c r="J226" i="4"/>
  <c r="K268" i="4"/>
  <c r="J112" i="4"/>
  <c r="L226" i="4"/>
  <c r="L245" i="4"/>
  <c r="L266" i="4"/>
  <c r="M252" i="4"/>
  <c r="L195" i="4"/>
  <c r="O287" i="4"/>
  <c r="K205" i="4"/>
  <c r="N258" i="4"/>
  <c r="N287" i="4"/>
  <c r="M205" i="4"/>
  <c r="K152" i="4"/>
  <c r="O299" i="4"/>
  <c r="L145" i="4"/>
  <c r="N284" i="4"/>
  <c r="N108" i="4"/>
  <c r="M177" i="4"/>
  <c r="M108" i="4"/>
  <c r="L177" i="4"/>
  <c r="N252" i="4"/>
  <c r="N306" i="4"/>
  <c r="N195" i="4"/>
  <c r="N177" i="4"/>
  <c r="N266" i="4"/>
  <c r="L84" i="4"/>
  <c r="O108" i="4"/>
  <c r="K266" i="4"/>
  <c r="L192" i="4"/>
  <c r="J266" i="4"/>
  <c r="M306" i="4"/>
  <c r="J9" i="4"/>
  <c r="E9" i="12" s="1"/>
  <c r="O226" i="4"/>
  <c r="J299" i="4"/>
  <c r="M287" i="4"/>
  <c r="J268" i="4"/>
  <c r="O194" i="4"/>
  <c r="N268" i="4"/>
  <c r="K55" i="4"/>
  <c r="N152" i="4"/>
  <c r="O97" i="4"/>
  <c r="J245" i="4"/>
  <c r="J269" i="4"/>
  <c r="L269" i="4"/>
  <c r="L155" i="4"/>
  <c r="L215" i="4"/>
  <c r="L305" i="4"/>
  <c r="K177" i="4"/>
  <c r="K108" i="4"/>
  <c r="L284" i="4"/>
  <c r="M305" i="4"/>
  <c r="J177" i="4"/>
  <c r="K284" i="4"/>
  <c r="K193" i="4"/>
  <c r="L306" i="4"/>
  <c r="O195" i="4"/>
  <c r="K192" i="4"/>
  <c r="K84" i="4"/>
  <c r="L56" i="4"/>
  <c r="J193" i="4"/>
  <c r="J84" i="4"/>
  <c r="K56" i="4"/>
  <c r="J284" i="4"/>
  <c r="M192" i="4"/>
  <c r="N84" i="4"/>
  <c r="O56" i="4"/>
  <c r="N305" i="4"/>
  <c r="K252" i="4"/>
  <c r="N192" i="4"/>
  <c r="K306" i="4"/>
  <c r="M284" i="4"/>
  <c r="O305" i="4"/>
  <c r="M266" i="4"/>
  <c r="O306" i="4"/>
  <c r="O177" i="4"/>
  <c r="J195" i="4"/>
  <c r="J305" i="4"/>
  <c r="O192" i="4"/>
  <c r="O266" i="4"/>
  <c r="O84" i="4"/>
  <c r="O284" i="4"/>
  <c r="M193" i="4"/>
  <c r="N193" i="4"/>
  <c r="O245" i="4"/>
  <c r="M195" i="4"/>
  <c r="K145" i="4"/>
  <c r="M145" i="4"/>
  <c r="N145" i="4"/>
  <c r="M245" i="4"/>
  <c r="K155" i="4"/>
  <c r="L172" i="4"/>
  <c r="M155" i="4"/>
  <c r="N215" i="4"/>
  <c r="K215" i="4"/>
  <c r="K172" i="4"/>
  <c r="O172" i="4"/>
  <c r="N269" i="4"/>
  <c r="J215" i="4"/>
  <c r="N155" i="4"/>
  <c r="O155" i="4"/>
  <c r="J172" i="4"/>
  <c r="J145" i="4"/>
  <c r="O145" i="4"/>
  <c r="M269" i="4"/>
  <c r="N172" i="4"/>
  <c r="M172" i="4"/>
  <c r="K245" i="4"/>
  <c r="O269" i="4"/>
  <c r="N245" i="4"/>
  <c r="K269" i="4"/>
  <c r="O215" i="4"/>
  <c r="M215" i="4"/>
  <c r="K2" i="4"/>
  <c r="F2" i="12" s="1"/>
  <c r="J2" i="4"/>
  <c r="E2" i="12" s="1"/>
  <c r="N2" i="4"/>
  <c r="O2" i="4"/>
  <c r="L2" i="4"/>
  <c r="G2" i="12" s="1"/>
  <c r="U3" i="12" l="1"/>
  <c r="U14" i="12"/>
  <c r="U21" i="12"/>
  <c r="U17" i="12"/>
  <c r="U8" i="12"/>
  <c r="U12" i="12"/>
  <c r="U9" i="12"/>
  <c r="U10" i="12"/>
  <c r="U2" i="12"/>
  <c r="U15" i="12"/>
  <c r="U5" i="12"/>
  <c r="U4" i="12"/>
  <c r="U20" i="12"/>
  <c r="U6" i="12"/>
  <c r="U13" i="12"/>
  <c r="U16" i="12"/>
  <c r="U19" i="12"/>
  <c r="U7" i="12"/>
  <c r="U11" i="12"/>
  <c r="U18" i="12"/>
  <c r="F29" i="12"/>
  <c r="U29" i="12" s="1"/>
  <c r="F50" i="12"/>
  <c r="E253" i="12"/>
  <c r="E252" i="12"/>
  <c r="E255" i="12"/>
  <c r="G257" i="12"/>
  <c r="G255" i="12"/>
  <c r="E254" i="12"/>
  <c r="F253" i="12"/>
  <c r="G253" i="12"/>
  <c r="G252" i="12"/>
  <c r="G254" i="12"/>
  <c r="F254" i="12"/>
  <c r="F256" i="12"/>
  <c r="F255" i="12"/>
  <c r="E256" i="12"/>
  <c r="F252" i="12"/>
  <c r="F257" i="12"/>
  <c r="G256" i="12"/>
  <c r="E257" i="12"/>
  <c r="F34" i="12"/>
  <c r="U154" i="12"/>
  <c r="G152" i="12"/>
  <c r="F138" i="12"/>
  <c r="F171" i="12"/>
  <c r="F69" i="12"/>
  <c r="E98" i="12"/>
  <c r="E30" i="12"/>
  <c r="G236" i="12"/>
  <c r="E217" i="12"/>
  <c r="F98" i="12"/>
  <c r="F37" i="12"/>
  <c r="F176" i="12"/>
  <c r="E55" i="12"/>
  <c r="E41" i="12"/>
  <c r="E227" i="12"/>
  <c r="F188" i="12"/>
  <c r="G202" i="12"/>
  <c r="F235" i="12"/>
  <c r="E51" i="12"/>
  <c r="G179" i="12"/>
  <c r="E246" i="12"/>
  <c r="G229" i="12"/>
  <c r="G246" i="12"/>
  <c r="E149" i="12"/>
  <c r="G53" i="12"/>
  <c r="G136" i="12"/>
  <c r="E186" i="12"/>
  <c r="G126" i="12"/>
  <c r="F126" i="12"/>
  <c r="E231" i="12"/>
  <c r="E58" i="12"/>
  <c r="E180" i="12"/>
  <c r="E213" i="12"/>
  <c r="E212" i="12"/>
  <c r="F189" i="12"/>
  <c r="E243" i="12"/>
  <c r="G213" i="12"/>
  <c r="G58" i="12"/>
  <c r="G243" i="12"/>
  <c r="G120" i="12"/>
  <c r="G124" i="12"/>
  <c r="G249" i="12"/>
  <c r="G133" i="12"/>
  <c r="F102" i="12"/>
  <c r="F141" i="12"/>
  <c r="F122" i="12"/>
  <c r="F101" i="12"/>
  <c r="G137" i="12"/>
  <c r="G77" i="12"/>
  <c r="E54" i="12"/>
  <c r="F91" i="12"/>
  <c r="F46" i="12"/>
  <c r="G121" i="12"/>
  <c r="G109" i="12"/>
  <c r="F190" i="12"/>
  <c r="G60" i="12"/>
  <c r="F121" i="12"/>
  <c r="F196" i="12"/>
  <c r="G91" i="12"/>
  <c r="E218" i="12"/>
  <c r="G48" i="12"/>
  <c r="E88" i="12"/>
  <c r="G85" i="12"/>
  <c r="F223" i="12"/>
  <c r="G150" i="12"/>
  <c r="E170" i="12"/>
  <c r="E238" i="12"/>
  <c r="E32" i="12"/>
  <c r="E168" i="12"/>
  <c r="G165" i="12"/>
  <c r="E165" i="12"/>
  <c r="G209" i="12"/>
  <c r="G250" i="12"/>
  <c r="F45" i="12"/>
  <c r="E117" i="12"/>
  <c r="F206" i="12"/>
  <c r="G117" i="12"/>
  <c r="F127" i="12"/>
  <c r="E127" i="12"/>
  <c r="G64" i="12"/>
  <c r="F61" i="12"/>
  <c r="G181" i="12"/>
  <c r="E93" i="12"/>
  <c r="E82" i="12"/>
  <c r="F204" i="12"/>
  <c r="F182" i="12"/>
  <c r="G224" i="12"/>
  <c r="E191" i="12"/>
  <c r="F161" i="12"/>
  <c r="E244" i="12"/>
  <c r="G174" i="12"/>
  <c r="G56" i="12"/>
  <c r="E215" i="12"/>
  <c r="E155" i="12"/>
  <c r="E202" i="12"/>
  <c r="F96" i="12"/>
  <c r="E90" i="12"/>
  <c r="F221" i="12"/>
  <c r="G148" i="12"/>
  <c r="E83" i="12"/>
  <c r="F70" i="12"/>
  <c r="E104" i="12"/>
  <c r="G198" i="12"/>
  <c r="G153" i="12"/>
  <c r="F209" i="12"/>
  <c r="G104" i="12"/>
  <c r="F134" i="12"/>
  <c r="F118" i="12"/>
  <c r="F100" i="12"/>
  <c r="E181" i="12"/>
  <c r="F192" i="12"/>
  <c r="F108" i="12"/>
  <c r="F205" i="12"/>
  <c r="E74" i="12"/>
  <c r="G97" i="12"/>
  <c r="E152" i="12"/>
  <c r="F194" i="12"/>
  <c r="G112" i="12"/>
  <c r="G30" i="12"/>
  <c r="G158" i="12"/>
  <c r="G220" i="12"/>
  <c r="F112" i="12"/>
  <c r="E208" i="12"/>
  <c r="E140" i="12"/>
  <c r="G169" i="12"/>
  <c r="G205" i="12"/>
  <c r="G142" i="12"/>
  <c r="E163" i="12"/>
  <c r="G208" i="12"/>
  <c r="F180" i="12"/>
  <c r="F164" i="12"/>
  <c r="E160" i="12"/>
  <c r="G52" i="12"/>
  <c r="G186" i="12"/>
  <c r="F241" i="12"/>
  <c r="E241" i="12"/>
  <c r="F43" i="12"/>
  <c r="E228" i="12"/>
  <c r="E43" i="12"/>
  <c r="F115" i="12"/>
  <c r="F230" i="12"/>
  <c r="E135" i="12"/>
  <c r="G175" i="12"/>
  <c r="E148" i="12"/>
  <c r="F243" i="12"/>
  <c r="F249" i="12"/>
  <c r="E230" i="12"/>
  <c r="F90" i="12"/>
  <c r="E27" i="12"/>
  <c r="G107" i="12"/>
  <c r="G105" i="12"/>
  <c r="G166" i="12"/>
  <c r="E101" i="12"/>
  <c r="E102" i="12"/>
  <c r="F83" i="12"/>
  <c r="G83" i="12"/>
  <c r="E211" i="12"/>
  <c r="F26" i="12"/>
  <c r="F146" i="12"/>
  <c r="E59" i="12"/>
  <c r="G141" i="12"/>
  <c r="E110" i="12"/>
  <c r="G76" i="12"/>
  <c r="E239" i="12"/>
  <c r="E23" i="12"/>
  <c r="E77" i="12"/>
  <c r="E222" i="12"/>
  <c r="F128" i="12"/>
  <c r="G128" i="12"/>
  <c r="E159" i="12"/>
  <c r="E198" i="12"/>
  <c r="E67" i="12"/>
  <c r="F24" i="12"/>
  <c r="G86" i="12"/>
  <c r="E85" i="12"/>
  <c r="E150" i="12"/>
  <c r="F139" i="12"/>
  <c r="G32" i="12"/>
  <c r="E203" i="12"/>
  <c r="F165" i="12"/>
  <c r="G71" i="12"/>
  <c r="G162" i="12"/>
  <c r="E207" i="12"/>
  <c r="F117" i="12"/>
  <c r="G68" i="12"/>
  <c r="G118" i="12"/>
  <c r="F64" i="12"/>
  <c r="F181" i="12"/>
  <c r="E182" i="12"/>
  <c r="G95" i="12"/>
  <c r="U95" i="12" s="1"/>
  <c r="F244" i="12"/>
  <c r="G34" i="12"/>
  <c r="E245" i="12"/>
  <c r="E171" i="12"/>
  <c r="F234" i="12"/>
  <c r="F140" i="12"/>
  <c r="E234" i="12"/>
  <c r="E210" i="12"/>
  <c r="F167" i="12"/>
  <c r="F54" i="12"/>
  <c r="G159" i="12"/>
  <c r="G222" i="12"/>
  <c r="F183" i="12"/>
  <c r="F153" i="12"/>
  <c r="E209" i="12"/>
  <c r="F177" i="12"/>
  <c r="E226" i="12"/>
  <c r="E78" i="12"/>
  <c r="F226" i="12"/>
  <c r="F97" i="12"/>
  <c r="E56" i="12"/>
  <c r="F22" i="12"/>
  <c r="F66" i="12"/>
  <c r="F184" i="12"/>
  <c r="F169" i="12"/>
  <c r="E232" i="12"/>
  <c r="E194" i="12"/>
  <c r="G193" i="12"/>
  <c r="G199" i="12"/>
  <c r="F227" i="12"/>
  <c r="F123" i="12"/>
  <c r="G231" i="12"/>
  <c r="G184" i="12"/>
  <c r="E197" i="12"/>
  <c r="E131" i="12"/>
  <c r="G125" i="12"/>
  <c r="F187" i="12"/>
  <c r="F136" i="12"/>
  <c r="F202" i="12"/>
  <c r="G113" i="12"/>
  <c r="F52" i="12"/>
  <c r="E52" i="12"/>
  <c r="F231" i="12"/>
  <c r="G39" i="12"/>
  <c r="E126" i="12"/>
  <c r="F186" i="12"/>
  <c r="G116" i="12"/>
  <c r="E175" i="12"/>
  <c r="G160" i="12"/>
  <c r="G27" i="12"/>
  <c r="E189" i="12"/>
  <c r="F103" i="12"/>
  <c r="F94" i="12"/>
  <c r="G200" i="12"/>
  <c r="F219" i="12"/>
  <c r="F133" i="12"/>
  <c r="G96" i="12"/>
  <c r="G167" i="12"/>
  <c r="E87" i="12"/>
  <c r="G59" i="12"/>
  <c r="F87" i="12"/>
  <c r="G189" i="12"/>
  <c r="E81" i="12"/>
  <c r="E221" i="12"/>
  <c r="E106" i="12"/>
  <c r="E46" i="12"/>
  <c r="G211" i="12"/>
  <c r="E91" i="12"/>
  <c r="E247" i="12"/>
  <c r="F23" i="12"/>
  <c r="F251" i="12"/>
  <c r="E183" i="12"/>
  <c r="G183" i="12"/>
  <c r="F86" i="12"/>
  <c r="E223" i="12"/>
  <c r="G24" i="12"/>
  <c r="E89" i="12"/>
  <c r="F250" i="12"/>
  <c r="G168" i="12"/>
  <c r="E153" i="12"/>
  <c r="F57" i="12"/>
  <c r="F168" i="12"/>
  <c r="F162" i="12"/>
  <c r="E45" i="12"/>
  <c r="E68" i="12"/>
  <c r="E118" i="12"/>
  <c r="G147" i="12"/>
  <c r="F99" i="12"/>
  <c r="F40" i="12"/>
  <c r="G182" i="12"/>
  <c r="F216" i="12"/>
  <c r="G50" i="12"/>
  <c r="F245" i="12"/>
  <c r="G172" i="12"/>
  <c r="F155" i="12"/>
  <c r="F84" i="12"/>
  <c r="G84" i="12"/>
  <c r="E112" i="12"/>
  <c r="E108" i="12"/>
  <c r="E220" i="12"/>
  <c r="F217" i="12"/>
  <c r="G144" i="12"/>
  <c r="G47" i="12"/>
  <c r="E133" i="12"/>
  <c r="F233" i="12"/>
  <c r="G65" i="12"/>
  <c r="E141" i="12"/>
  <c r="E121" i="12"/>
  <c r="F60" i="12"/>
  <c r="F159" i="12"/>
  <c r="E26" i="12"/>
  <c r="G218" i="12"/>
  <c r="G251" i="12"/>
  <c r="F93" i="12"/>
  <c r="G145" i="12"/>
  <c r="E192" i="12"/>
  <c r="E53" i="12"/>
  <c r="E37" i="12"/>
  <c r="E236" i="12"/>
  <c r="F36" i="12"/>
  <c r="E22" i="12"/>
  <c r="F208" i="12"/>
  <c r="F63" i="12"/>
  <c r="F232" i="12"/>
  <c r="G194" i="12"/>
  <c r="E199" i="12"/>
  <c r="G227" i="12"/>
  <c r="E125" i="12"/>
  <c r="F163" i="12"/>
  <c r="F131" i="12"/>
  <c r="G131" i="12"/>
  <c r="G234" i="12"/>
  <c r="G188" i="12"/>
  <c r="G44" i="12"/>
  <c r="G210" i="12"/>
  <c r="G63" i="12"/>
  <c r="E201" i="12"/>
  <c r="F38" i="12"/>
  <c r="G242" i="12"/>
  <c r="G163" i="12"/>
  <c r="F120" i="12"/>
  <c r="E249" i="12"/>
  <c r="E105" i="12"/>
  <c r="F105" i="12"/>
  <c r="G230" i="12"/>
  <c r="E225" i="12"/>
  <c r="E115" i="12"/>
  <c r="E178" i="12"/>
  <c r="E166" i="12"/>
  <c r="G122" i="12"/>
  <c r="G135" i="12"/>
  <c r="E128" i="12"/>
  <c r="F247" i="12"/>
  <c r="E60" i="12"/>
  <c r="G130" i="12"/>
  <c r="F239" i="12"/>
  <c r="F81" i="12"/>
  <c r="G101" i="12"/>
  <c r="G54" i="12"/>
  <c r="F77" i="12"/>
  <c r="G129" i="12"/>
  <c r="F218" i="12"/>
  <c r="G157" i="12"/>
  <c r="E73" i="12"/>
  <c r="F73" i="12"/>
  <c r="F104" i="12"/>
  <c r="F85" i="12"/>
  <c r="G67" i="12"/>
  <c r="G88" i="12"/>
  <c r="F67" i="12"/>
  <c r="F203" i="12"/>
  <c r="E156" i="12"/>
  <c r="F71" i="12"/>
  <c r="E162" i="12"/>
  <c r="F35" i="12"/>
  <c r="G100" i="12"/>
  <c r="E100" i="12"/>
  <c r="E64" i="12"/>
  <c r="E61" i="12"/>
  <c r="F42" i="12"/>
  <c r="E40" i="12"/>
  <c r="G99" i="12"/>
  <c r="F114" i="12"/>
  <c r="E138" i="12"/>
  <c r="E72" i="12"/>
  <c r="F210" i="12"/>
  <c r="E116" i="12"/>
  <c r="G248" i="12"/>
  <c r="F48" i="12"/>
  <c r="F110" i="12"/>
  <c r="E134" i="12"/>
  <c r="E80" i="12"/>
  <c r="G161" i="12"/>
  <c r="G216" i="12"/>
  <c r="F80" i="12"/>
  <c r="F172" i="12"/>
  <c r="F55" i="12"/>
  <c r="G195" i="12"/>
  <c r="E145" i="12"/>
  <c r="F215" i="12"/>
  <c r="F145" i="12"/>
  <c r="F56" i="12"/>
  <c r="F193" i="12"/>
  <c r="G215" i="12"/>
  <c r="E36" i="12"/>
  <c r="E97" i="12"/>
  <c r="G140" i="12"/>
  <c r="E123" i="12"/>
  <c r="E66" i="12"/>
  <c r="G138" i="12"/>
  <c r="G176" i="12"/>
  <c r="G36" i="12"/>
  <c r="G232" i="12"/>
  <c r="E144" i="12"/>
  <c r="G180" i="12"/>
  <c r="F113" i="12"/>
  <c r="F47" i="12"/>
  <c r="F158" i="12"/>
  <c r="E142" i="12"/>
  <c r="F246" i="12"/>
  <c r="E187" i="12"/>
  <c r="E200" i="12"/>
  <c r="G164" i="12"/>
  <c r="G111" i="12"/>
  <c r="G197" i="12"/>
  <c r="F242" i="12"/>
  <c r="E242" i="12"/>
  <c r="E38" i="12"/>
  <c r="G149" i="12"/>
  <c r="G55" i="12"/>
  <c r="G178" i="12"/>
  <c r="E120" i="12"/>
  <c r="G233" i="12"/>
  <c r="G103" i="12"/>
  <c r="F31" i="12"/>
  <c r="F39" i="12"/>
  <c r="E233" i="12"/>
  <c r="G241" i="12"/>
  <c r="E39" i="12"/>
  <c r="E28" i="12"/>
  <c r="G72" i="12"/>
  <c r="E124" i="12"/>
  <c r="F137" i="12"/>
  <c r="E49" i="12"/>
  <c r="G106" i="12"/>
  <c r="F119" i="12"/>
  <c r="E143" i="12"/>
  <c r="G102" i="12"/>
  <c r="E130" i="12"/>
  <c r="E109" i="12"/>
  <c r="F222" i="12"/>
  <c r="E173" i="12"/>
  <c r="F130" i="12"/>
  <c r="F143" i="12"/>
  <c r="G143" i="12"/>
  <c r="E129" i="12"/>
  <c r="G25" i="12"/>
  <c r="F25" i="12"/>
  <c r="G237" i="12"/>
  <c r="E24" i="12"/>
  <c r="E251" i="12"/>
  <c r="F88" i="12"/>
  <c r="G139" i="12"/>
  <c r="F156" i="12"/>
  <c r="G238" i="12"/>
  <c r="E250" i="12"/>
  <c r="G207" i="12"/>
  <c r="G79" i="12"/>
  <c r="F79" i="12"/>
  <c r="F68" i="12"/>
  <c r="G35" i="12"/>
  <c r="G134" i="12"/>
  <c r="E147" i="12"/>
  <c r="E99" i="12"/>
  <c r="G82" i="12"/>
  <c r="E224" i="12"/>
  <c r="G114" i="12"/>
  <c r="F75" i="12"/>
  <c r="U75" i="12" s="1"/>
  <c r="E132" i="12"/>
  <c r="U132" i="12" s="1"/>
  <c r="G69" i="12"/>
  <c r="G108" i="12"/>
  <c r="F160" i="12"/>
  <c r="G171" i="12"/>
  <c r="G66" i="12"/>
  <c r="G240" i="12"/>
  <c r="G94" i="12"/>
  <c r="G92" i="12"/>
  <c r="F116" i="12"/>
  <c r="F148" i="12"/>
  <c r="F49" i="12"/>
  <c r="G26" i="12"/>
  <c r="F89" i="12"/>
  <c r="G61" i="12"/>
  <c r="E172" i="12"/>
  <c r="E84" i="12"/>
  <c r="G155" i="12"/>
  <c r="G192" i="12"/>
  <c r="F152" i="12"/>
  <c r="E63" i="12"/>
  <c r="F33" i="12"/>
  <c r="E169" i="12"/>
  <c r="F220" i="12"/>
  <c r="G62" i="12"/>
  <c r="F62" i="12"/>
  <c r="E62" i="12"/>
  <c r="G187" i="12"/>
  <c r="F236" i="12"/>
  <c r="E69" i="12"/>
  <c r="F30" i="12"/>
  <c r="F74" i="12"/>
  <c r="F151" i="12"/>
  <c r="G78" i="12"/>
  <c r="E44" i="12"/>
  <c r="F44" i="12"/>
  <c r="F125" i="12"/>
  <c r="F144" i="12"/>
  <c r="F111" i="12"/>
  <c r="F149" i="12"/>
  <c r="F199" i="12"/>
  <c r="G123" i="12"/>
  <c r="G33" i="12"/>
  <c r="F72" i="12"/>
  <c r="G115" i="12"/>
  <c r="G51" i="12"/>
  <c r="G38" i="12"/>
  <c r="F211" i="12"/>
  <c r="E31" i="12"/>
  <c r="G214" i="12"/>
  <c r="F107" i="12"/>
  <c r="E96" i="12"/>
  <c r="F225" i="12"/>
  <c r="F58" i="12"/>
  <c r="E103" i="12"/>
  <c r="E65" i="12"/>
  <c r="F65" i="12"/>
  <c r="G90" i="12"/>
  <c r="F28" i="12"/>
  <c r="E219" i="12"/>
  <c r="G31" i="12"/>
  <c r="E137" i="12"/>
  <c r="E119" i="12"/>
  <c r="F248" i="12"/>
  <c r="F106" i="12"/>
  <c r="G23" i="12"/>
  <c r="E157" i="12"/>
  <c r="G87" i="12"/>
  <c r="E146" i="12"/>
  <c r="E190" i="12"/>
  <c r="F173" i="12"/>
  <c r="F109" i="12"/>
  <c r="G185" i="12"/>
  <c r="G81" i="12"/>
  <c r="F185" i="12"/>
  <c r="G221" i="12"/>
  <c r="F198" i="12"/>
  <c r="G110" i="12"/>
  <c r="G201" i="12"/>
  <c r="E86" i="12"/>
  <c r="G190" i="12"/>
  <c r="G119" i="12"/>
  <c r="E25" i="12"/>
  <c r="G73" i="12"/>
  <c r="G196" i="12"/>
  <c r="G70" i="12"/>
  <c r="F150" i="12"/>
  <c r="E139" i="12"/>
  <c r="F238" i="12"/>
  <c r="F170" i="12"/>
  <c r="G203" i="12"/>
  <c r="F207" i="12"/>
  <c r="E35" i="12"/>
  <c r="G127" i="12"/>
  <c r="F147" i="12"/>
  <c r="G93" i="12"/>
  <c r="F82" i="12"/>
  <c r="G204" i="12"/>
  <c r="G244" i="12"/>
  <c r="E161" i="12"/>
  <c r="F191" i="12"/>
  <c r="G226" i="12"/>
  <c r="E151" i="12"/>
  <c r="F78" i="12"/>
  <c r="E33" i="12"/>
  <c r="G98" i="12"/>
  <c r="E47" i="12"/>
  <c r="E184" i="12"/>
  <c r="G151" i="12"/>
  <c r="G41" i="12"/>
  <c r="E240" i="12"/>
  <c r="E48" i="12"/>
  <c r="F59" i="12"/>
  <c r="G57" i="12"/>
  <c r="G170" i="12"/>
  <c r="G45" i="12"/>
  <c r="E195" i="12"/>
  <c r="E193" i="12"/>
  <c r="E177" i="12"/>
  <c r="G177" i="12"/>
  <c r="G245" i="12"/>
  <c r="E205" i="12"/>
  <c r="E158" i="12"/>
  <c r="G74" i="12"/>
  <c r="F195" i="12"/>
  <c r="G37" i="12"/>
  <c r="F53" i="12"/>
  <c r="G217" i="12"/>
  <c r="E179" i="12"/>
  <c r="E113" i="12"/>
  <c r="E176" i="12"/>
  <c r="E164" i="12"/>
  <c r="E188" i="12"/>
  <c r="F197" i="12"/>
  <c r="F229" i="12"/>
  <c r="F142" i="12"/>
  <c r="E235" i="12"/>
  <c r="F179" i="12"/>
  <c r="E136" i="12"/>
  <c r="E229" i="12"/>
  <c r="F200" i="12"/>
  <c r="E214" i="12"/>
  <c r="F214" i="12"/>
  <c r="F51" i="12"/>
  <c r="G235" i="12"/>
  <c r="F240" i="12"/>
  <c r="F41" i="12"/>
  <c r="G43" i="12"/>
  <c r="F135" i="12"/>
  <c r="F27" i="12"/>
  <c r="G228" i="12"/>
  <c r="E111" i="12"/>
  <c r="E92" i="12"/>
  <c r="G22" i="12"/>
  <c r="F228" i="12"/>
  <c r="G219" i="12"/>
  <c r="F213" i="12"/>
  <c r="F212" i="12"/>
  <c r="F178" i="12"/>
  <c r="F92" i="12"/>
  <c r="F175" i="12"/>
  <c r="F124" i="12"/>
  <c r="E94" i="12"/>
  <c r="E167" i="12"/>
  <c r="E107" i="12"/>
  <c r="G28" i="12"/>
  <c r="F166" i="12"/>
  <c r="G212" i="12"/>
  <c r="F201" i="12"/>
  <c r="G49" i="12"/>
  <c r="E248" i="12"/>
  <c r="F157" i="12"/>
  <c r="G146" i="12"/>
  <c r="G225" i="12"/>
  <c r="G247" i="12"/>
  <c r="F237" i="12"/>
  <c r="E185" i="12"/>
  <c r="E76" i="12"/>
  <c r="G239" i="12"/>
  <c r="E122" i="12"/>
  <c r="E237" i="12"/>
  <c r="F76" i="12"/>
  <c r="G46" i="12"/>
  <c r="F129" i="12"/>
  <c r="G173" i="12"/>
  <c r="E196" i="12"/>
  <c r="G223" i="12"/>
  <c r="E70" i="12"/>
  <c r="G156" i="12"/>
  <c r="G89" i="12"/>
  <c r="F32" i="12"/>
  <c r="E57" i="12"/>
  <c r="E71" i="12"/>
  <c r="E79" i="12"/>
  <c r="E206" i="12"/>
  <c r="G206" i="12"/>
  <c r="G40" i="12"/>
  <c r="E204" i="12"/>
  <c r="E174" i="12"/>
  <c r="E216" i="12"/>
  <c r="G80" i="12"/>
  <c r="U50" i="12" l="1"/>
  <c r="U51" i="12"/>
  <c r="U255" i="12"/>
  <c r="U252" i="12"/>
  <c r="U254" i="12"/>
  <c r="U257" i="12"/>
  <c r="U256" i="12"/>
  <c r="U253" i="12"/>
  <c r="U34" i="12"/>
  <c r="U33" i="12"/>
  <c r="U161" i="12"/>
  <c r="U174" i="12"/>
  <c r="U164" i="12"/>
  <c r="U158" i="12"/>
  <c r="U57" i="12"/>
  <c r="U184" i="12"/>
  <c r="U172" i="12"/>
  <c r="U52" i="12"/>
  <c r="U86" i="12"/>
  <c r="U69" i="12"/>
  <c r="U120" i="12"/>
  <c r="U133" i="12"/>
  <c r="U97" i="12"/>
  <c r="U167" i="12"/>
  <c r="U176" i="12"/>
  <c r="U205" i="12"/>
  <c r="U250" i="12"/>
  <c r="U118" i="12"/>
  <c r="U99" i="12"/>
  <c r="U249" i="12"/>
  <c r="U185" i="12"/>
  <c r="U107" i="12"/>
  <c r="U111" i="12"/>
  <c r="U25" i="12"/>
  <c r="U224" i="12"/>
  <c r="U24" i="12"/>
  <c r="U162" i="12"/>
  <c r="U39" i="12"/>
  <c r="U48" i="12"/>
  <c r="U126" i="12"/>
  <c r="U79" i="12"/>
  <c r="U122" i="12"/>
  <c r="U103" i="12"/>
  <c r="U145" i="12"/>
  <c r="U64" i="12"/>
  <c r="U128" i="12"/>
  <c r="U153" i="12"/>
  <c r="U91" i="12"/>
  <c r="U113" i="12"/>
  <c r="U139" i="12"/>
  <c r="U137" i="12"/>
  <c r="U169" i="12"/>
  <c r="U60" i="12"/>
  <c r="U121" i="12"/>
  <c r="U71" i="12"/>
  <c r="U96" i="12"/>
  <c r="U112" i="12"/>
  <c r="U248" i="12"/>
  <c r="U94" i="12"/>
  <c r="U47" i="12"/>
  <c r="U35" i="12"/>
  <c r="U63" i="12"/>
  <c r="U84" i="12"/>
  <c r="U196" i="12"/>
  <c r="U229" i="12"/>
  <c r="U193" i="12"/>
  <c r="U62" i="12"/>
  <c r="U251" i="12"/>
  <c r="U105" i="12"/>
  <c r="U216" i="12"/>
  <c r="U204" i="12"/>
  <c r="U206" i="12"/>
  <c r="U70" i="12"/>
  <c r="U136" i="12"/>
  <c r="U188" i="12"/>
  <c r="U141" i="12"/>
  <c r="U209" i="12"/>
  <c r="U183" i="12"/>
  <c r="U214" i="12"/>
  <c r="U179" i="12"/>
  <c r="U36" i="12"/>
  <c r="U92" i="12"/>
  <c r="U189" i="12"/>
  <c r="U237" i="12"/>
  <c r="U76" i="12"/>
  <c r="U195" i="12"/>
  <c r="U240" i="12"/>
  <c r="U151" i="12"/>
  <c r="U44" i="12"/>
  <c r="U147" i="12"/>
  <c r="U109" i="12"/>
  <c r="U200" i="12"/>
  <c r="U142" i="12"/>
  <c r="U66" i="12"/>
  <c r="U116" i="12"/>
  <c r="U61" i="12"/>
  <c r="U156" i="12"/>
  <c r="U26" i="12"/>
  <c r="U89" i="12"/>
  <c r="U247" i="12"/>
  <c r="U46" i="12"/>
  <c r="U78" i="12"/>
  <c r="U245" i="12"/>
  <c r="U67" i="12"/>
  <c r="U77" i="12"/>
  <c r="U102" i="12"/>
  <c r="U27" i="12"/>
  <c r="U160" i="12"/>
  <c r="U163" i="12"/>
  <c r="U140" i="12"/>
  <c r="U74" i="12"/>
  <c r="U155" i="12"/>
  <c r="U117" i="12"/>
  <c r="U170" i="12"/>
  <c r="U243" i="12"/>
  <c r="U213" i="12"/>
  <c r="U186" i="12"/>
  <c r="U227" i="12"/>
  <c r="U30" i="12"/>
  <c r="U157" i="12"/>
  <c r="U219" i="12"/>
  <c r="U42" i="12"/>
  <c r="U143" i="12"/>
  <c r="U28" i="12"/>
  <c r="U38" i="12"/>
  <c r="U187" i="12"/>
  <c r="U123" i="12"/>
  <c r="U80" i="12"/>
  <c r="U40" i="12"/>
  <c r="U73" i="12"/>
  <c r="U178" i="12"/>
  <c r="U225" i="12"/>
  <c r="U37" i="12"/>
  <c r="U220" i="12"/>
  <c r="U68" i="12"/>
  <c r="U106" i="12"/>
  <c r="U197" i="12"/>
  <c r="U194" i="12"/>
  <c r="U226" i="12"/>
  <c r="U210" i="12"/>
  <c r="U171" i="12"/>
  <c r="U203" i="12"/>
  <c r="U85" i="12"/>
  <c r="U198" i="12"/>
  <c r="U110" i="12"/>
  <c r="U101" i="12"/>
  <c r="U135" i="12"/>
  <c r="U208" i="12"/>
  <c r="U152" i="12"/>
  <c r="U104" i="12"/>
  <c r="U90" i="12"/>
  <c r="U191" i="12"/>
  <c r="U127" i="12"/>
  <c r="U165" i="12"/>
  <c r="U168" i="12"/>
  <c r="U180" i="12"/>
  <c r="U231" i="12"/>
  <c r="U98" i="12"/>
  <c r="U177" i="12"/>
  <c r="U146" i="12"/>
  <c r="U119" i="12"/>
  <c r="U65" i="12"/>
  <c r="U31" i="12"/>
  <c r="U129" i="12"/>
  <c r="U173" i="12"/>
  <c r="U124" i="12"/>
  <c r="U242" i="12"/>
  <c r="U144" i="12"/>
  <c r="U134" i="12"/>
  <c r="U114" i="12"/>
  <c r="U100" i="12"/>
  <c r="U115" i="12"/>
  <c r="U201" i="12"/>
  <c r="U125" i="12"/>
  <c r="U199" i="12"/>
  <c r="U236" i="12"/>
  <c r="U53" i="12"/>
  <c r="U45" i="12"/>
  <c r="U221" i="12"/>
  <c r="U232" i="12"/>
  <c r="U56" i="12"/>
  <c r="U234" i="12"/>
  <c r="U182" i="12"/>
  <c r="U207" i="12"/>
  <c r="U23" i="12"/>
  <c r="U59" i="12"/>
  <c r="U211" i="12"/>
  <c r="U148" i="12"/>
  <c r="U43" i="12"/>
  <c r="U241" i="12"/>
  <c r="U215" i="12"/>
  <c r="U244" i="12"/>
  <c r="U82" i="12"/>
  <c r="U32" i="12"/>
  <c r="U58" i="12"/>
  <c r="U55" i="12"/>
  <c r="U217" i="12"/>
  <c r="U235" i="12"/>
  <c r="U190" i="12"/>
  <c r="U130" i="12"/>
  <c r="U49" i="12"/>
  <c r="U233" i="12"/>
  <c r="U72" i="12"/>
  <c r="U138" i="12"/>
  <c r="U166" i="12"/>
  <c r="U22" i="12"/>
  <c r="U192" i="12"/>
  <c r="U108" i="12"/>
  <c r="U223" i="12"/>
  <c r="U81" i="12"/>
  <c r="U87" i="12"/>
  <c r="U175" i="12"/>
  <c r="U131" i="12"/>
  <c r="U150" i="12"/>
  <c r="U159" i="12"/>
  <c r="U222" i="12"/>
  <c r="U239" i="12"/>
  <c r="U230" i="12"/>
  <c r="U228" i="12"/>
  <c r="U181" i="12"/>
  <c r="U83" i="12"/>
  <c r="U202" i="12"/>
  <c r="U93" i="12"/>
  <c r="U238" i="12"/>
  <c r="U88" i="12"/>
  <c r="U218" i="12"/>
  <c r="U54" i="12"/>
  <c r="U212" i="12"/>
  <c r="U149" i="12"/>
  <c r="U246" i="12"/>
  <c r="U41" i="12"/>
</calcChain>
</file>

<file path=xl/sharedStrings.xml><?xml version="1.0" encoding="utf-8"?>
<sst xmlns="http://schemas.openxmlformats.org/spreadsheetml/2006/main" count="2860" uniqueCount="167">
  <si>
    <t>Home</t>
  </si>
  <si>
    <t>xG</t>
  </si>
  <si>
    <t>Away</t>
  </si>
  <si>
    <t>Home Goals</t>
  </si>
  <si>
    <t>Away Goals</t>
  </si>
  <si>
    <t>Team</t>
  </si>
  <si>
    <t>Games</t>
  </si>
  <si>
    <t xml:space="preserve">Goals </t>
  </si>
  <si>
    <t>Goals Avg</t>
  </si>
  <si>
    <t>Goals Against</t>
  </si>
  <si>
    <t>Goals Against Avg</t>
  </si>
  <si>
    <t>xGAvg</t>
  </si>
  <si>
    <t>xGA</t>
  </si>
  <si>
    <t>XGA Avg</t>
  </si>
  <si>
    <t>League</t>
  </si>
  <si>
    <t>Attacking Strength</t>
  </si>
  <si>
    <t xml:space="preserve">Defending Strength </t>
  </si>
  <si>
    <t>Goals</t>
  </si>
  <si>
    <t>HomeAtt</t>
  </si>
  <si>
    <t>AwayDef</t>
  </si>
  <si>
    <t>HomeDef</t>
  </si>
  <si>
    <t>AwayAtt</t>
  </si>
  <si>
    <t>HomePred</t>
  </si>
  <si>
    <t>AwayPred</t>
  </si>
  <si>
    <t>0 to 0</t>
  </si>
  <si>
    <t>1 to 0</t>
  </si>
  <si>
    <t>1 to 1</t>
  </si>
  <si>
    <t>1 to 2</t>
  </si>
  <si>
    <t>2 to 2</t>
  </si>
  <si>
    <t>3 to 3</t>
  </si>
  <si>
    <t>4 to 4</t>
  </si>
  <si>
    <t>5 to 5</t>
  </si>
  <si>
    <t>0 to1</t>
  </si>
  <si>
    <t>0 to 2</t>
  </si>
  <si>
    <t>0 to 3</t>
  </si>
  <si>
    <t>0 to 4</t>
  </si>
  <si>
    <t>0 to 5</t>
  </si>
  <si>
    <t>1 to 3</t>
  </si>
  <si>
    <t>1 to 4</t>
  </si>
  <si>
    <t>1 to 5</t>
  </si>
  <si>
    <t>2 to 0</t>
  </si>
  <si>
    <t>2 to 1</t>
  </si>
  <si>
    <t>3 to 0</t>
  </si>
  <si>
    <t>3 to 1</t>
  </si>
  <si>
    <t>2 to 3</t>
  </si>
  <si>
    <t>2 to 4</t>
  </si>
  <si>
    <t>2 to 5</t>
  </si>
  <si>
    <t>3 to 2</t>
  </si>
  <si>
    <t>3 to 4</t>
  </si>
  <si>
    <t>3 to 5</t>
  </si>
  <si>
    <t>4 to 0</t>
  </si>
  <si>
    <t>4 to 1</t>
  </si>
  <si>
    <t>4 to 2</t>
  </si>
  <si>
    <t>4 to 3</t>
  </si>
  <si>
    <t>4 to 5</t>
  </si>
  <si>
    <t>5 to 0</t>
  </si>
  <si>
    <t>5 to 1</t>
  </si>
  <si>
    <t>5 to 2</t>
  </si>
  <si>
    <t>5 to 3</t>
  </si>
  <si>
    <t>5 to 4</t>
  </si>
  <si>
    <t>HomeWin</t>
  </si>
  <si>
    <t>AwayWin</t>
  </si>
  <si>
    <t>Draw</t>
  </si>
  <si>
    <t>O/U 2.5</t>
  </si>
  <si>
    <t>HighestProb</t>
  </si>
  <si>
    <t>Both Score</t>
  </si>
  <si>
    <t>HomeGoals</t>
  </si>
  <si>
    <t>AwayGoals</t>
  </si>
  <si>
    <t>xGAllowed</t>
  </si>
  <si>
    <t>HomeTeam</t>
  </si>
  <si>
    <t>AwayTeam</t>
  </si>
  <si>
    <t>GameID</t>
  </si>
  <si>
    <t>Game Week</t>
  </si>
  <si>
    <t>Home Odds</t>
  </si>
  <si>
    <t>Away Odds</t>
  </si>
  <si>
    <t>Draw Odds</t>
  </si>
  <si>
    <t>week</t>
  </si>
  <si>
    <t>Bet Home</t>
  </si>
  <si>
    <t>Bet Away</t>
  </si>
  <si>
    <t>Bet Draw</t>
  </si>
  <si>
    <t>Total Bet</t>
  </si>
  <si>
    <t>IfHomeWin</t>
  </si>
  <si>
    <t>IfAwayWin</t>
  </si>
  <si>
    <t>IfDraw</t>
  </si>
  <si>
    <t>LogHome</t>
  </si>
  <si>
    <t>LogAway</t>
  </si>
  <si>
    <t>LogDraw</t>
  </si>
  <si>
    <t>FinalNumber</t>
  </si>
  <si>
    <t>Liverpool</t>
  </si>
  <si>
    <t>West Ham</t>
  </si>
  <si>
    <t>Burnley</t>
  </si>
  <si>
    <t>Crystal Palace</t>
  </si>
  <si>
    <t>Tottenham</t>
  </si>
  <si>
    <t>Newcastle Utd</t>
  </si>
  <si>
    <t>Leicester City</t>
  </si>
  <si>
    <t>Manchester Utd</t>
  </si>
  <si>
    <t>Arsenal</t>
  </si>
  <si>
    <t>Everton</t>
  </si>
  <si>
    <t>Southampton</t>
  </si>
  <si>
    <t>Brighton</t>
  </si>
  <si>
    <t>Manchester City</t>
  </si>
  <si>
    <t>Chelsea</t>
  </si>
  <si>
    <t>West Brom</t>
  </si>
  <si>
    <t>Wk</t>
  </si>
  <si>
    <t>AwayProfit</t>
  </si>
  <si>
    <t>HomeProfit</t>
  </si>
  <si>
    <t>DrawProfit</t>
  </si>
  <si>
    <t>Week</t>
  </si>
  <si>
    <t>PredHome</t>
  </si>
  <si>
    <t>PredAway</t>
  </si>
  <si>
    <t>Attendance</t>
  </si>
  <si>
    <t>Venue</t>
  </si>
  <si>
    <t>Referee</t>
  </si>
  <si>
    <t>Match Report</t>
  </si>
  <si>
    <t>Notes</t>
  </si>
  <si>
    <t>Old Trafford</t>
  </si>
  <si>
    <t>Andre Marriner</t>
  </si>
  <si>
    <t>St. James' Park</t>
  </si>
  <si>
    <t>Martin Atkinson</t>
  </si>
  <si>
    <t>Watford</t>
  </si>
  <si>
    <t>Vicarage Road Stadium</t>
  </si>
  <si>
    <t>Jonathan Moss</t>
  </si>
  <si>
    <t>Huddersfield</t>
  </si>
  <si>
    <t>The John Smith's Stadium</t>
  </si>
  <si>
    <t>Chris Kavanagh</t>
  </si>
  <si>
    <t>Bournemouth</t>
  </si>
  <si>
    <t>Vitality Stadium</t>
  </si>
  <si>
    <t>Kevin Friend</t>
  </si>
  <si>
    <t>Mike Dean</t>
  </si>
  <si>
    <t>Craig Pawson</t>
  </si>
  <si>
    <t>St. Mary's Stadium</t>
  </si>
  <si>
    <t>Graham Scott</t>
  </si>
  <si>
    <t>Anfield</t>
  </si>
  <si>
    <t>Anthony Taylor</t>
  </si>
  <si>
    <t>Emirates Stadium</t>
  </si>
  <si>
    <t>Michael Oliver</t>
  </si>
  <si>
    <t>Goodison Park</t>
  </si>
  <si>
    <t>Lee Mason</t>
  </si>
  <si>
    <t>London Stadium</t>
  </si>
  <si>
    <t>Stuart Attwell</t>
  </si>
  <si>
    <t>King Power Stadium</t>
  </si>
  <si>
    <t>Wembley Stadium</t>
  </si>
  <si>
    <t>Stamford Bridge</t>
  </si>
  <si>
    <t>Etihad Stadium</t>
  </si>
  <si>
    <t>Turf Moor</t>
  </si>
  <si>
    <t>Paul Tierney</t>
  </si>
  <si>
    <t>The American Express Community Stadium</t>
  </si>
  <si>
    <t>Selhurst Park</t>
  </si>
  <si>
    <t>Lee Probert</t>
  </si>
  <si>
    <t>David Coote</t>
  </si>
  <si>
    <t>Roger East</t>
  </si>
  <si>
    <t>Simon Hooper</t>
  </si>
  <si>
    <t>Andy Madley</t>
  </si>
  <si>
    <t>HomexG</t>
  </si>
  <si>
    <t>AwayxG</t>
  </si>
  <si>
    <t>B365H</t>
  </si>
  <si>
    <t>B365D</t>
  </si>
  <si>
    <t>B365A</t>
  </si>
  <si>
    <t>ID</t>
  </si>
  <si>
    <t>The Hawthorns</t>
  </si>
  <si>
    <t>Robert Madley</t>
  </si>
  <si>
    <t>Stoke City</t>
  </si>
  <si>
    <t>Niel Swarbrick</t>
  </si>
  <si>
    <t>Swansea City</t>
  </si>
  <si>
    <t>Mike Jones</t>
  </si>
  <si>
    <t>Liberty Stadium</t>
  </si>
  <si>
    <t>Bet365 Stadium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</si>
</sst>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>
    <font>
      <sz val="11"/>
      <color theme="1"/>
      <name val="Calibri"/>
      <family val="2"/>
      <scheme val="minor"/>
    </font>
    <font>
      <sz val="8"/>
      <color rgb="FF000000"/>
      <name val="Arial Unicode MS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Arial Unicode MS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0" borderId="0" xfId="0" applyFont="1" applyFill="1"/>
    <xf numFmtId="0" fontId="4" fillId="0" borderId="0" xfId="0" applyFont="1"/>
    <xf numFmtId="8" fontId="0" fillId="2" borderId="0" xfId="0" applyNumberFormat="1" applyFill="1"/>
    <xf numFmtId="8" fontId="0" fillId="0" borderId="0" xfId="0" applyNumberFormat="1"/>
    <xf numFmtId="0" fontId="0" fillId="3" borderId="0" xfId="0" applyFill="1"/>
    <xf numFmtId="9" fontId="0" fillId="0" borderId="0" xfId="1" applyFont="1"/>
    <xf numFmtId="0" fontId="0" fillId="0" borderId="0" xfId="0" applyAlignment="1"/>
    <xf numFmtId="0" fontId="0" fillId="4" borderId="0" xfId="0" applyFill="1"/>
    <xf numFmtId="0" fontId="0" fillId="5" borderId="0" xfId="0" applyFill="1"/>
    <xf numFmtId="0" fontId="5" fillId="0" borderId="0" xfId="0" applyFont="1" applyAlignment="1">
      <alignment vertical="center"/>
    </xf>
    <xf numFmtId="2" fontId="0" fillId="0" borderId="0" xfId="0" applyNumberFormat="1"/>
    <xf numFmtId="0" fontId="0" fillId="0" borderId="0" xfId="0" applyFill="1"/>
    <xf numFmtId="0" fontId="6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>
          <bgColor theme="9"/>
        </patternFill>
      </fill>
    </dxf>
    <dxf>
      <fill>
        <patternFill>
          <bgColor rgb="FFFF656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FF6565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E815-E3D7-4A86-82A9-81017F787206}">
  <dimension ref="A1:K508"/>
  <sheetViews>
    <sheetView workbookViewId="0">
      <selection activeCell="B21" sqref="B21"/>
    </sheetView>
  </sheetViews>
  <sheetFormatPr defaultColWidth="8.77734375" defaultRowHeight="14.4"/>
  <cols>
    <col min="1" max="1" width="10.77734375" bestFit="1" customWidth="1"/>
    <col min="2" max="2" width="14.33203125" bestFit="1" customWidth="1"/>
    <col min="4" max="4" width="10.88671875" bestFit="1" customWidth="1"/>
    <col min="7" max="7" width="17.6640625" customWidth="1"/>
  </cols>
  <sheetData>
    <row r="1" spans="1:11">
      <c r="A1" t="s">
        <v>72</v>
      </c>
      <c r="B1" t="s">
        <v>0</v>
      </c>
      <c r="C1" t="s">
        <v>1</v>
      </c>
      <c r="D1" t="s">
        <v>3</v>
      </c>
      <c r="E1" t="s">
        <v>4</v>
      </c>
      <c r="F1" t="s">
        <v>68</v>
      </c>
      <c r="G1" t="s">
        <v>2</v>
      </c>
      <c r="H1" t="s">
        <v>4</v>
      </c>
      <c r="I1" t="s">
        <v>1</v>
      </c>
      <c r="J1" t="s">
        <v>68</v>
      </c>
      <c r="K1" t="s">
        <v>3</v>
      </c>
    </row>
    <row r="2" spans="1:11">
      <c r="A2">
        <f>Results!A2</f>
        <v>0</v>
      </c>
      <c r="B2">
        <f>Results!B2</f>
        <v>0</v>
      </c>
      <c r="D2">
        <f>Results!D2</f>
        <v>0</v>
      </c>
      <c r="E2">
        <f>Results!E2</f>
        <v>0</v>
      </c>
      <c r="G2">
        <f>Results!C2</f>
        <v>0</v>
      </c>
      <c r="H2">
        <f>E2</f>
        <v>0</v>
      </c>
      <c r="I2">
        <f>F2</f>
        <v>0</v>
      </c>
      <c r="J2">
        <f>C2</f>
        <v>0</v>
      </c>
      <c r="K2">
        <f>D2</f>
        <v>0</v>
      </c>
    </row>
    <row r="3" spans="1:11">
      <c r="A3">
        <f>Results!A3</f>
        <v>0</v>
      </c>
      <c r="B3">
        <f>Results!B3</f>
        <v>0</v>
      </c>
      <c r="D3">
        <f>Results!D3</f>
        <v>0</v>
      </c>
      <c r="E3">
        <f>Results!E3</f>
        <v>0</v>
      </c>
      <c r="G3">
        <f>Results!C3</f>
        <v>0</v>
      </c>
      <c r="H3">
        <f t="shared" ref="H3:H66" si="0">E3</f>
        <v>0</v>
      </c>
      <c r="I3">
        <f t="shared" ref="I3:I66" si="1">F3</f>
        <v>0</v>
      </c>
      <c r="J3">
        <f t="shared" ref="J3:J66" si="2">C3</f>
        <v>0</v>
      </c>
      <c r="K3">
        <f t="shared" ref="K3:K66" si="3">D3</f>
        <v>0</v>
      </c>
    </row>
    <row r="4" spans="1:11">
      <c r="A4">
        <f>Results!A4</f>
        <v>0</v>
      </c>
      <c r="B4">
        <f>Results!B4</f>
        <v>0</v>
      </c>
      <c r="D4">
        <f>Results!D4</f>
        <v>0</v>
      </c>
      <c r="E4">
        <f>Results!E4</f>
        <v>0</v>
      </c>
      <c r="G4">
        <f>Results!C4</f>
        <v>0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>
      <c r="A5">
        <f>Results!A5</f>
        <v>0</v>
      </c>
      <c r="B5">
        <f>Results!B5</f>
        <v>0</v>
      </c>
      <c r="D5">
        <f>Results!D5</f>
        <v>0</v>
      </c>
      <c r="E5">
        <f>Results!E5</f>
        <v>0</v>
      </c>
      <c r="G5">
        <f>Results!C5</f>
        <v>0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>
      <c r="A6">
        <f>Results!A6</f>
        <v>0</v>
      </c>
      <c r="B6">
        <f>Results!B6</f>
        <v>0</v>
      </c>
      <c r="D6">
        <f>Results!D6</f>
        <v>0</v>
      </c>
      <c r="E6">
        <f>Results!E6</f>
        <v>0</v>
      </c>
      <c r="G6">
        <f>Results!C6</f>
        <v>0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>
      <c r="A7">
        <f>Results!A7</f>
        <v>0</v>
      </c>
      <c r="B7">
        <f>Results!B7</f>
        <v>0</v>
      </c>
      <c r="D7">
        <f>Results!D7</f>
        <v>0</v>
      </c>
      <c r="E7">
        <f>Results!E7</f>
        <v>0</v>
      </c>
      <c r="G7">
        <f>Results!C7</f>
        <v>0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</row>
    <row r="8" spans="1:11">
      <c r="A8">
        <f>Results!A8</f>
        <v>0</v>
      </c>
      <c r="B8">
        <f>Results!B8</f>
        <v>0</v>
      </c>
      <c r="D8">
        <f>Results!D8</f>
        <v>0</v>
      </c>
      <c r="E8">
        <f>Results!E8</f>
        <v>0</v>
      </c>
      <c r="G8">
        <f>Results!C8</f>
        <v>0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</row>
    <row r="9" spans="1:11">
      <c r="A9">
        <f>Results!A9</f>
        <v>0</v>
      </c>
      <c r="B9">
        <f>Results!B9</f>
        <v>0</v>
      </c>
      <c r="D9">
        <f>Results!D9</f>
        <v>0</v>
      </c>
      <c r="E9">
        <f>Results!E9</f>
        <v>0</v>
      </c>
      <c r="G9">
        <f>Results!C9</f>
        <v>0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</row>
    <row r="10" spans="1:11">
      <c r="A10">
        <f>Results!A10</f>
        <v>0</v>
      </c>
      <c r="B10">
        <f>Results!B10</f>
        <v>0</v>
      </c>
      <c r="D10">
        <f>Results!D10</f>
        <v>0</v>
      </c>
      <c r="E10">
        <f>Results!E10</f>
        <v>0</v>
      </c>
      <c r="G10">
        <f>Results!C10</f>
        <v>0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</row>
    <row r="11" spans="1:11">
      <c r="A11">
        <f>Results!A11</f>
        <v>0</v>
      </c>
      <c r="B11">
        <f>Results!B11</f>
        <v>0</v>
      </c>
      <c r="D11">
        <f>Results!D11</f>
        <v>0</v>
      </c>
      <c r="E11">
        <f>Results!E11</f>
        <v>0</v>
      </c>
      <c r="G11">
        <f>Results!C11</f>
        <v>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>
      <c r="A12">
        <f>Results!A12</f>
        <v>0</v>
      </c>
      <c r="B12">
        <f>Results!B12</f>
        <v>0</v>
      </c>
      <c r="D12">
        <f>Results!D12</f>
        <v>0</v>
      </c>
      <c r="E12">
        <f>Results!E12</f>
        <v>0</v>
      </c>
      <c r="G12">
        <f>Results!C12</f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1">
      <c r="A13">
        <f>Results!A13</f>
        <v>0</v>
      </c>
      <c r="B13">
        <f>Results!B13</f>
        <v>0</v>
      </c>
      <c r="D13">
        <f>Results!D13</f>
        <v>0</v>
      </c>
      <c r="E13">
        <f>Results!E13</f>
        <v>0</v>
      </c>
      <c r="G13">
        <f>Results!C13</f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>
      <c r="A14">
        <f>Results!A14</f>
        <v>0</v>
      </c>
      <c r="B14">
        <f>Results!B14</f>
        <v>0</v>
      </c>
      <c r="D14">
        <f>Results!D14</f>
        <v>0</v>
      </c>
      <c r="E14">
        <f>Results!E14</f>
        <v>0</v>
      </c>
      <c r="G14">
        <f>Results!C14</f>
        <v>0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</row>
    <row r="15" spans="1:11">
      <c r="A15">
        <f>Results!A15</f>
        <v>0</v>
      </c>
      <c r="B15">
        <f>Results!B15</f>
        <v>0</v>
      </c>
      <c r="D15">
        <f>Results!D15</f>
        <v>0</v>
      </c>
      <c r="E15">
        <f>Results!E15</f>
        <v>0</v>
      </c>
      <c r="G15">
        <f>Results!C15</f>
        <v>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</row>
    <row r="16" spans="1:11">
      <c r="A16">
        <f>Results!A16</f>
        <v>0</v>
      </c>
      <c r="B16">
        <f>Results!B16</f>
        <v>0</v>
      </c>
      <c r="D16">
        <f>Results!D16</f>
        <v>0</v>
      </c>
      <c r="E16">
        <f>Results!E16</f>
        <v>0</v>
      </c>
      <c r="G16">
        <f>Results!C16</f>
        <v>0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</row>
    <row r="17" spans="1:11">
      <c r="A17">
        <f>Results!A17</f>
        <v>0</v>
      </c>
      <c r="B17">
        <f>Results!B17</f>
        <v>0</v>
      </c>
      <c r="D17">
        <f>Results!D17</f>
        <v>0</v>
      </c>
      <c r="E17">
        <f>Results!E17</f>
        <v>0</v>
      </c>
      <c r="G17">
        <f>Results!C17</f>
        <v>0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</row>
    <row r="18" spans="1:11">
      <c r="A18">
        <f>Results!A18</f>
        <v>0</v>
      </c>
      <c r="B18">
        <f>Results!B18</f>
        <v>0</v>
      </c>
      <c r="D18">
        <f>Results!D18</f>
        <v>0</v>
      </c>
      <c r="E18">
        <f>Results!E18</f>
        <v>0</v>
      </c>
      <c r="G18">
        <f>Results!C18</f>
        <v>0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>
      <c r="A19">
        <f>Results!A19</f>
        <v>0</v>
      </c>
      <c r="B19">
        <f>Results!B19</f>
        <v>0</v>
      </c>
      <c r="D19">
        <f>Results!D19</f>
        <v>0</v>
      </c>
      <c r="E19">
        <f>Results!E19</f>
        <v>0</v>
      </c>
      <c r="G19">
        <f>Results!C19</f>
        <v>0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>
      <c r="A20">
        <f>Results!A20</f>
        <v>0</v>
      </c>
      <c r="B20">
        <f>Results!B20</f>
        <v>0</v>
      </c>
      <c r="D20">
        <f>Results!D20</f>
        <v>0</v>
      </c>
      <c r="E20">
        <f>Results!E20</f>
        <v>0</v>
      </c>
      <c r="G20">
        <f>Results!C20</f>
        <v>0</v>
      </c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0</v>
      </c>
    </row>
    <row r="21" spans="1:11">
      <c r="A21">
        <f>Results!A21</f>
        <v>0</v>
      </c>
      <c r="B21">
        <f>Results!B21</f>
        <v>0</v>
      </c>
      <c r="D21">
        <f>Results!D21</f>
        <v>0</v>
      </c>
      <c r="E21">
        <f>Results!E21</f>
        <v>0</v>
      </c>
      <c r="G21">
        <f>Results!C21</f>
        <v>0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</row>
    <row r="22" spans="1:11">
      <c r="A22">
        <f>Results!A22</f>
        <v>0</v>
      </c>
      <c r="B22">
        <f>Results!B22</f>
        <v>0</v>
      </c>
      <c r="D22">
        <f>Results!D22</f>
        <v>0</v>
      </c>
      <c r="E22">
        <f>Results!E22</f>
        <v>0</v>
      </c>
      <c r="G22">
        <f>Results!C22</f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</row>
    <row r="23" spans="1:11">
      <c r="A23">
        <f>Results!A23</f>
        <v>0</v>
      </c>
      <c r="B23">
        <f>Results!B23</f>
        <v>0</v>
      </c>
      <c r="D23">
        <f>Results!D23</f>
        <v>0</v>
      </c>
      <c r="E23">
        <f>Results!E23</f>
        <v>0</v>
      </c>
      <c r="G23">
        <f>Results!C23</f>
        <v>0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0</v>
      </c>
    </row>
    <row r="24" spans="1:11">
      <c r="A24">
        <f>Results!A24</f>
        <v>0</v>
      </c>
      <c r="B24">
        <f>Results!B24</f>
        <v>0</v>
      </c>
      <c r="D24">
        <f>Results!D24</f>
        <v>0</v>
      </c>
      <c r="E24">
        <f>Results!E24</f>
        <v>0</v>
      </c>
      <c r="G24">
        <f>Results!C24</f>
        <v>0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0</v>
      </c>
    </row>
    <row r="25" spans="1:11">
      <c r="A25">
        <f>Results!A25</f>
        <v>0</v>
      </c>
      <c r="B25">
        <f>Results!B25</f>
        <v>0</v>
      </c>
      <c r="D25">
        <f>Results!D25</f>
        <v>0</v>
      </c>
      <c r="E25">
        <f>Results!E25</f>
        <v>0</v>
      </c>
      <c r="G25">
        <f>Results!C25</f>
        <v>0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>
      <c r="A26">
        <f>Results!A26</f>
        <v>0</v>
      </c>
      <c r="B26">
        <f>Results!B26</f>
        <v>0</v>
      </c>
      <c r="D26">
        <f>Results!D26</f>
        <v>0</v>
      </c>
      <c r="E26">
        <f>Results!E26</f>
        <v>0</v>
      </c>
      <c r="G26">
        <f>Results!C26</f>
        <v>0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</row>
    <row r="27" spans="1:11">
      <c r="A27">
        <f>Results!A27</f>
        <v>0</v>
      </c>
      <c r="B27">
        <f>Results!B27</f>
        <v>0</v>
      </c>
      <c r="D27">
        <f>Results!D27</f>
        <v>0</v>
      </c>
      <c r="E27">
        <f>Results!E27</f>
        <v>0</v>
      </c>
      <c r="G27">
        <f>Results!C27</f>
        <v>0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0</v>
      </c>
    </row>
    <row r="28" spans="1:11">
      <c r="A28">
        <f>Results!A28</f>
        <v>0</v>
      </c>
      <c r="B28">
        <f>Results!B28</f>
        <v>0</v>
      </c>
      <c r="D28">
        <f>Results!D28</f>
        <v>0</v>
      </c>
      <c r="E28">
        <f>Results!E28</f>
        <v>0</v>
      </c>
      <c r="G28">
        <f>Results!C28</f>
        <v>0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</row>
    <row r="29" spans="1:11">
      <c r="A29">
        <f>Results!A29</f>
        <v>0</v>
      </c>
      <c r="B29">
        <f>Results!B29</f>
        <v>0</v>
      </c>
      <c r="D29">
        <f>Results!D29</f>
        <v>0</v>
      </c>
      <c r="E29">
        <f>Results!E29</f>
        <v>0</v>
      </c>
      <c r="G29">
        <f>Results!C29</f>
        <v>0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</row>
    <row r="30" spans="1:11">
      <c r="A30">
        <f>Results!A30</f>
        <v>0</v>
      </c>
      <c r="B30">
        <f>Results!B30</f>
        <v>0</v>
      </c>
      <c r="D30">
        <f>Results!D30</f>
        <v>0</v>
      </c>
      <c r="E30">
        <f>Results!E30</f>
        <v>0</v>
      </c>
      <c r="G30">
        <f>Results!C30</f>
        <v>0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0</v>
      </c>
    </row>
    <row r="31" spans="1:11">
      <c r="A31">
        <f>Results!A31</f>
        <v>0</v>
      </c>
      <c r="B31">
        <f>Results!B31</f>
        <v>0</v>
      </c>
      <c r="D31">
        <f>Results!D31</f>
        <v>0</v>
      </c>
      <c r="E31">
        <f>Results!E31</f>
        <v>0</v>
      </c>
      <c r="G31">
        <f>Results!C31</f>
        <v>0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</row>
    <row r="32" spans="1:11">
      <c r="A32">
        <f>Results!A32</f>
        <v>0</v>
      </c>
      <c r="B32">
        <f>Results!B32</f>
        <v>0</v>
      </c>
      <c r="D32">
        <f>Results!D32</f>
        <v>0</v>
      </c>
      <c r="E32">
        <f>Results!E32</f>
        <v>0</v>
      </c>
      <c r="G32">
        <f>Results!C32</f>
        <v>0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</row>
    <row r="33" spans="1:11">
      <c r="A33">
        <f>Results!A33</f>
        <v>0</v>
      </c>
      <c r="B33">
        <f>Results!B33</f>
        <v>0</v>
      </c>
      <c r="D33">
        <f>Results!D33</f>
        <v>0</v>
      </c>
      <c r="E33">
        <f>Results!E33</f>
        <v>0</v>
      </c>
      <c r="G33">
        <f>Results!C33</f>
        <v>0</v>
      </c>
      <c r="H33">
        <f t="shared" si="0"/>
        <v>0</v>
      </c>
      <c r="I33">
        <f t="shared" si="1"/>
        <v>0</v>
      </c>
      <c r="J33">
        <f t="shared" si="2"/>
        <v>0</v>
      </c>
      <c r="K33">
        <f t="shared" si="3"/>
        <v>0</v>
      </c>
    </row>
    <row r="34" spans="1:11">
      <c r="A34">
        <f>Results!A34</f>
        <v>0</v>
      </c>
      <c r="B34">
        <f>Results!B34</f>
        <v>0</v>
      </c>
      <c r="D34">
        <f>Results!D34</f>
        <v>0</v>
      </c>
      <c r="E34">
        <f>Results!E34</f>
        <v>0</v>
      </c>
      <c r="G34">
        <f>Results!C34</f>
        <v>0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0</v>
      </c>
    </row>
    <row r="35" spans="1:11">
      <c r="A35">
        <f>Results!A35</f>
        <v>0</v>
      </c>
      <c r="B35">
        <f>Results!B35</f>
        <v>0</v>
      </c>
      <c r="D35">
        <f>Results!D35</f>
        <v>0</v>
      </c>
      <c r="E35">
        <f>Results!E35</f>
        <v>0</v>
      </c>
      <c r="G35">
        <f>Results!C35</f>
        <v>0</v>
      </c>
      <c r="H35">
        <f t="shared" si="0"/>
        <v>0</v>
      </c>
      <c r="I35">
        <f t="shared" si="1"/>
        <v>0</v>
      </c>
      <c r="J35">
        <f t="shared" si="2"/>
        <v>0</v>
      </c>
      <c r="K35">
        <f t="shared" si="3"/>
        <v>0</v>
      </c>
    </row>
    <row r="36" spans="1:11">
      <c r="A36">
        <f>Results!A36</f>
        <v>0</v>
      </c>
      <c r="B36">
        <f>Results!B36</f>
        <v>0</v>
      </c>
      <c r="D36">
        <f>Results!D36</f>
        <v>0</v>
      </c>
      <c r="E36">
        <f>Results!E36</f>
        <v>0</v>
      </c>
      <c r="G36">
        <f>Results!C36</f>
        <v>0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0</v>
      </c>
    </row>
    <row r="37" spans="1:11">
      <c r="A37">
        <f>Results!A37</f>
        <v>0</v>
      </c>
      <c r="B37">
        <f>Results!B37</f>
        <v>0</v>
      </c>
      <c r="D37">
        <f>Results!D37</f>
        <v>0</v>
      </c>
      <c r="E37">
        <f>Results!E37</f>
        <v>0</v>
      </c>
      <c r="G37">
        <f>Results!C37</f>
        <v>0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</row>
    <row r="38" spans="1:11">
      <c r="A38">
        <f>Results!A38</f>
        <v>0</v>
      </c>
      <c r="B38">
        <f>Results!B38</f>
        <v>0</v>
      </c>
      <c r="D38">
        <f>Results!D38</f>
        <v>0</v>
      </c>
      <c r="E38">
        <f>Results!E38</f>
        <v>0</v>
      </c>
      <c r="G38">
        <f>Results!C38</f>
        <v>0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0</v>
      </c>
    </row>
    <row r="39" spans="1:11">
      <c r="A39">
        <f>Results!A39</f>
        <v>0</v>
      </c>
      <c r="B39">
        <f>Results!B39</f>
        <v>0</v>
      </c>
      <c r="D39">
        <f>Results!D39</f>
        <v>0</v>
      </c>
      <c r="E39">
        <f>Results!E39</f>
        <v>0</v>
      </c>
      <c r="G39">
        <f>Results!C39</f>
        <v>0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0</v>
      </c>
    </row>
    <row r="40" spans="1:11">
      <c r="A40">
        <f>Results!A40</f>
        <v>0</v>
      </c>
      <c r="B40">
        <f>Results!B40</f>
        <v>0</v>
      </c>
      <c r="D40">
        <f>Results!D40</f>
        <v>0</v>
      </c>
      <c r="E40">
        <f>Results!E40</f>
        <v>0</v>
      </c>
      <c r="G40">
        <f>Results!C40</f>
        <v>0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0</v>
      </c>
    </row>
    <row r="41" spans="1:11">
      <c r="A41">
        <f>Results!A41</f>
        <v>0</v>
      </c>
      <c r="B41">
        <f>Results!B41</f>
        <v>0</v>
      </c>
      <c r="D41">
        <f>Results!D41</f>
        <v>0</v>
      </c>
      <c r="E41">
        <f>Results!E41</f>
        <v>0</v>
      </c>
      <c r="G41">
        <f>Results!C41</f>
        <v>0</v>
      </c>
      <c r="H41">
        <f t="shared" si="0"/>
        <v>0</v>
      </c>
      <c r="I41">
        <f t="shared" si="1"/>
        <v>0</v>
      </c>
      <c r="J41">
        <f t="shared" si="2"/>
        <v>0</v>
      </c>
      <c r="K41">
        <f t="shared" si="3"/>
        <v>0</v>
      </c>
    </row>
    <row r="42" spans="1:11">
      <c r="A42">
        <f>Results!A42</f>
        <v>0</v>
      </c>
      <c r="B42">
        <f>Results!B42</f>
        <v>0</v>
      </c>
      <c r="D42">
        <f>Results!D42</f>
        <v>0</v>
      </c>
      <c r="E42">
        <f>Results!E42</f>
        <v>0</v>
      </c>
      <c r="G42">
        <f>Results!C42</f>
        <v>0</v>
      </c>
      <c r="H42">
        <f t="shared" si="0"/>
        <v>0</v>
      </c>
      <c r="I42">
        <f t="shared" si="1"/>
        <v>0</v>
      </c>
      <c r="J42">
        <f t="shared" si="2"/>
        <v>0</v>
      </c>
      <c r="K42">
        <f t="shared" si="3"/>
        <v>0</v>
      </c>
    </row>
    <row r="43" spans="1:11">
      <c r="A43">
        <f>Results!A43</f>
        <v>0</v>
      </c>
      <c r="B43">
        <f>Results!B43</f>
        <v>0</v>
      </c>
      <c r="D43">
        <f>Results!D43</f>
        <v>0</v>
      </c>
      <c r="E43">
        <f>Results!E43</f>
        <v>0</v>
      </c>
      <c r="G43">
        <f>Results!C43</f>
        <v>0</v>
      </c>
      <c r="H43">
        <f t="shared" si="0"/>
        <v>0</v>
      </c>
      <c r="I43">
        <f t="shared" si="1"/>
        <v>0</v>
      </c>
      <c r="J43">
        <f t="shared" si="2"/>
        <v>0</v>
      </c>
      <c r="K43">
        <f t="shared" si="3"/>
        <v>0</v>
      </c>
    </row>
    <row r="44" spans="1:11">
      <c r="A44">
        <f>Results!A44</f>
        <v>0</v>
      </c>
      <c r="B44">
        <f>Results!B44</f>
        <v>0</v>
      </c>
      <c r="D44">
        <f>Results!D44</f>
        <v>0</v>
      </c>
      <c r="E44">
        <f>Results!E44</f>
        <v>0</v>
      </c>
      <c r="G44">
        <f>Results!C44</f>
        <v>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</row>
    <row r="45" spans="1:11">
      <c r="A45">
        <f>Results!A45</f>
        <v>0</v>
      </c>
      <c r="B45">
        <f>Results!B45</f>
        <v>0</v>
      </c>
      <c r="D45">
        <f>Results!D45</f>
        <v>0</v>
      </c>
      <c r="E45">
        <f>Results!E45</f>
        <v>0</v>
      </c>
      <c r="G45">
        <f>Results!C45</f>
        <v>0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0</v>
      </c>
    </row>
    <row r="46" spans="1:11">
      <c r="A46">
        <f>Results!A46</f>
        <v>0</v>
      </c>
      <c r="B46">
        <f>Results!B46</f>
        <v>0</v>
      </c>
      <c r="D46">
        <f>Results!D46</f>
        <v>0</v>
      </c>
      <c r="E46">
        <f>Results!E46</f>
        <v>0</v>
      </c>
      <c r="G46">
        <f>Results!C46</f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</row>
    <row r="47" spans="1:11">
      <c r="A47">
        <f>Results!A47</f>
        <v>0</v>
      </c>
      <c r="B47">
        <f>Results!B47</f>
        <v>0</v>
      </c>
      <c r="D47">
        <f>Results!D47</f>
        <v>0</v>
      </c>
      <c r="E47">
        <f>Results!E47</f>
        <v>0</v>
      </c>
      <c r="G47">
        <f>Results!C47</f>
        <v>0</v>
      </c>
      <c r="H47">
        <f t="shared" si="0"/>
        <v>0</v>
      </c>
      <c r="I47">
        <f t="shared" si="1"/>
        <v>0</v>
      </c>
      <c r="J47">
        <f t="shared" si="2"/>
        <v>0</v>
      </c>
      <c r="K47">
        <f t="shared" si="3"/>
        <v>0</v>
      </c>
    </row>
    <row r="48" spans="1:11">
      <c r="A48">
        <f>Results!A48</f>
        <v>0</v>
      </c>
      <c r="B48">
        <f>Results!B48</f>
        <v>0</v>
      </c>
      <c r="D48">
        <f>Results!D48</f>
        <v>0</v>
      </c>
      <c r="E48">
        <f>Results!E48</f>
        <v>0</v>
      </c>
      <c r="G48">
        <f>Results!C48</f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</row>
    <row r="49" spans="1:11">
      <c r="A49">
        <f>Results!A49</f>
        <v>0</v>
      </c>
      <c r="B49">
        <f>Results!B49</f>
        <v>0</v>
      </c>
      <c r="D49">
        <f>Results!D49</f>
        <v>0</v>
      </c>
      <c r="E49">
        <f>Results!E49</f>
        <v>0</v>
      </c>
      <c r="G49">
        <f>Results!C49</f>
        <v>0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</row>
    <row r="50" spans="1:11">
      <c r="A50">
        <f>Results!A50</f>
        <v>0</v>
      </c>
      <c r="B50">
        <f>Results!B50</f>
        <v>0</v>
      </c>
      <c r="D50">
        <f>Results!D50</f>
        <v>0</v>
      </c>
      <c r="E50">
        <f>Results!E50</f>
        <v>0</v>
      </c>
      <c r="G50">
        <f>Results!C50</f>
        <v>0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0</v>
      </c>
    </row>
    <row r="51" spans="1:11">
      <c r="A51">
        <f>Results!A51</f>
        <v>0</v>
      </c>
      <c r="B51">
        <f>Results!B51</f>
        <v>0</v>
      </c>
      <c r="D51">
        <f>Results!D51</f>
        <v>0</v>
      </c>
      <c r="E51">
        <f>Results!E51</f>
        <v>0</v>
      </c>
      <c r="G51">
        <f>Results!C51</f>
        <v>0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</row>
    <row r="52" spans="1:11">
      <c r="A52">
        <f>Results!A52</f>
        <v>0</v>
      </c>
      <c r="B52">
        <f>Results!B52</f>
        <v>0</v>
      </c>
      <c r="D52">
        <f>Results!D52</f>
        <v>0</v>
      </c>
      <c r="E52">
        <f>Results!E52</f>
        <v>0</v>
      </c>
      <c r="G52">
        <f>Results!C52</f>
        <v>0</v>
      </c>
      <c r="H52">
        <f t="shared" si="0"/>
        <v>0</v>
      </c>
      <c r="I52">
        <f t="shared" si="1"/>
        <v>0</v>
      </c>
      <c r="J52">
        <f t="shared" si="2"/>
        <v>0</v>
      </c>
      <c r="K52">
        <f t="shared" si="3"/>
        <v>0</v>
      </c>
    </row>
    <row r="53" spans="1:11">
      <c r="A53">
        <f>Results!A53</f>
        <v>0</v>
      </c>
      <c r="B53">
        <f>Results!B53</f>
        <v>0</v>
      </c>
      <c r="D53">
        <f>Results!D53</f>
        <v>0</v>
      </c>
      <c r="E53">
        <f>Results!E53</f>
        <v>0</v>
      </c>
      <c r="G53">
        <f>Results!C53</f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</row>
    <row r="54" spans="1:11">
      <c r="A54">
        <f>Results!A54</f>
        <v>0</v>
      </c>
      <c r="B54">
        <f>Results!B54</f>
        <v>0</v>
      </c>
      <c r="D54">
        <f>Results!D54</f>
        <v>0</v>
      </c>
      <c r="E54">
        <f>Results!E54</f>
        <v>0</v>
      </c>
      <c r="G54">
        <f>Results!C54</f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</row>
    <row r="55" spans="1:11">
      <c r="A55">
        <f>Results!A55</f>
        <v>0</v>
      </c>
      <c r="B55">
        <f>Results!B55</f>
        <v>0</v>
      </c>
      <c r="D55">
        <f>Results!D55</f>
        <v>0</v>
      </c>
      <c r="E55">
        <f>Results!E55</f>
        <v>0</v>
      </c>
      <c r="G55">
        <f>Results!C55</f>
        <v>0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0</v>
      </c>
    </row>
    <row r="56" spans="1:11">
      <c r="A56">
        <f>Results!A56</f>
        <v>0</v>
      </c>
      <c r="B56">
        <f>Results!B56</f>
        <v>0</v>
      </c>
      <c r="D56">
        <f>Results!D56</f>
        <v>0</v>
      </c>
      <c r="E56">
        <f>Results!E56</f>
        <v>0</v>
      </c>
      <c r="G56">
        <f>Results!C56</f>
        <v>0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0</v>
      </c>
    </row>
    <row r="57" spans="1:11">
      <c r="A57">
        <f>Results!A57</f>
        <v>0</v>
      </c>
      <c r="B57">
        <f>Results!B57</f>
        <v>0</v>
      </c>
      <c r="D57">
        <f>Results!D57</f>
        <v>0</v>
      </c>
      <c r="E57">
        <f>Results!E57</f>
        <v>0</v>
      </c>
      <c r="G57">
        <f>Results!C57</f>
        <v>0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0</v>
      </c>
    </row>
    <row r="58" spans="1:11">
      <c r="A58">
        <f>Results!A58</f>
        <v>0</v>
      </c>
      <c r="B58">
        <f>Results!B58</f>
        <v>0</v>
      </c>
      <c r="D58">
        <f>Results!D58</f>
        <v>0</v>
      </c>
      <c r="E58">
        <f>Results!E58</f>
        <v>0</v>
      </c>
      <c r="G58">
        <f>Results!C58</f>
        <v>0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0</v>
      </c>
    </row>
    <row r="59" spans="1:11">
      <c r="A59">
        <f>Results!A59</f>
        <v>0</v>
      </c>
      <c r="B59">
        <f>Results!B59</f>
        <v>0</v>
      </c>
      <c r="D59">
        <f>Results!D59</f>
        <v>0</v>
      </c>
      <c r="E59">
        <f>Results!E59</f>
        <v>0</v>
      </c>
      <c r="G59">
        <f>Results!C59</f>
        <v>0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0</v>
      </c>
    </row>
    <row r="60" spans="1:11">
      <c r="A60">
        <f>Results!A60</f>
        <v>0</v>
      </c>
      <c r="B60">
        <f>Results!B60</f>
        <v>0</v>
      </c>
      <c r="D60">
        <f>Results!D60</f>
        <v>0</v>
      </c>
      <c r="E60">
        <f>Results!E60</f>
        <v>0</v>
      </c>
      <c r="G60">
        <f>Results!C60</f>
        <v>0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0</v>
      </c>
    </row>
    <row r="61" spans="1:11">
      <c r="A61">
        <f>Results!A61</f>
        <v>0</v>
      </c>
      <c r="B61">
        <f>Results!B61</f>
        <v>0</v>
      </c>
      <c r="D61">
        <f>Results!D61</f>
        <v>0</v>
      </c>
      <c r="E61">
        <f>Results!E61</f>
        <v>0</v>
      </c>
      <c r="G61">
        <f>Results!C61</f>
        <v>0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0</v>
      </c>
    </row>
    <row r="62" spans="1:11">
      <c r="A62">
        <f>Results!A62</f>
        <v>0</v>
      </c>
      <c r="B62">
        <f>Results!B62</f>
        <v>0</v>
      </c>
      <c r="D62">
        <f>Results!D62</f>
        <v>0</v>
      </c>
      <c r="E62">
        <f>Results!E62</f>
        <v>0</v>
      </c>
      <c r="G62">
        <f>Results!C62</f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</row>
    <row r="63" spans="1:11">
      <c r="A63">
        <f>Results!A63</f>
        <v>0</v>
      </c>
      <c r="B63">
        <f>Results!B63</f>
        <v>0</v>
      </c>
      <c r="D63">
        <f>Results!D63</f>
        <v>0</v>
      </c>
      <c r="E63">
        <f>Results!E63</f>
        <v>0</v>
      </c>
      <c r="G63">
        <f>Results!C63</f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</row>
    <row r="64" spans="1:11">
      <c r="A64">
        <f>Results!A64</f>
        <v>0</v>
      </c>
      <c r="B64">
        <f>Results!B64</f>
        <v>0</v>
      </c>
      <c r="D64">
        <f>Results!D64</f>
        <v>0</v>
      </c>
      <c r="E64">
        <f>Results!E64</f>
        <v>0</v>
      </c>
      <c r="G64">
        <f>Results!C64</f>
        <v>0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0</v>
      </c>
    </row>
    <row r="65" spans="1:11">
      <c r="A65">
        <f>Results!A65</f>
        <v>0</v>
      </c>
      <c r="B65">
        <f>Results!B65</f>
        <v>0</v>
      </c>
      <c r="D65">
        <f>Results!D65</f>
        <v>0</v>
      </c>
      <c r="E65">
        <f>Results!E65</f>
        <v>0</v>
      </c>
      <c r="G65">
        <f>Results!C65</f>
        <v>0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0</v>
      </c>
    </row>
    <row r="66" spans="1:11">
      <c r="A66">
        <f>Results!A66</f>
        <v>0</v>
      </c>
      <c r="B66">
        <f>Results!B66</f>
        <v>0</v>
      </c>
      <c r="D66">
        <f>Results!D66</f>
        <v>0</v>
      </c>
      <c r="E66">
        <f>Results!E66</f>
        <v>0</v>
      </c>
      <c r="G66">
        <f>Results!C66</f>
        <v>0</v>
      </c>
      <c r="H66">
        <f t="shared" si="0"/>
        <v>0</v>
      </c>
      <c r="I66">
        <f t="shared" si="1"/>
        <v>0</v>
      </c>
      <c r="J66">
        <f t="shared" si="2"/>
        <v>0</v>
      </c>
      <c r="K66">
        <f t="shared" si="3"/>
        <v>0</v>
      </c>
    </row>
    <row r="67" spans="1:11">
      <c r="A67">
        <f>Results!A67</f>
        <v>0</v>
      </c>
      <c r="B67">
        <f>Results!B67</f>
        <v>0</v>
      </c>
      <c r="D67">
        <f>Results!D67</f>
        <v>0</v>
      </c>
      <c r="E67">
        <f>Results!E67</f>
        <v>0</v>
      </c>
      <c r="G67">
        <f>Results!C67</f>
        <v>0</v>
      </c>
      <c r="H67">
        <f t="shared" ref="H67:H130" si="4">E67</f>
        <v>0</v>
      </c>
      <c r="I67">
        <f t="shared" ref="I67:I130" si="5">F67</f>
        <v>0</v>
      </c>
      <c r="J67">
        <f t="shared" ref="J67:J130" si="6">C67</f>
        <v>0</v>
      </c>
      <c r="K67">
        <f t="shared" ref="K67:K130" si="7">D67</f>
        <v>0</v>
      </c>
    </row>
    <row r="68" spans="1:11">
      <c r="A68">
        <f>Results!A68</f>
        <v>0</v>
      </c>
      <c r="B68">
        <f>Results!B68</f>
        <v>0</v>
      </c>
      <c r="D68">
        <f>Results!D68</f>
        <v>0</v>
      </c>
      <c r="E68">
        <f>Results!E68</f>
        <v>0</v>
      </c>
      <c r="G68">
        <f>Results!C68</f>
        <v>0</v>
      </c>
      <c r="H68">
        <f t="shared" si="4"/>
        <v>0</v>
      </c>
      <c r="I68">
        <f t="shared" si="5"/>
        <v>0</v>
      </c>
      <c r="J68">
        <f t="shared" si="6"/>
        <v>0</v>
      </c>
      <c r="K68">
        <f t="shared" si="7"/>
        <v>0</v>
      </c>
    </row>
    <row r="69" spans="1:11">
      <c r="A69">
        <f>Results!A69</f>
        <v>0</v>
      </c>
      <c r="B69">
        <f>Results!B69</f>
        <v>0</v>
      </c>
      <c r="D69">
        <f>Results!D69</f>
        <v>0</v>
      </c>
      <c r="E69">
        <f>Results!E69</f>
        <v>0</v>
      </c>
      <c r="G69">
        <f>Results!C69</f>
        <v>0</v>
      </c>
      <c r="H69">
        <f t="shared" si="4"/>
        <v>0</v>
      </c>
      <c r="I69">
        <f t="shared" si="5"/>
        <v>0</v>
      </c>
      <c r="J69">
        <f t="shared" si="6"/>
        <v>0</v>
      </c>
      <c r="K69">
        <f t="shared" si="7"/>
        <v>0</v>
      </c>
    </row>
    <row r="70" spans="1:11">
      <c r="A70">
        <f>Results!A70</f>
        <v>0</v>
      </c>
      <c r="B70">
        <f>Results!B70</f>
        <v>0</v>
      </c>
      <c r="D70">
        <f>Results!D70</f>
        <v>0</v>
      </c>
      <c r="E70">
        <f>Results!E70</f>
        <v>0</v>
      </c>
      <c r="G70">
        <f>Results!C70</f>
        <v>0</v>
      </c>
      <c r="H70">
        <f t="shared" si="4"/>
        <v>0</v>
      </c>
      <c r="I70">
        <f t="shared" si="5"/>
        <v>0</v>
      </c>
      <c r="J70">
        <f t="shared" si="6"/>
        <v>0</v>
      </c>
      <c r="K70">
        <f t="shared" si="7"/>
        <v>0</v>
      </c>
    </row>
    <row r="71" spans="1:11">
      <c r="A71">
        <f>Results!A71</f>
        <v>0</v>
      </c>
      <c r="B71">
        <f>Results!B71</f>
        <v>0</v>
      </c>
      <c r="D71">
        <f>Results!D71</f>
        <v>0</v>
      </c>
      <c r="E71">
        <f>Results!E71</f>
        <v>0</v>
      </c>
      <c r="G71">
        <f>Results!C71</f>
        <v>0</v>
      </c>
      <c r="H71">
        <f t="shared" si="4"/>
        <v>0</v>
      </c>
      <c r="I71">
        <f t="shared" si="5"/>
        <v>0</v>
      </c>
      <c r="J71">
        <f t="shared" si="6"/>
        <v>0</v>
      </c>
      <c r="K71">
        <f t="shared" si="7"/>
        <v>0</v>
      </c>
    </row>
    <row r="72" spans="1:11">
      <c r="A72">
        <f>Results!A72</f>
        <v>0</v>
      </c>
      <c r="B72">
        <f>Results!B72</f>
        <v>0</v>
      </c>
      <c r="D72">
        <f>Results!D72</f>
        <v>0</v>
      </c>
      <c r="E72">
        <f>Results!E72</f>
        <v>0</v>
      </c>
      <c r="G72">
        <f>Results!C72</f>
        <v>0</v>
      </c>
      <c r="H72">
        <f t="shared" si="4"/>
        <v>0</v>
      </c>
      <c r="I72">
        <f t="shared" si="5"/>
        <v>0</v>
      </c>
      <c r="J72">
        <f t="shared" si="6"/>
        <v>0</v>
      </c>
      <c r="K72">
        <f t="shared" si="7"/>
        <v>0</v>
      </c>
    </row>
    <row r="73" spans="1:11">
      <c r="A73">
        <f>Results!A73</f>
        <v>0</v>
      </c>
      <c r="B73">
        <f>Results!B73</f>
        <v>0</v>
      </c>
      <c r="D73">
        <f>Results!D73</f>
        <v>0</v>
      </c>
      <c r="E73">
        <f>Results!E73</f>
        <v>0</v>
      </c>
      <c r="G73">
        <f>Results!C73</f>
        <v>0</v>
      </c>
      <c r="H73">
        <f t="shared" si="4"/>
        <v>0</v>
      </c>
      <c r="I73">
        <f t="shared" si="5"/>
        <v>0</v>
      </c>
      <c r="J73">
        <f t="shared" si="6"/>
        <v>0</v>
      </c>
      <c r="K73">
        <f t="shared" si="7"/>
        <v>0</v>
      </c>
    </row>
    <row r="74" spans="1:11">
      <c r="A74">
        <f>Results!A74</f>
        <v>0</v>
      </c>
      <c r="B74">
        <f>Results!B74</f>
        <v>0</v>
      </c>
      <c r="D74">
        <f>Results!D74</f>
        <v>0</v>
      </c>
      <c r="E74">
        <f>Results!E74</f>
        <v>0</v>
      </c>
      <c r="G74">
        <f>Results!C74</f>
        <v>0</v>
      </c>
      <c r="H74">
        <f t="shared" si="4"/>
        <v>0</v>
      </c>
      <c r="I74">
        <f t="shared" si="5"/>
        <v>0</v>
      </c>
      <c r="J74">
        <f t="shared" si="6"/>
        <v>0</v>
      </c>
      <c r="K74">
        <f t="shared" si="7"/>
        <v>0</v>
      </c>
    </row>
    <row r="75" spans="1:11">
      <c r="A75">
        <f>Results!A75</f>
        <v>0</v>
      </c>
      <c r="B75">
        <f>Results!B75</f>
        <v>0</v>
      </c>
      <c r="D75">
        <f>Results!D75</f>
        <v>0</v>
      </c>
      <c r="E75">
        <f>Results!E75</f>
        <v>0</v>
      </c>
      <c r="G75">
        <f>Results!C75</f>
        <v>0</v>
      </c>
      <c r="H75">
        <f t="shared" si="4"/>
        <v>0</v>
      </c>
      <c r="I75">
        <f t="shared" si="5"/>
        <v>0</v>
      </c>
      <c r="J75">
        <f t="shared" si="6"/>
        <v>0</v>
      </c>
      <c r="K75">
        <f t="shared" si="7"/>
        <v>0</v>
      </c>
    </row>
    <row r="76" spans="1:11">
      <c r="A76">
        <f>Results!A76</f>
        <v>0</v>
      </c>
      <c r="B76">
        <f>Results!B76</f>
        <v>0</v>
      </c>
      <c r="D76">
        <f>Results!D76</f>
        <v>0</v>
      </c>
      <c r="E76">
        <f>Results!E76</f>
        <v>0</v>
      </c>
      <c r="G76">
        <f>Results!C76</f>
        <v>0</v>
      </c>
      <c r="H76">
        <f t="shared" si="4"/>
        <v>0</v>
      </c>
      <c r="I76">
        <f t="shared" si="5"/>
        <v>0</v>
      </c>
      <c r="J76">
        <f t="shared" si="6"/>
        <v>0</v>
      </c>
      <c r="K76">
        <f t="shared" si="7"/>
        <v>0</v>
      </c>
    </row>
    <row r="77" spans="1:11">
      <c r="A77">
        <f>Results!A77</f>
        <v>0</v>
      </c>
      <c r="B77">
        <f>Results!B77</f>
        <v>0</v>
      </c>
      <c r="D77">
        <f>Results!D77</f>
        <v>0</v>
      </c>
      <c r="E77">
        <f>Results!E77</f>
        <v>0</v>
      </c>
      <c r="G77">
        <f>Results!C77</f>
        <v>0</v>
      </c>
      <c r="H77">
        <f t="shared" si="4"/>
        <v>0</v>
      </c>
      <c r="I77">
        <f t="shared" si="5"/>
        <v>0</v>
      </c>
      <c r="J77">
        <f t="shared" si="6"/>
        <v>0</v>
      </c>
      <c r="K77">
        <f t="shared" si="7"/>
        <v>0</v>
      </c>
    </row>
    <row r="78" spans="1:11">
      <c r="A78">
        <f>Results!A78</f>
        <v>0</v>
      </c>
      <c r="B78">
        <f>Results!B78</f>
        <v>0</v>
      </c>
      <c r="D78">
        <f>Results!D78</f>
        <v>0</v>
      </c>
      <c r="E78">
        <f>Results!E78</f>
        <v>0</v>
      </c>
      <c r="G78">
        <f>Results!C78</f>
        <v>0</v>
      </c>
      <c r="H78">
        <f t="shared" si="4"/>
        <v>0</v>
      </c>
      <c r="I78">
        <f t="shared" si="5"/>
        <v>0</v>
      </c>
      <c r="J78">
        <f t="shared" si="6"/>
        <v>0</v>
      </c>
      <c r="K78">
        <f t="shared" si="7"/>
        <v>0</v>
      </c>
    </row>
    <row r="79" spans="1:11">
      <c r="A79">
        <f>Results!A79</f>
        <v>0</v>
      </c>
      <c r="B79">
        <f>Results!B79</f>
        <v>0</v>
      </c>
      <c r="D79">
        <f>Results!D79</f>
        <v>0</v>
      </c>
      <c r="E79">
        <f>Results!E79</f>
        <v>0</v>
      </c>
      <c r="G79">
        <f>Results!C79</f>
        <v>0</v>
      </c>
      <c r="H79">
        <f t="shared" si="4"/>
        <v>0</v>
      </c>
      <c r="I79">
        <f t="shared" si="5"/>
        <v>0</v>
      </c>
      <c r="J79">
        <f t="shared" si="6"/>
        <v>0</v>
      </c>
      <c r="K79">
        <f t="shared" si="7"/>
        <v>0</v>
      </c>
    </row>
    <row r="80" spans="1:11">
      <c r="A80">
        <f>Results!A80</f>
        <v>0</v>
      </c>
      <c r="B80">
        <f>Results!B80</f>
        <v>0</v>
      </c>
      <c r="D80">
        <f>Results!D80</f>
        <v>0</v>
      </c>
      <c r="E80">
        <f>Results!E80</f>
        <v>0</v>
      </c>
      <c r="G80">
        <f>Results!C80</f>
        <v>0</v>
      </c>
      <c r="H80">
        <f t="shared" si="4"/>
        <v>0</v>
      </c>
      <c r="I80">
        <f t="shared" si="5"/>
        <v>0</v>
      </c>
      <c r="J80">
        <f t="shared" si="6"/>
        <v>0</v>
      </c>
      <c r="K80">
        <f t="shared" si="7"/>
        <v>0</v>
      </c>
    </row>
    <row r="81" spans="1:11">
      <c r="A81">
        <f>Results!A81</f>
        <v>0</v>
      </c>
      <c r="B81">
        <f>Results!B81</f>
        <v>0</v>
      </c>
      <c r="D81">
        <f>Results!D81</f>
        <v>0</v>
      </c>
      <c r="E81">
        <f>Results!E81</f>
        <v>0</v>
      </c>
      <c r="G81">
        <f>Results!C81</f>
        <v>0</v>
      </c>
      <c r="H81">
        <f t="shared" si="4"/>
        <v>0</v>
      </c>
      <c r="I81">
        <f t="shared" si="5"/>
        <v>0</v>
      </c>
      <c r="J81">
        <f t="shared" si="6"/>
        <v>0</v>
      </c>
      <c r="K81">
        <f t="shared" si="7"/>
        <v>0</v>
      </c>
    </row>
    <row r="82" spans="1:11">
      <c r="A82">
        <f>Results!A82</f>
        <v>0</v>
      </c>
      <c r="B82">
        <f>Results!B82</f>
        <v>0</v>
      </c>
      <c r="D82">
        <f>Results!D82</f>
        <v>0</v>
      </c>
      <c r="E82">
        <f>Results!E82</f>
        <v>0</v>
      </c>
      <c r="G82">
        <f>Results!C82</f>
        <v>0</v>
      </c>
      <c r="H82">
        <f t="shared" si="4"/>
        <v>0</v>
      </c>
      <c r="I82">
        <f t="shared" si="5"/>
        <v>0</v>
      </c>
      <c r="J82">
        <f t="shared" si="6"/>
        <v>0</v>
      </c>
      <c r="K82">
        <f t="shared" si="7"/>
        <v>0</v>
      </c>
    </row>
    <row r="83" spans="1:11">
      <c r="A83">
        <f>Results!A83</f>
        <v>0</v>
      </c>
      <c r="B83">
        <f>Results!B83</f>
        <v>0</v>
      </c>
      <c r="D83">
        <f>Results!D83</f>
        <v>0</v>
      </c>
      <c r="E83">
        <f>Results!E83</f>
        <v>0</v>
      </c>
      <c r="G83">
        <f>Results!C83</f>
        <v>0</v>
      </c>
      <c r="H83">
        <f t="shared" si="4"/>
        <v>0</v>
      </c>
      <c r="I83">
        <f t="shared" si="5"/>
        <v>0</v>
      </c>
      <c r="J83">
        <f t="shared" si="6"/>
        <v>0</v>
      </c>
      <c r="K83">
        <f t="shared" si="7"/>
        <v>0</v>
      </c>
    </row>
    <row r="84" spans="1:11">
      <c r="A84">
        <f>Results!A84</f>
        <v>0</v>
      </c>
      <c r="B84">
        <f>Results!B84</f>
        <v>0</v>
      </c>
      <c r="D84">
        <f>Results!D84</f>
        <v>0</v>
      </c>
      <c r="E84">
        <f>Results!E84</f>
        <v>0</v>
      </c>
      <c r="G84">
        <f>Results!C84</f>
        <v>0</v>
      </c>
      <c r="H84">
        <f t="shared" si="4"/>
        <v>0</v>
      </c>
      <c r="I84">
        <f t="shared" si="5"/>
        <v>0</v>
      </c>
      <c r="J84">
        <f t="shared" si="6"/>
        <v>0</v>
      </c>
      <c r="K84">
        <f t="shared" si="7"/>
        <v>0</v>
      </c>
    </row>
    <row r="85" spans="1:11">
      <c r="A85">
        <f>Results!A85</f>
        <v>0</v>
      </c>
      <c r="B85">
        <f>Results!B85</f>
        <v>0</v>
      </c>
      <c r="D85">
        <f>Results!D85</f>
        <v>0</v>
      </c>
      <c r="E85">
        <f>Results!E85</f>
        <v>0</v>
      </c>
      <c r="G85">
        <f>Results!C85</f>
        <v>0</v>
      </c>
      <c r="H85">
        <f t="shared" si="4"/>
        <v>0</v>
      </c>
      <c r="I85">
        <f t="shared" si="5"/>
        <v>0</v>
      </c>
      <c r="J85">
        <f t="shared" si="6"/>
        <v>0</v>
      </c>
      <c r="K85">
        <f t="shared" si="7"/>
        <v>0</v>
      </c>
    </row>
    <row r="86" spans="1:11">
      <c r="A86">
        <f>Results!A86</f>
        <v>0</v>
      </c>
      <c r="B86">
        <f>Results!B86</f>
        <v>0</v>
      </c>
      <c r="D86">
        <f>Results!D86</f>
        <v>0</v>
      </c>
      <c r="E86">
        <f>Results!E86</f>
        <v>0</v>
      </c>
      <c r="G86">
        <f>Results!C86</f>
        <v>0</v>
      </c>
      <c r="H86">
        <f t="shared" si="4"/>
        <v>0</v>
      </c>
      <c r="I86">
        <f t="shared" si="5"/>
        <v>0</v>
      </c>
      <c r="J86">
        <f t="shared" si="6"/>
        <v>0</v>
      </c>
      <c r="K86">
        <f t="shared" si="7"/>
        <v>0</v>
      </c>
    </row>
    <row r="87" spans="1:11">
      <c r="A87">
        <f>Results!A87</f>
        <v>0</v>
      </c>
      <c r="B87">
        <f>Results!B87</f>
        <v>0</v>
      </c>
      <c r="D87">
        <f>Results!D87</f>
        <v>0</v>
      </c>
      <c r="E87">
        <f>Results!E87</f>
        <v>0</v>
      </c>
      <c r="G87">
        <f>Results!C87</f>
        <v>0</v>
      </c>
      <c r="H87">
        <f t="shared" si="4"/>
        <v>0</v>
      </c>
      <c r="I87">
        <f t="shared" si="5"/>
        <v>0</v>
      </c>
      <c r="J87">
        <f t="shared" si="6"/>
        <v>0</v>
      </c>
      <c r="K87">
        <f t="shared" si="7"/>
        <v>0</v>
      </c>
    </row>
    <row r="88" spans="1:11">
      <c r="A88">
        <f>Results!A88</f>
        <v>0</v>
      </c>
      <c r="B88">
        <f>Results!B88</f>
        <v>0</v>
      </c>
      <c r="D88">
        <f>Results!D88</f>
        <v>0</v>
      </c>
      <c r="E88">
        <f>Results!E88</f>
        <v>0</v>
      </c>
      <c r="G88">
        <f>Results!C88</f>
        <v>0</v>
      </c>
      <c r="H88">
        <f t="shared" si="4"/>
        <v>0</v>
      </c>
      <c r="I88">
        <f t="shared" si="5"/>
        <v>0</v>
      </c>
      <c r="J88">
        <f t="shared" si="6"/>
        <v>0</v>
      </c>
      <c r="K88">
        <f t="shared" si="7"/>
        <v>0</v>
      </c>
    </row>
    <row r="89" spans="1:11">
      <c r="A89">
        <f>Results!A89</f>
        <v>0</v>
      </c>
      <c r="B89">
        <f>Results!B89</f>
        <v>0</v>
      </c>
      <c r="D89">
        <f>Results!D89</f>
        <v>0</v>
      </c>
      <c r="E89">
        <f>Results!E89</f>
        <v>0</v>
      </c>
      <c r="G89">
        <f>Results!C89</f>
        <v>0</v>
      </c>
      <c r="H89">
        <f t="shared" si="4"/>
        <v>0</v>
      </c>
      <c r="I89">
        <f t="shared" si="5"/>
        <v>0</v>
      </c>
      <c r="J89">
        <f t="shared" si="6"/>
        <v>0</v>
      </c>
      <c r="K89">
        <f t="shared" si="7"/>
        <v>0</v>
      </c>
    </row>
    <row r="90" spans="1:11">
      <c r="A90">
        <f>Results!A90</f>
        <v>0</v>
      </c>
      <c r="B90">
        <f>Results!B90</f>
        <v>0</v>
      </c>
      <c r="D90">
        <f>Results!D90</f>
        <v>0</v>
      </c>
      <c r="E90">
        <f>Results!E90</f>
        <v>0</v>
      </c>
      <c r="G90">
        <f>Results!C90</f>
        <v>0</v>
      </c>
      <c r="H90">
        <f t="shared" si="4"/>
        <v>0</v>
      </c>
      <c r="I90">
        <f t="shared" si="5"/>
        <v>0</v>
      </c>
      <c r="J90">
        <f t="shared" si="6"/>
        <v>0</v>
      </c>
      <c r="K90">
        <f t="shared" si="7"/>
        <v>0</v>
      </c>
    </row>
    <row r="91" spans="1:11">
      <c r="A91">
        <f>Results!A91</f>
        <v>0</v>
      </c>
      <c r="B91">
        <f>Results!B91</f>
        <v>0</v>
      </c>
      <c r="D91">
        <f>Results!D91</f>
        <v>0</v>
      </c>
      <c r="E91">
        <f>Results!E91</f>
        <v>0</v>
      </c>
      <c r="G91">
        <f>Results!C91</f>
        <v>0</v>
      </c>
      <c r="H91">
        <f t="shared" si="4"/>
        <v>0</v>
      </c>
      <c r="I91">
        <f t="shared" si="5"/>
        <v>0</v>
      </c>
      <c r="J91">
        <f t="shared" si="6"/>
        <v>0</v>
      </c>
      <c r="K91">
        <f t="shared" si="7"/>
        <v>0</v>
      </c>
    </row>
    <row r="92" spans="1:11">
      <c r="A92">
        <f>Results!A92</f>
        <v>0</v>
      </c>
      <c r="B92">
        <f>Results!B92</f>
        <v>0</v>
      </c>
      <c r="D92">
        <f>Results!D92</f>
        <v>0</v>
      </c>
      <c r="E92">
        <f>Results!E92</f>
        <v>0</v>
      </c>
      <c r="G92">
        <f>Results!C92</f>
        <v>0</v>
      </c>
      <c r="H92">
        <f t="shared" si="4"/>
        <v>0</v>
      </c>
      <c r="I92">
        <f t="shared" si="5"/>
        <v>0</v>
      </c>
      <c r="J92">
        <f t="shared" si="6"/>
        <v>0</v>
      </c>
      <c r="K92">
        <f t="shared" si="7"/>
        <v>0</v>
      </c>
    </row>
    <row r="93" spans="1:11">
      <c r="A93">
        <f>Results!A93</f>
        <v>0</v>
      </c>
      <c r="B93">
        <f>Results!B93</f>
        <v>0</v>
      </c>
      <c r="D93">
        <f>Results!D93</f>
        <v>0</v>
      </c>
      <c r="E93">
        <f>Results!E93</f>
        <v>0</v>
      </c>
      <c r="G93">
        <f>Results!C93</f>
        <v>0</v>
      </c>
      <c r="H93">
        <f t="shared" si="4"/>
        <v>0</v>
      </c>
      <c r="I93">
        <f t="shared" si="5"/>
        <v>0</v>
      </c>
      <c r="J93">
        <f t="shared" si="6"/>
        <v>0</v>
      </c>
      <c r="K93">
        <f t="shared" si="7"/>
        <v>0</v>
      </c>
    </row>
    <row r="94" spans="1:11">
      <c r="A94">
        <f>Results!A94</f>
        <v>0</v>
      </c>
      <c r="B94">
        <f>Results!B94</f>
        <v>0</v>
      </c>
      <c r="D94">
        <f>Results!D94</f>
        <v>0</v>
      </c>
      <c r="E94">
        <f>Results!E94</f>
        <v>0</v>
      </c>
      <c r="G94">
        <f>Results!C94</f>
        <v>0</v>
      </c>
      <c r="H94">
        <f t="shared" si="4"/>
        <v>0</v>
      </c>
      <c r="I94">
        <f t="shared" si="5"/>
        <v>0</v>
      </c>
      <c r="J94">
        <f t="shared" si="6"/>
        <v>0</v>
      </c>
      <c r="K94">
        <f t="shared" si="7"/>
        <v>0</v>
      </c>
    </row>
    <row r="95" spans="1:11">
      <c r="A95">
        <f>Results!A95</f>
        <v>0</v>
      </c>
      <c r="B95">
        <f>Results!B95</f>
        <v>0</v>
      </c>
      <c r="D95">
        <f>Results!D95</f>
        <v>0</v>
      </c>
      <c r="E95">
        <f>Results!E95</f>
        <v>0</v>
      </c>
      <c r="G95">
        <f>Results!C95</f>
        <v>0</v>
      </c>
      <c r="H95">
        <f t="shared" si="4"/>
        <v>0</v>
      </c>
      <c r="I95">
        <f t="shared" si="5"/>
        <v>0</v>
      </c>
      <c r="J95">
        <f t="shared" si="6"/>
        <v>0</v>
      </c>
      <c r="K95">
        <f t="shared" si="7"/>
        <v>0</v>
      </c>
    </row>
    <row r="96" spans="1:11">
      <c r="A96">
        <f>Results!A96</f>
        <v>0</v>
      </c>
      <c r="B96">
        <f>Results!B96</f>
        <v>0</v>
      </c>
      <c r="D96">
        <f>Results!D96</f>
        <v>0</v>
      </c>
      <c r="E96">
        <f>Results!E96</f>
        <v>0</v>
      </c>
      <c r="G96">
        <f>Results!C96</f>
        <v>0</v>
      </c>
      <c r="H96">
        <f t="shared" si="4"/>
        <v>0</v>
      </c>
      <c r="I96">
        <f t="shared" si="5"/>
        <v>0</v>
      </c>
      <c r="J96">
        <f t="shared" si="6"/>
        <v>0</v>
      </c>
      <c r="K96">
        <f t="shared" si="7"/>
        <v>0</v>
      </c>
    </row>
    <row r="97" spans="1:11">
      <c r="A97">
        <f>Results!A97</f>
        <v>0</v>
      </c>
      <c r="B97">
        <f>Results!B97</f>
        <v>0</v>
      </c>
      <c r="D97">
        <f>Results!D97</f>
        <v>0</v>
      </c>
      <c r="E97">
        <f>Results!E97</f>
        <v>0</v>
      </c>
      <c r="G97">
        <f>Results!C97</f>
        <v>0</v>
      </c>
      <c r="H97">
        <f t="shared" si="4"/>
        <v>0</v>
      </c>
      <c r="I97">
        <f t="shared" si="5"/>
        <v>0</v>
      </c>
      <c r="J97">
        <f t="shared" si="6"/>
        <v>0</v>
      </c>
      <c r="K97">
        <f t="shared" si="7"/>
        <v>0</v>
      </c>
    </row>
    <row r="98" spans="1:11">
      <c r="A98">
        <f>Results!A98</f>
        <v>0</v>
      </c>
      <c r="B98">
        <f>Results!B98</f>
        <v>0</v>
      </c>
      <c r="D98">
        <f>Results!D98</f>
        <v>0</v>
      </c>
      <c r="E98">
        <f>Results!E98</f>
        <v>0</v>
      </c>
      <c r="G98">
        <f>Results!C98</f>
        <v>0</v>
      </c>
      <c r="H98">
        <f t="shared" si="4"/>
        <v>0</v>
      </c>
      <c r="I98">
        <f t="shared" si="5"/>
        <v>0</v>
      </c>
      <c r="J98">
        <f t="shared" si="6"/>
        <v>0</v>
      </c>
      <c r="K98">
        <f t="shared" si="7"/>
        <v>0</v>
      </c>
    </row>
    <row r="99" spans="1:11">
      <c r="A99">
        <f>Results!A99</f>
        <v>0</v>
      </c>
      <c r="B99">
        <f>Results!B99</f>
        <v>0</v>
      </c>
      <c r="D99">
        <f>Results!D99</f>
        <v>0</v>
      </c>
      <c r="E99">
        <f>Results!E99</f>
        <v>0</v>
      </c>
      <c r="G99">
        <f>Results!C99</f>
        <v>0</v>
      </c>
      <c r="H99">
        <f t="shared" si="4"/>
        <v>0</v>
      </c>
      <c r="I99">
        <f t="shared" si="5"/>
        <v>0</v>
      </c>
      <c r="J99">
        <f t="shared" si="6"/>
        <v>0</v>
      </c>
      <c r="K99">
        <f t="shared" si="7"/>
        <v>0</v>
      </c>
    </row>
    <row r="100" spans="1:11">
      <c r="A100">
        <f>Results!A100</f>
        <v>0</v>
      </c>
      <c r="B100">
        <f>Results!B100</f>
        <v>0</v>
      </c>
      <c r="D100">
        <f>Results!D100</f>
        <v>0</v>
      </c>
      <c r="E100">
        <f>Results!E100</f>
        <v>0</v>
      </c>
      <c r="G100">
        <f>Results!C100</f>
        <v>0</v>
      </c>
      <c r="H100">
        <f t="shared" si="4"/>
        <v>0</v>
      </c>
      <c r="I100">
        <f t="shared" si="5"/>
        <v>0</v>
      </c>
      <c r="J100">
        <f t="shared" si="6"/>
        <v>0</v>
      </c>
      <c r="K100">
        <f t="shared" si="7"/>
        <v>0</v>
      </c>
    </row>
    <row r="101" spans="1:11">
      <c r="A101">
        <f>Results!A101</f>
        <v>0</v>
      </c>
      <c r="B101">
        <f>Results!B101</f>
        <v>0</v>
      </c>
      <c r="D101">
        <f>Results!D101</f>
        <v>0</v>
      </c>
      <c r="E101">
        <f>Results!E101</f>
        <v>0</v>
      </c>
      <c r="G101">
        <f>Results!C101</f>
        <v>0</v>
      </c>
      <c r="H101">
        <f t="shared" si="4"/>
        <v>0</v>
      </c>
      <c r="I101">
        <f t="shared" si="5"/>
        <v>0</v>
      </c>
      <c r="J101">
        <f t="shared" si="6"/>
        <v>0</v>
      </c>
      <c r="K101">
        <f t="shared" si="7"/>
        <v>0</v>
      </c>
    </row>
    <row r="102" spans="1:11">
      <c r="A102">
        <f>Results!A102</f>
        <v>0</v>
      </c>
      <c r="B102">
        <f>Results!B102</f>
        <v>0</v>
      </c>
      <c r="D102">
        <f>Results!D102</f>
        <v>0</v>
      </c>
      <c r="E102">
        <f>Results!E102</f>
        <v>0</v>
      </c>
      <c r="G102">
        <f>Results!C102</f>
        <v>0</v>
      </c>
      <c r="H102">
        <f t="shared" si="4"/>
        <v>0</v>
      </c>
      <c r="I102">
        <f t="shared" si="5"/>
        <v>0</v>
      </c>
      <c r="J102">
        <f t="shared" si="6"/>
        <v>0</v>
      </c>
      <c r="K102">
        <f t="shared" si="7"/>
        <v>0</v>
      </c>
    </row>
    <row r="103" spans="1:11">
      <c r="A103">
        <f>Results!A103</f>
        <v>0</v>
      </c>
      <c r="B103">
        <f>Results!B103</f>
        <v>0</v>
      </c>
      <c r="D103">
        <f>Results!D103</f>
        <v>0</v>
      </c>
      <c r="E103">
        <f>Results!E103</f>
        <v>0</v>
      </c>
      <c r="G103">
        <f>Results!C103</f>
        <v>0</v>
      </c>
      <c r="H103">
        <f t="shared" si="4"/>
        <v>0</v>
      </c>
      <c r="I103">
        <f t="shared" si="5"/>
        <v>0</v>
      </c>
      <c r="J103">
        <f t="shared" si="6"/>
        <v>0</v>
      </c>
      <c r="K103">
        <f t="shared" si="7"/>
        <v>0</v>
      </c>
    </row>
    <row r="104" spans="1:11">
      <c r="A104">
        <f>Results!A104</f>
        <v>0</v>
      </c>
      <c r="B104">
        <f>Results!B104</f>
        <v>0</v>
      </c>
      <c r="D104">
        <f>Results!D104</f>
        <v>0</v>
      </c>
      <c r="E104">
        <f>Results!E104</f>
        <v>0</v>
      </c>
      <c r="G104">
        <f>Results!C104</f>
        <v>0</v>
      </c>
      <c r="H104">
        <f t="shared" si="4"/>
        <v>0</v>
      </c>
      <c r="I104">
        <f t="shared" si="5"/>
        <v>0</v>
      </c>
      <c r="J104">
        <f t="shared" si="6"/>
        <v>0</v>
      </c>
      <c r="K104">
        <f t="shared" si="7"/>
        <v>0</v>
      </c>
    </row>
    <row r="105" spans="1:11">
      <c r="A105">
        <f>Results!A105</f>
        <v>0</v>
      </c>
      <c r="B105">
        <f>Results!B105</f>
        <v>0</v>
      </c>
      <c r="D105">
        <f>Results!D105</f>
        <v>0</v>
      </c>
      <c r="E105">
        <f>Results!E105</f>
        <v>0</v>
      </c>
      <c r="G105">
        <f>Results!C105</f>
        <v>0</v>
      </c>
      <c r="H105">
        <f t="shared" si="4"/>
        <v>0</v>
      </c>
      <c r="I105">
        <f t="shared" si="5"/>
        <v>0</v>
      </c>
      <c r="J105">
        <f t="shared" si="6"/>
        <v>0</v>
      </c>
      <c r="K105">
        <f t="shared" si="7"/>
        <v>0</v>
      </c>
    </row>
    <row r="106" spans="1:11">
      <c r="A106">
        <f>Results!A106</f>
        <v>0</v>
      </c>
      <c r="B106">
        <f>Results!B106</f>
        <v>0</v>
      </c>
      <c r="D106">
        <f>Results!D106</f>
        <v>0</v>
      </c>
      <c r="E106">
        <f>Results!E106</f>
        <v>0</v>
      </c>
      <c r="G106">
        <f>Results!C106</f>
        <v>0</v>
      </c>
      <c r="H106">
        <f t="shared" si="4"/>
        <v>0</v>
      </c>
      <c r="I106">
        <f t="shared" si="5"/>
        <v>0</v>
      </c>
      <c r="J106">
        <f t="shared" si="6"/>
        <v>0</v>
      </c>
      <c r="K106">
        <f t="shared" si="7"/>
        <v>0</v>
      </c>
    </row>
    <row r="107" spans="1:11">
      <c r="A107">
        <f>Results!A107</f>
        <v>0</v>
      </c>
      <c r="B107">
        <f>Results!B107</f>
        <v>0</v>
      </c>
      <c r="D107">
        <f>Results!D107</f>
        <v>0</v>
      </c>
      <c r="E107">
        <f>Results!E107</f>
        <v>0</v>
      </c>
      <c r="G107">
        <f>Results!C107</f>
        <v>0</v>
      </c>
      <c r="H107">
        <f t="shared" si="4"/>
        <v>0</v>
      </c>
      <c r="I107">
        <f t="shared" si="5"/>
        <v>0</v>
      </c>
      <c r="J107">
        <f t="shared" si="6"/>
        <v>0</v>
      </c>
      <c r="K107">
        <f t="shared" si="7"/>
        <v>0</v>
      </c>
    </row>
    <row r="108" spans="1:11">
      <c r="A108">
        <f>Results!A108</f>
        <v>0</v>
      </c>
      <c r="B108">
        <f>Results!B108</f>
        <v>0</v>
      </c>
      <c r="D108">
        <f>Results!D108</f>
        <v>0</v>
      </c>
      <c r="E108">
        <f>Results!E108</f>
        <v>0</v>
      </c>
      <c r="G108">
        <f>Results!C108</f>
        <v>0</v>
      </c>
      <c r="H108">
        <f t="shared" si="4"/>
        <v>0</v>
      </c>
      <c r="I108">
        <f t="shared" si="5"/>
        <v>0</v>
      </c>
      <c r="J108">
        <f t="shared" si="6"/>
        <v>0</v>
      </c>
      <c r="K108">
        <f t="shared" si="7"/>
        <v>0</v>
      </c>
    </row>
    <row r="109" spans="1:11">
      <c r="A109">
        <f>Results!A109</f>
        <v>0</v>
      </c>
      <c r="B109">
        <f>Results!B109</f>
        <v>0</v>
      </c>
      <c r="D109">
        <f>Results!D109</f>
        <v>0</v>
      </c>
      <c r="E109">
        <f>Results!E109</f>
        <v>0</v>
      </c>
      <c r="G109">
        <f>Results!C109</f>
        <v>0</v>
      </c>
      <c r="H109">
        <f t="shared" si="4"/>
        <v>0</v>
      </c>
      <c r="I109">
        <f t="shared" si="5"/>
        <v>0</v>
      </c>
      <c r="J109">
        <f t="shared" si="6"/>
        <v>0</v>
      </c>
      <c r="K109">
        <f t="shared" si="7"/>
        <v>0</v>
      </c>
    </row>
    <row r="110" spans="1:11">
      <c r="A110">
        <f>Results!A110</f>
        <v>0</v>
      </c>
      <c r="B110">
        <f>Results!B110</f>
        <v>0</v>
      </c>
      <c r="D110">
        <f>Results!D110</f>
        <v>0</v>
      </c>
      <c r="E110">
        <f>Results!E110</f>
        <v>0</v>
      </c>
      <c r="G110">
        <f>Results!C110</f>
        <v>0</v>
      </c>
      <c r="H110">
        <f t="shared" si="4"/>
        <v>0</v>
      </c>
      <c r="I110">
        <f t="shared" si="5"/>
        <v>0</v>
      </c>
      <c r="J110">
        <f t="shared" si="6"/>
        <v>0</v>
      </c>
      <c r="K110">
        <f t="shared" si="7"/>
        <v>0</v>
      </c>
    </row>
    <row r="111" spans="1:11">
      <c r="A111">
        <f>Results!A111</f>
        <v>0</v>
      </c>
      <c r="B111">
        <f>Results!B111</f>
        <v>0</v>
      </c>
      <c r="D111">
        <f>Results!D111</f>
        <v>0</v>
      </c>
      <c r="E111">
        <f>Results!E111</f>
        <v>0</v>
      </c>
      <c r="G111">
        <f>Results!C111</f>
        <v>0</v>
      </c>
      <c r="H111">
        <f t="shared" si="4"/>
        <v>0</v>
      </c>
      <c r="I111">
        <f t="shared" si="5"/>
        <v>0</v>
      </c>
      <c r="J111">
        <f t="shared" si="6"/>
        <v>0</v>
      </c>
      <c r="K111">
        <f t="shared" si="7"/>
        <v>0</v>
      </c>
    </row>
    <row r="112" spans="1:11">
      <c r="A112">
        <f>Results!A112</f>
        <v>0</v>
      </c>
      <c r="B112">
        <f>Results!B112</f>
        <v>0</v>
      </c>
      <c r="D112">
        <f>Results!D112</f>
        <v>0</v>
      </c>
      <c r="E112">
        <f>Results!E112</f>
        <v>0</v>
      </c>
      <c r="G112">
        <f>Results!C112</f>
        <v>0</v>
      </c>
      <c r="H112">
        <f t="shared" si="4"/>
        <v>0</v>
      </c>
      <c r="I112">
        <f t="shared" si="5"/>
        <v>0</v>
      </c>
      <c r="J112">
        <f t="shared" si="6"/>
        <v>0</v>
      </c>
      <c r="K112">
        <f t="shared" si="7"/>
        <v>0</v>
      </c>
    </row>
    <row r="113" spans="1:11">
      <c r="A113">
        <f>Results!A113</f>
        <v>0</v>
      </c>
      <c r="B113">
        <f>Results!B113</f>
        <v>0</v>
      </c>
      <c r="D113">
        <f>Results!D113</f>
        <v>0</v>
      </c>
      <c r="E113">
        <f>Results!E113</f>
        <v>0</v>
      </c>
      <c r="G113">
        <f>Results!C113</f>
        <v>0</v>
      </c>
      <c r="H113">
        <f t="shared" si="4"/>
        <v>0</v>
      </c>
      <c r="I113">
        <f t="shared" si="5"/>
        <v>0</v>
      </c>
      <c r="J113">
        <f t="shared" si="6"/>
        <v>0</v>
      </c>
      <c r="K113">
        <f t="shared" si="7"/>
        <v>0</v>
      </c>
    </row>
    <row r="114" spans="1:11">
      <c r="A114">
        <f>Results!A114</f>
        <v>0</v>
      </c>
      <c r="B114">
        <f>Results!B114</f>
        <v>0</v>
      </c>
      <c r="D114">
        <f>Results!D114</f>
        <v>0</v>
      </c>
      <c r="E114">
        <f>Results!E114</f>
        <v>0</v>
      </c>
      <c r="G114">
        <f>Results!C114</f>
        <v>0</v>
      </c>
      <c r="H114">
        <f t="shared" si="4"/>
        <v>0</v>
      </c>
      <c r="I114">
        <f t="shared" si="5"/>
        <v>0</v>
      </c>
      <c r="J114">
        <f t="shared" si="6"/>
        <v>0</v>
      </c>
      <c r="K114">
        <f t="shared" si="7"/>
        <v>0</v>
      </c>
    </row>
    <row r="115" spans="1:11">
      <c r="A115">
        <f>Results!A115</f>
        <v>0</v>
      </c>
      <c r="B115">
        <f>Results!B115</f>
        <v>0</v>
      </c>
      <c r="D115">
        <f>Results!D115</f>
        <v>0</v>
      </c>
      <c r="E115">
        <f>Results!E115</f>
        <v>0</v>
      </c>
      <c r="G115">
        <f>Results!C115</f>
        <v>0</v>
      </c>
      <c r="H115">
        <f t="shared" si="4"/>
        <v>0</v>
      </c>
      <c r="I115">
        <f t="shared" si="5"/>
        <v>0</v>
      </c>
      <c r="J115">
        <f t="shared" si="6"/>
        <v>0</v>
      </c>
      <c r="K115">
        <f t="shared" si="7"/>
        <v>0</v>
      </c>
    </row>
    <row r="116" spans="1:11">
      <c r="A116">
        <f>Results!A116</f>
        <v>0</v>
      </c>
      <c r="B116">
        <f>Results!B116</f>
        <v>0</v>
      </c>
      <c r="D116">
        <f>Results!D116</f>
        <v>0</v>
      </c>
      <c r="E116">
        <f>Results!E116</f>
        <v>0</v>
      </c>
      <c r="G116">
        <f>Results!C116</f>
        <v>0</v>
      </c>
      <c r="H116">
        <f t="shared" si="4"/>
        <v>0</v>
      </c>
      <c r="I116">
        <f t="shared" si="5"/>
        <v>0</v>
      </c>
      <c r="J116">
        <f t="shared" si="6"/>
        <v>0</v>
      </c>
      <c r="K116">
        <f t="shared" si="7"/>
        <v>0</v>
      </c>
    </row>
    <row r="117" spans="1:11">
      <c r="A117">
        <f>Results!A117</f>
        <v>0</v>
      </c>
      <c r="B117">
        <f>Results!B117</f>
        <v>0</v>
      </c>
      <c r="D117">
        <f>Results!D117</f>
        <v>0</v>
      </c>
      <c r="E117">
        <f>Results!E117</f>
        <v>0</v>
      </c>
      <c r="G117">
        <f>Results!C117</f>
        <v>0</v>
      </c>
      <c r="H117">
        <f t="shared" si="4"/>
        <v>0</v>
      </c>
      <c r="I117">
        <f t="shared" si="5"/>
        <v>0</v>
      </c>
      <c r="J117">
        <f t="shared" si="6"/>
        <v>0</v>
      </c>
      <c r="K117">
        <f t="shared" si="7"/>
        <v>0</v>
      </c>
    </row>
    <row r="118" spans="1:11">
      <c r="A118">
        <f>Results!A118</f>
        <v>0</v>
      </c>
      <c r="B118">
        <f>Results!B118</f>
        <v>0</v>
      </c>
      <c r="D118">
        <f>Results!D118</f>
        <v>0</v>
      </c>
      <c r="E118">
        <f>Results!E118</f>
        <v>0</v>
      </c>
      <c r="G118">
        <f>Results!C118</f>
        <v>0</v>
      </c>
      <c r="H118">
        <f t="shared" si="4"/>
        <v>0</v>
      </c>
      <c r="I118">
        <f t="shared" si="5"/>
        <v>0</v>
      </c>
      <c r="J118">
        <f t="shared" si="6"/>
        <v>0</v>
      </c>
      <c r="K118">
        <f t="shared" si="7"/>
        <v>0</v>
      </c>
    </row>
    <row r="119" spans="1:11">
      <c r="A119">
        <f>Results!A119</f>
        <v>0</v>
      </c>
      <c r="B119">
        <f>Results!B119</f>
        <v>0</v>
      </c>
      <c r="D119">
        <f>Results!D119</f>
        <v>0</v>
      </c>
      <c r="E119">
        <f>Results!E119</f>
        <v>0</v>
      </c>
      <c r="G119">
        <f>Results!C119</f>
        <v>0</v>
      </c>
      <c r="H119">
        <f t="shared" si="4"/>
        <v>0</v>
      </c>
      <c r="I119">
        <f t="shared" si="5"/>
        <v>0</v>
      </c>
      <c r="J119">
        <f t="shared" si="6"/>
        <v>0</v>
      </c>
      <c r="K119">
        <f t="shared" si="7"/>
        <v>0</v>
      </c>
    </row>
    <row r="120" spans="1:11">
      <c r="A120">
        <f>Results!A120</f>
        <v>0</v>
      </c>
      <c r="B120">
        <f>Results!B120</f>
        <v>0</v>
      </c>
      <c r="D120">
        <f>Results!D120</f>
        <v>0</v>
      </c>
      <c r="E120">
        <f>Results!E120</f>
        <v>0</v>
      </c>
      <c r="G120">
        <f>Results!C120</f>
        <v>0</v>
      </c>
      <c r="H120">
        <f t="shared" si="4"/>
        <v>0</v>
      </c>
      <c r="I120">
        <f t="shared" si="5"/>
        <v>0</v>
      </c>
      <c r="J120">
        <f t="shared" si="6"/>
        <v>0</v>
      </c>
      <c r="K120">
        <f t="shared" si="7"/>
        <v>0</v>
      </c>
    </row>
    <row r="121" spans="1:11">
      <c r="A121">
        <f>Results!A121</f>
        <v>0</v>
      </c>
      <c r="B121">
        <f>Results!B121</f>
        <v>0</v>
      </c>
      <c r="D121">
        <f>Results!D121</f>
        <v>0</v>
      </c>
      <c r="E121">
        <f>Results!E121</f>
        <v>0</v>
      </c>
      <c r="G121">
        <f>Results!C121</f>
        <v>0</v>
      </c>
      <c r="H121">
        <f t="shared" si="4"/>
        <v>0</v>
      </c>
      <c r="I121">
        <f t="shared" si="5"/>
        <v>0</v>
      </c>
      <c r="J121">
        <f t="shared" si="6"/>
        <v>0</v>
      </c>
      <c r="K121">
        <f t="shared" si="7"/>
        <v>0</v>
      </c>
    </row>
    <row r="122" spans="1:11">
      <c r="A122">
        <f>Results!A122</f>
        <v>0</v>
      </c>
      <c r="B122">
        <f>Results!B122</f>
        <v>0</v>
      </c>
      <c r="D122">
        <f>Results!D122</f>
        <v>0</v>
      </c>
      <c r="E122">
        <f>Results!E122</f>
        <v>0</v>
      </c>
      <c r="G122">
        <f>Results!C122</f>
        <v>0</v>
      </c>
      <c r="H122">
        <f t="shared" si="4"/>
        <v>0</v>
      </c>
      <c r="I122">
        <f t="shared" si="5"/>
        <v>0</v>
      </c>
      <c r="J122">
        <f t="shared" si="6"/>
        <v>0</v>
      </c>
      <c r="K122">
        <f t="shared" si="7"/>
        <v>0</v>
      </c>
    </row>
    <row r="123" spans="1:11">
      <c r="A123">
        <f>Results!A123</f>
        <v>0</v>
      </c>
      <c r="B123">
        <f>Results!B123</f>
        <v>0</v>
      </c>
      <c r="D123">
        <f>Results!D123</f>
        <v>0</v>
      </c>
      <c r="E123">
        <f>Results!E123</f>
        <v>0</v>
      </c>
      <c r="G123">
        <f>Results!C123</f>
        <v>0</v>
      </c>
      <c r="H123">
        <f t="shared" si="4"/>
        <v>0</v>
      </c>
      <c r="I123">
        <f t="shared" si="5"/>
        <v>0</v>
      </c>
      <c r="J123">
        <f t="shared" si="6"/>
        <v>0</v>
      </c>
      <c r="K123">
        <f t="shared" si="7"/>
        <v>0</v>
      </c>
    </row>
    <row r="124" spans="1:11">
      <c r="A124">
        <f>Results!A124</f>
        <v>0</v>
      </c>
      <c r="B124">
        <f>Results!B124</f>
        <v>0</v>
      </c>
      <c r="D124">
        <f>Results!D124</f>
        <v>0</v>
      </c>
      <c r="E124">
        <f>Results!E124</f>
        <v>0</v>
      </c>
      <c r="G124">
        <f>Results!C124</f>
        <v>0</v>
      </c>
      <c r="H124">
        <f t="shared" si="4"/>
        <v>0</v>
      </c>
      <c r="I124">
        <f t="shared" si="5"/>
        <v>0</v>
      </c>
      <c r="J124">
        <f t="shared" si="6"/>
        <v>0</v>
      </c>
      <c r="K124">
        <f t="shared" si="7"/>
        <v>0</v>
      </c>
    </row>
    <row r="125" spans="1:11">
      <c r="A125">
        <f>Results!A125</f>
        <v>0</v>
      </c>
      <c r="B125">
        <f>Results!B125</f>
        <v>0</v>
      </c>
      <c r="D125">
        <f>Results!D125</f>
        <v>0</v>
      </c>
      <c r="E125">
        <f>Results!E125</f>
        <v>0</v>
      </c>
      <c r="G125">
        <f>Results!C125</f>
        <v>0</v>
      </c>
      <c r="H125">
        <f t="shared" si="4"/>
        <v>0</v>
      </c>
      <c r="I125">
        <f t="shared" si="5"/>
        <v>0</v>
      </c>
      <c r="J125">
        <f t="shared" si="6"/>
        <v>0</v>
      </c>
      <c r="K125">
        <f t="shared" si="7"/>
        <v>0</v>
      </c>
    </row>
    <row r="126" spans="1:11">
      <c r="A126">
        <f>Results!A126</f>
        <v>0</v>
      </c>
      <c r="B126">
        <f>Results!B126</f>
        <v>0</v>
      </c>
      <c r="D126">
        <f>Results!D126</f>
        <v>0</v>
      </c>
      <c r="E126">
        <f>Results!E126</f>
        <v>0</v>
      </c>
      <c r="G126">
        <f>Results!C126</f>
        <v>0</v>
      </c>
      <c r="H126">
        <f t="shared" si="4"/>
        <v>0</v>
      </c>
      <c r="I126">
        <f t="shared" si="5"/>
        <v>0</v>
      </c>
      <c r="J126">
        <f t="shared" si="6"/>
        <v>0</v>
      </c>
      <c r="K126">
        <f t="shared" si="7"/>
        <v>0</v>
      </c>
    </row>
    <row r="127" spans="1:11">
      <c r="A127">
        <f>Results!A127</f>
        <v>0</v>
      </c>
      <c r="B127">
        <f>Results!B127</f>
        <v>0</v>
      </c>
      <c r="D127">
        <f>Results!D127</f>
        <v>0</v>
      </c>
      <c r="E127">
        <f>Results!E127</f>
        <v>0</v>
      </c>
      <c r="G127">
        <f>Results!C127</f>
        <v>0</v>
      </c>
      <c r="H127">
        <f t="shared" si="4"/>
        <v>0</v>
      </c>
      <c r="I127">
        <f t="shared" si="5"/>
        <v>0</v>
      </c>
      <c r="J127">
        <f t="shared" si="6"/>
        <v>0</v>
      </c>
      <c r="K127">
        <f t="shared" si="7"/>
        <v>0</v>
      </c>
    </row>
    <row r="128" spans="1:11">
      <c r="A128">
        <f>Results!A128</f>
        <v>0</v>
      </c>
      <c r="B128">
        <f>Results!B128</f>
        <v>0</v>
      </c>
      <c r="D128">
        <f>Results!D128</f>
        <v>0</v>
      </c>
      <c r="E128">
        <f>Results!E128</f>
        <v>0</v>
      </c>
      <c r="G128">
        <f>Results!C128</f>
        <v>0</v>
      </c>
      <c r="H128">
        <f t="shared" si="4"/>
        <v>0</v>
      </c>
      <c r="I128">
        <f t="shared" si="5"/>
        <v>0</v>
      </c>
      <c r="J128">
        <f t="shared" si="6"/>
        <v>0</v>
      </c>
      <c r="K128">
        <f t="shared" si="7"/>
        <v>0</v>
      </c>
    </row>
    <row r="129" spans="1:11">
      <c r="A129">
        <f>Results!A129</f>
        <v>0</v>
      </c>
      <c r="B129">
        <f>Results!B129</f>
        <v>0</v>
      </c>
      <c r="D129">
        <f>Results!D129</f>
        <v>0</v>
      </c>
      <c r="E129">
        <f>Results!E129</f>
        <v>0</v>
      </c>
      <c r="G129">
        <f>Results!C129</f>
        <v>0</v>
      </c>
      <c r="H129">
        <f t="shared" si="4"/>
        <v>0</v>
      </c>
      <c r="I129">
        <f t="shared" si="5"/>
        <v>0</v>
      </c>
      <c r="J129">
        <f t="shared" si="6"/>
        <v>0</v>
      </c>
      <c r="K129">
        <f t="shared" si="7"/>
        <v>0</v>
      </c>
    </row>
    <row r="130" spans="1:11">
      <c r="A130">
        <f>Results!A130</f>
        <v>0</v>
      </c>
      <c r="B130">
        <f>Results!B130</f>
        <v>0</v>
      </c>
      <c r="D130">
        <f>Results!D130</f>
        <v>0</v>
      </c>
      <c r="E130">
        <f>Results!E130</f>
        <v>0</v>
      </c>
      <c r="G130">
        <f>Results!C130</f>
        <v>0</v>
      </c>
      <c r="H130">
        <f t="shared" si="4"/>
        <v>0</v>
      </c>
      <c r="I130">
        <f t="shared" si="5"/>
        <v>0</v>
      </c>
      <c r="J130">
        <f t="shared" si="6"/>
        <v>0</v>
      </c>
      <c r="K130">
        <f t="shared" si="7"/>
        <v>0</v>
      </c>
    </row>
    <row r="131" spans="1:11">
      <c r="A131">
        <f>Results!A131</f>
        <v>0</v>
      </c>
      <c r="B131">
        <f>Results!B131</f>
        <v>0</v>
      </c>
      <c r="D131">
        <f>Results!D131</f>
        <v>0</v>
      </c>
      <c r="E131">
        <f>Results!E131</f>
        <v>0</v>
      </c>
      <c r="G131">
        <f>Results!C131</f>
        <v>0</v>
      </c>
      <c r="H131">
        <f t="shared" ref="H131:H194" si="8">E131</f>
        <v>0</v>
      </c>
      <c r="I131">
        <f t="shared" ref="I131:I194" si="9">F131</f>
        <v>0</v>
      </c>
      <c r="J131">
        <f t="shared" ref="J131:J194" si="10">C131</f>
        <v>0</v>
      </c>
      <c r="K131">
        <f t="shared" ref="K131:K194" si="11">D131</f>
        <v>0</v>
      </c>
    </row>
    <row r="132" spans="1:11">
      <c r="A132">
        <f>Results!A132</f>
        <v>0</v>
      </c>
      <c r="B132">
        <f>Results!B132</f>
        <v>0</v>
      </c>
      <c r="D132">
        <f>Results!D132</f>
        <v>0</v>
      </c>
      <c r="E132">
        <f>Results!E132</f>
        <v>0</v>
      </c>
      <c r="G132">
        <f>Results!C132</f>
        <v>0</v>
      </c>
      <c r="H132">
        <f t="shared" si="8"/>
        <v>0</v>
      </c>
      <c r="I132">
        <f t="shared" si="9"/>
        <v>0</v>
      </c>
      <c r="J132">
        <f t="shared" si="10"/>
        <v>0</v>
      </c>
      <c r="K132">
        <f t="shared" si="11"/>
        <v>0</v>
      </c>
    </row>
    <row r="133" spans="1:11">
      <c r="A133">
        <f>Results!A133</f>
        <v>0</v>
      </c>
      <c r="B133">
        <f>Results!B133</f>
        <v>0</v>
      </c>
      <c r="D133">
        <f>Results!D133</f>
        <v>0</v>
      </c>
      <c r="E133">
        <f>Results!E133</f>
        <v>0</v>
      </c>
      <c r="G133">
        <f>Results!C133</f>
        <v>0</v>
      </c>
      <c r="H133">
        <f t="shared" si="8"/>
        <v>0</v>
      </c>
      <c r="I133">
        <f t="shared" si="9"/>
        <v>0</v>
      </c>
      <c r="J133">
        <f t="shared" si="10"/>
        <v>0</v>
      </c>
      <c r="K133">
        <f t="shared" si="11"/>
        <v>0</v>
      </c>
    </row>
    <row r="134" spans="1:11">
      <c r="A134">
        <f>Results!A134</f>
        <v>0</v>
      </c>
      <c r="B134">
        <f>Results!B134</f>
        <v>0</v>
      </c>
      <c r="D134">
        <f>Results!D134</f>
        <v>0</v>
      </c>
      <c r="E134">
        <f>Results!E134</f>
        <v>0</v>
      </c>
      <c r="G134">
        <f>Results!C134</f>
        <v>0</v>
      </c>
      <c r="H134">
        <f t="shared" si="8"/>
        <v>0</v>
      </c>
      <c r="I134">
        <f t="shared" si="9"/>
        <v>0</v>
      </c>
      <c r="J134">
        <f t="shared" si="10"/>
        <v>0</v>
      </c>
      <c r="K134">
        <f t="shared" si="11"/>
        <v>0</v>
      </c>
    </row>
    <row r="135" spans="1:11">
      <c r="A135">
        <f>Results!A135</f>
        <v>0</v>
      </c>
      <c r="B135">
        <f>Results!B135</f>
        <v>0</v>
      </c>
      <c r="D135">
        <f>Results!D135</f>
        <v>0</v>
      </c>
      <c r="E135">
        <f>Results!E135</f>
        <v>0</v>
      </c>
      <c r="G135">
        <f>Results!C135</f>
        <v>0</v>
      </c>
      <c r="H135">
        <f t="shared" si="8"/>
        <v>0</v>
      </c>
      <c r="I135">
        <f t="shared" si="9"/>
        <v>0</v>
      </c>
      <c r="J135">
        <f t="shared" si="10"/>
        <v>0</v>
      </c>
      <c r="K135">
        <f t="shared" si="11"/>
        <v>0</v>
      </c>
    </row>
    <row r="136" spans="1:11">
      <c r="A136">
        <f>Results!A136</f>
        <v>0</v>
      </c>
      <c r="B136">
        <f>Results!B136</f>
        <v>0</v>
      </c>
      <c r="D136">
        <f>Results!D136</f>
        <v>0</v>
      </c>
      <c r="E136">
        <f>Results!E136</f>
        <v>0</v>
      </c>
      <c r="G136">
        <f>Results!C136</f>
        <v>0</v>
      </c>
      <c r="H136">
        <f t="shared" si="8"/>
        <v>0</v>
      </c>
      <c r="I136">
        <f t="shared" si="9"/>
        <v>0</v>
      </c>
      <c r="J136">
        <f t="shared" si="10"/>
        <v>0</v>
      </c>
      <c r="K136">
        <f t="shared" si="11"/>
        <v>0</v>
      </c>
    </row>
    <row r="137" spans="1:11">
      <c r="A137">
        <f>Results!A137</f>
        <v>0</v>
      </c>
      <c r="B137">
        <f>Results!B137</f>
        <v>0</v>
      </c>
      <c r="D137">
        <f>Results!D137</f>
        <v>0</v>
      </c>
      <c r="E137">
        <f>Results!E137</f>
        <v>0</v>
      </c>
      <c r="G137">
        <f>Results!C137</f>
        <v>0</v>
      </c>
      <c r="H137">
        <f t="shared" si="8"/>
        <v>0</v>
      </c>
      <c r="I137">
        <f t="shared" si="9"/>
        <v>0</v>
      </c>
      <c r="J137">
        <f t="shared" si="10"/>
        <v>0</v>
      </c>
      <c r="K137">
        <f t="shared" si="11"/>
        <v>0</v>
      </c>
    </row>
    <row r="138" spans="1:11">
      <c r="A138">
        <f>Results!A138</f>
        <v>0</v>
      </c>
      <c r="B138">
        <f>Results!B138</f>
        <v>0</v>
      </c>
      <c r="D138">
        <f>Results!D138</f>
        <v>0</v>
      </c>
      <c r="E138">
        <f>Results!E138</f>
        <v>0</v>
      </c>
      <c r="G138">
        <f>Results!C138</f>
        <v>0</v>
      </c>
      <c r="H138">
        <f t="shared" si="8"/>
        <v>0</v>
      </c>
      <c r="I138">
        <f t="shared" si="9"/>
        <v>0</v>
      </c>
      <c r="J138">
        <f t="shared" si="10"/>
        <v>0</v>
      </c>
      <c r="K138">
        <f t="shared" si="11"/>
        <v>0</v>
      </c>
    </row>
    <row r="139" spans="1:11">
      <c r="A139">
        <f>Results!A139</f>
        <v>0</v>
      </c>
      <c r="B139">
        <f>Results!B139</f>
        <v>0</v>
      </c>
      <c r="D139">
        <f>Results!D139</f>
        <v>0</v>
      </c>
      <c r="E139">
        <f>Results!E139</f>
        <v>0</v>
      </c>
      <c r="G139">
        <f>Results!C139</f>
        <v>0</v>
      </c>
      <c r="H139">
        <f t="shared" si="8"/>
        <v>0</v>
      </c>
      <c r="I139">
        <f t="shared" si="9"/>
        <v>0</v>
      </c>
      <c r="J139">
        <f t="shared" si="10"/>
        <v>0</v>
      </c>
      <c r="K139">
        <f t="shared" si="11"/>
        <v>0</v>
      </c>
    </row>
    <row r="140" spans="1:11">
      <c r="A140">
        <f>Results!A140</f>
        <v>0</v>
      </c>
      <c r="B140">
        <f>Results!B140</f>
        <v>0</v>
      </c>
      <c r="D140">
        <f>Results!D140</f>
        <v>0</v>
      </c>
      <c r="E140">
        <f>Results!E140</f>
        <v>0</v>
      </c>
      <c r="G140">
        <f>Results!C140</f>
        <v>0</v>
      </c>
      <c r="H140">
        <f t="shared" si="8"/>
        <v>0</v>
      </c>
      <c r="I140">
        <f t="shared" si="9"/>
        <v>0</v>
      </c>
      <c r="J140">
        <f t="shared" si="10"/>
        <v>0</v>
      </c>
      <c r="K140">
        <f t="shared" si="11"/>
        <v>0</v>
      </c>
    </row>
    <row r="141" spans="1:11">
      <c r="A141">
        <f>Results!A141</f>
        <v>0</v>
      </c>
      <c r="B141">
        <f>Results!B141</f>
        <v>0</v>
      </c>
      <c r="D141">
        <f>Results!D141</f>
        <v>0</v>
      </c>
      <c r="E141">
        <f>Results!E141</f>
        <v>0</v>
      </c>
      <c r="G141">
        <f>Results!C141</f>
        <v>0</v>
      </c>
      <c r="H141">
        <f t="shared" si="8"/>
        <v>0</v>
      </c>
      <c r="I141">
        <f t="shared" si="9"/>
        <v>0</v>
      </c>
      <c r="J141">
        <f t="shared" si="10"/>
        <v>0</v>
      </c>
      <c r="K141">
        <f t="shared" si="11"/>
        <v>0</v>
      </c>
    </row>
    <row r="142" spans="1:11">
      <c r="A142">
        <f>Results!A142</f>
        <v>0</v>
      </c>
      <c r="B142">
        <f>Results!B142</f>
        <v>0</v>
      </c>
      <c r="D142">
        <f>Results!D142</f>
        <v>0</v>
      </c>
      <c r="E142">
        <f>Results!E142</f>
        <v>0</v>
      </c>
      <c r="G142">
        <f>Results!C142</f>
        <v>0</v>
      </c>
      <c r="H142">
        <f t="shared" si="8"/>
        <v>0</v>
      </c>
      <c r="I142">
        <f t="shared" si="9"/>
        <v>0</v>
      </c>
      <c r="J142">
        <f t="shared" si="10"/>
        <v>0</v>
      </c>
      <c r="K142">
        <f t="shared" si="11"/>
        <v>0</v>
      </c>
    </row>
    <row r="143" spans="1:11">
      <c r="A143">
        <f>Results!A143</f>
        <v>0</v>
      </c>
      <c r="B143">
        <f>Results!B143</f>
        <v>0</v>
      </c>
      <c r="D143">
        <f>Results!D143</f>
        <v>0</v>
      </c>
      <c r="E143">
        <f>Results!E143</f>
        <v>0</v>
      </c>
      <c r="G143">
        <f>Results!C143</f>
        <v>0</v>
      </c>
      <c r="H143">
        <f t="shared" si="8"/>
        <v>0</v>
      </c>
      <c r="I143">
        <f t="shared" si="9"/>
        <v>0</v>
      </c>
      <c r="J143">
        <f t="shared" si="10"/>
        <v>0</v>
      </c>
      <c r="K143">
        <f t="shared" si="11"/>
        <v>0</v>
      </c>
    </row>
    <row r="144" spans="1:11">
      <c r="A144">
        <f>Results!A144</f>
        <v>0</v>
      </c>
      <c r="B144">
        <f>Results!B144</f>
        <v>0</v>
      </c>
      <c r="D144">
        <f>Results!D144</f>
        <v>0</v>
      </c>
      <c r="E144">
        <f>Results!E144</f>
        <v>0</v>
      </c>
      <c r="G144">
        <f>Results!C144</f>
        <v>0</v>
      </c>
      <c r="H144">
        <f t="shared" si="8"/>
        <v>0</v>
      </c>
      <c r="I144">
        <f t="shared" si="9"/>
        <v>0</v>
      </c>
      <c r="J144">
        <f t="shared" si="10"/>
        <v>0</v>
      </c>
      <c r="K144">
        <f t="shared" si="11"/>
        <v>0</v>
      </c>
    </row>
    <row r="145" spans="1:11">
      <c r="A145">
        <f>Results!A145</f>
        <v>0</v>
      </c>
      <c r="B145">
        <f>Results!B145</f>
        <v>0</v>
      </c>
      <c r="D145">
        <f>Results!D145</f>
        <v>0</v>
      </c>
      <c r="E145">
        <f>Results!E145</f>
        <v>0</v>
      </c>
      <c r="G145">
        <f>Results!C145</f>
        <v>0</v>
      </c>
      <c r="H145">
        <f t="shared" si="8"/>
        <v>0</v>
      </c>
      <c r="I145">
        <f t="shared" si="9"/>
        <v>0</v>
      </c>
      <c r="J145">
        <f t="shared" si="10"/>
        <v>0</v>
      </c>
      <c r="K145">
        <f t="shared" si="11"/>
        <v>0</v>
      </c>
    </row>
    <row r="146" spans="1:11">
      <c r="A146">
        <f>Results!A146</f>
        <v>0</v>
      </c>
      <c r="B146">
        <f>Results!B146</f>
        <v>0</v>
      </c>
      <c r="D146">
        <f>Results!D146</f>
        <v>0</v>
      </c>
      <c r="E146">
        <f>Results!E146</f>
        <v>0</v>
      </c>
      <c r="G146">
        <f>Results!C146</f>
        <v>0</v>
      </c>
      <c r="H146">
        <f t="shared" si="8"/>
        <v>0</v>
      </c>
      <c r="I146">
        <f t="shared" si="9"/>
        <v>0</v>
      </c>
      <c r="J146">
        <f t="shared" si="10"/>
        <v>0</v>
      </c>
      <c r="K146">
        <f t="shared" si="11"/>
        <v>0</v>
      </c>
    </row>
    <row r="147" spans="1:11">
      <c r="A147">
        <f>Results!A147</f>
        <v>0</v>
      </c>
      <c r="B147">
        <f>Results!B147</f>
        <v>0</v>
      </c>
      <c r="D147">
        <f>Results!D147</f>
        <v>0</v>
      </c>
      <c r="E147">
        <f>Results!E147</f>
        <v>0</v>
      </c>
      <c r="G147">
        <f>Results!C147</f>
        <v>0</v>
      </c>
      <c r="H147">
        <f t="shared" si="8"/>
        <v>0</v>
      </c>
      <c r="I147">
        <f t="shared" si="9"/>
        <v>0</v>
      </c>
      <c r="J147">
        <f t="shared" si="10"/>
        <v>0</v>
      </c>
      <c r="K147">
        <f t="shared" si="11"/>
        <v>0</v>
      </c>
    </row>
    <row r="148" spans="1:11">
      <c r="A148">
        <f>Results!A148</f>
        <v>0</v>
      </c>
      <c r="B148">
        <f>Results!B148</f>
        <v>0</v>
      </c>
      <c r="D148">
        <f>Results!D148</f>
        <v>0</v>
      </c>
      <c r="E148">
        <f>Results!E148</f>
        <v>0</v>
      </c>
      <c r="G148">
        <f>Results!C148</f>
        <v>0</v>
      </c>
      <c r="H148">
        <f t="shared" si="8"/>
        <v>0</v>
      </c>
      <c r="I148">
        <f t="shared" si="9"/>
        <v>0</v>
      </c>
      <c r="J148">
        <f t="shared" si="10"/>
        <v>0</v>
      </c>
      <c r="K148">
        <f t="shared" si="11"/>
        <v>0</v>
      </c>
    </row>
    <row r="149" spans="1:11">
      <c r="A149">
        <f>Results!A149</f>
        <v>0</v>
      </c>
      <c r="B149">
        <f>Results!B149</f>
        <v>0</v>
      </c>
      <c r="D149">
        <f>Results!D149</f>
        <v>0</v>
      </c>
      <c r="E149">
        <f>Results!E149</f>
        <v>0</v>
      </c>
      <c r="G149">
        <f>Results!C149</f>
        <v>0</v>
      </c>
      <c r="H149">
        <f t="shared" si="8"/>
        <v>0</v>
      </c>
      <c r="I149">
        <f t="shared" si="9"/>
        <v>0</v>
      </c>
      <c r="J149">
        <f t="shared" si="10"/>
        <v>0</v>
      </c>
      <c r="K149">
        <f t="shared" si="11"/>
        <v>0</v>
      </c>
    </row>
    <row r="150" spans="1:11">
      <c r="A150">
        <f>Results!A150</f>
        <v>0</v>
      </c>
      <c r="B150">
        <f>Results!B150</f>
        <v>0</v>
      </c>
      <c r="D150">
        <f>Results!D150</f>
        <v>0</v>
      </c>
      <c r="E150">
        <f>Results!E150</f>
        <v>0</v>
      </c>
      <c r="G150">
        <f>Results!C150</f>
        <v>0</v>
      </c>
      <c r="H150">
        <f t="shared" si="8"/>
        <v>0</v>
      </c>
      <c r="I150">
        <f t="shared" si="9"/>
        <v>0</v>
      </c>
      <c r="J150">
        <f t="shared" si="10"/>
        <v>0</v>
      </c>
      <c r="K150">
        <f t="shared" si="11"/>
        <v>0</v>
      </c>
    </row>
    <row r="151" spans="1:11">
      <c r="A151">
        <f>Results!A151</f>
        <v>0</v>
      </c>
      <c r="B151">
        <f>Results!B151</f>
        <v>0</v>
      </c>
      <c r="D151">
        <f>Results!D151</f>
        <v>0</v>
      </c>
      <c r="E151">
        <f>Results!E151</f>
        <v>0</v>
      </c>
      <c r="G151">
        <f>Results!C151</f>
        <v>0</v>
      </c>
      <c r="H151">
        <f t="shared" si="8"/>
        <v>0</v>
      </c>
      <c r="I151">
        <f t="shared" si="9"/>
        <v>0</v>
      </c>
      <c r="J151">
        <f t="shared" si="10"/>
        <v>0</v>
      </c>
      <c r="K151">
        <f t="shared" si="11"/>
        <v>0</v>
      </c>
    </row>
    <row r="152" spans="1:11">
      <c r="A152">
        <f>Results!A152</f>
        <v>0</v>
      </c>
      <c r="B152">
        <f>Results!B152</f>
        <v>0</v>
      </c>
      <c r="D152">
        <f>Results!D152</f>
        <v>0</v>
      </c>
      <c r="E152">
        <f>Results!E152</f>
        <v>0</v>
      </c>
      <c r="G152">
        <f>Results!C152</f>
        <v>0</v>
      </c>
      <c r="H152">
        <f t="shared" si="8"/>
        <v>0</v>
      </c>
      <c r="I152">
        <f t="shared" si="9"/>
        <v>0</v>
      </c>
      <c r="J152">
        <f t="shared" si="10"/>
        <v>0</v>
      </c>
      <c r="K152">
        <f t="shared" si="11"/>
        <v>0</v>
      </c>
    </row>
    <row r="153" spans="1:11">
      <c r="A153">
        <f>Results!A153</f>
        <v>0</v>
      </c>
      <c r="B153">
        <f>Results!B153</f>
        <v>0</v>
      </c>
      <c r="D153">
        <f>Results!D153</f>
        <v>0</v>
      </c>
      <c r="E153">
        <f>Results!E153</f>
        <v>0</v>
      </c>
      <c r="G153">
        <f>Results!C153</f>
        <v>0</v>
      </c>
      <c r="H153">
        <f t="shared" si="8"/>
        <v>0</v>
      </c>
      <c r="I153">
        <f t="shared" si="9"/>
        <v>0</v>
      </c>
      <c r="J153">
        <f t="shared" si="10"/>
        <v>0</v>
      </c>
      <c r="K153">
        <f t="shared" si="11"/>
        <v>0</v>
      </c>
    </row>
    <row r="154" spans="1:11">
      <c r="A154">
        <f>Results!A154</f>
        <v>0</v>
      </c>
      <c r="B154">
        <f>Results!B154</f>
        <v>0</v>
      </c>
      <c r="D154">
        <f>Results!D154</f>
        <v>0</v>
      </c>
      <c r="E154">
        <f>Results!E154</f>
        <v>0</v>
      </c>
      <c r="G154">
        <f>Results!C154</f>
        <v>0</v>
      </c>
      <c r="H154">
        <f t="shared" si="8"/>
        <v>0</v>
      </c>
      <c r="I154">
        <f t="shared" si="9"/>
        <v>0</v>
      </c>
      <c r="J154">
        <f t="shared" si="10"/>
        <v>0</v>
      </c>
      <c r="K154">
        <f t="shared" si="11"/>
        <v>0</v>
      </c>
    </row>
    <row r="155" spans="1:11">
      <c r="A155">
        <f>Results!A155</f>
        <v>0</v>
      </c>
      <c r="B155">
        <f>Results!B155</f>
        <v>0</v>
      </c>
      <c r="D155">
        <f>Results!D155</f>
        <v>0</v>
      </c>
      <c r="E155">
        <f>Results!E155</f>
        <v>0</v>
      </c>
      <c r="G155">
        <f>Results!C155</f>
        <v>0</v>
      </c>
      <c r="H155">
        <f t="shared" si="8"/>
        <v>0</v>
      </c>
      <c r="I155">
        <f t="shared" si="9"/>
        <v>0</v>
      </c>
      <c r="J155">
        <f t="shared" si="10"/>
        <v>0</v>
      </c>
      <c r="K155">
        <f t="shared" si="11"/>
        <v>0</v>
      </c>
    </row>
    <row r="156" spans="1:11">
      <c r="A156">
        <f>Results!A156</f>
        <v>0</v>
      </c>
      <c r="B156">
        <f>Results!B156</f>
        <v>0</v>
      </c>
      <c r="D156">
        <f>Results!D156</f>
        <v>0</v>
      </c>
      <c r="E156">
        <f>Results!E156</f>
        <v>0</v>
      </c>
      <c r="G156">
        <f>Results!C156</f>
        <v>0</v>
      </c>
      <c r="H156">
        <f t="shared" si="8"/>
        <v>0</v>
      </c>
      <c r="I156">
        <f t="shared" si="9"/>
        <v>0</v>
      </c>
      <c r="J156">
        <f t="shared" si="10"/>
        <v>0</v>
      </c>
      <c r="K156">
        <f t="shared" si="11"/>
        <v>0</v>
      </c>
    </row>
    <row r="157" spans="1:11">
      <c r="A157">
        <f>Results!A157</f>
        <v>0</v>
      </c>
      <c r="B157">
        <f>Results!B157</f>
        <v>0</v>
      </c>
      <c r="D157">
        <f>Results!D157</f>
        <v>0</v>
      </c>
      <c r="E157">
        <f>Results!E157</f>
        <v>0</v>
      </c>
      <c r="G157">
        <f>Results!C157</f>
        <v>0</v>
      </c>
      <c r="H157">
        <f t="shared" si="8"/>
        <v>0</v>
      </c>
      <c r="I157">
        <f t="shared" si="9"/>
        <v>0</v>
      </c>
      <c r="J157">
        <f t="shared" si="10"/>
        <v>0</v>
      </c>
      <c r="K157">
        <f t="shared" si="11"/>
        <v>0</v>
      </c>
    </row>
    <row r="158" spans="1:11">
      <c r="A158">
        <f>Results!A158</f>
        <v>0</v>
      </c>
      <c r="B158">
        <f>Results!B158</f>
        <v>0</v>
      </c>
      <c r="D158">
        <f>Results!D158</f>
        <v>0</v>
      </c>
      <c r="E158">
        <f>Results!E158</f>
        <v>0</v>
      </c>
      <c r="G158">
        <f>Results!C158</f>
        <v>0</v>
      </c>
      <c r="H158">
        <f t="shared" si="8"/>
        <v>0</v>
      </c>
      <c r="I158">
        <f t="shared" si="9"/>
        <v>0</v>
      </c>
      <c r="J158">
        <f t="shared" si="10"/>
        <v>0</v>
      </c>
      <c r="K158">
        <f t="shared" si="11"/>
        <v>0</v>
      </c>
    </row>
    <row r="159" spans="1:11">
      <c r="A159">
        <f>Results!A159</f>
        <v>0</v>
      </c>
      <c r="B159">
        <f>Results!B159</f>
        <v>0</v>
      </c>
      <c r="D159">
        <f>Results!D159</f>
        <v>0</v>
      </c>
      <c r="E159">
        <f>Results!E159</f>
        <v>0</v>
      </c>
      <c r="G159">
        <f>Results!C159</f>
        <v>0</v>
      </c>
      <c r="H159">
        <f t="shared" si="8"/>
        <v>0</v>
      </c>
      <c r="I159">
        <f t="shared" si="9"/>
        <v>0</v>
      </c>
      <c r="J159">
        <f t="shared" si="10"/>
        <v>0</v>
      </c>
      <c r="K159">
        <f t="shared" si="11"/>
        <v>0</v>
      </c>
    </row>
    <row r="160" spans="1:11">
      <c r="A160">
        <f>Results!A160</f>
        <v>0</v>
      </c>
      <c r="B160">
        <f>Results!B160</f>
        <v>0</v>
      </c>
      <c r="D160">
        <f>Results!D160</f>
        <v>0</v>
      </c>
      <c r="E160">
        <f>Results!E160</f>
        <v>0</v>
      </c>
      <c r="G160">
        <f>Results!C160</f>
        <v>0</v>
      </c>
      <c r="H160">
        <f t="shared" si="8"/>
        <v>0</v>
      </c>
      <c r="I160">
        <f t="shared" si="9"/>
        <v>0</v>
      </c>
      <c r="J160">
        <f t="shared" si="10"/>
        <v>0</v>
      </c>
      <c r="K160">
        <f t="shared" si="11"/>
        <v>0</v>
      </c>
    </row>
    <row r="161" spans="1:11">
      <c r="A161">
        <f>Results!A161</f>
        <v>0</v>
      </c>
      <c r="B161">
        <f>Results!B161</f>
        <v>0</v>
      </c>
      <c r="D161">
        <f>Results!D161</f>
        <v>0</v>
      </c>
      <c r="E161">
        <f>Results!E161</f>
        <v>0</v>
      </c>
      <c r="G161">
        <f>Results!C161</f>
        <v>0</v>
      </c>
      <c r="H161">
        <f t="shared" si="8"/>
        <v>0</v>
      </c>
      <c r="I161">
        <f t="shared" si="9"/>
        <v>0</v>
      </c>
      <c r="J161">
        <f t="shared" si="10"/>
        <v>0</v>
      </c>
      <c r="K161">
        <f t="shared" si="11"/>
        <v>0</v>
      </c>
    </row>
    <row r="162" spans="1:11">
      <c r="A162">
        <f>Results!A162</f>
        <v>0</v>
      </c>
      <c r="B162">
        <f>Results!B162</f>
        <v>0</v>
      </c>
      <c r="D162">
        <f>Results!D162</f>
        <v>0</v>
      </c>
      <c r="E162">
        <f>Results!E162</f>
        <v>0</v>
      </c>
      <c r="G162">
        <f>Results!C162</f>
        <v>0</v>
      </c>
      <c r="H162">
        <f t="shared" si="8"/>
        <v>0</v>
      </c>
      <c r="I162">
        <f t="shared" si="9"/>
        <v>0</v>
      </c>
      <c r="J162">
        <f t="shared" si="10"/>
        <v>0</v>
      </c>
      <c r="K162">
        <f t="shared" si="11"/>
        <v>0</v>
      </c>
    </row>
    <row r="163" spans="1:11">
      <c r="A163">
        <f>Results!A163</f>
        <v>0</v>
      </c>
      <c r="B163">
        <f>Results!B163</f>
        <v>0</v>
      </c>
      <c r="D163">
        <f>Results!D163</f>
        <v>0</v>
      </c>
      <c r="E163">
        <f>Results!E163</f>
        <v>0</v>
      </c>
      <c r="G163">
        <f>Results!C163</f>
        <v>0</v>
      </c>
      <c r="H163">
        <f t="shared" si="8"/>
        <v>0</v>
      </c>
      <c r="I163">
        <f t="shared" si="9"/>
        <v>0</v>
      </c>
      <c r="J163">
        <f t="shared" si="10"/>
        <v>0</v>
      </c>
      <c r="K163">
        <f t="shared" si="11"/>
        <v>0</v>
      </c>
    </row>
    <row r="164" spans="1:11">
      <c r="A164">
        <f>Results!A164</f>
        <v>0</v>
      </c>
      <c r="B164">
        <f>Results!B164</f>
        <v>0</v>
      </c>
      <c r="D164">
        <f>Results!D164</f>
        <v>0</v>
      </c>
      <c r="E164">
        <f>Results!E164</f>
        <v>0</v>
      </c>
      <c r="G164">
        <f>Results!C164</f>
        <v>0</v>
      </c>
      <c r="H164">
        <f t="shared" si="8"/>
        <v>0</v>
      </c>
      <c r="I164">
        <f t="shared" si="9"/>
        <v>0</v>
      </c>
      <c r="J164">
        <f t="shared" si="10"/>
        <v>0</v>
      </c>
      <c r="K164">
        <f t="shared" si="11"/>
        <v>0</v>
      </c>
    </row>
    <row r="165" spans="1:11">
      <c r="A165">
        <f>Results!A165</f>
        <v>0</v>
      </c>
      <c r="B165">
        <f>Results!B165</f>
        <v>0</v>
      </c>
      <c r="D165">
        <f>Results!D165</f>
        <v>0</v>
      </c>
      <c r="E165">
        <f>Results!E165</f>
        <v>0</v>
      </c>
      <c r="G165">
        <f>Results!C165</f>
        <v>0</v>
      </c>
      <c r="H165">
        <f t="shared" si="8"/>
        <v>0</v>
      </c>
      <c r="I165">
        <f t="shared" si="9"/>
        <v>0</v>
      </c>
      <c r="J165">
        <f t="shared" si="10"/>
        <v>0</v>
      </c>
      <c r="K165">
        <f t="shared" si="11"/>
        <v>0</v>
      </c>
    </row>
    <row r="166" spans="1:11">
      <c r="A166">
        <f>Results!A166</f>
        <v>0</v>
      </c>
      <c r="B166">
        <f>Results!B166</f>
        <v>0</v>
      </c>
      <c r="D166">
        <f>Results!D166</f>
        <v>0</v>
      </c>
      <c r="E166">
        <f>Results!E166</f>
        <v>0</v>
      </c>
      <c r="G166">
        <f>Results!C166</f>
        <v>0</v>
      </c>
      <c r="H166">
        <f t="shared" si="8"/>
        <v>0</v>
      </c>
      <c r="I166">
        <f t="shared" si="9"/>
        <v>0</v>
      </c>
      <c r="J166">
        <f t="shared" si="10"/>
        <v>0</v>
      </c>
      <c r="K166">
        <f t="shared" si="11"/>
        <v>0</v>
      </c>
    </row>
    <row r="167" spans="1:11">
      <c r="A167">
        <f>Results!A167</f>
        <v>0</v>
      </c>
      <c r="B167">
        <f>Results!B167</f>
        <v>0</v>
      </c>
      <c r="D167">
        <f>Results!D167</f>
        <v>0</v>
      </c>
      <c r="E167">
        <f>Results!E167</f>
        <v>0</v>
      </c>
      <c r="G167">
        <f>Results!C167</f>
        <v>0</v>
      </c>
      <c r="H167">
        <f t="shared" si="8"/>
        <v>0</v>
      </c>
      <c r="I167">
        <f t="shared" si="9"/>
        <v>0</v>
      </c>
      <c r="J167">
        <f t="shared" si="10"/>
        <v>0</v>
      </c>
      <c r="K167">
        <f t="shared" si="11"/>
        <v>0</v>
      </c>
    </row>
    <row r="168" spans="1:11">
      <c r="A168">
        <f>Results!A168</f>
        <v>0</v>
      </c>
      <c r="B168">
        <f>Results!B168</f>
        <v>0</v>
      </c>
      <c r="D168">
        <f>Results!D168</f>
        <v>0</v>
      </c>
      <c r="E168">
        <f>Results!E168</f>
        <v>0</v>
      </c>
      <c r="G168">
        <f>Results!C168</f>
        <v>0</v>
      </c>
      <c r="H168">
        <f t="shared" si="8"/>
        <v>0</v>
      </c>
      <c r="I168">
        <f t="shared" si="9"/>
        <v>0</v>
      </c>
      <c r="J168">
        <f t="shared" si="10"/>
        <v>0</v>
      </c>
      <c r="K168">
        <f t="shared" si="11"/>
        <v>0</v>
      </c>
    </row>
    <row r="169" spans="1:11">
      <c r="A169">
        <f>Results!A169</f>
        <v>0</v>
      </c>
      <c r="B169">
        <f>Results!B169</f>
        <v>0</v>
      </c>
      <c r="D169">
        <f>Results!D169</f>
        <v>0</v>
      </c>
      <c r="E169">
        <f>Results!E169</f>
        <v>0</v>
      </c>
      <c r="G169">
        <f>Results!C169</f>
        <v>0</v>
      </c>
      <c r="H169">
        <f t="shared" si="8"/>
        <v>0</v>
      </c>
      <c r="I169">
        <f t="shared" si="9"/>
        <v>0</v>
      </c>
      <c r="J169">
        <f t="shared" si="10"/>
        <v>0</v>
      </c>
      <c r="K169">
        <f t="shared" si="11"/>
        <v>0</v>
      </c>
    </row>
    <row r="170" spans="1:11">
      <c r="A170">
        <f>Results!A170</f>
        <v>0</v>
      </c>
      <c r="B170">
        <f>Results!B170</f>
        <v>0</v>
      </c>
      <c r="D170">
        <f>Results!D170</f>
        <v>0</v>
      </c>
      <c r="E170">
        <f>Results!E170</f>
        <v>0</v>
      </c>
      <c r="G170">
        <f>Results!C170</f>
        <v>0</v>
      </c>
      <c r="H170">
        <f t="shared" si="8"/>
        <v>0</v>
      </c>
      <c r="I170">
        <f t="shared" si="9"/>
        <v>0</v>
      </c>
      <c r="J170">
        <f t="shared" si="10"/>
        <v>0</v>
      </c>
      <c r="K170">
        <f t="shared" si="11"/>
        <v>0</v>
      </c>
    </row>
    <row r="171" spans="1:11">
      <c r="A171">
        <f>Results!A171</f>
        <v>0</v>
      </c>
      <c r="B171">
        <f>Results!B171</f>
        <v>0</v>
      </c>
      <c r="D171">
        <f>Results!D171</f>
        <v>0</v>
      </c>
      <c r="E171">
        <f>Results!E171</f>
        <v>0</v>
      </c>
      <c r="G171">
        <f>Results!C171</f>
        <v>0</v>
      </c>
      <c r="H171">
        <f t="shared" si="8"/>
        <v>0</v>
      </c>
      <c r="I171">
        <f t="shared" si="9"/>
        <v>0</v>
      </c>
      <c r="J171">
        <f t="shared" si="10"/>
        <v>0</v>
      </c>
      <c r="K171">
        <f t="shared" si="11"/>
        <v>0</v>
      </c>
    </row>
    <row r="172" spans="1:11">
      <c r="A172">
        <f>Results!A172</f>
        <v>0</v>
      </c>
      <c r="B172">
        <f>Results!B172</f>
        <v>0</v>
      </c>
      <c r="D172">
        <f>Results!D172</f>
        <v>0</v>
      </c>
      <c r="E172">
        <f>Results!E172</f>
        <v>0</v>
      </c>
      <c r="G172">
        <f>Results!C172</f>
        <v>0</v>
      </c>
      <c r="H172">
        <f t="shared" si="8"/>
        <v>0</v>
      </c>
      <c r="I172">
        <f t="shared" si="9"/>
        <v>0</v>
      </c>
      <c r="J172">
        <f t="shared" si="10"/>
        <v>0</v>
      </c>
      <c r="K172">
        <f t="shared" si="11"/>
        <v>0</v>
      </c>
    </row>
    <row r="173" spans="1:11">
      <c r="A173">
        <f>Results!A173</f>
        <v>0</v>
      </c>
      <c r="B173">
        <f>Results!B173</f>
        <v>0</v>
      </c>
      <c r="D173">
        <f>Results!D173</f>
        <v>0</v>
      </c>
      <c r="E173">
        <f>Results!E173</f>
        <v>0</v>
      </c>
      <c r="G173">
        <f>Results!C173</f>
        <v>0</v>
      </c>
      <c r="H173">
        <f t="shared" si="8"/>
        <v>0</v>
      </c>
      <c r="I173">
        <f t="shared" si="9"/>
        <v>0</v>
      </c>
      <c r="J173">
        <f t="shared" si="10"/>
        <v>0</v>
      </c>
      <c r="K173">
        <f t="shared" si="11"/>
        <v>0</v>
      </c>
    </row>
    <row r="174" spans="1:11">
      <c r="A174">
        <f>Results!A174</f>
        <v>0</v>
      </c>
      <c r="B174">
        <f>Results!B174</f>
        <v>0</v>
      </c>
      <c r="D174">
        <f>Results!D174</f>
        <v>0</v>
      </c>
      <c r="E174">
        <f>Results!E174</f>
        <v>0</v>
      </c>
      <c r="G174">
        <f>Results!C174</f>
        <v>0</v>
      </c>
      <c r="H174">
        <f t="shared" si="8"/>
        <v>0</v>
      </c>
      <c r="I174">
        <f t="shared" si="9"/>
        <v>0</v>
      </c>
      <c r="J174">
        <f t="shared" si="10"/>
        <v>0</v>
      </c>
      <c r="K174">
        <f t="shared" si="11"/>
        <v>0</v>
      </c>
    </row>
    <row r="175" spans="1:11">
      <c r="A175">
        <f>Results!A175</f>
        <v>0</v>
      </c>
      <c r="B175">
        <f>Results!B175</f>
        <v>0</v>
      </c>
      <c r="D175">
        <f>Results!D175</f>
        <v>0</v>
      </c>
      <c r="E175">
        <f>Results!E175</f>
        <v>0</v>
      </c>
      <c r="G175">
        <f>Results!C175</f>
        <v>0</v>
      </c>
      <c r="H175">
        <f t="shared" si="8"/>
        <v>0</v>
      </c>
      <c r="I175">
        <f t="shared" si="9"/>
        <v>0</v>
      </c>
      <c r="J175">
        <f t="shared" si="10"/>
        <v>0</v>
      </c>
      <c r="K175">
        <f t="shared" si="11"/>
        <v>0</v>
      </c>
    </row>
    <row r="176" spans="1:11">
      <c r="A176">
        <f>Results!A176</f>
        <v>0</v>
      </c>
      <c r="B176">
        <f>Results!B176</f>
        <v>0</v>
      </c>
      <c r="D176">
        <f>Results!D176</f>
        <v>0</v>
      </c>
      <c r="E176">
        <f>Results!E176</f>
        <v>0</v>
      </c>
      <c r="G176">
        <f>Results!C176</f>
        <v>0</v>
      </c>
      <c r="H176">
        <f t="shared" si="8"/>
        <v>0</v>
      </c>
      <c r="I176">
        <f t="shared" si="9"/>
        <v>0</v>
      </c>
      <c r="J176">
        <f t="shared" si="10"/>
        <v>0</v>
      </c>
      <c r="K176">
        <f t="shared" si="11"/>
        <v>0</v>
      </c>
    </row>
    <row r="177" spans="1:11">
      <c r="A177">
        <f>Results!A177</f>
        <v>0</v>
      </c>
      <c r="B177">
        <f>Results!B177</f>
        <v>0</v>
      </c>
      <c r="D177">
        <f>Results!D177</f>
        <v>0</v>
      </c>
      <c r="E177">
        <f>Results!E177</f>
        <v>0</v>
      </c>
      <c r="G177">
        <f>Results!C177</f>
        <v>0</v>
      </c>
      <c r="H177">
        <f t="shared" si="8"/>
        <v>0</v>
      </c>
      <c r="I177">
        <f t="shared" si="9"/>
        <v>0</v>
      </c>
      <c r="J177">
        <f t="shared" si="10"/>
        <v>0</v>
      </c>
      <c r="K177">
        <f t="shared" si="11"/>
        <v>0</v>
      </c>
    </row>
    <row r="178" spans="1:11">
      <c r="A178">
        <f>Results!A178</f>
        <v>0</v>
      </c>
      <c r="B178">
        <f>Results!B178</f>
        <v>0</v>
      </c>
      <c r="D178">
        <f>Results!D178</f>
        <v>0</v>
      </c>
      <c r="E178">
        <f>Results!E178</f>
        <v>0</v>
      </c>
      <c r="G178">
        <f>Results!C178</f>
        <v>0</v>
      </c>
      <c r="H178">
        <f t="shared" si="8"/>
        <v>0</v>
      </c>
      <c r="I178">
        <f t="shared" si="9"/>
        <v>0</v>
      </c>
      <c r="J178">
        <f t="shared" si="10"/>
        <v>0</v>
      </c>
      <c r="K178">
        <f t="shared" si="11"/>
        <v>0</v>
      </c>
    </row>
    <row r="179" spans="1:11">
      <c r="A179">
        <f>Results!A179</f>
        <v>0</v>
      </c>
      <c r="B179">
        <f>Results!B179</f>
        <v>0</v>
      </c>
      <c r="D179">
        <f>Results!D179</f>
        <v>0</v>
      </c>
      <c r="E179">
        <f>Results!E179</f>
        <v>0</v>
      </c>
      <c r="G179">
        <f>Results!C179</f>
        <v>0</v>
      </c>
      <c r="H179">
        <f t="shared" si="8"/>
        <v>0</v>
      </c>
      <c r="I179">
        <f t="shared" si="9"/>
        <v>0</v>
      </c>
      <c r="J179">
        <f t="shared" si="10"/>
        <v>0</v>
      </c>
      <c r="K179">
        <f t="shared" si="11"/>
        <v>0</v>
      </c>
    </row>
    <row r="180" spans="1:11">
      <c r="A180">
        <f>Results!A180</f>
        <v>0</v>
      </c>
      <c r="B180">
        <f>Results!B180</f>
        <v>0</v>
      </c>
      <c r="D180">
        <f>Results!D180</f>
        <v>0</v>
      </c>
      <c r="E180">
        <f>Results!E180</f>
        <v>0</v>
      </c>
      <c r="G180">
        <f>Results!C180</f>
        <v>0</v>
      </c>
      <c r="H180">
        <f t="shared" si="8"/>
        <v>0</v>
      </c>
      <c r="I180">
        <f t="shared" si="9"/>
        <v>0</v>
      </c>
      <c r="J180">
        <f t="shared" si="10"/>
        <v>0</v>
      </c>
      <c r="K180">
        <f t="shared" si="11"/>
        <v>0</v>
      </c>
    </row>
    <row r="181" spans="1:11">
      <c r="A181">
        <f>Results!A181</f>
        <v>0</v>
      </c>
      <c r="B181">
        <f>Results!B181</f>
        <v>0</v>
      </c>
      <c r="D181">
        <f>Results!D181</f>
        <v>0</v>
      </c>
      <c r="E181">
        <f>Results!E181</f>
        <v>0</v>
      </c>
      <c r="G181">
        <f>Results!C181</f>
        <v>0</v>
      </c>
      <c r="H181">
        <f t="shared" si="8"/>
        <v>0</v>
      </c>
      <c r="I181">
        <f t="shared" si="9"/>
        <v>0</v>
      </c>
      <c r="J181">
        <f t="shared" si="10"/>
        <v>0</v>
      </c>
      <c r="K181">
        <f t="shared" si="11"/>
        <v>0</v>
      </c>
    </row>
    <row r="182" spans="1:11">
      <c r="A182">
        <f>Results!A182</f>
        <v>0</v>
      </c>
      <c r="B182">
        <f>Results!B182</f>
        <v>0</v>
      </c>
      <c r="D182">
        <f>Results!D182</f>
        <v>0</v>
      </c>
      <c r="E182">
        <f>Results!E182</f>
        <v>0</v>
      </c>
      <c r="G182">
        <f>Results!C182</f>
        <v>0</v>
      </c>
      <c r="H182">
        <f t="shared" si="8"/>
        <v>0</v>
      </c>
      <c r="I182">
        <f t="shared" si="9"/>
        <v>0</v>
      </c>
      <c r="J182">
        <f t="shared" si="10"/>
        <v>0</v>
      </c>
      <c r="K182">
        <f t="shared" si="11"/>
        <v>0</v>
      </c>
    </row>
    <row r="183" spans="1:11">
      <c r="A183">
        <f>Results!A183</f>
        <v>0</v>
      </c>
      <c r="B183">
        <f>Results!B183</f>
        <v>0</v>
      </c>
      <c r="D183">
        <f>Results!D183</f>
        <v>0</v>
      </c>
      <c r="E183">
        <f>Results!E183</f>
        <v>0</v>
      </c>
      <c r="G183">
        <f>Results!C183</f>
        <v>0</v>
      </c>
      <c r="H183">
        <f t="shared" si="8"/>
        <v>0</v>
      </c>
      <c r="I183">
        <f t="shared" si="9"/>
        <v>0</v>
      </c>
      <c r="J183">
        <f t="shared" si="10"/>
        <v>0</v>
      </c>
      <c r="K183">
        <f t="shared" si="11"/>
        <v>0</v>
      </c>
    </row>
    <row r="184" spans="1:11">
      <c r="A184">
        <f>Results!A184</f>
        <v>0</v>
      </c>
      <c r="B184">
        <f>Results!B184</f>
        <v>0</v>
      </c>
      <c r="D184">
        <f>Results!D184</f>
        <v>0</v>
      </c>
      <c r="E184">
        <f>Results!E184</f>
        <v>0</v>
      </c>
      <c r="G184">
        <f>Results!C184</f>
        <v>0</v>
      </c>
      <c r="H184">
        <f t="shared" si="8"/>
        <v>0</v>
      </c>
      <c r="I184">
        <f t="shared" si="9"/>
        <v>0</v>
      </c>
      <c r="J184">
        <f t="shared" si="10"/>
        <v>0</v>
      </c>
      <c r="K184">
        <f t="shared" si="11"/>
        <v>0</v>
      </c>
    </row>
    <row r="185" spans="1:11">
      <c r="A185">
        <f>Results!A185</f>
        <v>0</v>
      </c>
      <c r="B185">
        <f>Results!B185</f>
        <v>0</v>
      </c>
      <c r="D185">
        <f>Results!D185</f>
        <v>0</v>
      </c>
      <c r="E185">
        <f>Results!E185</f>
        <v>0</v>
      </c>
      <c r="G185">
        <f>Results!C185</f>
        <v>0</v>
      </c>
      <c r="H185">
        <f t="shared" si="8"/>
        <v>0</v>
      </c>
      <c r="I185">
        <f t="shared" si="9"/>
        <v>0</v>
      </c>
      <c r="J185">
        <f t="shared" si="10"/>
        <v>0</v>
      </c>
      <c r="K185">
        <f t="shared" si="11"/>
        <v>0</v>
      </c>
    </row>
    <row r="186" spans="1:11">
      <c r="A186">
        <f>Results!A186</f>
        <v>0</v>
      </c>
      <c r="B186">
        <f>Results!B186</f>
        <v>0</v>
      </c>
      <c r="D186">
        <f>Results!D186</f>
        <v>0</v>
      </c>
      <c r="E186">
        <f>Results!E186</f>
        <v>0</v>
      </c>
      <c r="G186">
        <f>Results!C186</f>
        <v>0</v>
      </c>
      <c r="H186">
        <f t="shared" si="8"/>
        <v>0</v>
      </c>
      <c r="I186">
        <f t="shared" si="9"/>
        <v>0</v>
      </c>
      <c r="J186">
        <f t="shared" si="10"/>
        <v>0</v>
      </c>
      <c r="K186">
        <f t="shared" si="11"/>
        <v>0</v>
      </c>
    </row>
    <row r="187" spans="1:11">
      <c r="A187">
        <f>Results!A187</f>
        <v>0</v>
      </c>
      <c r="B187">
        <f>Results!B187</f>
        <v>0</v>
      </c>
      <c r="D187">
        <f>Results!D187</f>
        <v>0</v>
      </c>
      <c r="E187">
        <f>Results!E187</f>
        <v>0</v>
      </c>
      <c r="G187">
        <f>Results!C187</f>
        <v>0</v>
      </c>
      <c r="H187">
        <f t="shared" si="8"/>
        <v>0</v>
      </c>
      <c r="I187">
        <f t="shared" si="9"/>
        <v>0</v>
      </c>
      <c r="J187">
        <f t="shared" si="10"/>
        <v>0</v>
      </c>
      <c r="K187">
        <f t="shared" si="11"/>
        <v>0</v>
      </c>
    </row>
    <row r="188" spans="1:11">
      <c r="A188">
        <f>Results!A188</f>
        <v>0</v>
      </c>
      <c r="B188">
        <f>Results!B188</f>
        <v>0</v>
      </c>
      <c r="D188">
        <f>Results!D188</f>
        <v>0</v>
      </c>
      <c r="E188">
        <f>Results!E188</f>
        <v>0</v>
      </c>
      <c r="G188">
        <f>Results!C188</f>
        <v>0</v>
      </c>
      <c r="H188">
        <f t="shared" si="8"/>
        <v>0</v>
      </c>
      <c r="I188">
        <f t="shared" si="9"/>
        <v>0</v>
      </c>
      <c r="J188">
        <f t="shared" si="10"/>
        <v>0</v>
      </c>
      <c r="K188">
        <f t="shared" si="11"/>
        <v>0</v>
      </c>
    </row>
    <row r="189" spans="1:11">
      <c r="A189">
        <f>Results!A189</f>
        <v>0</v>
      </c>
      <c r="B189">
        <f>Results!B189</f>
        <v>0</v>
      </c>
      <c r="D189">
        <f>Results!D189</f>
        <v>0</v>
      </c>
      <c r="E189">
        <f>Results!E189</f>
        <v>0</v>
      </c>
      <c r="G189">
        <f>Results!C189</f>
        <v>0</v>
      </c>
      <c r="H189">
        <f t="shared" si="8"/>
        <v>0</v>
      </c>
      <c r="I189">
        <f t="shared" si="9"/>
        <v>0</v>
      </c>
      <c r="J189">
        <f t="shared" si="10"/>
        <v>0</v>
      </c>
      <c r="K189">
        <f t="shared" si="11"/>
        <v>0</v>
      </c>
    </row>
    <row r="190" spans="1:11">
      <c r="A190">
        <f>Results!A190</f>
        <v>0</v>
      </c>
      <c r="B190">
        <f>Results!B190</f>
        <v>0</v>
      </c>
      <c r="D190">
        <f>Results!D190</f>
        <v>0</v>
      </c>
      <c r="E190">
        <f>Results!E190</f>
        <v>0</v>
      </c>
      <c r="G190">
        <f>Results!C190</f>
        <v>0</v>
      </c>
      <c r="H190">
        <f t="shared" si="8"/>
        <v>0</v>
      </c>
      <c r="I190">
        <f t="shared" si="9"/>
        <v>0</v>
      </c>
      <c r="J190">
        <f t="shared" si="10"/>
        <v>0</v>
      </c>
      <c r="K190">
        <f t="shared" si="11"/>
        <v>0</v>
      </c>
    </row>
    <row r="191" spans="1:11">
      <c r="A191">
        <f>Results!A191</f>
        <v>0</v>
      </c>
      <c r="B191">
        <f>Results!B191</f>
        <v>0</v>
      </c>
      <c r="D191">
        <f>Results!D191</f>
        <v>0</v>
      </c>
      <c r="E191">
        <f>Results!E191</f>
        <v>0</v>
      </c>
      <c r="G191">
        <f>Results!C191</f>
        <v>0</v>
      </c>
      <c r="H191">
        <f t="shared" si="8"/>
        <v>0</v>
      </c>
      <c r="I191">
        <f t="shared" si="9"/>
        <v>0</v>
      </c>
      <c r="J191">
        <f t="shared" si="10"/>
        <v>0</v>
      </c>
      <c r="K191">
        <f t="shared" si="11"/>
        <v>0</v>
      </c>
    </row>
    <row r="192" spans="1:11">
      <c r="A192">
        <f>Results!A192</f>
        <v>0</v>
      </c>
      <c r="B192">
        <f>Results!B192</f>
        <v>0</v>
      </c>
      <c r="D192">
        <f>Results!D192</f>
        <v>0</v>
      </c>
      <c r="E192">
        <f>Results!E192</f>
        <v>0</v>
      </c>
      <c r="G192">
        <f>Results!C192</f>
        <v>0</v>
      </c>
      <c r="H192">
        <f t="shared" si="8"/>
        <v>0</v>
      </c>
      <c r="I192">
        <f t="shared" si="9"/>
        <v>0</v>
      </c>
      <c r="J192">
        <f t="shared" si="10"/>
        <v>0</v>
      </c>
      <c r="K192">
        <f t="shared" si="11"/>
        <v>0</v>
      </c>
    </row>
    <row r="193" spans="1:11">
      <c r="A193">
        <f>Results!A193</f>
        <v>0</v>
      </c>
      <c r="B193">
        <f>Results!B193</f>
        <v>0</v>
      </c>
      <c r="D193">
        <f>Results!D193</f>
        <v>0</v>
      </c>
      <c r="E193">
        <f>Results!E193</f>
        <v>0</v>
      </c>
      <c r="G193">
        <f>Results!C193</f>
        <v>0</v>
      </c>
      <c r="H193">
        <f t="shared" si="8"/>
        <v>0</v>
      </c>
      <c r="I193">
        <f t="shared" si="9"/>
        <v>0</v>
      </c>
      <c r="J193">
        <f t="shared" si="10"/>
        <v>0</v>
      </c>
      <c r="K193">
        <f t="shared" si="11"/>
        <v>0</v>
      </c>
    </row>
    <row r="194" spans="1:11">
      <c r="A194">
        <f>Results!A194</f>
        <v>0</v>
      </c>
      <c r="B194">
        <f>Results!B194</f>
        <v>0</v>
      </c>
      <c r="D194">
        <f>Results!D194</f>
        <v>0</v>
      </c>
      <c r="E194">
        <f>Results!E194</f>
        <v>0</v>
      </c>
      <c r="G194">
        <f>Results!C194</f>
        <v>0</v>
      </c>
      <c r="H194">
        <f t="shared" si="8"/>
        <v>0</v>
      </c>
      <c r="I194">
        <f t="shared" si="9"/>
        <v>0</v>
      </c>
      <c r="J194">
        <f t="shared" si="10"/>
        <v>0</v>
      </c>
      <c r="K194">
        <f t="shared" si="11"/>
        <v>0</v>
      </c>
    </row>
    <row r="195" spans="1:11">
      <c r="A195">
        <f>Results!A195</f>
        <v>0</v>
      </c>
      <c r="B195">
        <f>Results!B195</f>
        <v>0</v>
      </c>
      <c r="D195">
        <f>Results!D195</f>
        <v>0</v>
      </c>
      <c r="E195">
        <f>Results!E195</f>
        <v>0</v>
      </c>
      <c r="G195">
        <f>Results!C195</f>
        <v>0</v>
      </c>
      <c r="H195">
        <f t="shared" ref="H195:H258" si="12">E195</f>
        <v>0</v>
      </c>
      <c r="I195">
        <f t="shared" ref="I195:I258" si="13">F195</f>
        <v>0</v>
      </c>
      <c r="J195">
        <f t="shared" ref="J195:J258" si="14">C195</f>
        <v>0</v>
      </c>
      <c r="K195">
        <f t="shared" ref="K195:K258" si="15">D195</f>
        <v>0</v>
      </c>
    </row>
    <row r="196" spans="1:11">
      <c r="A196">
        <f>Results!A196</f>
        <v>0</v>
      </c>
      <c r="B196">
        <f>Results!B196</f>
        <v>0</v>
      </c>
      <c r="D196">
        <f>Results!D196</f>
        <v>0</v>
      </c>
      <c r="E196">
        <f>Results!E196</f>
        <v>0</v>
      </c>
      <c r="G196">
        <f>Results!C196</f>
        <v>0</v>
      </c>
      <c r="H196">
        <f t="shared" si="12"/>
        <v>0</v>
      </c>
      <c r="I196">
        <f t="shared" si="13"/>
        <v>0</v>
      </c>
      <c r="J196">
        <f t="shared" si="14"/>
        <v>0</v>
      </c>
      <c r="K196">
        <f t="shared" si="15"/>
        <v>0</v>
      </c>
    </row>
    <row r="197" spans="1:11">
      <c r="A197">
        <f>Results!A197</f>
        <v>0</v>
      </c>
      <c r="B197">
        <f>Results!B197</f>
        <v>0</v>
      </c>
      <c r="D197">
        <f>Results!D197</f>
        <v>0</v>
      </c>
      <c r="E197">
        <f>Results!E197</f>
        <v>0</v>
      </c>
      <c r="G197">
        <f>Results!C197</f>
        <v>0</v>
      </c>
      <c r="H197">
        <f t="shared" si="12"/>
        <v>0</v>
      </c>
      <c r="I197">
        <f t="shared" si="13"/>
        <v>0</v>
      </c>
      <c r="J197">
        <f t="shared" si="14"/>
        <v>0</v>
      </c>
      <c r="K197">
        <f t="shared" si="15"/>
        <v>0</v>
      </c>
    </row>
    <row r="198" spans="1:11">
      <c r="A198">
        <f>Results!A198</f>
        <v>0</v>
      </c>
      <c r="B198">
        <f>Results!B198</f>
        <v>0</v>
      </c>
      <c r="D198">
        <f>Results!D198</f>
        <v>0</v>
      </c>
      <c r="E198">
        <f>Results!E198</f>
        <v>0</v>
      </c>
      <c r="G198">
        <f>Results!C198</f>
        <v>0</v>
      </c>
      <c r="H198">
        <f t="shared" si="12"/>
        <v>0</v>
      </c>
      <c r="I198">
        <f t="shared" si="13"/>
        <v>0</v>
      </c>
      <c r="J198">
        <f t="shared" si="14"/>
        <v>0</v>
      </c>
      <c r="K198">
        <f t="shared" si="15"/>
        <v>0</v>
      </c>
    </row>
    <row r="199" spans="1:11">
      <c r="A199">
        <f>Results!A199</f>
        <v>0</v>
      </c>
      <c r="B199">
        <f>Results!B199</f>
        <v>0</v>
      </c>
      <c r="D199">
        <f>Results!D199</f>
        <v>0</v>
      </c>
      <c r="E199">
        <f>Results!E199</f>
        <v>0</v>
      </c>
      <c r="G199">
        <f>Results!C199</f>
        <v>0</v>
      </c>
      <c r="H199">
        <f t="shared" si="12"/>
        <v>0</v>
      </c>
      <c r="I199">
        <f t="shared" si="13"/>
        <v>0</v>
      </c>
      <c r="J199">
        <f t="shared" si="14"/>
        <v>0</v>
      </c>
      <c r="K199">
        <f t="shared" si="15"/>
        <v>0</v>
      </c>
    </row>
    <row r="200" spans="1:11">
      <c r="A200">
        <f>Results!A200</f>
        <v>0</v>
      </c>
      <c r="B200">
        <f>Results!B200</f>
        <v>0</v>
      </c>
      <c r="D200">
        <f>Results!D200</f>
        <v>0</v>
      </c>
      <c r="E200">
        <f>Results!E200</f>
        <v>0</v>
      </c>
      <c r="G200">
        <f>Results!C200</f>
        <v>0</v>
      </c>
      <c r="H200">
        <f t="shared" si="12"/>
        <v>0</v>
      </c>
      <c r="I200">
        <f t="shared" si="13"/>
        <v>0</v>
      </c>
      <c r="J200">
        <f t="shared" si="14"/>
        <v>0</v>
      </c>
      <c r="K200">
        <f t="shared" si="15"/>
        <v>0</v>
      </c>
    </row>
    <row r="201" spans="1:11">
      <c r="A201">
        <f>Results!A201</f>
        <v>0</v>
      </c>
      <c r="B201">
        <f>Results!B201</f>
        <v>0</v>
      </c>
      <c r="D201">
        <f>Results!D201</f>
        <v>0</v>
      </c>
      <c r="E201">
        <f>Results!E201</f>
        <v>0</v>
      </c>
      <c r="G201">
        <f>Results!C201</f>
        <v>0</v>
      </c>
      <c r="H201">
        <f t="shared" si="12"/>
        <v>0</v>
      </c>
      <c r="I201">
        <f t="shared" si="13"/>
        <v>0</v>
      </c>
      <c r="J201">
        <f t="shared" si="14"/>
        <v>0</v>
      </c>
      <c r="K201">
        <f t="shared" si="15"/>
        <v>0</v>
      </c>
    </row>
    <row r="202" spans="1:11">
      <c r="A202">
        <f>Results!A202</f>
        <v>0</v>
      </c>
      <c r="B202">
        <f>Results!B202</f>
        <v>0</v>
      </c>
      <c r="D202">
        <f>Results!D202</f>
        <v>0</v>
      </c>
      <c r="E202">
        <f>Results!E202</f>
        <v>0</v>
      </c>
      <c r="G202">
        <f>Results!C202</f>
        <v>0</v>
      </c>
      <c r="H202">
        <f t="shared" si="12"/>
        <v>0</v>
      </c>
      <c r="I202">
        <f t="shared" si="13"/>
        <v>0</v>
      </c>
      <c r="J202">
        <f t="shared" si="14"/>
        <v>0</v>
      </c>
      <c r="K202">
        <f t="shared" si="15"/>
        <v>0</v>
      </c>
    </row>
    <row r="203" spans="1:11">
      <c r="A203">
        <f>Results!A203</f>
        <v>0</v>
      </c>
      <c r="B203">
        <f>Results!B203</f>
        <v>0</v>
      </c>
      <c r="D203">
        <f>Results!D203</f>
        <v>0</v>
      </c>
      <c r="E203">
        <f>Results!E203</f>
        <v>0</v>
      </c>
      <c r="G203">
        <f>Results!C203</f>
        <v>0</v>
      </c>
      <c r="H203">
        <f t="shared" si="12"/>
        <v>0</v>
      </c>
      <c r="I203">
        <f t="shared" si="13"/>
        <v>0</v>
      </c>
      <c r="J203">
        <f t="shared" si="14"/>
        <v>0</v>
      </c>
      <c r="K203">
        <f t="shared" si="15"/>
        <v>0</v>
      </c>
    </row>
    <row r="204" spans="1:11">
      <c r="A204">
        <f>Results!A204</f>
        <v>0</v>
      </c>
      <c r="B204">
        <f>Results!B204</f>
        <v>0</v>
      </c>
      <c r="D204">
        <f>Results!D204</f>
        <v>0</v>
      </c>
      <c r="E204">
        <f>Results!E204</f>
        <v>0</v>
      </c>
      <c r="G204">
        <f>Results!C204</f>
        <v>0</v>
      </c>
      <c r="H204">
        <f t="shared" si="12"/>
        <v>0</v>
      </c>
      <c r="I204">
        <f t="shared" si="13"/>
        <v>0</v>
      </c>
      <c r="J204">
        <f t="shared" si="14"/>
        <v>0</v>
      </c>
      <c r="K204">
        <f t="shared" si="15"/>
        <v>0</v>
      </c>
    </row>
    <row r="205" spans="1:11">
      <c r="A205">
        <f>Results!A205</f>
        <v>0</v>
      </c>
      <c r="B205">
        <f>Results!B205</f>
        <v>0</v>
      </c>
      <c r="D205">
        <f>Results!D205</f>
        <v>0</v>
      </c>
      <c r="E205">
        <f>Results!E205</f>
        <v>0</v>
      </c>
      <c r="G205">
        <f>Results!C205</f>
        <v>0</v>
      </c>
      <c r="H205">
        <f t="shared" si="12"/>
        <v>0</v>
      </c>
      <c r="I205">
        <f t="shared" si="13"/>
        <v>0</v>
      </c>
      <c r="J205">
        <f t="shared" si="14"/>
        <v>0</v>
      </c>
      <c r="K205">
        <f t="shared" si="15"/>
        <v>0</v>
      </c>
    </row>
    <row r="206" spans="1:11">
      <c r="A206">
        <f>Results!A206</f>
        <v>0</v>
      </c>
      <c r="B206">
        <f>Results!B206</f>
        <v>0</v>
      </c>
      <c r="D206">
        <f>Results!D206</f>
        <v>0</v>
      </c>
      <c r="E206">
        <f>Results!E206</f>
        <v>0</v>
      </c>
      <c r="G206">
        <f>Results!C206</f>
        <v>0</v>
      </c>
      <c r="H206">
        <f t="shared" si="12"/>
        <v>0</v>
      </c>
      <c r="I206">
        <f t="shared" si="13"/>
        <v>0</v>
      </c>
      <c r="J206">
        <f t="shared" si="14"/>
        <v>0</v>
      </c>
      <c r="K206">
        <f t="shared" si="15"/>
        <v>0</v>
      </c>
    </row>
    <row r="207" spans="1:11">
      <c r="A207">
        <f>Results!A207</f>
        <v>0</v>
      </c>
      <c r="B207">
        <f>Results!B207</f>
        <v>0</v>
      </c>
      <c r="D207">
        <f>Results!D207</f>
        <v>0</v>
      </c>
      <c r="E207">
        <f>Results!E207</f>
        <v>0</v>
      </c>
      <c r="G207">
        <f>Results!C207</f>
        <v>0</v>
      </c>
      <c r="H207">
        <f t="shared" si="12"/>
        <v>0</v>
      </c>
      <c r="I207">
        <f t="shared" si="13"/>
        <v>0</v>
      </c>
      <c r="J207">
        <f t="shared" si="14"/>
        <v>0</v>
      </c>
      <c r="K207">
        <f t="shared" si="15"/>
        <v>0</v>
      </c>
    </row>
    <row r="208" spans="1:11">
      <c r="A208">
        <f>Results!A208</f>
        <v>0</v>
      </c>
      <c r="B208">
        <f>Results!B208</f>
        <v>0</v>
      </c>
      <c r="D208">
        <f>Results!D208</f>
        <v>0</v>
      </c>
      <c r="E208">
        <f>Results!E208</f>
        <v>0</v>
      </c>
      <c r="G208">
        <f>Results!C208</f>
        <v>0</v>
      </c>
      <c r="H208">
        <f t="shared" si="12"/>
        <v>0</v>
      </c>
      <c r="I208">
        <f t="shared" si="13"/>
        <v>0</v>
      </c>
      <c r="J208">
        <f t="shared" si="14"/>
        <v>0</v>
      </c>
      <c r="K208">
        <f t="shared" si="15"/>
        <v>0</v>
      </c>
    </row>
    <row r="209" spans="1:11">
      <c r="A209">
        <f>Results!A209</f>
        <v>0</v>
      </c>
      <c r="B209">
        <f>Results!B209</f>
        <v>0</v>
      </c>
      <c r="D209">
        <f>Results!D209</f>
        <v>0</v>
      </c>
      <c r="E209">
        <f>Results!E209</f>
        <v>0</v>
      </c>
      <c r="G209">
        <f>Results!C209</f>
        <v>0</v>
      </c>
      <c r="H209">
        <f t="shared" si="12"/>
        <v>0</v>
      </c>
      <c r="I209">
        <f t="shared" si="13"/>
        <v>0</v>
      </c>
      <c r="J209">
        <f t="shared" si="14"/>
        <v>0</v>
      </c>
      <c r="K209">
        <f t="shared" si="15"/>
        <v>0</v>
      </c>
    </row>
    <row r="210" spans="1:11">
      <c r="A210">
        <f>Results!A210</f>
        <v>0</v>
      </c>
      <c r="B210">
        <f>Results!B210</f>
        <v>0</v>
      </c>
      <c r="D210">
        <f>Results!D210</f>
        <v>0</v>
      </c>
      <c r="E210">
        <f>Results!E210</f>
        <v>0</v>
      </c>
      <c r="G210">
        <f>Results!C210</f>
        <v>0</v>
      </c>
      <c r="H210">
        <f t="shared" si="12"/>
        <v>0</v>
      </c>
      <c r="I210">
        <f t="shared" si="13"/>
        <v>0</v>
      </c>
      <c r="J210">
        <f t="shared" si="14"/>
        <v>0</v>
      </c>
      <c r="K210">
        <f t="shared" si="15"/>
        <v>0</v>
      </c>
    </row>
    <row r="211" spans="1:11">
      <c r="A211">
        <f>Results!A211</f>
        <v>0</v>
      </c>
      <c r="B211">
        <f>Results!B211</f>
        <v>0</v>
      </c>
      <c r="D211">
        <f>Results!D211</f>
        <v>0</v>
      </c>
      <c r="E211">
        <f>Results!E211</f>
        <v>0</v>
      </c>
      <c r="G211">
        <f>Results!C211</f>
        <v>0</v>
      </c>
      <c r="H211">
        <f t="shared" si="12"/>
        <v>0</v>
      </c>
      <c r="I211">
        <f t="shared" si="13"/>
        <v>0</v>
      </c>
      <c r="J211">
        <f t="shared" si="14"/>
        <v>0</v>
      </c>
      <c r="K211">
        <f t="shared" si="15"/>
        <v>0</v>
      </c>
    </row>
    <row r="212" spans="1:11">
      <c r="A212">
        <f>Results!A212</f>
        <v>0</v>
      </c>
      <c r="B212">
        <f>Results!B212</f>
        <v>0</v>
      </c>
      <c r="D212">
        <f>Results!D212</f>
        <v>0</v>
      </c>
      <c r="E212">
        <f>Results!E212</f>
        <v>0</v>
      </c>
      <c r="G212">
        <f>Results!C212</f>
        <v>0</v>
      </c>
      <c r="H212">
        <f t="shared" si="12"/>
        <v>0</v>
      </c>
      <c r="I212">
        <f t="shared" si="13"/>
        <v>0</v>
      </c>
      <c r="J212">
        <f t="shared" si="14"/>
        <v>0</v>
      </c>
      <c r="K212">
        <f t="shared" si="15"/>
        <v>0</v>
      </c>
    </row>
    <row r="213" spans="1:11">
      <c r="A213">
        <f>Results!A213</f>
        <v>0</v>
      </c>
      <c r="B213">
        <f>Results!B213</f>
        <v>0</v>
      </c>
      <c r="D213">
        <f>Results!D213</f>
        <v>0</v>
      </c>
      <c r="E213">
        <f>Results!E213</f>
        <v>0</v>
      </c>
      <c r="G213">
        <f>Results!C213</f>
        <v>0</v>
      </c>
      <c r="H213">
        <f t="shared" si="12"/>
        <v>0</v>
      </c>
      <c r="I213">
        <f t="shared" si="13"/>
        <v>0</v>
      </c>
      <c r="J213">
        <f t="shared" si="14"/>
        <v>0</v>
      </c>
      <c r="K213">
        <f t="shared" si="15"/>
        <v>0</v>
      </c>
    </row>
    <row r="214" spans="1:11">
      <c r="A214">
        <f>Results!A214</f>
        <v>0</v>
      </c>
      <c r="B214">
        <f>Results!B214</f>
        <v>0</v>
      </c>
      <c r="D214">
        <f>Results!D214</f>
        <v>0</v>
      </c>
      <c r="E214">
        <f>Results!E214</f>
        <v>0</v>
      </c>
      <c r="G214">
        <f>Results!C214</f>
        <v>0</v>
      </c>
      <c r="H214">
        <f t="shared" si="12"/>
        <v>0</v>
      </c>
      <c r="I214">
        <f t="shared" si="13"/>
        <v>0</v>
      </c>
      <c r="J214">
        <f t="shared" si="14"/>
        <v>0</v>
      </c>
      <c r="K214">
        <f t="shared" si="15"/>
        <v>0</v>
      </c>
    </row>
    <row r="215" spans="1:11">
      <c r="A215">
        <f>Results!A215</f>
        <v>0</v>
      </c>
      <c r="B215">
        <f>Results!B215</f>
        <v>0</v>
      </c>
      <c r="D215">
        <f>Results!D215</f>
        <v>0</v>
      </c>
      <c r="E215">
        <f>Results!E215</f>
        <v>0</v>
      </c>
      <c r="G215">
        <f>Results!C215</f>
        <v>0</v>
      </c>
      <c r="H215">
        <f t="shared" si="12"/>
        <v>0</v>
      </c>
      <c r="I215">
        <f t="shared" si="13"/>
        <v>0</v>
      </c>
      <c r="J215">
        <f t="shared" si="14"/>
        <v>0</v>
      </c>
      <c r="K215">
        <f t="shared" si="15"/>
        <v>0</v>
      </c>
    </row>
    <row r="216" spans="1:11">
      <c r="A216">
        <f>Results!A216</f>
        <v>0</v>
      </c>
      <c r="B216">
        <f>Results!B216</f>
        <v>0</v>
      </c>
      <c r="D216">
        <f>Results!D216</f>
        <v>0</v>
      </c>
      <c r="E216">
        <f>Results!E216</f>
        <v>0</v>
      </c>
      <c r="G216">
        <f>Results!C216</f>
        <v>0</v>
      </c>
      <c r="H216">
        <f t="shared" si="12"/>
        <v>0</v>
      </c>
      <c r="I216">
        <f t="shared" si="13"/>
        <v>0</v>
      </c>
      <c r="J216">
        <f t="shared" si="14"/>
        <v>0</v>
      </c>
      <c r="K216">
        <f t="shared" si="15"/>
        <v>0</v>
      </c>
    </row>
    <row r="217" spans="1:11">
      <c r="A217">
        <f>Results!A217</f>
        <v>0</v>
      </c>
      <c r="B217">
        <f>Results!B217</f>
        <v>0</v>
      </c>
      <c r="D217">
        <f>Results!D217</f>
        <v>0</v>
      </c>
      <c r="E217">
        <f>Results!E217</f>
        <v>0</v>
      </c>
      <c r="G217">
        <f>Results!C217</f>
        <v>0</v>
      </c>
      <c r="H217">
        <f t="shared" si="12"/>
        <v>0</v>
      </c>
      <c r="I217">
        <f t="shared" si="13"/>
        <v>0</v>
      </c>
      <c r="J217">
        <f t="shared" si="14"/>
        <v>0</v>
      </c>
      <c r="K217">
        <f t="shared" si="15"/>
        <v>0</v>
      </c>
    </row>
    <row r="218" spans="1:11">
      <c r="A218">
        <f>Results!A218</f>
        <v>0</v>
      </c>
      <c r="B218">
        <f>Results!B218</f>
        <v>0</v>
      </c>
      <c r="D218">
        <f>Results!D218</f>
        <v>0</v>
      </c>
      <c r="E218">
        <f>Results!E218</f>
        <v>0</v>
      </c>
      <c r="G218">
        <f>Results!C218</f>
        <v>0</v>
      </c>
      <c r="H218">
        <f t="shared" si="12"/>
        <v>0</v>
      </c>
      <c r="I218">
        <f t="shared" si="13"/>
        <v>0</v>
      </c>
      <c r="J218">
        <f t="shared" si="14"/>
        <v>0</v>
      </c>
      <c r="K218">
        <f t="shared" si="15"/>
        <v>0</v>
      </c>
    </row>
    <row r="219" spans="1:11">
      <c r="A219">
        <f>Results!A219</f>
        <v>0</v>
      </c>
      <c r="B219">
        <f>Results!B219</f>
        <v>0</v>
      </c>
      <c r="D219">
        <f>Results!D219</f>
        <v>0</v>
      </c>
      <c r="E219">
        <f>Results!E219</f>
        <v>0</v>
      </c>
      <c r="G219">
        <f>Results!C219</f>
        <v>0</v>
      </c>
      <c r="H219">
        <f t="shared" si="12"/>
        <v>0</v>
      </c>
      <c r="I219">
        <f t="shared" si="13"/>
        <v>0</v>
      </c>
      <c r="J219">
        <f t="shared" si="14"/>
        <v>0</v>
      </c>
      <c r="K219">
        <f t="shared" si="15"/>
        <v>0</v>
      </c>
    </row>
    <row r="220" spans="1:11">
      <c r="A220">
        <f>Results!A220</f>
        <v>0</v>
      </c>
      <c r="B220">
        <f>Results!B220</f>
        <v>0</v>
      </c>
      <c r="D220">
        <f>Results!D220</f>
        <v>0</v>
      </c>
      <c r="E220">
        <f>Results!E220</f>
        <v>0</v>
      </c>
      <c r="G220">
        <f>Results!C220</f>
        <v>0</v>
      </c>
      <c r="H220">
        <f t="shared" si="12"/>
        <v>0</v>
      </c>
      <c r="I220">
        <f t="shared" si="13"/>
        <v>0</v>
      </c>
      <c r="J220">
        <f t="shared" si="14"/>
        <v>0</v>
      </c>
      <c r="K220">
        <f t="shared" si="15"/>
        <v>0</v>
      </c>
    </row>
    <row r="221" spans="1:11">
      <c r="A221">
        <f>Results!A221</f>
        <v>0</v>
      </c>
      <c r="B221">
        <f>Results!B221</f>
        <v>0</v>
      </c>
      <c r="D221">
        <f>Results!D221</f>
        <v>0</v>
      </c>
      <c r="E221">
        <f>Results!E221</f>
        <v>0</v>
      </c>
      <c r="G221">
        <f>Results!C221</f>
        <v>0</v>
      </c>
      <c r="H221">
        <f t="shared" si="12"/>
        <v>0</v>
      </c>
      <c r="I221">
        <f t="shared" si="13"/>
        <v>0</v>
      </c>
      <c r="J221">
        <f t="shared" si="14"/>
        <v>0</v>
      </c>
      <c r="K221">
        <f t="shared" si="15"/>
        <v>0</v>
      </c>
    </row>
    <row r="222" spans="1:11">
      <c r="A222">
        <f>Results!A222</f>
        <v>0</v>
      </c>
      <c r="B222">
        <f>Results!B222</f>
        <v>0</v>
      </c>
      <c r="D222">
        <f>Results!D222</f>
        <v>0</v>
      </c>
      <c r="E222">
        <f>Results!E222</f>
        <v>0</v>
      </c>
      <c r="G222">
        <f>Results!C222</f>
        <v>0</v>
      </c>
      <c r="H222">
        <f t="shared" si="12"/>
        <v>0</v>
      </c>
      <c r="I222">
        <f t="shared" si="13"/>
        <v>0</v>
      </c>
      <c r="J222">
        <f t="shared" si="14"/>
        <v>0</v>
      </c>
      <c r="K222">
        <f t="shared" si="15"/>
        <v>0</v>
      </c>
    </row>
    <row r="223" spans="1:11">
      <c r="A223">
        <f>Results!A223</f>
        <v>0</v>
      </c>
      <c r="B223">
        <f>Results!B223</f>
        <v>0</v>
      </c>
      <c r="D223">
        <f>Results!D223</f>
        <v>0</v>
      </c>
      <c r="E223">
        <f>Results!E223</f>
        <v>0</v>
      </c>
      <c r="G223">
        <f>Results!C223</f>
        <v>0</v>
      </c>
      <c r="H223">
        <f t="shared" si="12"/>
        <v>0</v>
      </c>
      <c r="I223">
        <f t="shared" si="13"/>
        <v>0</v>
      </c>
      <c r="J223">
        <f t="shared" si="14"/>
        <v>0</v>
      </c>
      <c r="K223">
        <f t="shared" si="15"/>
        <v>0</v>
      </c>
    </row>
    <row r="224" spans="1:11">
      <c r="A224">
        <f>Results!A224</f>
        <v>0</v>
      </c>
      <c r="B224">
        <f>Results!B224</f>
        <v>0</v>
      </c>
      <c r="D224">
        <f>Results!D224</f>
        <v>0</v>
      </c>
      <c r="E224">
        <f>Results!E224</f>
        <v>0</v>
      </c>
      <c r="G224">
        <f>Results!C224</f>
        <v>0</v>
      </c>
      <c r="H224">
        <f t="shared" si="12"/>
        <v>0</v>
      </c>
      <c r="I224">
        <f t="shared" si="13"/>
        <v>0</v>
      </c>
      <c r="J224">
        <f t="shared" si="14"/>
        <v>0</v>
      </c>
      <c r="K224">
        <f t="shared" si="15"/>
        <v>0</v>
      </c>
    </row>
    <row r="225" spans="1:11">
      <c r="A225">
        <f>Results!A225</f>
        <v>0</v>
      </c>
      <c r="B225">
        <f>Results!B225</f>
        <v>0</v>
      </c>
      <c r="D225">
        <f>Results!D225</f>
        <v>0</v>
      </c>
      <c r="E225">
        <f>Results!E225</f>
        <v>0</v>
      </c>
      <c r="G225">
        <f>Results!C225</f>
        <v>0</v>
      </c>
      <c r="H225">
        <f t="shared" si="12"/>
        <v>0</v>
      </c>
      <c r="I225">
        <f t="shared" si="13"/>
        <v>0</v>
      </c>
      <c r="J225">
        <f t="shared" si="14"/>
        <v>0</v>
      </c>
      <c r="K225">
        <f t="shared" si="15"/>
        <v>0</v>
      </c>
    </row>
    <row r="226" spans="1:11">
      <c r="A226">
        <f>Results!A226</f>
        <v>0</v>
      </c>
      <c r="B226">
        <f>Results!B226</f>
        <v>0</v>
      </c>
      <c r="D226">
        <f>Results!D226</f>
        <v>0</v>
      </c>
      <c r="E226">
        <f>Results!E226</f>
        <v>0</v>
      </c>
      <c r="G226">
        <f>Results!C226</f>
        <v>0</v>
      </c>
      <c r="H226">
        <f t="shared" si="12"/>
        <v>0</v>
      </c>
      <c r="I226">
        <f t="shared" si="13"/>
        <v>0</v>
      </c>
      <c r="J226">
        <f t="shared" si="14"/>
        <v>0</v>
      </c>
      <c r="K226">
        <f t="shared" si="15"/>
        <v>0</v>
      </c>
    </row>
    <row r="227" spans="1:11">
      <c r="A227">
        <f>Results!A227</f>
        <v>0</v>
      </c>
      <c r="B227">
        <f>Results!B227</f>
        <v>0</v>
      </c>
      <c r="D227">
        <f>Results!D227</f>
        <v>0</v>
      </c>
      <c r="E227">
        <f>Results!E227</f>
        <v>0</v>
      </c>
      <c r="G227">
        <f>Results!C227</f>
        <v>0</v>
      </c>
      <c r="H227">
        <f t="shared" si="12"/>
        <v>0</v>
      </c>
      <c r="I227">
        <f t="shared" si="13"/>
        <v>0</v>
      </c>
      <c r="J227">
        <f t="shared" si="14"/>
        <v>0</v>
      </c>
      <c r="K227">
        <f t="shared" si="15"/>
        <v>0</v>
      </c>
    </row>
    <row r="228" spans="1:11">
      <c r="A228">
        <f>Results!A228</f>
        <v>0</v>
      </c>
      <c r="B228">
        <f>Results!B228</f>
        <v>0</v>
      </c>
      <c r="D228">
        <f>Results!D228</f>
        <v>0</v>
      </c>
      <c r="E228">
        <f>Results!E228</f>
        <v>0</v>
      </c>
      <c r="G228">
        <f>Results!C228</f>
        <v>0</v>
      </c>
      <c r="H228">
        <f t="shared" si="12"/>
        <v>0</v>
      </c>
      <c r="I228">
        <f t="shared" si="13"/>
        <v>0</v>
      </c>
      <c r="J228">
        <f t="shared" si="14"/>
        <v>0</v>
      </c>
      <c r="K228">
        <f t="shared" si="15"/>
        <v>0</v>
      </c>
    </row>
    <row r="229" spans="1:11">
      <c r="A229">
        <f>Results!A229</f>
        <v>0</v>
      </c>
      <c r="B229">
        <f>Results!B229</f>
        <v>0</v>
      </c>
      <c r="D229">
        <f>Results!D229</f>
        <v>0</v>
      </c>
      <c r="E229">
        <f>Results!E229</f>
        <v>0</v>
      </c>
      <c r="G229">
        <f>Results!C229</f>
        <v>0</v>
      </c>
      <c r="H229">
        <f t="shared" si="12"/>
        <v>0</v>
      </c>
      <c r="I229">
        <f t="shared" si="13"/>
        <v>0</v>
      </c>
      <c r="J229">
        <f t="shared" si="14"/>
        <v>0</v>
      </c>
      <c r="K229">
        <f t="shared" si="15"/>
        <v>0</v>
      </c>
    </row>
    <row r="230" spans="1:11">
      <c r="A230">
        <f>Results!A230</f>
        <v>0</v>
      </c>
      <c r="B230">
        <f>Results!B230</f>
        <v>0</v>
      </c>
      <c r="D230">
        <f>Results!D230</f>
        <v>0</v>
      </c>
      <c r="E230">
        <f>Results!E230</f>
        <v>0</v>
      </c>
      <c r="G230">
        <f>Results!C230</f>
        <v>0</v>
      </c>
      <c r="H230">
        <f t="shared" si="12"/>
        <v>0</v>
      </c>
      <c r="I230">
        <f t="shared" si="13"/>
        <v>0</v>
      </c>
      <c r="J230">
        <f t="shared" si="14"/>
        <v>0</v>
      </c>
      <c r="K230">
        <f t="shared" si="15"/>
        <v>0</v>
      </c>
    </row>
    <row r="231" spans="1:11">
      <c r="A231">
        <f>Results!A231</f>
        <v>0</v>
      </c>
      <c r="B231">
        <f>Results!B231</f>
        <v>0</v>
      </c>
      <c r="D231">
        <f>Results!D231</f>
        <v>0</v>
      </c>
      <c r="E231">
        <f>Results!E231</f>
        <v>0</v>
      </c>
      <c r="G231">
        <f>Results!C231</f>
        <v>0</v>
      </c>
      <c r="H231">
        <f t="shared" si="12"/>
        <v>0</v>
      </c>
      <c r="I231">
        <f t="shared" si="13"/>
        <v>0</v>
      </c>
      <c r="J231">
        <f t="shared" si="14"/>
        <v>0</v>
      </c>
      <c r="K231">
        <f t="shared" si="15"/>
        <v>0</v>
      </c>
    </row>
    <row r="232" spans="1:11">
      <c r="A232">
        <f>Results!A232</f>
        <v>0</v>
      </c>
      <c r="B232">
        <f>Results!B232</f>
        <v>0</v>
      </c>
      <c r="D232">
        <f>Results!D232</f>
        <v>0</v>
      </c>
      <c r="E232">
        <f>Results!E232</f>
        <v>0</v>
      </c>
      <c r="G232">
        <f>Results!C232</f>
        <v>0</v>
      </c>
      <c r="H232">
        <f t="shared" si="12"/>
        <v>0</v>
      </c>
      <c r="I232">
        <f t="shared" si="13"/>
        <v>0</v>
      </c>
      <c r="J232">
        <f t="shared" si="14"/>
        <v>0</v>
      </c>
      <c r="K232">
        <f t="shared" si="15"/>
        <v>0</v>
      </c>
    </row>
    <row r="233" spans="1:11">
      <c r="A233">
        <f>Results!A233</f>
        <v>0</v>
      </c>
      <c r="B233">
        <f>Results!B233</f>
        <v>0</v>
      </c>
      <c r="D233">
        <f>Results!D233</f>
        <v>0</v>
      </c>
      <c r="E233">
        <f>Results!E233</f>
        <v>0</v>
      </c>
      <c r="G233">
        <f>Results!C233</f>
        <v>0</v>
      </c>
      <c r="H233">
        <f t="shared" si="12"/>
        <v>0</v>
      </c>
      <c r="I233">
        <f t="shared" si="13"/>
        <v>0</v>
      </c>
      <c r="J233">
        <f t="shared" si="14"/>
        <v>0</v>
      </c>
      <c r="K233">
        <f t="shared" si="15"/>
        <v>0</v>
      </c>
    </row>
    <row r="234" spans="1:11">
      <c r="A234">
        <f>Results!A234</f>
        <v>0</v>
      </c>
      <c r="B234">
        <f>Results!B234</f>
        <v>0</v>
      </c>
      <c r="D234">
        <f>Results!D234</f>
        <v>0</v>
      </c>
      <c r="E234">
        <f>Results!E234</f>
        <v>0</v>
      </c>
      <c r="G234">
        <f>Results!C234</f>
        <v>0</v>
      </c>
      <c r="H234">
        <f t="shared" si="12"/>
        <v>0</v>
      </c>
      <c r="I234">
        <f t="shared" si="13"/>
        <v>0</v>
      </c>
      <c r="J234">
        <f t="shared" si="14"/>
        <v>0</v>
      </c>
      <c r="K234">
        <f t="shared" si="15"/>
        <v>0</v>
      </c>
    </row>
    <row r="235" spans="1:11">
      <c r="A235">
        <f>Results!A235</f>
        <v>0</v>
      </c>
      <c r="B235">
        <f>Results!B235</f>
        <v>0</v>
      </c>
      <c r="D235">
        <f>Results!D235</f>
        <v>0</v>
      </c>
      <c r="E235">
        <f>Results!E235</f>
        <v>0</v>
      </c>
      <c r="G235">
        <f>Results!C235</f>
        <v>0</v>
      </c>
      <c r="H235">
        <f t="shared" si="12"/>
        <v>0</v>
      </c>
      <c r="I235">
        <f t="shared" si="13"/>
        <v>0</v>
      </c>
      <c r="J235">
        <f t="shared" si="14"/>
        <v>0</v>
      </c>
      <c r="K235">
        <f t="shared" si="15"/>
        <v>0</v>
      </c>
    </row>
    <row r="236" spans="1:11">
      <c r="A236">
        <f>Results!A236</f>
        <v>0</v>
      </c>
      <c r="B236">
        <f>Results!B236</f>
        <v>0</v>
      </c>
      <c r="D236">
        <f>Results!D236</f>
        <v>0</v>
      </c>
      <c r="E236">
        <f>Results!E236</f>
        <v>0</v>
      </c>
      <c r="G236">
        <f>Results!C236</f>
        <v>0</v>
      </c>
      <c r="H236">
        <f t="shared" si="12"/>
        <v>0</v>
      </c>
      <c r="I236">
        <f t="shared" si="13"/>
        <v>0</v>
      </c>
      <c r="J236">
        <f t="shared" si="14"/>
        <v>0</v>
      </c>
      <c r="K236">
        <f t="shared" si="15"/>
        <v>0</v>
      </c>
    </row>
    <row r="237" spans="1:11">
      <c r="A237">
        <f>Results!A237</f>
        <v>0</v>
      </c>
      <c r="B237">
        <f>Results!B237</f>
        <v>0</v>
      </c>
      <c r="D237">
        <f>Results!D237</f>
        <v>0</v>
      </c>
      <c r="E237">
        <f>Results!E237</f>
        <v>0</v>
      </c>
      <c r="G237">
        <f>Results!C237</f>
        <v>0</v>
      </c>
      <c r="H237">
        <f t="shared" si="12"/>
        <v>0</v>
      </c>
      <c r="I237">
        <f t="shared" si="13"/>
        <v>0</v>
      </c>
      <c r="J237">
        <f t="shared" si="14"/>
        <v>0</v>
      </c>
      <c r="K237">
        <f t="shared" si="15"/>
        <v>0</v>
      </c>
    </row>
    <row r="238" spans="1:11">
      <c r="A238">
        <f>Results!A238</f>
        <v>0</v>
      </c>
      <c r="B238">
        <f>Results!B238</f>
        <v>0</v>
      </c>
      <c r="D238">
        <f>Results!D238</f>
        <v>0</v>
      </c>
      <c r="E238">
        <f>Results!E238</f>
        <v>0</v>
      </c>
      <c r="G238">
        <f>Results!C238</f>
        <v>0</v>
      </c>
      <c r="H238">
        <f t="shared" si="12"/>
        <v>0</v>
      </c>
      <c r="I238">
        <f t="shared" si="13"/>
        <v>0</v>
      </c>
      <c r="J238">
        <f t="shared" si="14"/>
        <v>0</v>
      </c>
      <c r="K238">
        <f t="shared" si="15"/>
        <v>0</v>
      </c>
    </row>
    <row r="239" spans="1:11">
      <c r="A239">
        <f>Results!A239</f>
        <v>0</v>
      </c>
      <c r="B239">
        <f>Results!B239</f>
        <v>0</v>
      </c>
      <c r="D239">
        <f>Results!D239</f>
        <v>0</v>
      </c>
      <c r="E239">
        <f>Results!E239</f>
        <v>0</v>
      </c>
      <c r="G239">
        <f>Results!C239</f>
        <v>0</v>
      </c>
      <c r="H239">
        <f t="shared" si="12"/>
        <v>0</v>
      </c>
      <c r="I239">
        <f t="shared" si="13"/>
        <v>0</v>
      </c>
      <c r="J239">
        <f t="shared" si="14"/>
        <v>0</v>
      </c>
      <c r="K239">
        <f t="shared" si="15"/>
        <v>0</v>
      </c>
    </row>
    <row r="240" spans="1:11">
      <c r="A240">
        <f>Results!A240</f>
        <v>0</v>
      </c>
      <c r="B240">
        <f>Results!B240</f>
        <v>0</v>
      </c>
      <c r="D240">
        <f>Results!D240</f>
        <v>0</v>
      </c>
      <c r="E240">
        <f>Results!E240</f>
        <v>0</v>
      </c>
      <c r="G240">
        <f>Results!C240</f>
        <v>0</v>
      </c>
      <c r="H240">
        <f t="shared" si="12"/>
        <v>0</v>
      </c>
      <c r="I240">
        <f t="shared" si="13"/>
        <v>0</v>
      </c>
      <c r="J240">
        <f t="shared" si="14"/>
        <v>0</v>
      </c>
      <c r="K240">
        <f t="shared" si="15"/>
        <v>0</v>
      </c>
    </row>
    <row r="241" spans="1:11">
      <c r="A241">
        <f>Results!A241</f>
        <v>0</v>
      </c>
      <c r="B241">
        <f>Results!B241</f>
        <v>0</v>
      </c>
      <c r="D241">
        <f>Results!D241</f>
        <v>0</v>
      </c>
      <c r="E241">
        <f>Results!E241</f>
        <v>0</v>
      </c>
      <c r="G241">
        <f>Results!C241</f>
        <v>0</v>
      </c>
      <c r="H241">
        <f t="shared" si="12"/>
        <v>0</v>
      </c>
      <c r="I241">
        <f t="shared" si="13"/>
        <v>0</v>
      </c>
      <c r="J241">
        <f t="shared" si="14"/>
        <v>0</v>
      </c>
      <c r="K241">
        <f t="shared" si="15"/>
        <v>0</v>
      </c>
    </row>
    <row r="242" spans="1:11">
      <c r="A242">
        <f>Results!A242</f>
        <v>0</v>
      </c>
      <c r="B242">
        <f>Results!B242</f>
        <v>0</v>
      </c>
      <c r="D242">
        <f>Results!D242</f>
        <v>0</v>
      </c>
      <c r="E242">
        <f>Results!E242</f>
        <v>0</v>
      </c>
      <c r="G242">
        <f>Results!C242</f>
        <v>0</v>
      </c>
      <c r="H242">
        <f t="shared" si="12"/>
        <v>0</v>
      </c>
      <c r="I242">
        <f t="shared" si="13"/>
        <v>0</v>
      </c>
      <c r="J242">
        <f t="shared" si="14"/>
        <v>0</v>
      </c>
      <c r="K242">
        <f t="shared" si="15"/>
        <v>0</v>
      </c>
    </row>
    <row r="243" spans="1:11">
      <c r="A243">
        <f>Results!A243</f>
        <v>0</v>
      </c>
      <c r="B243">
        <f>Results!B243</f>
        <v>0</v>
      </c>
      <c r="D243">
        <f>Results!D243</f>
        <v>0</v>
      </c>
      <c r="E243">
        <f>Results!E243</f>
        <v>0</v>
      </c>
      <c r="G243">
        <f>Results!C243</f>
        <v>0</v>
      </c>
      <c r="H243">
        <f t="shared" si="12"/>
        <v>0</v>
      </c>
      <c r="I243">
        <f t="shared" si="13"/>
        <v>0</v>
      </c>
      <c r="J243">
        <f t="shared" si="14"/>
        <v>0</v>
      </c>
      <c r="K243">
        <f t="shared" si="15"/>
        <v>0</v>
      </c>
    </row>
    <row r="244" spans="1:11">
      <c r="A244">
        <f>Results!A244</f>
        <v>0</v>
      </c>
      <c r="B244">
        <f>Results!B244</f>
        <v>0</v>
      </c>
      <c r="D244">
        <f>Results!D244</f>
        <v>0</v>
      </c>
      <c r="E244">
        <f>Results!E244</f>
        <v>0</v>
      </c>
      <c r="G244">
        <f>Results!C244</f>
        <v>0</v>
      </c>
      <c r="H244">
        <f t="shared" si="12"/>
        <v>0</v>
      </c>
      <c r="I244">
        <f t="shared" si="13"/>
        <v>0</v>
      </c>
      <c r="J244">
        <f t="shared" si="14"/>
        <v>0</v>
      </c>
      <c r="K244">
        <f t="shared" si="15"/>
        <v>0</v>
      </c>
    </row>
    <row r="245" spans="1:11">
      <c r="A245">
        <f>Results!A245</f>
        <v>0</v>
      </c>
      <c r="B245">
        <f>Results!B245</f>
        <v>0</v>
      </c>
      <c r="D245">
        <f>Results!D245</f>
        <v>0</v>
      </c>
      <c r="E245">
        <f>Results!E245</f>
        <v>0</v>
      </c>
      <c r="G245">
        <f>Results!C245</f>
        <v>0</v>
      </c>
      <c r="H245">
        <f t="shared" si="12"/>
        <v>0</v>
      </c>
      <c r="I245">
        <f t="shared" si="13"/>
        <v>0</v>
      </c>
      <c r="J245">
        <f t="shared" si="14"/>
        <v>0</v>
      </c>
      <c r="K245">
        <f t="shared" si="15"/>
        <v>0</v>
      </c>
    </row>
    <row r="246" spans="1:11">
      <c r="A246">
        <f>Results!A246</f>
        <v>0</v>
      </c>
      <c r="B246">
        <f>Results!B246</f>
        <v>0</v>
      </c>
      <c r="D246">
        <f>Results!D246</f>
        <v>0</v>
      </c>
      <c r="E246">
        <f>Results!E246</f>
        <v>0</v>
      </c>
      <c r="G246">
        <f>Results!C246</f>
        <v>0</v>
      </c>
      <c r="H246">
        <f t="shared" si="12"/>
        <v>0</v>
      </c>
      <c r="I246">
        <f t="shared" si="13"/>
        <v>0</v>
      </c>
      <c r="J246">
        <f t="shared" si="14"/>
        <v>0</v>
      </c>
      <c r="K246">
        <f t="shared" si="15"/>
        <v>0</v>
      </c>
    </row>
    <row r="247" spans="1:11">
      <c r="A247">
        <f>Results!A247</f>
        <v>0</v>
      </c>
      <c r="B247">
        <f>Results!B247</f>
        <v>0</v>
      </c>
      <c r="D247">
        <f>Results!D247</f>
        <v>0</v>
      </c>
      <c r="E247">
        <f>Results!E247</f>
        <v>0</v>
      </c>
      <c r="G247">
        <f>Results!C247</f>
        <v>0</v>
      </c>
      <c r="H247">
        <f t="shared" si="12"/>
        <v>0</v>
      </c>
      <c r="I247">
        <f t="shared" si="13"/>
        <v>0</v>
      </c>
      <c r="J247">
        <f t="shared" si="14"/>
        <v>0</v>
      </c>
      <c r="K247">
        <f t="shared" si="15"/>
        <v>0</v>
      </c>
    </row>
    <row r="248" spans="1:11">
      <c r="A248">
        <f>Results!A248</f>
        <v>0</v>
      </c>
      <c r="B248">
        <f>Results!B248</f>
        <v>0</v>
      </c>
      <c r="D248">
        <f>Results!D248</f>
        <v>0</v>
      </c>
      <c r="E248">
        <f>Results!E248</f>
        <v>0</v>
      </c>
      <c r="G248">
        <f>Results!C248</f>
        <v>0</v>
      </c>
      <c r="H248">
        <f t="shared" si="12"/>
        <v>0</v>
      </c>
      <c r="I248">
        <f t="shared" si="13"/>
        <v>0</v>
      </c>
      <c r="J248">
        <f t="shared" si="14"/>
        <v>0</v>
      </c>
      <c r="K248">
        <f t="shared" si="15"/>
        <v>0</v>
      </c>
    </row>
    <row r="249" spans="1:11">
      <c r="A249">
        <f>Results!A249</f>
        <v>0</v>
      </c>
      <c r="B249">
        <f>Results!B249</f>
        <v>0</v>
      </c>
      <c r="D249">
        <f>Results!D249</f>
        <v>0</v>
      </c>
      <c r="E249">
        <f>Results!E249</f>
        <v>0</v>
      </c>
      <c r="G249">
        <f>Results!C249</f>
        <v>0</v>
      </c>
      <c r="H249">
        <f t="shared" si="12"/>
        <v>0</v>
      </c>
      <c r="I249">
        <f t="shared" si="13"/>
        <v>0</v>
      </c>
      <c r="J249">
        <f t="shared" si="14"/>
        <v>0</v>
      </c>
      <c r="K249">
        <f t="shared" si="15"/>
        <v>0</v>
      </c>
    </row>
    <row r="250" spans="1:11">
      <c r="A250">
        <f>Results!A250</f>
        <v>0</v>
      </c>
      <c r="B250">
        <f>Results!B250</f>
        <v>0</v>
      </c>
      <c r="D250">
        <f>Results!D250</f>
        <v>0</v>
      </c>
      <c r="E250">
        <f>Results!E250</f>
        <v>0</v>
      </c>
      <c r="G250">
        <f>Results!C250</f>
        <v>0</v>
      </c>
      <c r="H250">
        <f t="shared" si="12"/>
        <v>0</v>
      </c>
      <c r="I250">
        <f t="shared" si="13"/>
        <v>0</v>
      </c>
      <c r="J250">
        <f t="shared" si="14"/>
        <v>0</v>
      </c>
      <c r="K250">
        <f t="shared" si="15"/>
        <v>0</v>
      </c>
    </row>
    <row r="251" spans="1:11">
      <c r="A251">
        <f>Results!A251</f>
        <v>0</v>
      </c>
      <c r="B251">
        <f>Results!B251</f>
        <v>0</v>
      </c>
      <c r="D251">
        <f>Results!D251</f>
        <v>0</v>
      </c>
      <c r="E251">
        <f>Results!E251</f>
        <v>0</v>
      </c>
      <c r="G251">
        <f>Results!C251</f>
        <v>0</v>
      </c>
      <c r="H251">
        <f t="shared" si="12"/>
        <v>0</v>
      </c>
      <c r="I251">
        <f t="shared" si="13"/>
        <v>0</v>
      </c>
      <c r="J251">
        <f t="shared" si="14"/>
        <v>0</v>
      </c>
      <c r="K251">
        <f t="shared" si="15"/>
        <v>0</v>
      </c>
    </row>
    <row r="252" spans="1:11">
      <c r="A252">
        <f>Results!A252</f>
        <v>0</v>
      </c>
      <c r="B252">
        <f>Results!B252</f>
        <v>0</v>
      </c>
      <c r="D252">
        <f>Results!D252</f>
        <v>0</v>
      </c>
      <c r="E252">
        <f>Results!E252</f>
        <v>0</v>
      </c>
      <c r="G252">
        <f>Results!C252</f>
        <v>0</v>
      </c>
      <c r="H252">
        <f t="shared" si="12"/>
        <v>0</v>
      </c>
      <c r="I252">
        <f t="shared" si="13"/>
        <v>0</v>
      </c>
      <c r="J252">
        <f t="shared" si="14"/>
        <v>0</v>
      </c>
      <c r="K252">
        <f t="shared" si="15"/>
        <v>0</v>
      </c>
    </row>
    <row r="253" spans="1:11">
      <c r="A253">
        <f>Results!A253</f>
        <v>0</v>
      </c>
      <c r="B253">
        <f>Results!B253</f>
        <v>0</v>
      </c>
      <c r="D253">
        <f>Results!D253</f>
        <v>0</v>
      </c>
      <c r="E253">
        <f>Results!E253</f>
        <v>0</v>
      </c>
      <c r="G253">
        <f>Results!C253</f>
        <v>0</v>
      </c>
      <c r="H253">
        <f t="shared" si="12"/>
        <v>0</v>
      </c>
      <c r="I253">
        <f t="shared" si="13"/>
        <v>0</v>
      </c>
      <c r="J253">
        <f t="shared" si="14"/>
        <v>0</v>
      </c>
      <c r="K253">
        <f t="shared" si="15"/>
        <v>0</v>
      </c>
    </row>
    <row r="254" spans="1:11">
      <c r="A254">
        <f>Results!A254</f>
        <v>0</v>
      </c>
      <c r="B254">
        <f>Results!B254</f>
        <v>0</v>
      </c>
      <c r="D254">
        <f>Results!D254</f>
        <v>0</v>
      </c>
      <c r="E254">
        <f>Results!E254</f>
        <v>0</v>
      </c>
      <c r="G254">
        <f>Results!C254</f>
        <v>0</v>
      </c>
      <c r="H254">
        <f t="shared" si="12"/>
        <v>0</v>
      </c>
      <c r="I254">
        <f t="shared" si="13"/>
        <v>0</v>
      </c>
      <c r="J254">
        <f t="shared" si="14"/>
        <v>0</v>
      </c>
      <c r="K254">
        <f t="shared" si="15"/>
        <v>0</v>
      </c>
    </row>
    <row r="255" spans="1:11">
      <c r="A255">
        <f>Results!A255</f>
        <v>0</v>
      </c>
      <c r="B255">
        <f>Results!B255</f>
        <v>0</v>
      </c>
      <c r="D255">
        <f>Results!D255</f>
        <v>0</v>
      </c>
      <c r="E255">
        <f>Results!E255</f>
        <v>0</v>
      </c>
      <c r="G255">
        <f>Results!C255</f>
        <v>0</v>
      </c>
      <c r="H255">
        <f t="shared" si="12"/>
        <v>0</v>
      </c>
      <c r="I255">
        <f t="shared" si="13"/>
        <v>0</v>
      </c>
      <c r="J255">
        <f t="shared" si="14"/>
        <v>0</v>
      </c>
      <c r="K255">
        <f t="shared" si="15"/>
        <v>0</v>
      </c>
    </row>
    <row r="256" spans="1:11">
      <c r="A256">
        <f>Results!A256</f>
        <v>0</v>
      </c>
      <c r="B256">
        <f>Results!B256</f>
        <v>0</v>
      </c>
      <c r="D256">
        <f>Results!D256</f>
        <v>0</v>
      </c>
      <c r="E256">
        <f>Results!E256</f>
        <v>0</v>
      </c>
      <c r="G256">
        <f>Results!C256</f>
        <v>0</v>
      </c>
      <c r="H256">
        <f t="shared" si="12"/>
        <v>0</v>
      </c>
      <c r="I256">
        <f t="shared" si="13"/>
        <v>0</v>
      </c>
      <c r="J256">
        <f t="shared" si="14"/>
        <v>0</v>
      </c>
      <c r="K256">
        <f t="shared" si="15"/>
        <v>0</v>
      </c>
    </row>
    <row r="257" spans="1:11">
      <c r="A257">
        <f>Results!A257</f>
        <v>0</v>
      </c>
      <c r="B257">
        <f>Results!B257</f>
        <v>0</v>
      </c>
      <c r="D257">
        <f>Results!D257</f>
        <v>0</v>
      </c>
      <c r="E257">
        <f>Results!E257</f>
        <v>0</v>
      </c>
      <c r="G257">
        <f>Results!C257</f>
        <v>0</v>
      </c>
      <c r="H257">
        <f t="shared" si="12"/>
        <v>0</v>
      </c>
      <c r="I257">
        <f t="shared" si="13"/>
        <v>0</v>
      </c>
      <c r="J257">
        <f t="shared" si="14"/>
        <v>0</v>
      </c>
      <c r="K257">
        <f t="shared" si="15"/>
        <v>0</v>
      </c>
    </row>
    <row r="258" spans="1:11">
      <c r="A258">
        <f>Results!A258</f>
        <v>0</v>
      </c>
      <c r="B258">
        <f>Results!B258</f>
        <v>0</v>
      </c>
      <c r="D258">
        <f>Results!D258</f>
        <v>0</v>
      </c>
      <c r="E258">
        <f>Results!E258</f>
        <v>0</v>
      </c>
      <c r="G258">
        <f>Results!C258</f>
        <v>0</v>
      </c>
      <c r="H258">
        <f t="shared" si="12"/>
        <v>0</v>
      </c>
      <c r="I258">
        <f t="shared" si="13"/>
        <v>0</v>
      </c>
      <c r="J258">
        <f t="shared" si="14"/>
        <v>0</v>
      </c>
      <c r="K258">
        <f t="shared" si="15"/>
        <v>0</v>
      </c>
    </row>
    <row r="259" spans="1:11">
      <c r="A259">
        <f>Results!A259</f>
        <v>0</v>
      </c>
      <c r="B259">
        <f>Results!B259</f>
        <v>0</v>
      </c>
      <c r="D259">
        <f>Results!D259</f>
        <v>0</v>
      </c>
      <c r="E259">
        <f>Results!E259</f>
        <v>0</v>
      </c>
      <c r="G259">
        <f>Results!C259</f>
        <v>0</v>
      </c>
      <c r="H259">
        <f t="shared" ref="H259:H322" si="16">E259</f>
        <v>0</v>
      </c>
      <c r="I259">
        <f t="shared" ref="I259:I322" si="17">F259</f>
        <v>0</v>
      </c>
      <c r="J259">
        <f t="shared" ref="J259:J322" si="18">C259</f>
        <v>0</v>
      </c>
      <c r="K259">
        <f t="shared" ref="K259:K322" si="19">D259</f>
        <v>0</v>
      </c>
    </row>
    <row r="260" spans="1:11">
      <c r="A260">
        <f>Results!A260</f>
        <v>0</v>
      </c>
      <c r="B260">
        <f>Results!B260</f>
        <v>0</v>
      </c>
      <c r="D260">
        <f>Results!D260</f>
        <v>0</v>
      </c>
      <c r="E260">
        <f>Results!E260</f>
        <v>0</v>
      </c>
      <c r="G260">
        <f>Results!C260</f>
        <v>0</v>
      </c>
      <c r="H260">
        <f t="shared" si="16"/>
        <v>0</v>
      </c>
      <c r="I260">
        <f t="shared" si="17"/>
        <v>0</v>
      </c>
      <c r="J260">
        <f t="shared" si="18"/>
        <v>0</v>
      </c>
      <c r="K260">
        <f t="shared" si="19"/>
        <v>0</v>
      </c>
    </row>
    <row r="261" spans="1:11">
      <c r="A261">
        <f>Results!A261</f>
        <v>0</v>
      </c>
      <c r="B261">
        <f>Results!B261</f>
        <v>0</v>
      </c>
      <c r="D261">
        <f>Results!D261</f>
        <v>0</v>
      </c>
      <c r="E261">
        <f>Results!E261</f>
        <v>0</v>
      </c>
      <c r="G261">
        <f>Results!C261</f>
        <v>0</v>
      </c>
      <c r="H261">
        <f t="shared" si="16"/>
        <v>0</v>
      </c>
      <c r="I261">
        <f t="shared" si="17"/>
        <v>0</v>
      </c>
      <c r="J261">
        <f t="shared" si="18"/>
        <v>0</v>
      </c>
      <c r="K261">
        <f t="shared" si="19"/>
        <v>0</v>
      </c>
    </row>
    <row r="262" spans="1:11">
      <c r="A262">
        <f>Results!A262</f>
        <v>0</v>
      </c>
      <c r="B262">
        <f>Results!B262</f>
        <v>0</v>
      </c>
      <c r="D262">
        <f>Results!D262</f>
        <v>0</v>
      </c>
      <c r="E262">
        <f>Results!E262</f>
        <v>0</v>
      </c>
      <c r="G262">
        <f>Results!C262</f>
        <v>0</v>
      </c>
      <c r="H262">
        <f t="shared" si="16"/>
        <v>0</v>
      </c>
      <c r="I262">
        <f t="shared" si="17"/>
        <v>0</v>
      </c>
      <c r="J262">
        <f t="shared" si="18"/>
        <v>0</v>
      </c>
      <c r="K262">
        <f t="shared" si="19"/>
        <v>0</v>
      </c>
    </row>
    <row r="263" spans="1:11">
      <c r="A263">
        <f>Results!A263</f>
        <v>0</v>
      </c>
      <c r="B263">
        <f>Results!B263</f>
        <v>0</v>
      </c>
      <c r="D263">
        <f>Results!D263</f>
        <v>0</v>
      </c>
      <c r="E263">
        <f>Results!E263</f>
        <v>0</v>
      </c>
      <c r="G263">
        <f>Results!C263</f>
        <v>0</v>
      </c>
      <c r="H263">
        <f t="shared" si="16"/>
        <v>0</v>
      </c>
      <c r="I263">
        <f t="shared" si="17"/>
        <v>0</v>
      </c>
      <c r="J263">
        <f t="shared" si="18"/>
        <v>0</v>
      </c>
      <c r="K263">
        <f t="shared" si="19"/>
        <v>0</v>
      </c>
    </row>
    <row r="264" spans="1:11">
      <c r="A264">
        <f>Results!A264</f>
        <v>0</v>
      </c>
      <c r="B264">
        <f>Results!B264</f>
        <v>0</v>
      </c>
      <c r="D264">
        <f>Results!D264</f>
        <v>0</v>
      </c>
      <c r="E264">
        <f>Results!E264</f>
        <v>0</v>
      </c>
      <c r="G264">
        <f>Results!C264</f>
        <v>0</v>
      </c>
      <c r="H264">
        <f t="shared" si="16"/>
        <v>0</v>
      </c>
      <c r="I264">
        <f t="shared" si="17"/>
        <v>0</v>
      </c>
      <c r="J264">
        <f t="shared" si="18"/>
        <v>0</v>
      </c>
      <c r="K264">
        <f t="shared" si="19"/>
        <v>0</v>
      </c>
    </row>
    <row r="265" spans="1:11">
      <c r="A265">
        <f>Results!A265</f>
        <v>0</v>
      </c>
      <c r="B265">
        <f>Results!B265</f>
        <v>0</v>
      </c>
      <c r="D265">
        <f>Results!D265</f>
        <v>0</v>
      </c>
      <c r="E265">
        <f>Results!E265</f>
        <v>0</v>
      </c>
      <c r="G265">
        <f>Results!C265</f>
        <v>0</v>
      </c>
      <c r="H265">
        <f t="shared" si="16"/>
        <v>0</v>
      </c>
      <c r="I265">
        <f t="shared" si="17"/>
        <v>0</v>
      </c>
      <c r="J265">
        <f t="shared" si="18"/>
        <v>0</v>
      </c>
      <c r="K265">
        <f t="shared" si="19"/>
        <v>0</v>
      </c>
    </row>
    <row r="266" spans="1:11">
      <c r="A266">
        <f>Results!A266</f>
        <v>0</v>
      </c>
      <c r="B266">
        <f>Results!B266</f>
        <v>0</v>
      </c>
      <c r="D266">
        <f>Results!D266</f>
        <v>0</v>
      </c>
      <c r="E266">
        <f>Results!E266</f>
        <v>0</v>
      </c>
      <c r="G266">
        <f>Results!C266</f>
        <v>0</v>
      </c>
      <c r="H266">
        <f t="shared" si="16"/>
        <v>0</v>
      </c>
      <c r="I266">
        <f t="shared" si="17"/>
        <v>0</v>
      </c>
      <c r="J266">
        <f t="shared" si="18"/>
        <v>0</v>
      </c>
      <c r="K266">
        <f t="shared" si="19"/>
        <v>0</v>
      </c>
    </row>
    <row r="267" spans="1:11">
      <c r="A267">
        <f>Results!A267</f>
        <v>0</v>
      </c>
      <c r="B267">
        <f>Results!B267</f>
        <v>0</v>
      </c>
      <c r="D267">
        <f>Results!D267</f>
        <v>0</v>
      </c>
      <c r="E267">
        <f>Results!E267</f>
        <v>0</v>
      </c>
      <c r="G267">
        <f>Results!C267</f>
        <v>0</v>
      </c>
      <c r="H267">
        <f t="shared" si="16"/>
        <v>0</v>
      </c>
      <c r="I267">
        <f t="shared" si="17"/>
        <v>0</v>
      </c>
      <c r="J267">
        <f t="shared" si="18"/>
        <v>0</v>
      </c>
      <c r="K267">
        <f t="shared" si="19"/>
        <v>0</v>
      </c>
    </row>
    <row r="268" spans="1:11">
      <c r="A268">
        <f>Results!A268</f>
        <v>0</v>
      </c>
      <c r="B268">
        <f>Results!B268</f>
        <v>0</v>
      </c>
      <c r="D268">
        <f>Results!D268</f>
        <v>0</v>
      </c>
      <c r="E268">
        <f>Results!E268</f>
        <v>0</v>
      </c>
      <c r="G268">
        <f>Results!C268</f>
        <v>0</v>
      </c>
      <c r="H268">
        <f t="shared" si="16"/>
        <v>0</v>
      </c>
      <c r="I268">
        <f t="shared" si="17"/>
        <v>0</v>
      </c>
      <c r="J268">
        <f t="shared" si="18"/>
        <v>0</v>
      </c>
      <c r="K268">
        <f t="shared" si="19"/>
        <v>0</v>
      </c>
    </row>
    <row r="269" spans="1:11">
      <c r="A269">
        <f>Results!A269</f>
        <v>0</v>
      </c>
      <c r="B269">
        <f>Results!B269</f>
        <v>0</v>
      </c>
      <c r="D269">
        <f>Results!D269</f>
        <v>0</v>
      </c>
      <c r="E269">
        <f>Results!E269</f>
        <v>0</v>
      </c>
      <c r="G269">
        <f>Results!C269</f>
        <v>0</v>
      </c>
      <c r="H269">
        <f t="shared" si="16"/>
        <v>0</v>
      </c>
      <c r="I269">
        <f t="shared" si="17"/>
        <v>0</v>
      </c>
      <c r="J269">
        <f t="shared" si="18"/>
        <v>0</v>
      </c>
      <c r="K269">
        <f t="shared" si="19"/>
        <v>0</v>
      </c>
    </row>
    <row r="270" spans="1:11">
      <c r="A270">
        <f>Results!A270</f>
        <v>0</v>
      </c>
      <c r="B270">
        <f>Results!B270</f>
        <v>0</v>
      </c>
      <c r="D270">
        <f>Results!D270</f>
        <v>0</v>
      </c>
      <c r="E270">
        <f>Results!E270</f>
        <v>0</v>
      </c>
      <c r="G270">
        <f>Results!C270</f>
        <v>0</v>
      </c>
      <c r="H270">
        <f t="shared" si="16"/>
        <v>0</v>
      </c>
      <c r="I270">
        <f t="shared" si="17"/>
        <v>0</v>
      </c>
      <c r="J270">
        <f t="shared" si="18"/>
        <v>0</v>
      </c>
      <c r="K270">
        <f t="shared" si="19"/>
        <v>0</v>
      </c>
    </row>
    <row r="271" spans="1:11">
      <c r="A271">
        <f>Results!A271</f>
        <v>0</v>
      </c>
      <c r="B271">
        <f>Results!B271</f>
        <v>0</v>
      </c>
      <c r="D271">
        <f>Results!D271</f>
        <v>0</v>
      </c>
      <c r="E271">
        <f>Results!E271</f>
        <v>0</v>
      </c>
      <c r="G271">
        <f>Results!C271</f>
        <v>0</v>
      </c>
      <c r="H271">
        <f t="shared" si="16"/>
        <v>0</v>
      </c>
      <c r="I271">
        <f t="shared" si="17"/>
        <v>0</v>
      </c>
      <c r="J271">
        <f t="shared" si="18"/>
        <v>0</v>
      </c>
      <c r="K271">
        <f t="shared" si="19"/>
        <v>0</v>
      </c>
    </row>
    <row r="272" spans="1:11">
      <c r="A272">
        <f>Results!A272</f>
        <v>0</v>
      </c>
      <c r="B272">
        <f>Results!B272</f>
        <v>0</v>
      </c>
      <c r="D272">
        <f>Results!D272</f>
        <v>0</v>
      </c>
      <c r="E272">
        <f>Results!E272</f>
        <v>0</v>
      </c>
      <c r="G272">
        <f>Results!C272</f>
        <v>0</v>
      </c>
      <c r="H272">
        <f t="shared" si="16"/>
        <v>0</v>
      </c>
      <c r="I272">
        <f t="shared" si="17"/>
        <v>0</v>
      </c>
      <c r="J272">
        <f t="shared" si="18"/>
        <v>0</v>
      </c>
      <c r="K272">
        <f t="shared" si="19"/>
        <v>0</v>
      </c>
    </row>
    <row r="273" spans="1:11">
      <c r="A273">
        <f>Results!A273</f>
        <v>0</v>
      </c>
      <c r="B273">
        <f>Results!B273</f>
        <v>0</v>
      </c>
      <c r="D273">
        <f>Results!D273</f>
        <v>0</v>
      </c>
      <c r="E273">
        <f>Results!E273</f>
        <v>0</v>
      </c>
      <c r="G273">
        <f>Results!C273</f>
        <v>0</v>
      </c>
      <c r="H273">
        <f t="shared" si="16"/>
        <v>0</v>
      </c>
      <c r="I273">
        <f t="shared" si="17"/>
        <v>0</v>
      </c>
      <c r="J273">
        <f t="shared" si="18"/>
        <v>0</v>
      </c>
      <c r="K273">
        <f t="shared" si="19"/>
        <v>0</v>
      </c>
    </row>
    <row r="274" spans="1:11">
      <c r="A274">
        <f>Results!A274</f>
        <v>0</v>
      </c>
      <c r="B274">
        <f>Results!B274</f>
        <v>0</v>
      </c>
      <c r="D274">
        <f>Results!D274</f>
        <v>0</v>
      </c>
      <c r="E274">
        <f>Results!E274</f>
        <v>0</v>
      </c>
      <c r="G274">
        <f>Results!C274</f>
        <v>0</v>
      </c>
      <c r="H274">
        <f t="shared" si="16"/>
        <v>0</v>
      </c>
      <c r="I274">
        <f t="shared" si="17"/>
        <v>0</v>
      </c>
      <c r="J274">
        <f t="shared" si="18"/>
        <v>0</v>
      </c>
      <c r="K274">
        <f t="shared" si="19"/>
        <v>0</v>
      </c>
    </row>
    <row r="275" spans="1:11">
      <c r="A275">
        <f>Results!A275</f>
        <v>0</v>
      </c>
      <c r="B275">
        <f>Results!B275</f>
        <v>0</v>
      </c>
      <c r="D275">
        <f>Results!D275</f>
        <v>0</v>
      </c>
      <c r="E275">
        <f>Results!E275</f>
        <v>0</v>
      </c>
      <c r="G275">
        <f>Results!C275</f>
        <v>0</v>
      </c>
      <c r="H275">
        <f t="shared" si="16"/>
        <v>0</v>
      </c>
      <c r="I275">
        <f t="shared" si="17"/>
        <v>0</v>
      </c>
      <c r="J275">
        <f t="shared" si="18"/>
        <v>0</v>
      </c>
      <c r="K275">
        <f t="shared" si="19"/>
        <v>0</v>
      </c>
    </row>
    <row r="276" spans="1:11">
      <c r="A276">
        <f>Results!A276</f>
        <v>0</v>
      </c>
      <c r="B276">
        <f>Results!B276</f>
        <v>0</v>
      </c>
      <c r="D276">
        <f>Results!D276</f>
        <v>0</v>
      </c>
      <c r="E276">
        <f>Results!E276</f>
        <v>0</v>
      </c>
      <c r="G276">
        <f>Results!C276</f>
        <v>0</v>
      </c>
      <c r="H276">
        <f t="shared" si="16"/>
        <v>0</v>
      </c>
      <c r="I276">
        <f t="shared" si="17"/>
        <v>0</v>
      </c>
      <c r="J276">
        <f t="shared" si="18"/>
        <v>0</v>
      </c>
      <c r="K276">
        <f t="shared" si="19"/>
        <v>0</v>
      </c>
    </row>
    <row r="277" spans="1:11">
      <c r="A277">
        <f>Results!A277</f>
        <v>0</v>
      </c>
      <c r="B277">
        <f>Results!B277</f>
        <v>0</v>
      </c>
      <c r="D277">
        <f>Results!D277</f>
        <v>0</v>
      </c>
      <c r="E277">
        <f>Results!E277</f>
        <v>0</v>
      </c>
      <c r="G277">
        <f>Results!C277</f>
        <v>0</v>
      </c>
      <c r="H277">
        <f t="shared" si="16"/>
        <v>0</v>
      </c>
      <c r="I277">
        <f t="shared" si="17"/>
        <v>0</v>
      </c>
      <c r="J277">
        <f t="shared" si="18"/>
        <v>0</v>
      </c>
      <c r="K277">
        <f t="shared" si="19"/>
        <v>0</v>
      </c>
    </row>
    <row r="278" spans="1:11">
      <c r="A278">
        <f>Results!A278</f>
        <v>0</v>
      </c>
      <c r="B278">
        <f>Results!B278</f>
        <v>0</v>
      </c>
      <c r="D278">
        <f>Results!D278</f>
        <v>0</v>
      </c>
      <c r="E278">
        <f>Results!E278</f>
        <v>0</v>
      </c>
      <c r="G278">
        <f>Results!C278</f>
        <v>0</v>
      </c>
      <c r="H278">
        <f t="shared" si="16"/>
        <v>0</v>
      </c>
      <c r="I278">
        <f t="shared" si="17"/>
        <v>0</v>
      </c>
      <c r="J278">
        <f t="shared" si="18"/>
        <v>0</v>
      </c>
      <c r="K278">
        <f t="shared" si="19"/>
        <v>0</v>
      </c>
    </row>
    <row r="279" spans="1:11">
      <c r="A279">
        <f>Results!A279</f>
        <v>0</v>
      </c>
      <c r="B279">
        <f>Results!B279</f>
        <v>0</v>
      </c>
      <c r="D279">
        <f>Results!D279</f>
        <v>0</v>
      </c>
      <c r="E279">
        <f>Results!E279</f>
        <v>0</v>
      </c>
      <c r="G279">
        <f>Results!C279</f>
        <v>0</v>
      </c>
      <c r="H279">
        <f t="shared" si="16"/>
        <v>0</v>
      </c>
      <c r="I279">
        <f t="shared" si="17"/>
        <v>0</v>
      </c>
      <c r="J279">
        <f t="shared" si="18"/>
        <v>0</v>
      </c>
      <c r="K279">
        <f t="shared" si="19"/>
        <v>0</v>
      </c>
    </row>
    <row r="280" spans="1:11">
      <c r="A280">
        <f>Results!A280</f>
        <v>0</v>
      </c>
      <c r="B280">
        <f>Results!B280</f>
        <v>0</v>
      </c>
      <c r="D280">
        <f>Results!D280</f>
        <v>0</v>
      </c>
      <c r="E280">
        <f>Results!E280</f>
        <v>0</v>
      </c>
      <c r="G280">
        <f>Results!C280</f>
        <v>0</v>
      </c>
      <c r="H280">
        <f t="shared" si="16"/>
        <v>0</v>
      </c>
      <c r="I280">
        <f t="shared" si="17"/>
        <v>0</v>
      </c>
      <c r="J280">
        <f t="shared" si="18"/>
        <v>0</v>
      </c>
      <c r="K280">
        <f t="shared" si="19"/>
        <v>0</v>
      </c>
    </row>
    <row r="281" spans="1:11">
      <c r="A281">
        <f>Results!A281</f>
        <v>0</v>
      </c>
      <c r="B281">
        <f>Results!B281</f>
        <v>0</v>
      </c>
      <c r="D281">
        <f>Results!D281</f>
        <v>0</v>
      </c>
      <c r="E281">
        <f>Results!E281</f>
        <v>0</v>
      </c>
      <c r="G281">
        <f>Results!C281</f>
        <v>0</v>
      </c>
      <c r="H281">
        <f t="shared" si="16"/>
        <v>0</v>
      </c>
      <c r="I281">
        <f t="shared" si="17"/>
        <v>0</v>
      </c>
      <c r="J281">
        <f t="shared" si="18"/>
        <v>0</v>
      </c>
      <c r="K281">
        <f t="shared" si="19"/>
        <v>0</v>
      </c>
    </row>
    <row r="282" spans="1:11">
      <c r="A282">
        <f>Results!A282</f>
        <v>0</v>
      </c>
      <c r="B282">
        <f>Results!B282</f>
        <v>0</v>
      </c>
      <c r="D282">
        <f>Results!D282</f>
        <v>0</v>
      </c>
      <c r="E282">
        <f>Results!E282</f>
        <v>0</v>
      </c>
      <c r="G282">
        <f>Results!C282</f>
        <v>0</v>
      </c>
      <c r="H282">
        <f t="shared" si="16"/>
        <v>0</v>
      </c>
      <c r="I282">
        <f t="shared" si="17"/>
        <v>0</v>
      </c>
      <c r="J282">
        <f t="shared" si="18"/>
        <v>0</v>
      </c>
      <c r="K282">
        <f t="shared" si="19"/>
        <v>0</v>
      </c>
    </row>
    <row r="283" spans="1:11">
      <c r="A283">
        <f>Results!A283</f>
        <v>0</v>
      </c>
      <c r="B283">
        <f>Results!B283</f>
        <v>0</v>
      </c>
      <c r="D283">
        <f>Results!D283</f>
        <v>0</v>
      </c>
      <c r="E283">
        <f>Results!E283</f>
        <v>0</v>
      </c>
      <c r="G283">
        <f>Results!C283</f>
        <v>0</v>
      </c>
      <c r="H283">
        <f t="shared" si="16"/>
        <v>0</v>
      </c>
      <c r="I283">
        <f t="shared" si="17"/>
        <v>0</v>
      </c>
      <c r="J283">
        <f t="shared" si="18"/>
        <v>0</v>
      </c>
      <c r="K283">
        <f t="shared" si="19"/>
        <v>0</v>
      </c>
    </row>
    <row r="284" spans="1:11">
      <c r="A284">
        <f>Results!A284</f>
        <v>0</v>
      </c>
      <c r="B284">
        <f>Results!B284</f>
        <v>0</v>
      </c>
      <c r="D284">
        <f>Results!D284</f>
        <v>0</v>
      </c>
      <c r="E284">
        <f>Results!E284</f>
        <v>0</v>
      </c>
      <c r="G284">
        <f>Results!C284</f>
        <v>0</v>
      </c>
      <c r="H284">
        <f t="shared" si="16"/>
        <v>0</v>
      </c>
      <c r="I284">
        <f t="shared" si="17"/>
        <v>0</v>
      </c>
      <c r="J284">
        <f t="shared" si="18"/>
        <v>0</v>
      </c>
      <c r="K284">
        <f t="shared" si="19"/>
        <v>0</v>
      </c>
    </row>
    <row r="285" spans="1:11">
      <c r="A285">
        <f>Results!A285</f>
        <v>0</v>
      </c>
      <c r="B285">
        <f>Results!B285</f>
        <v>0</v>
      </c>
      <c r="D285">
        <f>Results!D285</f>
        <v>0</v>
      </c>
      <c r="E285">
        <f>Results!E285</f>
        <v>0</v>
      </c>
      <c r="G285">
        <f>Results!C285</f>
        <v>0</v>
      </c>
      <c r="H285">
        <f t="shared" si="16"/>
        <v>0</v>
      </c>
      <c r="I285">
        <f t="shared" si="17"/>
        <v>0</v>
      </c>
      <c r="J285">
        <f t="shared" si="18"/>
        <v>0</v>
      </c>
      <c r="K285">
        <f t="shared" si="19"/>
        <v>0</v>
      </c>
    </row>
    <row r="286" spans="1:11">
      <c r="A286">
        <f>Results!A286</f>
        <v>0</v>
      </c>
      <c r="B286">
        <f>Results!B286</f>
        <v>0</v>
      </c>
      <c r="D286">
        <f>Results!D286</f>
        <v>0</v>
      </c>
      <c r="E286">
        <f>Results!E286</f>
        <v>0</v>
      </c>
      <c r="G286">
        <f>Results!C286</f>
        <v>0</v>
      </c>
      <c r="H286">
        <f t="shared" si="16"/>
        <v>0</v>
      </c>
      <c r="I286">
        <f t="shared" si="17"/>
        <v>0</v>
      </c>
      <c r="J286">
        <f t="shared" si="18"/>
        <v>0</v>
      </c>
      <c r="K286">
        <f t="shared" si="19"/>
        <v>0</v>
      </c>
    </row>
    <row r="287" spans="1:11">
      <c r="A287">
        <f>Results!A287</f>
        <v>0</v>
      </c>
      <c r="B287">
        <f>Results!B287</f>
        <v>0</v>
      </c>
      <c r="D287">
        <f>Results!D287</f>
        <v>0</v>
      </c>
      <c r="E287">
        <f>Results!E287</f>
        <v>0</v>
      </c>
      <c r="G287">
        <f>Results!C287</f>
        <v>0</v>
      </c>
      <c r="H287">
        <f t="shared" si="16"/>
        <v>0</v>
      </c>
      <c r="I287">
        <f t="shared" si="17"/>
        <v>0</v>
      </c>
      <c r="J287">
        <f t="shared" si="18"/>
        <v>0</v>
      </c>
      <c r="K287">
        <f t="shared" si="19"/>
        <v>0</v>
      </c>
    </row>
    <row r="288" spans="1:11">
      <c r="A288">
        <f>Results!A288</f>
        <v>0</v>
      </c>
      <c r="B288">
        <f>Results!B288</f>
        <v>0</v>
      </c>
      <c r="D288">
        <f>Results!D288</f>
        <v>0</v>
      </c>
      <c r="E288">
        <f>Results!E288</f>
        <v>0</v>
      </c>
      <c r="G288">
        <f>Results!C288</f>
        <v>0</v>
      </c>
      <c r="H288">
        <f t="shared" si="16"/>
        <v>0</v>
      </c>
      <c r="I288">
        <f t="shared" si="17"/>
        <v>0</v>
      </c>
      <c r="J288">
        <f t="shared" si="18"/>
        <v>0</v>
      </c>
      <c r="K288">
        <f t="shared" si="19"/>
        <v>0</v>
      </c>
    </row>
    <row r="289" spans="1:11">
      <c r="A289">
        <f>Results!A289</f>
        <v>0</v>
      </c>
      <c r="B289">
        <f>Results!B289</f>
        <v>0</v>
      </c>
      <c r="D289">
        <f>Results!D289</f>
        <v>0</v>
      </c>
      <c r="E289">
        <f>Results!E289</f>
        <v>0</v>
      </c>
      <c r="G289">
        <f>Results!C289</f>
        <v>0</v>
      </c>
      <c r="H289">
        <f t="shared" si="16"/>
        <v>0</v>
      </c>
      <c r="I289">
        <f t="shared" si="17"/>
        <v>0</v>
      </c>
      <c r="J289">
        <f t="shared" si="18"/>
        <v>0</v>
      </c>
      <c r="K289">
        <f t="shared" si="19"/>
        <v>0</v>
      </c>
    </row>
    <row r="290" spans="1:11">
      <c r="A290">
        <f>Results!A290</f>
        <v>0</v>
      </c>
      <c r="B290">
        <f>Results!B290</f>
        <v>0</v>
      </c>
      <c r="D290">
        <f>Results!D290</f>
        <v>0</v>
      </c>
      <c r="E290">
        <f>Results!E290</f>
        <v>0</v>
      </c>
      <c r="G290">
        <f>Results!C290</f>
        <v>0</v>
      </c>
      <c r="H290">
        <f t="shared" si="16"/>
        <v>0</v>
      </c>
      <c r="I290">
        <f t="shared" si="17"/>
        <v>0</v>
      </c>
      <c r="J290">
        <f t="shared" si="18"/>
        <v>0</v>
      </c>
      <c r="K290">
        <f t="shared" si="19"/>
        <v>0</v>
      </c>
    </row>
    <row r="291" spans="1:11">
      <c r="A291">
        <f>Results!A291</f>
        <v>0</v>
      </c>
      <c r="B291">
        <f>Results!B291</f>
        <v>0</v>
      </c>
      <c r="D291">
        <f>Results!D291</f>
        <v>0</v>
      </c>
      <c r="E291">
        <f>Results!E291</f>
        <v>0</v>
      </c>
      <c r="G291">
        <f>Results!C291</f>
        <v>0</v>
      </c>
      <c r="H291">
        <f t="shared" si="16"/>
        <v>0</v>
      </c>
      <c r="I291">
        <f t="shared" si="17"/>
        <v>0</v>
      </c>
      <c r="J291">
        <f t="shared" si="18"/>
        <v>0</v>
      </c>
      <c r="K291">
        <f t="shared" si="19"/>
        <v>0</v>
      </c>
    </row>
    <row r="292" spans="1:11">
      <c r="A292">
        <f>Results!A292</f>
        <v>0</v>
      </c>
      <c r="B292">
        <f>Results!B292</f>
        <v>0</v>
      </c>
      <c r="D292">
        <f>Results!D292</f>
        <v>0</v>
      </c>
      <c r="E292">
        <f>Results!E292</f>
        <v>0</v>
      </c>
      <c r="G292">
        <f>Results!C292</f>
        <v>0</v>
      </c>
      <c r="H292">
        <f t="shared" si="16"/>
        <v>0</v>
      </c>
      <c r="I292">
        <f t="shared" si="17"/>
        <v>0</v>
      </c>
      <c r="J292">
        <f t="shared" si="18"/>
        <v>0</v>
      </c>
      <c r="K292">
        <f t="shared" si="19"/>
        <v>0</v>
      </c>
    </row>
    <row r="293" spans="1:11">
      <c r="A293">
        <f>Results!A293</f>
        <v>0</v>
      </c>
      <c r="B293">
        <f>Results!B293</f>
        <v>0</v>
      </c>
      <c r="D293">
        <f>Results!D293</f>
        <v>0</v>
      </c>
      <c r="E293">
        <f>Results!E293</f>
        <v>0</v>
      </c>
      <c r="G293">
        <f>Results!C293</f>
        <v>0</v>
      </c>
      <c r="H293">
        <f t="shared" si="16"/>
        <v>0</v>
      </c>
      <c r="I293">
        <f t="shared" si="17"/>
        <v>0</v>
      </c>
      <c r="J293">
        <f t="shared" si="18"/>
        <v>0</v>
      </c>
      <c r="K293">
        <f t="shared" si="19"/>
        <v>0</v>
      </c>
    </row>
    <row r="294" spans="1:11">
      <c r="A294">
        <f>Results!A294</f>
        <v>0</v>
      </c>
      <c r="B294">
        <f>Results!B294</f>
        <v>0</v>
      </c>
      <c r="D294">
        <f>Results!D294</f>
        <v>0</v>
      </c>
      <c r="E294">
        <f>Results!E294</f>
        <v>0</v>
      </c>
      <c r="G294">
        <f>Results!C294</f>
        <v>0</v>
      </c>
      <c r="H294">
        <f t="shared" si="16"/>
        <v>0</v>
      </c>
      <c r="I294">
        <f t="shared" si="17"/>
        <v>0</v>
      </c>
      <c r="J294">
        <f t="shared" si="18"/>
        <v>0</v>
      </c>
      <c r="K294">
        <f t="shared" si="19"/>
        <v>0</v>
      </c>
    </row>
    <row r="295" spans="1:11">
      <c r="A295">
        <f>Results!A295</f>
        <v>0</v>
      </c>
      <c r="B295">
        <f>Results!B295</f>
        <v>0</v>
      </c>
      <c r="D295">
        <f>Results!D295</f>
        <v>0</v>
      </c>
      <c r="E295">
        <f>Results!E295</f>
        <v>0</v>
      </c>
      <c r="G295">
        <f>Results!C295</f>
        <v>0</v>
      </c>
      <c r="H295">
        <f t="shared" si="16"/>
        <v>0</v>
      </c>
      <c r="I295">
        <f t="shared" si="17"/>
        <v>0</v>
      </c>
      <c r="J295">
        <f t="shared" si="18"/>
        <v>0</v>
      </c>
      <c r="K295">
        <f t="shared" si="19"/>
        <v>0</v>
      </c>
    </row>
    <row r="296" spans="1:11">
      <c r="A296">
        <f>Results!A296</f>
        <v>0</v>
      </c>
      <c r="B296">
        <f>Results!B296</f>
        <v>0</v>
      </c>
      <c r="D296">
        <f>Results!D296</f>
        <v>0</v>
      </c>
      <c r="E296">
        <f>Results!E296</f>
        <v>0</v>
      </c>
      <c r="G296">
        <f>Results!C296</f>
        <v>0</v>
      </c>
      <c r="H296">
        <f t="shared" si="16"/>
        <v>0</v>
      </c>
      <c r="I296">
        <f t="shared" si="17"/>
        <v>0</v>
      </c>
      <c r="J296">
        <f t="shared" si="18"/>
        <v>0</v>
      </c>
      <c r="K296">
        <f t="shared" si="19"/>
        <v>0</v>
      </c>
    </row>
    <row r="297" spans="1:11">
      <c r="A297">
        <f>Results!A297</f>
        <v>0</v>
      </c>
      <c r="B297">
        <f>Results!B297</f>
        <v>0</v>
      </c>
      <c r="D297">
        <f>Results!D297</f>
        <v>0</v>
      </c>
      <c r="E297">
        <f>Results!E297</f>
        <v>0</v>
      </c>
      <c r="G297">
        <f>Results!C297</f>
        <v>0</v>
      </c>
      <c r="H297">
        <f t="shared" si="16"/>
        <v>0</v>
      </c>
      <c r="I297">
        <f t="shared" si="17"/>
        <v>0</v>
      </c>
      <c r="J297">
        <f t="shared" si="18"/>
        <v>0</v>
      </c>
      <c r="K297">
        <f t="shared" si="19"/>
        <v>0</v>
      </c>
    </row>
    <row r="298" spans="1:11">
      <c r="A298">
        <f>Results!A298</f>
        <v>0</v>
      </c>
      <c r="B298">
        <f>Results!B298</f>
        <v>0</v>
      </c>
      <c r="D298">
        <f>Results!D298</f>
        <v>0</v>
      </c>
      <c r="E298">
        <f>Results!E298</f>
        <v>0</v>
      </c>
      <c r="G298">
        <f>Results!C298</f>
        <v>0</v>
      </c>
      <c r="H298">
        <f t="shared" si="16"/>
        <v>0</v>
      </c>
      <c r="I298">
        <f t="shared" si="17"/>
        <v>0</v>
      </c>
      <c r="J298">
        <f t="shared" si="18"/>
        <v>0</v>
      </c>
      <c r="K298">
        <f t="shared" si="19"/>
        <v>0</v>
      </c>
    </row>
    <row r="299" spans="1:11">
      <c r="A299">
        <f>Results!A299</f>
        <v>0</v>
      </c>
      <c r="B299">
        <f>Results!B299</f>
        <v>0</v>
      </c>
      <c r="D299">
        <f>Results!D299</f>
        <v>0</v>
      </c>
      <c r="E299">
        <f>Results!E299</f>
        <v>0</v>
      </c>
      <c r="G299">
        <f>Results!C299</f>
        <v>0</v>
      </c>
      <c r="H299">
        <f t="shared" si="16"/>
        <v>0</v>
      </c>
      <c r="I299">
        <f t="shared" si="17"/>
        <v>0</v>
      </c>
      <c r="J299">
        <f t="shared" si="18"/>
        <v>0</v>
      </c>
      <c r="K299">
        <f t="shared" si="19"/>
        <v>0</v>
      </c>
    </row>
    <row r="300" spans="1:11">
      <c r="A300">
        <f>Results!A300</f>
        <v>0</v>
      </c>
      <c r="B300">
        <f>Results!B300</f>
        <v>0</v>
      </c>
      <c r="D300">
        <f>Results!D300</f>
        <v>0</v>
      </c>
      <c r="E300">
        <f>Results!E300</f>
        <v>0</v>
      </c>
      <c r="G300">
        <f>Results!C300</f>
        <v>0</v>
      </c>
      <c r="H300">
        <f t="shared" si="16"/>
        <v>0</v>
      </c>
      <c r="I300">
        <f t="shared" si="17"/>
        <v>0</v>
      </c>
      <c r="J300">
        <f t="shared" si="18"/>
        <v>0</v>
      </c>
      <c r="K300">
        <f t="shared" si="19"/>
        <v>0</v>
      </c>
    </row>
    <row r="301" spans="1:11">
      <c r="A301">
        <f>Results!A301</f>
        <v>0</v>
      </c>
      <c r="B301">
        <f>Results!B301</f>
        <v>0</v>
      </c>
      <c r="D301">
        <f>Results!D301</f>
        <v>0</v>
      </c>
      <c r="E301">
        <f>Results!E301</f>
        <v>0</v>
      </c>
      <c r="G301">
        <f>Results!C301</f>
        <v>0</v>
      </c>
      <c r="H301">
        <f t="shared" si="16"/>
        <v>0</v>
      </c>
      <c r="I301">
        <f t="shared" si="17"/>
        <v>0</v>
      </c>
      <c r="J301">
        <f t="shared" si="18"/>
        <v>0</v>
      </c>
      <c r="K301">
        <f t="shared" si="19"/>
        <v>0</v>
      </c>
    </row>
    <row r="302" spans="1:11">
      <c r="A302">
        <f>Results!A302</f>
        <v>0</v>
      </c>
      <c r="B302">
        <f>Results!B302</f>
        <v>0</v>
      </c>
      <c r="D302">
        <f>Results!D302</f>
        <v>0</v>
      </c>
      <c r="E302">
        <f>Results!E302</f>
        <v>0</v>
      </c>
      <c r="G302">
        <f>Results!C302</f>
        <v>0</v>
      </c>
      <c r="H302">
        <f t="shared" si="16"/>
        <v>0</v>
      </c>
      <c r="I302">
        <f t="shared" si="17"/>
        <v>0</v>
      </c>
      <c r="J302">
        <f t="shared" si="18"/>
        <v>0</v>
      </c>
      <c r="K302">
        <f t="shared" si="19"/>
        <v>0</v>
      </c>
    </row>
    <row r="303" spans="1:11">
      <c r="A303">
        <f>Results!A303</f>
        <v>0</v>
      </c>
      <c r="B303">
        <f>Results!B303</f>
        <v>0</v>
      </c>
      <c r="D303">
        <f>Results!D303</f>
        <v>0</v>
      </c>
      <c r="E303">
        <f>Results!E303</f>
        <v>0</v>
      </c>
      <c r="G303">
        <f>Results!C303</f>
        <v>0</v>
      </c>
      <c r="H303">
        <f t="shared" si="16"/>
        <v>0</v>
      </c>
      <c r="I303">
        <f t="shared" si="17"/>
        <v>0</v>
      </c>
      <c r="J303">
        <f t="shared" si="18"/>
        <v>0</v>
      </c>
      <c r="K303">
        <f t="shared" si="19"/>
        <v>0</v>
      </c>
    </row>
    <row r="304" spans="1:11">
      <c r="A304">
        <f>Results!A304</f>
        <v>0</v>
      </c>
      <c r="B304">
        <f>Results!B304</f>
        <v>0</v>
      </c>
      <c r="D304">
        <f>Results!D304</f>
        <v>0</v>
      </c>
      <c r="E304">
        <f>Results!E304</f>
        <v>0</v>
      </c>
      <c r="G304">
        <f>Results!C304</f>
        <v>0</v>
      </c>
      <c r="H304">
        <f t="shared" si="16"/>
        <v>0</v>
      </c>
      <c r="I304">
        <f t="shared" si="17"/>
        <v>0</v>
      </c>
      <c r="J304">
        <f t="shared" si="18"/>
        <v>0</v>
      </c>
      <c r="K304">
        <f t="shared" si="19"/>
        <v>0</v>
      </c>
    </row>
    <row r="305" spans="1:11">
      <c r="A305">
        <f>Results!A305</f>
        <v>0</v>
      </c>
      <c r="B305">
        <f>Results!B305</f>
        <v>0</v>
      </c>
      <c r="D305">
        <f>Results!D305</f>
        <v>0</v>
      </c>
      <c r="E305">
        <f>Results!E305</f>
        <v>0</v>
      </c>
      <c r="G305">
        <f>Results!C305</f>
        <v>0</v>
      </c>
      <c r="H305">
        <f t="shared" si="16"/>
        <v>0</v>
      </c>
      <c r="I305">
        <f t="shared" si="17"/>
        <v>0</v>
      </c>
      <c r="J305">
        <f t="shared" si="18"/>
        <v>0</v>
      </c>
      <c r="K305">
        <f t="shared" si="19"/>
        <v>0</v>
      </c>
    </row>
    <row r="306" spans="1:11">
      <c r="A306">
        <f>Results!A306</f>
        <v>0</v>
      </c>
      <c r="B306">
        <f>Results!B306</f>
        <v>0</v>
      </c>
      <c r="D306">
        <f>Results!D306</f>
        <v>0</v>
      </c>
      <c r="E306">
        <f>Results!E306</f>
        <v>0</v>
      </c>
      <c r="G306">
        <f>Results!C306</f>
        <v>0</v>
      </c>
      <c r="H306">
        <f t="shared" si="16"/>
        <v>0</v>
      </c>
      <c r="I306">
        <f t="shared" si="17"/>
        <v>0</v>
      </c>
      <c r="J306">
        <f t="shared" si="18"/>
        <v>0</v>
      </c>
      <c r="K306">
        <f t="shared" si="19"/>
        <v>0</v>
      </c>
    </row>
    <row r="307" spans="1:11">
      <c r="A307">
        <f>Results!A307</f>
        <v>0</v>
      </c>
      <c r="B307">
        <f>Results!B307</f>
        <v>0</v>
      </c>
      <c r="D307">
        <f>Results!D307</f>
        <v>0</v>
      </c>
      <c r="E307">
        <f>Results!E307</f>
        <v>0</v>
      </c>
      <c r="G307">
        <f>Results!C307</f>
        <v>0</v>
      </c>
      <c r="H307">
        <f t="shared" si="16"/>
        <v>0</v>
      </c>
      <c r="I307">
        <f t="shared" si="17"/>
        <v>0</v>
      </c>
      <c r="J307">
        <f t="shared" si="18"/>
        <v>0</v>
      </c>
      <c r="K307">
        <f t="shared" si="19"/>
        <v>0</v>
      </c>
    </row>
    <row r="308" spans="1:11">
      <c r="A308">
        <f>Results!A308</f>
        <v>0</v>
      </c>
      <c r="B308">
        <f>Results!B308</f>
        <v>0</v>
      </c>
      <c r="D308">
        <f>Results!D308</f>
        <v>0</v>
      </c>
      <c r="E308">
        <f>Results!E308</f>
        <v>0</v>
      </c>
      <c r="G308">
        <f>Results!C308</f>
        <v>0</v>
      </c>
      <c r="H308">
        <f t="shared" si="16"/>
        <v>0</v>
      </c>
      <c r="I308">
        <f t="shared" si="17"/>
        <v>0</v>
      </c>
      <c r="J308">
        <f t="shared" si="18"/>
        <v>0</v>
      </c>
      <c r="K308">
        <f t="shared" si="19"/>
        <v>0</v>
      </c>
    </row>
    <row r="309" spans="1:11">
      <c r="A309">
        <f>Results!A309</f>
        <v>0</v>
      </c>
      <c r="B309">
        <f>Results!B309</f>
        <v>0</v>
      </c>
      <c r="D309">
        <f>Results!D309</f>
        <v>0</v>
      </c>
      <c r="E309">
        <f>Results!E309</f>
        <v>0</v>
      </c>
      <c r="G309">
        <f>Results!C309</f>
        <v>0</v>
      </c>
      <c r="H309">
        <f t="shared" si="16"/>
        <v>0</v>
      </c>
      <c r="I309">
        <f t="shared" si="17"/>
        <v>0</v>
      </c>
      <c r="J309">
        <f t="shared" si="18"/>
        <v>0</v>
      </c>
      <c r="K309">
        <f t="shared" si="19"/>
        <v>0</v>
      </c>
    </row>
    <row r="310" spans="1:11">
      <c r="A310">
        <f>Results!A310</f>
        <v>0</v>
      </c>
      <c r="B310">
        <f>Results!B310</f>
        <v>0</v>
      </c>
      <c r="D310">
        <f>Results!D310</f>
        <v>0</v>
      </c>
      <c r="E310">
        <f>Results!E310</f>
        <v>0</v>
      </c>
      <c r="G310">
        <f>Results!C310</f>
        <v>0</v>
      </c>
      <c r="H310">
        <f t="shared" si="16"/>
        <v>0</v>
      </c>
      <c r="I310">
        <f t="shared" si="17"/>
        <v>0</v>
      </c>
      <c r="J310">
        <f t="shared" si="18"/>
        <v>0</v>
      </c>
      <c r="K310">
        <f t="shared" si="19"/>
        <v>0</v>
      </c>
    </row>
    <row r="311" spans="1:11">
      <c r="A311">
        <f>Results!A311</f>
        <v>0</v>
      </c>
      <c r="B311">
        <f>Results!B311</f>
        <v>0</v>
      </c>
      <c r="D311">
        <f>Results!D311</f>
        <v>0</v>
      </c>
      <c r="E311">
        <f>Results!E311</f>
        <v>0</v>
      </c>
      <c r="G311">
        <f>Results!C311</f>
        <v>0</v>
      </c>
      <c r="H311">
        <f t="shared" si="16"/>
        <v>0</v>
      </c>
      <c r="I311">
        <f t="shared" si="17"/>
        <v>0</v>
      </c>
      <c r="J311">
        <f t="shared" si="18"/>
        <v>0</v>
      </c>
      <c r="K311">
        <f t="shared" si="19"/>
        <v>0</v>
      </c>
    </row>
    <row r="312" spans="1:11">
      <c r="A312">
        <f>Results!A312</f>
        <v>0</v>
      </c>
      <c r="B312">
        <f>Results!B312</f>
        <v>0</v>
      </c>
      <c r="D312">
        <f>Results!D312</f>
        <v>0</v>
      </c>
      <c r="E312">
        <f>Results!E312</f>
        <v>0</v>
      </c>
      <c r="G312">
        <f>Results!C312</f>
        <v>0</v>
      </c>
      <c r="H312">
        <f t="shared" si="16"/>
        <v>0</v>
      </c>
      <c r="I312">
        <f t="shared" si="17"/>
        <v>0</v>
      </c>
      <c r="J312">
        <f t="shared" si="18"/>
        <v>0</v>
      </c>
      <c r="K312">
        <f t="shared" si="19"/>
        <v>0</v>
      </c>
    </row>
    <row r="313" spans="1:11">
      <c r="A313">
        <f>Results!A313</f>
        <v>0</v>
      </c>
      <c r="B313">
        <f>Results!B313</f>
        <v>0</v>
      </c>
      <c r="D313">
        <f>Results!D313</f>
        <v>0</v>
      </c>
      <c r="E313">
        <f>Results!E313</f>
        <v>0</v>
      </c>
      <c r="G313">
        <f>Results!C313</f>
        <v>0</v>
      </c>
      <c r="H313">
        <f t="shared" si="16"/>
        <v>0</v>
      </c>
      <c r="I313">
        <f t="shared" si="17"/>
        <v>0</v>
      </c>
      <c r="J313">
        <f t="shared" si="18"/>
        <v>0</v>
      </c>
      <c r="K313">
        <f t="shared" si="19"/>
        <v>0</v>
      </c>
    </row>
    <row r="314" spans="1:11">
      <c r="A314">
        <f>Results!A314</f>
        <v>0</v>
      </c>
      <c r="B314">
        <f>Results!B314</f>
        <v>0</v>
      </c>
      <c r="D314">
        <f>Results!D314</f>
        <v>0</v>
      </c>
      <c r="E314">
        <f>Results!E314</f>
        <v>0</v>
      </c>
      <c r="G314">
        <f>Results!C314</f>
        <v>0</v>
      </c>
      <c r="H314">
        <f t="shared" si="16"/>
        <v>0</v>
      </c>
      <c r="I314">
        <f t="shared" si="17"/>
        <v>0</v>
      </c>
      <c r="J314">
        <f t="shared" si="18"/>
        <v>0</v>
      </c>
      <c r="K314">
        <f t="shared" si="19"/>
        <v>0</v>
      </c>
    </row>
    <row r="315" spans="1:11">
      <c r="A315">
        <f>Results!A315</f>
        <v>0</v>
      </c>
      <c r="B315">
        <f>Results!B315</f>
        <v>0</v>
      </c>
      <c r="D315">
        <f>Results!D315</f>
        <v>0</v>
      </c>
      <c r="E315">
        <f>Results!E315</f>
        <v>0</v>
      </c>
      <c r="G315">
        <f>Results!C315</f>
        <v>0</v>
      </c>
      <c r="H315">
        <f t="shared" si="16"/>
        <v>0</v>
      </c>
      <c r="I315">
        <f t="shared" si="17"/>
        <v>0</v>
      </c>
      <c r="J315">
        <f t="shared" si="18"/>
        <v>0</v>
      </c>
      <c r="K315">
        <f t="shared" si="19"/>
        <v>0</v>
      </c>
    </row>
    <row r="316" spans="1:11">
      <c r="A316">
        <f>Results!A316</f>
        <v>0</v>
      </c>
      <c r="B316">
        <f>Results!B316</f>
        <v>0</v>
      </c>
      <c r="D316">
        <f>Results!D316</f>
        <v>0</v>
      </c>
      <c r="E316">
        <f>Results!E316</f>
        <v>0</v>
      </c>
      <c r="G316">
        <f>Results!C316</f>
        <v>0</v>
      </c>
      <c r="H316">
        <f t="shared" si="16"/>
        <v>0</v>
      </c>
      <c r="I316">
        <f t="shared" si="17"/>
        <v>0</v>
      </c>
      <c r="J316">
        <f t="shared" si="18"/>
        <v>0</v>
      </c>
      <c r="K316">
        <f t="shared" si="19"/>
        <v>0</v>
      </c>
    </row>
    <row r="317" spans="1:11">
      <c r="A317">
        <f>Results!A317</f>
        <v>0</v>
      </c>
      <c r="B317">
        <f>Results!B317</f>
        <v>0</v>
      </c>
      <c r="D317">
        <f>Results!D317</f>
        <v>0</v>
      </c>
      <c r="E317">
        <f>Results!E317</f>
        <v>0</v>
      </c>
      <c r="G317">
        <f>Results!C317</f>
        <v>0</v>
      </c>
      <c r="H317">
        <f t="shared" si="16"/>
        <v>0</v>
      </c>
      <c r="I317">
        <f t="shared" si="17"/>
        <v>0</v>
      </c>
      <c r="J317">
        <f t="shared" si="18"/>
        <v>0</v>
      </c>
      <c r="K317">
        <f t="shared" si="19"/>
        <v>0</v>
      </c>
    </row>
    <row r="318" spans="1:11">
      <c r="A318">
        <f>Results!A318</f>
        <v>0</v>
      </c>
      <c r="B318">
        <f>Results!B318</f>
        <v>0</v>
      </c>
      <c r="D318">
        <f>Results!D318</f>
        <v>0</v>
      </c>
      <c r="E318">
        <f>Results!E318</f>
        <v>0</v>
      </c>
      <c r="G318">
        <f>Results!C318</f>
        <v>0</v>
      </c>
      <c r="H318">
        <f t="shared" si="16"/>
        <v>0</v>
      </c>
      <c r="I318">
        <f t="shared" si="17"/>
        <v>0</v>
      </c>
      <c r="J318">
        <f t="shared" si="18"/>
        <v>0</v>
      </c>
      <c r="K318">
        <f t="shared" si="19"/>
        <v>0</v>
      </c>
    </row>
    <row r="319" spans="1:11">
      <c r="A319">
        <f>Results!A319</f>
        <v>0</v>
      </c>
      <c r="B319">
        <f>Results!B319</f>
        <v>0</v>
      </c>
      <c r="D319">
        <f>Results!D319</f>
        <v>0</v>
      </c>
      <c r="E319">
        <f>Results!E319</f>
        <v>0</v>
      </c>
      <c r="G319">
        <f>Results!C319</f>
        <v>0</v>
      </c>
      <c r="H319">
        <f t="shared" si="16"/>
        <v>0</v>
      </c>
      <c r="I319">
        <f t="shared" si="17"/>
        <v>0</v>
      </c>
      <c r="J319">
        <f t="shared" si="18"/>
        <v>0</v>
      </c>
      <c r="K319">
        <f t="shared" si="19"/>
        <v>0</v>
      </c>
    </row>
    <row r="320" spans="1:11">
      <c r="A320">
        <f>Results!A320</f>
        <v>0</v>
      </c>
      <c r="B320">
        <f>Results!B320</f>
        <v>0</v>
      </c>
      <c r="D320">
        <f>Results!D320</f>
        <v>0</v>
      </c>
      <c r="E320">
        <f>Results!E320</f>
        <v>0</v>
      </c>
      <c r="G320">
        <f>Results!C320</f>
        <v>0</v>
      </c>
      <c r="H320">
        <f t="shared" si="16"/>
        <v>0</v>
      </c>
      <c r="I320">
        <f t="shared" si="17"/>
        <v>0</v>
      </c>
      <c r="J320">
        <f t="shared" si="18"/>
        <v>0</v>
      </c>
      <c r="K320">
        <f t="shared" si="19"/>
        <v>0</v>
      </c>
    </row>
    <row r="321" spans="1:11">
      <c r="A321">
        <f>Results!A321</f>
        <v>0</v>
      </c>
      <c r="B321">
        <f>Results!B321</f>
        <v>0</v>
      </c>
      <c r="D321">
        <f>Results!D321</f>
        <v>0</v>
      </c>
      <c r="E321">
        <f>Results!E321</f>
        <v>0</v>
      </c>
      <c r="G321">
        <f>Results!C321</f>
        <v>0</v>
      </c>
      <c r="H321">
        <f t="shared" si="16"/>
        <v>0</v>
      </c>
      <c r="I321">
        <f t="shared" si="17"/>
        <v>0</v>
      </c>
      <c r="J321">
        <f t="shared" si="18"/>
        <v>0</v>
      </c>
      <c r="K321">
        <f t="shared" si="19"/>
        <v>0</v>
      </c>
    </row>
    <row r="322" spans="1:11">
      <c r="A322">
        <f>Results!A322</f>
        <v>0</v>
      </c>
      <c r="B322">
        <f>Results!B322</f>
        <v>0</v>
      </c>
      <c r="D322">
        <f>Results!D322</f>
        <v>0</v>
      </c>
      <c r="E322">
        <f>Results!E322</f>
        <v>0</v>
      </c>
      <c r="G322">
        <f>Results!C322</f>
        <v>0</v>
      </c>
      <c r="H322">
        <f t="shared" si="16"/>
        <v>0</v>
      </c>
      <c r="I322">
        <f t="shared" si="17"/>
        <v>0</v>
      </c>
      <c r="J322">
        <f t="shared" si="18"/>
        <v>0</v>
      </c>
      <c r="K322">
        <f t="shared" si="19"/>
        <v>0</v>
      </c>
    </row>
    <row r="323" spans="1:11">
      <c r="A323">
        <f>Results!A323</f>
        <v>0</v>
      </c>
      <c r="B323">
        <f>Results!B323</f>
        <v>0</v>
      </c>
      <c r="D323">
        <f>Results!D323</f>
        <v>0</v>
      </c>
      <c r="E323">
        <f>Results!E323</f>
        <v>0</v>
      </c>
      <c r="G323">
        <f>Results!C323</f>
        <v>0</v>
      </c>
      <c r="H323">
        <f t="shared" ref="H323:H362" si="20">E323</f>
        <v>0</v>
      </c>
      <c r="I323">
        <f t="shared" ref="I323:I386" si="21">F323</f>
        <v>0</v>
      </c>
      <c r="J323">
        <f t="shared" ref="J323:J386" si="22">C323</f>
        <v>0</v>
      </c>
      <c r="K323">
        <f t="shared" ref="K323:K362" si="23">D323</f>
        <v>0</v>
      </c>
    </row>
    <row r="324" spans="1:11">
      <c r="A324">
        <f>Results!A324</f>
        <v>0</v>
      </c>
      <c r="B324">
        <f>Results!B324</f>
        <v>0</v>
      </c>
      <c r="D324">
        <f>Results!D324</f>
        <v>0</v>
      </c>
      <c r="E324">
        <f>Results!E324</f>
        <v>0</v>
      </c>
      <c r="G324">
        <f>Results!C324</f>
        <v>0</v>
      </c>
      <c r="H324">
        <f t="shared" si="20"/>
        <v>0</v>
      </c>
      <c r="I324">
        <f t="shared" si="21"/>
        <v>0</v>
      </c>
      <c r="J324">
        <f t="shared" si="22"/>
        <v>0</v>
      </c>
      <c r="K324">
        <f t="shared" si="23"/>
        <v>0</v>
      </c>
    </row>
    <row r="325" spans="1:11">
      <c r="A325">
        <f>Results!A325</f>
        <v>0</v>
      </c>
      <c r="B325">
        <f>Results!B325</f>
        <v>0</v>
      </c>
      <c r="D325">
        <f>Results!D325</f>
        <v>0</v>
      </c>
      <c r="E325">
        <f>Results!E325</f>
        <v>0</v>
      </c>
      <c r="G325">
        <f>Results!C325</f>
        <v>0</v>
      </c>
      <c r="H325">
        <f t="shared" si="20"/>
        <v>0</v>
      </c>
      <c r="I325">
        <f t="shared" si="21"/>
        <v>0</v>
      </c>
      <c r="J325">
        <f t="shared" si="22"/>
        <v>0</v>
      </c>
      <c r="K325">
        <f t="shared" si="23"/>
        <v>0</v>
      </c>
    </row>
    <row r="326" spans="1:11">
      <c r="A326">
        <f>Results!A326</f>
        <v>0</v>
      </c>
      <c r="B326">
        <f>Results!B326</f>
        <v>0</v>
      </c>
      <c r="D326">
        <f>Results!D326</f>
        <v>0</v>
      </c>
      <c r="E326">
        <f>Results!E326</f>
        <v>0</v>
      </c>
      <c r="G326">
        <f>Results!C326</f>
        <v>0</v>
      </c>
      <c r="H326">
        <f t="shared" si="20"/>
        <v>0</v>
      </c>
      <c r="I326">
        <f t="shared" si="21"/>
        <v>0</v>
      </c>
      <c r="J326">
        <f t="shared" si="22"/>
        <v>0</v>
      </c>
      <c r="K326">
        <f t="shared" si="23"/>
        <v>0</v>
      </c>
    </row>
    <row r="327" spans="1:11">
      <c r="A327">
        <f>Results!A327</f>
        <v>0</v>
      </c>
      <c r="B327">
        <f>Results!B327</f>
        <v>0</v>
      </c>
      <c r="D327">
        <f>Results!D327</f>
        <v>0</v>
      </c>
      <c r="E327">
        <f>Results!E327</f>
        <v>0</v>
      </c>
      <c r="G327">
        <f>Results!C327</f>
        <v>0</v>
      </c>
      <c r="H327">
        <f t="shared" si="20"/>
        <v>0</v>
      </c>
      <c r="I327">
        <f t="shared" si="21"/>
        <v>0</v>
      </c>
      <c r="J327">
        <f t="shared" si="22"/>
        <v>0</v>
      </c>
      <c r="K327">
        <f t="shared" si="23"/>
        <v>0</v>
      </c>
    </row>
    <row r="328" spans="1:11">
      <c r="A328">
        <f>Results!A328</f>
        <v>0</v>
      </c>
      <c r="B328">
        <f>Results!B328</f>
        <v>0</v>
      </c>
      <c r="D328">
        <f>Results!D328</f>
        <v>0</v>
      </c>
      <c r="E328">
        <f>Results!E328</f>
        <v>0</v>
      </c>
      <c r="G328">
        <f>Results!C328</f>
        <v>0</v>
      </c>
      <c r="H328">
        <f t="shared" si="20"/>
        <v>0</v>
      </c>
      <c r="I328">
        <f t="shared" si="21"/>
        <v>0</v>
      </c>
      <c r="J328">
        <f t="shared" si="22"/>
        <v>0</v>
      </c>
      <c r="K328">
        <f t="shared" si="23"/>
        <v>0</v>
      </c>
    </row>
    <row r="329" spans="1:11">
      <c r="A329">
        <f>Results!A329</f>
        <v>0</v>
      </c>
      <c r="B329">
        <f>Results!B329</f>
        <v>0</v>
      </c>
      <c r="D329">
        <f>Results!D329</f>
        <v>0</v>
      </c>
      <c r="E329">
        <f>Results!E329</f>
        <v>0</v>
      </c>
      <c r="G329">
        <f>Results!C329</f>
        <v>0</v>
      </c>
      <c r="H329">
        <f t="shared" si="20"/>
        <v>0</v>
      </c>
      <c r="I329">
        <f t="shared" si="21"/>
        <v>0</v>
      </c>
      <c r="J329">
        <f t="shared" si="22"/>
        <v>0</v>
      </c>
      <c r="K329">
        <f t="shared" si="23"/>
        <v>0</v>
      </c>
    </row>
    <row r="330" spans="1:11">
      <c r="A330">
        <f>Results!A330</f>
        <v>0</v>
      </c>
      <c r="B330">
        <f>Results!B330</f>
        <v>0</v>
      </c>
      <c r="D330">
        <f>Results!D330</f>
        <v>0</v>
      </c>
      <c r="E330">
        <f>Results!E330</f>
        <v>0</v>
      </c>
      <c r="G330">
        <f>Results!C330</f>
        <v>0</v>
      </c>
      <c r="H330">
        <f t="shared" si="20"/>
        <v>0</v>
      </c>
      <c r="I330">
        <f t="shared" si="21"/>
        <v>0</v>
      </c>
      <c r="J330">
        <f t="shared" si="22"/>
        <v>0</v>
      </c>
      <c r="K330">
        <f t="shared" si="23"/>
        <v>0</v>
      </c>
    </row>
    <row r="331" spans="1:11">
      <c r="A331">
        <f>Results!A331</f>
        <v>0</v>
      </c>
      <c r="B331">
        <f>Results!B331</f>
        <v>0</v>
      </c>
      <c r="D331">
        <f>Results!D331</f>
        <v>0</v>
      </c>
      <c r="E331">
        <f>Results!E331</f>
        <v>0</v>
      </c>
      <c r="G331">
        <f>Results!C331</f>
        <v>0</v>
      </c>
      <c r="H331">
        <f t="shared" si="20"/>
        <v>0</v>
      </c>
      <c r="I331">
        <f t="shared" si="21"/>
        <v>0</v>
      </c>
      <c r="J331">
        <f t="shared" si="22"/>
        <v>0</v>
      </c>
      <c r="K331">
        <f t="shared" si="23"/>
        <v>0</v>
      </c>
    </row>
    <row r="332" spans="1:11">
      <c r="A332">
        <f>Results!A332</f>
        <v>0</v>
      </c>
      <c r="B332">
        <f>Results!B332</f>
        <v>0</v>
      </c>
      <c r="D332">
        <f>Results!D332</f>
        <v>0</v>
      </c>
      <c r="E332">
        <f>Results!E332</f>
        <v>0</v>
      </c>
      <c r="G332">
        <f>Results!C332</f>
        <v>0</v>
      </c>
      <c r="H332">
        <f t="shared" si="20"/>
        <v>0</v>
      </c>
      <c r="I332">
        <f t="shared" si="21"/>
        <v>0</v>
      </c>
      <c r="J332">
        <f t="shared" si="22"/>
        <v>0</v>
      </c>
      <c r="K332">
        <f t="shared" si="23"/>
        <v>0</v>
      </c>
    </row>
    <row r="333" spans="1:11">
      <c r="A333">
        <f>Results!A333</f>
        <v>0</v>
      </c>
      <c r="B333">
        <f>Results!B333</f>
        <v>0</v>
      </c>
      <c r="D333">
        <f>Results!D333</f>
        <v>0</v>
      </c>
      <c r="E333">
        <f>Results!E333</f>
        <v>0</v>
      </c>
      <c r="G333">
        <f>Results!C333</f>
        <v>0</v>
      </c>
      <c r="H333">
        <f t="shared" si="20"/>
        <v>0</v>
      </c>
      <c r="I333">
        <f t="shared" si="21"/>
        <v>0</v>
      </c>
      <c r="J333">
        <f t="shared" si="22"/>
        <v>0</v>
      </c>
      <c r="K333">
        <f t="shared" si="23"/>
        <v>0</v>
      </c>
    </row>
    <row r="334" spans="1:11">
      <c r="A334">
        <f>Results!A334</f>
        <v>0</v>
      </c>
      <c r="B334">
        <f>Results!B334</f>
        <v>0</v>
      </c>
      <c r="D334">
        <f>Results!D334</f>
        <v>0</v>
      </c>
      <c r="E334">
        <f>Results!E334</f>
        <v>0</v>
      </c>
      <c r="G334">
        <f>Results!C334</f>
        <v>0</v>
      </c>
      <c r="H334">
        <f t="shared" si="20"/>
        <v>0</v>
      </c>
      <c r="I334">
        <f t="shared" si="21"/>
        <v>0</v>
      </c>
      <c r="J334">
        <f t="shared" si="22"/>
        <v>0</v>
      </c>
      <c r="K334">
        <f t="shared" si="23"/>
        <v>0</v>
      </c>
    </row>
    <row r="335" spans="1:11">
      <c r="A335">
        <f>Results!A335</f>
        <v>0</v>
      </c>
      <c r="B335">
        <f>Results!B335</f>
        <v>0</v>
      </c>
      <c r="D335">
        <f>Results!D335</f>
        <v>0</v>
      </c>
      <c r="E335">
        <f>Results!E335</f>
        <v>0</v>
      </c>
      <c r="G335">
        <f>Results!C335</f>
        <v>0</v>
      </c>
      <c r="H335">
        <f t="shared" si="20"/>
        <v>0</v>
      </c>
      <c r="I335">
        <f t="shared" si="21"/>
        <v>0</v>
      </c>
      <c r="J335">
        <f t="shared" si="22"/>
        <v>0</v>
      </c>
      <c r="K335">
        <f t="shared" si="23"/>
        <v>0</v>
      </c>
    </row>
    <row r="336" spans="1:11">
      <c r="A336">
        <f>Results!A336</f>
        <v>0</v>
      </c>
      <c r="B336">
        <f>Results!B336</f>
        <v>0</v>
      </c>
      <c r="D336">
        <f>Results!D336</f>
        <v>0</v>
      </c>
      <c r="E336">
        <f>Results!E336</f>
        <v>0</v>
      </c>
      <c r="G336">
        <f>Results!C336</f>
        <v>0</v>
      </c>
      <c r="H336">
        <f t="shared" si="20"/>
        <v>0</v>
      </c>
      <c r="I336">
        <f t="shared" si="21"/>
        <v>0</v>
      </c>
      <c r="J336">
        <f t="shared" si="22"/>
        <v>0</v>
      </c>
      <c r="K336">
        <f t="shared" si="23"/>
        <v>0</v>
      </c>
    </row>
    <row r="337" spans="1:11">
      <c r="A337">
        <f>Results!A337</f>
        <v>0</v>
      </c>
      <c r="B337">
        <f>Results!B337</f>
        <v>0</v>
      </c>
      <c r="D337">
        <f>Results!D337</f>
        <v>0</v>
      </c>
      <c r="E337">
        <f>Results!E337</f>
        <v>0</v>
      </c>
      <c r="G337">
        <f>Results!C337</f>
        <v>0</v>
      </c>
      <c r="H337">
        <f t="shared" si="20"/>
        <v>0</v>
      </c>
      <c r="I337">
        <f t="shared" si="21"/>
        <v>0</v>
      </c>
      <c r="J337">
        <f t="shared" si="22"/>
        <v>0</v>
      </c>
      <c r="K337">
        <f t="shared" si="23"/>
        <v>0</v>
      </c>
    </row>
    <row r="338" spans="1:11">
      <c r="A338">
        <f>Results!A338</f>
        <v>0</v>
      </c>
      <c r="B338">
        <f>Results!B338</f>
        <v>0</v>
      </c>
      <c r="D338">
        <f>Results!D338</f>
        <v>0</v>
      </c>
      <c r="E338">
        <f>Results!E338</f>
        <v>0</v>
      </c>
      <c r="G338">
        <f>Results!C338</f>
        <v>0</v>
      </c>
      <c r="H338">
        <f t="shared" si="20"/>
        <v>0</v>
      </c>
      <c r="I338">
        <f t="shared" si="21"/>
        <v>0</v>
      </c>
      <c r="J338">
        <f t="shared" si="22"/>
        <v>0</v>
      </c>
      <c r="K338">
        <f t="shared" si="23"/>
        <v>0</v>
      </c>
    </row>
    <row r="339" spans="1:11">
      <c r="A339">
        <f>Results!A339</f>
        <v>0</v>
      </c>
      <c r="B339">
        <f>Results!B339</f>
        <v>0</v>
      </c>
      <c r="D339">
        <f>Results!D339</f>
        <v>0</v>
      </c>
      <c r="E339">
        <f>Results!E339</f>
        <v>0</v>
      </c>
      <c r="G339">
        <f>Results!C339</f>
        <v>0</v>
      </c>
      <c r="H339">
        <f t="shared" si="20"/>
        <v>0</v>
      </c>
      <c r="I339">
        <f t="shared" si="21"/>
        <v>0</v>
      </c>
      <c r="J339">
        <f t="shared" si="22"/>
        <v>0</v>
      </c>
      <c r="K339">
        <f t="shared" si="23"/>
        <v>0</v>
      </c>
    </row>
    <row r="340" spans="1:11">
      <c r="A340">
        <f>Results!A340</f>
        <v>0</v>
      </c>
      <c r="B340">
        <f>Results!B340</f>
        <v>0</v>
      </c>
      <c r="D340">
        <f>Results!D340</f>
        <v>0</v>
      </c>
      <c r="E340">
        <f>Results!E340</f>
        <v>0</v>
      </c>
      <c r="G340">
        <f>Results!C340</f>
        <v>0</v>
      </c>
      <c r="H340">
        <f t="shared" si="20"/>
        <v>0</v>
      </c>
      <c r="I340">
        <f t="shared" si="21"/>
        <v>0</v>
      </c>
      <c r="J340">
        <f t="shared" si="22"/>
        <v>0</v>
      </c>
      <c r="K340">
        <f t="shared" si="23"/>
        <v>0</v>
      </c>
    </row>
    <row r="341" spans="1:11">
      <c r="A341">
        <f>Results!A341</f>
        <v>0</v>
      </c>
      <c r="B341">
        <f>Results!B341</f>
        <v>0</v>
      </c>
      <c r="D341">
        <f>Results!D341</f>
        <v>0</v>
      </c>
      <c r="E341">
        <f>Results!E341</f>
        <v>0</v>
      </c>
      <c r="G341">
        <f>Results!C341</f>
        <v>0</v>
      </c>
      <c r="H341">
        <f>E341</f>
        <v>0</v>
      </c>
      <c r="I341">
        <f t="shared" si="21"/>
        <v>0</v>
      </c>
      <c r="J341">
        <f t="shared" si="22"/>
        <v>0</v>
      </c>
      <c r="K341">
        <f t="shared" si="23"/>
        <v>0</v>
      </c>
    </row>
    <row r="342" spans="1:11">
      <c r="A342">
        <f>Results!A342</f>
        <v>0</v>
      </c>
      <c r="B342">
        <f>Results!B342</f>
        <v>0</v>
      </c>
      <c r="D342">
        <f>Results!D342</f>
        <v>0</v>
      </c>
      <c r="E342">
        <f>Results!E342</f>
        <v>0</v>
      </c>
      <c r="G342">
        <f>Results!C342</f>
        <v>0</v>
      </c>
      <c r="H342">
        <f t="shared" si="20"/>
        <v>0</v>
      </c>
      <c r="I342">
        <f t="shared" si="21"/>
        <v>0</v>
      </c>
      <c r="J342">
        <f t="shared" si="22"/>
        <v>0</v>
      </c>
      <c r="K342">
        <f t="shared" si="23"/>
        <v>0</v>
      </c>
    </row>
    <row r="343" spans="1:11">
      <c r="A343">
        <f>Results!A343</f>
        <v>0</v>
      </c>
      <c r="B343">
        <f>Results!B343</f>
        <v>0</v>
      </c>
      <c r="D343">
        <f>Results!D343</f>
        <v>0</v>
      </c>
      <c r="E343">
        <f>Results!E343</f>
        <v>0</v>
      </c>
      <c r="G343">
        <f>Results!C343</f>
        <v>0</v>
      </c>
      <c r="H343">
        <f t="shared" si="20"/>
        <v>0</v>
      </c>
      <c r="I343">
        <f t="shared" si="21"/>
        <v>0</v>
      </c>
      <c r="J343">
        <f t="shared" si="22"/>
        <v>0</v>
      </c>
      <c r="K343">
        <f t="shared" si="23"/>
        <v>0</v>
      </c>
    </row>
    <row r="344" spans="1:11">
      <c r="A344">
        <f>Results!A344</f>
        <v>0</v>
      </c>
      <c r="B344">
        <f>Results!B344</f>
        <v>0</v>
      </c>
      <c r="D344">
        <f>Results!D344</f>
        <v>0</v>
      </c>
      <c r="E344">
        <f>Results!E344</f>
        <v>0</v>
      </c>
      <c r="G344">
        <f>Results!C344</f>
        <v>0</v>
      </c>
      <c r="H344">
        <f t="shared" si="20"/>
        <v>0</v>
      </c>
      <c r="I344">
        <f t="shared" si="21"/>
        <v>0</v>
      </c>
      <c r="J344">
        <f t="shared" si="22"/>
        <v>0</v>
      </c>
      <c r="K344">
        <f t="shared" si="23"/>
        <v>0</v>
      </c>
    </row>
    <row r="345" spans="1:11">
      <c r="A345">
        <f>Results!A345</f>
        <v>0</v>
      </c>
      <c r="B345">
        <f>Results!B345</f>
        <v>0</v>
      </c>
      <c r="D345">
        <f>Results!D345</f>
        <v>0</v>
      </c>
      <c r="E345">
        <f>Results!E345</f>
        <v>0</v>
      </c>
      <c r="G345">
        <f>Results!C345</f>
        <v>0</v>
      </c>
      <c r="H345">
        <f t="shared" si="20"/>
        <v>0</v>
      </c>
      <c r="I345">
        <f t="shared" si="21"/>
        <v>0</v>
      </c>
      <c r="J345">
        <f t="shared" si="22"/>
        <v>0</v>
      </c>
      <c r="K345">
        <f t="shared" si="23"/>
        <v>0</v>
      </c>
    </row>
    <row r="346" spans="1:11">
      <c r="A346">
        <f>Results!A346</f>
        <v>0</v>
      </c>
      <c r="B346">
        <f>Results!B346</f>
        <v>0</v>
      </c>
      <c r="D346">
        <f>Results!D346</f>
        <v>0</v>
      </c>
      <c r="E346">
        <f>Results!E346</f>
        <v>0</v>
      </c>
      <c r="G346">
        <f>Results!C346</f>
        <v>0</v>
      </c>
      <c r="H346">
        <f t="shared" si="20"/>
        <v>0</v>
      </c>
      <c r="I346">
        <f t="shared" si="21"/>
        <v>0</v>
      </c>
      <c r="J346">
        <f t="shared" si="22"/>
        <v>0</v>
      </c>
      <c r="K346">
        <f t="shared" si="23"/>
        <v>0</v>
      </c>
    </row>
    <row r="347" spans="1:11">
      <c r="A347">
        <f>Results!A347</f>
        <v>0</v>
      </c>
      <c r="B347">
        <f>Results!B347</f>
        <v>0</v>
      </c>
      <c r="D347">
        <f>Results!D347</f>
        <v>0</v>
      </c>
      <c r="E347">
        <f>Results!E347</f>
        <v>0</v>
      </c>
      <c r="G347">
        <f>Results!C347</f>
        <v>0</v>
      </c>
      <c r="H347">
        <f t="shared" si="20"/>
        <v>0</v>
      </c>
      <c r="I347">
        <f t="shared" si="21"/>
        <v>0</v>
      </c>
      <c r="J347">
        <f t="shared" si="22"/>
        <v>0</v>
      </c>
      <c r="K347">
        <f t="shared" si="23"/>
        <v>0</v>
      </c>
    </row>
    <row r="348" spans="1:11">
      <c r="A348">
        <f>Results!A348</f>
        <v>0</v>
      </c>
      <c r="B348">
        <f>Results!B348</f>
        <v>0</v>
      </c>
      <c r="D348">
        <f>Results!D348</f>
        <v>0</v>
      </c>
      <c r="E348">
        <f>Results!E348</f>
        <v>0</v>
      </c>
      <c r="G348">
        <f>Results!C348</f>
        <v>0</v>
      </c>
      <c r="H348">
        <f t="shared" si="20"/>
        <v>0</v>
      </c>
      <c r="I348">
        <f t="shared" si="21"/>
        <v>0</v>
      </c>
      <c r="J348">
        <f t="shared" si="22"/>
        <v>0</v>
      </c>
      <c r="K348">
        <f t="shared" si="23"/>
        <v>0</v>
      </c>
    </row>
    <row r="349" spans="1:11">
      <c r="A349">
        <f>Results!A349</f>
        <v>0</v>
      </c>
      <c r="B349">
        <f>Results!B349</f>
        <v>0</v>
      </c>
      <c r="D349">
        <f>Results!D349</f>
        <v>0</v>
      </c>
      <c r="E349">
        <f>Results!E349</f>
        <v>0</v>
      </c>
      <c r="G349">
        <f>Results!C349</f>
        <v>0</v>
      </c>
      <c r="H349">
        <f t="shared" si="20"/>
        <v>0</v>
      </c>
      <c r="I349">
        <f t="shared" si="21"/>
        <v>0</v>
      </c>
      <c r="J349">
        <f t="shared" si="22"/>
        <v>0</v>
      </c>
      <c r="K349">
        <f t="shared" si="23"/>
        <v>0</v>
      </c>
    </row>
    <row r="350" spans="1:11">
      <c r="A350">
        <f>Results!A350</f>
        <v>0</v>
      </c>
      <c r="B350">
        <f>Results!B350</f>
        <v>0</v>
      </c>
      <c r="D350">
        <f>Results!D350</f>
        <v>0</v>
      </c>
      <c r="E350">
        <f>Results!E350</f>
        <v>0</v>
      </c>
      <c r="G350">
        <f>Results!C350</f>
        <v>0</v>
      </c>
      <c r="H350">
        <f t="shared" si="20"/>
        <v>0</v>
      </c>
      <c r="I350">
        <f t="shared" si="21"/>
        <v>0</v>
      </c>
      <c r="J350">
        <f t="shared" si="22"/>
        <v>0</v>
      </c>
      <c r="K350">
        <f t="shared" si="23"/>
        <v>0</v>
      </c>
    </row>
    <row r="351" spans="1:11">
      <c r="A351">
        <f>Results!A351</f>
        <v>0</v>
      </c>
      <c r="B351">
        <f>Results!B351</f>
        <v>0</v>
      </c>
      <c r="D351">
        <f>Results!D351</f>
        <v>0</v>
      </c>
      <c r="E351">
        <f>Results!E351</f>
        <v>0</v>
      </c>
      <c r="G351">
        <f>Results!C351</f>
        <v>0</v>
      </c>
      <c r="H351">
        <f t="shared" si="20"/>
        <v>0</v>
      </c>
      <c r="I351">
        <f t="shared" si="21"/>
        <v>0</v>
      </c>
      <c r="J351">
        <f t="shared" si="22"/>
        <v>0</v>
      </c>
      <c r="K351">
        <f t="shared" si="23"/>
        <v>0</v>
      </c>
    </row>
    <row r="352" spans="1:11">
      <c r="A352">
        <f>Results!A352</f>
        <v>0</v>
      </c>
      <c r="B352">
        <f>Results!B352</f>
        <v>0</v>
      </c>
      <c r="D352">
        <f>Results!D352</f>
        <v>0</v>
      </c>
      <c r="E352">
        <f>Results!E352</f>
        <v>0</v>
      </c>
      <c r="G352">
        <f>Results!C352</f>
        <v>0</v>
      </c>
      <c r="H352">
        <f t="shared" si="20"/>
        <v>0</v>
      </c>
      <c r="I352">
        <f t="shared" si="21"/>
        <v>0</v>
      </c>
      <c r="J352">
        <f t="shared" si="22"/>
        <v>0</v>
      </c>
      <c r="K352">
        <f t="shared" si="23"/>
        <v>0</v>
      </c>
    </row>
    <row r="353" spans="1:11">
      <c r="A353">
        <f>Results!A353</f>
        <v>0</v>
      </c>
      <c r="B353">
        <f>Results!B353</f>
        <v>0</v>
      </c>
      <c r="D353">
        <f>Results!D353</f>
        <v>0</v>
      </c>
      <c r="E353">
        <f>Results!E353</f>
        <v>0</v>
      </c>
      <c r="G353">
        <f>Results!C353</f>
        <v>0</v>
      </c>
      <c r="H353">
        <f t="shared" si="20"/>
        <v>0</v>
      </c>
      <c r="I353">
        <f t="shared" si="21"/>
        <v>0</v>
      </c>
      <c r="J353">
        <f t="shared" si="22"/>
        <v>0</v>
      </c>
      <c r="K353">
        <f t="shared" si="23"/>
        <v>0</v>
      </c>
    </row>
    <row r="354" spans="1:11">
      <c r="A354">
        <f>Results!A354</f>
        <v>0</v>
      </c>
      <c r="B354">
        <f>Results!B354</f>
        <v>0</v>
      </c>
      <c r="D354">
        <f>Results!D354</f>
        <v>0</v>
      </c>
      <c r="E354">
        <f>Results!E354</f>
        <v>0</v>
      </c>
      <c r="G354">
        <f>Results!C354</f>
        <v>0</v>
      </c>
      <c r="H354">
        <f t="shared" si="20"/>
        <v>0</v>
      </c>
      <c r="I354">
        <f t="shared" si="21"/>
        <v>0</v>
      </c>
      <c r="J354">
        <f t="shared" si="22"/>
        <v>0</v>
      </c>
      <c r="K354">
        <f t="shared" si="23"/>
        <v>0</v>
      </c>
    </row>
    <row r="355" spans="1:11">
      <c r="A355">
        <f>Results!A355</f>
        <v>0</v>
      </c>
      <c r="B355">
        <f>Results!B355</f>
        <v>0</v>
      </c>
      <c r="D355">
        <f>Results!D355</f>
        <v>0</v>
      </c>
      <c r="E355">
        <f>Results!E355</f>
        <v>0</v>
      </c>
      <c r="G355">
        <f>Results!C355</f>
        <v>0</v>
      </c>
      <c r="H355">
        <f t="shared" si="20"/>
        <v>0</v>
      </c>
      <c r="I355">
        <f t="shared" si="21"/>
        <v>0</v>
      </c>
      <c r="J355">
        <f t="shared" si="22"/>
        <v>0</v>
      </c>
      <c r="K355">
        <f t="shared" si="23"/>
        <v>0</v>
      </c>
    </row>
    <row r="356" spans="1:11">
      <c r="A356">
        <f>Results!A356</f>
        <v>0</v>
      </c>
      <c r="B356">
        <f>Results!B356</f>
        <v>0</v>
      </c>
      <c r="D356">
        <f>Results!D356</f>
        <v>0</v>
      </c>
      <c r="E356">
        <f>Results!E356</f>
        <v>0</v>
      </c>
      <c r="G356">
        <f>Results!C356</f>
        <v>0</v>
      </c>
      <c r="H356">
        <f t="shared" si="20"/>
        <v>0</v>
      </c>
      <c r="I356">
        <f t="shared" si="21"/>
        <v>0</v>
      </c>
      <c r="J356">
        <f t="shared" si="22"/>
        <v>0</v>
      </c>
      <c r="K356">
        <f t="shared" si="23"/>
        <v>0</v>
      </c>
    </row>
    <row r="357" spans="1:11">
      <c r="A357">
        <f>Results!A357</f>
        <v>0</v>
      </c>
      <c r="B357">
        <f>Results!B357</f>
        <v>0</v>
      </c>
      <c r="D357">
        <f>Results!D357</f>
        <v>0</v>
      </c>
      <c r="E357">
        <f>Results!E357</f>
        <v>0</v>
      </c>
      <c r="G357">
        <f>Results!C357</f>
        <v>0</v>
      </c>
      <c r="H357">
        <f t="shared" si="20"/>
        <v>0</v>
      </c>
      <c r="I357">
        <f t="shared" si="21"/>
        <v>0</v>
      </c>
      <c r="J357">
        <f t="shared" si="22"/>
        <v>0</v>
      </c>
      <c r="K357">
        <f t="shared" si="23"/>
        <v>0</v>
      </c>
    </row>
    <row r="358" spans="1:11">
      <c r="A358">
        <f>Results!A358</f>
        <v>0</v>
      </c>
      <c r="B358">
        <f>Results!B358</f>
        <v>0</v>
      </c>
      <c r="D358">
        <f>Results!D358</f>
        <v>0</v>
      </c>
      <c r="E358">
        <f>Results!E358</f>
        <v>0</v>
      </c>
      <c r="G358">
        <f>Results!C358</f>
        <v>0</v>
      </c>
      <c r="H358">
        <f t="shared" si="20"/>
        <v>0</v>
      </c>
      <c r="I358">
        <f t="shared" si="21"/>
        <v>0</v>
      </c>
      <c r="J358">
        <f t="shared" si="22"/>
        <v>0</v>
      </c>
      <c r="K358">
        <f t="shared" si="23"/>
        <v>0</v>
      </c>
    </row>
    <row r="359" spans="1:11">
      <c r="A359">
        <f>Results!A359</f>
        <v>0</v>
      </c>
      <c r="B359">
        <f>Results!B359</f>
        <v>0</v>
      </c>
      <c r="D359">
        <f>Results!D359</f>
        <v>0</v>
      </c>
      <c r="E359">
        <f>Results!E359</f>
        <v>0</v>
      </c>
      <c r="G359">
        <f>Results!C359</f>
        <v>0</v>
      </c>
      <c r="H359">
        <f t="shared" si="20"/>
        <v>0</v>
      </c>
      <c r="I359">
        <f t="shared" si="21"/>
        <v>0</v>
      </c>
      <c r="J359">
        <f t="shared" si="22"/>
        <v>0</v>
      </c>
      <c r="K359">
        <f t="shared" si="23"/>
        <v>0</v>
      </c>
    </row>
    <row r="360" spans="1:11">
      <c r="A360">
        <f>Results!A360</f>
        <v>0</v>
      </c>
      <c r="B360">
        <f>Results!B360</f>
        <v>0</v>
      </c>
      <c r="D360">
        <f>Results!D360</f>
        <v>0</v>
      </c>
      <c r="E360">
        <f>Results!E360</f>
        <v>0</v>
      </c>
      <c r="G360">
        <f>Results!C360</f>
        <v>0</v>
      </c>
      <c r="H360">
        <f t="shared" si="20"/>
        <v>0</v>
      </c>
      <c r="I360">
        <f t="shared" si="21"/>
        <v>0</v>
      </c>
      <c r="J360">
        <f t="shared" si="22"/>
        <v>0</v>
      </c>
      <c r="K360">
        <f t="shared" si="23"/>
        <v>0</v>
      </c>
    </row>
    <row r="361" spans="1:11">
      <c r="A361">
        <f>Results!A361</f>
        <v>0</v>
      </c>
      <c r="B361">
        <f>Results!B361</f>
        <v>0</v>
      </c>
      <c r="D361">
        <f>Results!D361</f>
        <v>0</v>
      </c>
      <c r="E361">
        <f>Results!E361</f>
        <v>0</v>
      </c>
      <c r="G361">
        <f>Results!C361</f>
        <v>0</v>
      </c>
      <c r="H361">
        <f t="shared" si="20"/>
        <v>0</v>
      </c>
      <c r="I361">
        <f t="shared" si="21"/>
        <v>0</v>
      </c>
      <c r="J361">
        <f t="shared" si="22"/>
        <v>0</v>
      </c>
      <c r="K361">
        <f t="shared" si="23"/>
        <v>0</v>
      </c>
    </row>
    <row r="362" spans="1:11">
      <c r="A362">
        <f>Results!A362</f>
        <v>0</v>
      </c>
      <c r="B362">
        <f>Results!B362</f>
        <v>0</v>
      </c>
      <c r="D362">
        <f>Results!D362</f>
        <v>0</v>
      </c>
      <c r="E362">
        <f>Results!E362</f>
        <v>0</v>
      </c>
      <c r="G362">
        <f>Results!C362</f>
        <v>0</v>
      </c>
      <c r="H362">
        <f t="shared" si="20"/>
        <v>0</v>
      </c>
      <c r="I362">
        <f t="shared" si="21"/>
        <v>0</v>
      </c>
      <c r="J362">
        <f t="shared" si="22"/>
        <v>0</v>
      </c>
      <c r="K362">
        <f t="shared" si="23"/>
        <v>0</v>
      </c>
    </row>
    <row r="363" spans="1:11">
      <c r="A363">
        <f>Results!A363</f>
        <v>0</v>
      </c>
      <c r="B363">
        <f>Results!B363</f>
        <v>0</v>
      </c>
      <c r="D363">
        <f>Results!D363</f>
        <v>0</v>
      </c>
      <c r="E363">
        <f>Results!E363</f>
        <v>0</v>
      </c>
      <c r="G363">
        <f>Results!C363</f>
        <v>0</v>
      </c>
      <c r="H363">
        <f t="shared" ref="H363:H394" si="24">E363</f>
        <v>0</v>
      </c>
      <c r="I363">
        <f t="shared" si="21"/>
        <v>0</v>
      </c>
      <c r="J363">
        <f t="shared" si="22"/>
        <v>0</v>
      </c>
      <c r="K363">
        <f t="shared" ref="K363:K394" si="25">D363</f>
        <v>0</v>
      </c>
    </row>
    <row r="364" spans="1:11">
      <c r="A364">
        <f>Results!A364</f>
        <v>0</v>
      </c>
      <c r="B364">
        <f>Results!B364</f>
        <v>0</v>
      </c>
      <c r="D364">
        <f>Results!D364</f>
        <v>0</v>
      </c>
      <c r="E364">
        <f>Results!E364</f>
        <v>0</v>
      </c>
      <c r="G364">
        <f>Results!C364</f>
        <v>0</v>
      </c>
      <c r="H364">
        <f t="shared" si="24"/>
        <v>0</v>
      </c>
      <c r="I364">
        <f t="shared" si="21"/>
        <v>0</v>
      </c>
      <c r="J364">
        <f t="shared" si="22"/>
        <v>0</v>
      </c>
      <c r="K364">
        <f t="shared" si="25"/>
        <v>0</v>
      </c>
    </row>
    <row r="365" spans="1:11">
      <c r="A365">
        <f>Results!A365</f>
        <v>0</v>
      </c>
      <c r="B365">
        <f>Results!B365</f>
        <v>0</v>
      </c>
      <c r="D365">
        <f>Results!D365</f>
        <v>0</v>
      </c>
      <c r="E365">
        <f>Results!E365</f>
        <v>0</v>
      </c>
      <c r="G365">
        <f>Results!C365</f>
        <v>0</v>
      </c>
      <c r="H365">
        <f t="shared" si="24"/>
        <v>0</v>
      </c>
      <c r="I365">
        <f t="shared" si="21"/>
        <v>0</v>
      </c>
      <c r="J365">
        <f t="shared" si="22"/>
        <v>0</v>
      </c>
      <c r="K365">
        <f t="shared" si="25"/>
        <v>0</v>
      </c>
    </row>
    <row r="366" spans="1:11">
      <c r="A366">
        <f>Results!A366</f>
        <v>0</v>
      </c>
      <c r="B366">
        <f>Results!B366</f>
        <v>0</v>
      </c>
      <c r="D366">
        <f>Results!D366</f>
        <v>0</v>
      </c>
      <c r="E366">
        <f>Results!E366</f>
        <v>0</v>
      </c>
      <c r="G366">
        <f>Results!C366</f>
        <v>0</v>
      </c>
      <c r="H366">
        <f t="shared" si="24"/>
        <v>0</v>
      </c>
      <c r="I366">
        <f t="shared" si="21"/>
        <v>0</v>
      </c>
      <c r="J366">
        <f t="shared" si="22"/>
        <v>0</v>
      </c>
      <c r="K366">
        <f t="shared" si="25"/>
        <v>0</v>
      </c>
    </row>
    <row r="367" spans="1:11">
      <c r="A367">
        <f>Results!A367</f>
        <v>0</v>
      </c>
      <c r="B367">
        <f>Results!B367</f>
        <v>0</v>
      </c>
      <c r="D367">
        <f>Results!D367</f>
        <v>0</v>
      </c>
      <c r="E367">
        <f>Results!E367</f>
        <v>0</v>
      </c>
      <c r="G367">
        <f>Results!C367</f>
        <v>0</v>
      </c>
      <c r="H367">
        <f t="shared" si="24"/>
        <v>0</v>
      </c>
      <c r="I367">
        <f t="shared" si="21"/>
        <v>0</v>
      </c>
      <c r="J367">
        <f t="shared" si="22"/>
        <v>0</v>
      </c>
      <c r="K367">
        <f t="shared" si="25"/>
        <v>0</v>
      </c>
    </row>
    <row r="368" spans="1:11">
      <c r="A368">
        <f>Results!A368</f>
        <v>0</v>
      </c>
      <c r="B368">
        <f>Results!B368</f>
        <v>0</v>
      </c>
      <c r="D368">
        <f>Results!D368</f>
        <v>0</v>
      </c>
      <c r="E368">
        <f>Results!E368</f>
        <v>0</v>
      </c>
      <c r="G368">
        <f>Results!C368</f>
        <v>0</v>
      </c>
      <c r="H368">
        <f t="shared" si="24"/>
        <v>0</v>
      </c>
      <c r="I368">
        <f t="shared" si="21"/>
        <v>0</v>
      </c>
      <c r="J368">
        <f t="shared" si="22"/>
        <v>0</v>
      </c>
      <c r="K368">
        <f t="shared" si="25"/>
        <v>0</v>
      </c>
    </row>
    <row r="369" spans="1:11">
      <c r="A369">
        <f>Results!A369</f>
        <v>0</v>
      </c>
      <c r="B369" t="e">
        <f>Results!#REF!</f>
        <v>#REF!</v>
      </c>
      <c r="D369">
        <f>Results!D369</f>
        <v>0</v>
      </c>
      <c r="E369">
        <f>Results!E369</f>
        <v>0</v>
      </c>
      <c r="G369" t="e">
        <f>Results!#REF!</f>
        <v>#REF!</v>
      </c>
      <c r="H369">
        <f t="shared" si="24"/>
        <v>0</v>
      </c>
      <c r="I369">
        <f t="shared" si="21"/>
        <v>0</v>
      </c>
      <c r="J369">
        <f t="shared" si="22"/>
        <v>0</v>
      </c>
      <c r="K369">
        <f t="shared" si="25"/>
        <v>0</v>
      </c>
    </row>
    <row r="370" spans="1:11">
      <c r="A370">
        <f>Results!A370</f>
        <v>0</v>
      </c>
      <c r="B370" t="e">
        <f>Results!#REF!</f>
        <v>#REF!</v>
      </c>
      <c r="D370">
        <f>Results!D370</f>
        <v>0</v>
      </c>
      <c r="E370">
        <f>Results!E370</f>
        <v>0</v>
      </c>
      <c r="G370" t="e">
        <f>Results!#REF!</f>
        <v>#REF!</v>
      </c>
      <c r="H370">
        <f t="shared" si="24"/>
        <v>0</v>
      </c>
      <c r="I370">
        <f t="shared" si="21"/>
        <v>0</v>
      </c>
      <c r="J370">
        <f t="shared" si="22"/>
        <v>0</v>
      </c>
      <c r="K370">
        <f t="shared" si="25"/>
        <v>0</v>
      </c>
    </row>
    <row r="371" spans="1:11">
      <c r="A371">
        <f>Results!A371</f>
        <v>0</v>
      </c>
      <c r="B371" t="e">
        <f>Results!#REF!</f>
        <v>#REF!</v>
      </c>
      <c r="D371">
        <f>Results!D371</f>
        <v>0</v>
      </c>
      <c r="E371">
        <f>Results!E371</f>
        <v>0</v>
      </c>
      <c r="G371" t="e">
        <f>Results!#REF!</f>
        <v>#REF!</v>
      </c>
      <c r="H371">
        <f t="shared" si="24"/>
        <v>0</v>
      </c>
      <c r="I371">
        <f t="shared" si="21"/>
        <v>0</v>
      </c>
      <c r="J371">
        <f t="shared" si="22"/>
        <v>0</v>
      </c>
      <c r="K371">
        <f t="shared" si="25"/>
        <v>0</v>
      </c>
    </row>
    <row r="372" spans="1:11">
      <c r="A372">
        <f>Results!A372</f>
        <v>0</v>
      </c>
      <c r="B372">
        <f>Results!G370</f>
        <v>0</v>
      </c>
      <c r="D372">
        <f>Results!D372</f>
        <v>0</v>
      </c>
      <c r="E372">
        <f>Results!E372</f>
        <v>0</v>
      </c>
      <c r="G372">
        <f>Results!H334</f>
        <v>0</v>
      </c>
      <c r="H372">
        <f t="shared" si="24"/>
        <v>0</v>
      </c>
      <c r="I372">
        <f t="shared" si="21"/>
        <v>0</v>
      </c>
      <c r="J372">
        <f t="shared" si="22"/>
        <v>0</v>
      </c>
      <c r="K372">
        <f t="shared" si="25"/>
        <v>0</v>
      </c>
    </row>
    <row r="373" spans="1:11">
      <c r="A373">
        <f>Results!A373</f>
        <v>0</v>
      </c>
      <c r="B373">
        <f>Results!G371</f>
        <v>0</v>
      </c>
      <c r="D373">
        <f>Results!D373</f>
        <v>0</v>
      </c>
      <c r="E373">
        <f>Results!E373</f>
        <v>0</v>
      </c>
      <c r="G373">
        <f>Results!H335</f>
        <v>0</v>
      </c>
      <c r="H373">
        <f t="shared" si="24"/>
        <v>0</v>
      </c>
      <c r="I373">
        <f t="shared" si="21"/>
        <v>0</v>
      </c>
      <c r="J373">
        <f t="shared" si="22"/>
        <v>0</v>
      </c>
      <c r="K373">
        <f t="shared" si="25"/>
        <v>0</v>
      </c>
    </row>
    <row r="374" spans="1:11">
      <c r="A374">
        <f>Results!A374</f>
        <v>0</v>
      </c>
      <c r="B374">
        <f>Results!G372</f>
        <v>0</v>
      </c>
      <c r="D374">
        <f>Results!D374</f>
        <v>0</v>
      </c>
      <c r="E374">
        <f>Results!E374</f>
        <v>0</v>
      </c>
      <c r="G374">
        <f>Results!H336</f>
        <v>0</v>
      </c>
      <c r="H374">
        <f t="shared" si="24"/>
        <v>0</v>
      </c>
      <c r="I374">
        <f t="shared" si="21"/>
        <v>0</v>
      </c>
      <c r="J374">
        <f t="shared" si="22"/>
        <v>0</v>
      </c>
      <c r="K374">
        <f t="shared" si="25"/>
        <v>0</v>
      </c>
    </row>
    <row r="375" spans="1:11">
      <c r="A375">
        <f>Results!A375</f>
        <v>0</v>
      </c>
      <c r="B375">
        <f>Results!G373</f>
        <v>0</v>
      </c>
      <c r="D375">
        <f>Results!D375</f>
        <v>0</v>
      </c>
      <c r="E375">
        <f>Results!E375</f>
        <v>0</v>
      </c>
      <c r="G375">
        <f>Results!H337</f>
        <v>0</v>
      </c>
      <c r="H375">
        <f t="shared" si="24"/>
        <v>0</v>
      </c>
      <c r="I375">
        <f t="shared" si="21"/>
        <v>0</v>
      </c>
      <c r="J375">
        <f t="shared" si="22"/>
        <v>0</v>
      </c>
      <c r="K375">
        <f t="shared" si="25"/>
        <v>0</v>
      </c>
    </row>
    <row r="376" spans="1:11">
      <c r="A376">
        <f>Results!A376</f>
        <v>0</v>
      </c>
      <c r="B376">
        <f>Results!G374</f>
        <v>0</v>
      </c>
      <c r="D376">
        <f>Results!D376</f>
        <v>0</v>
      </c>
      <c r="E376">
        <f>Results!E376</f>
        <v>0</v>
      </c>
      <c r="G376">
        <f>Results!H338</f>
        <v>0</v>
      </c>
      <c r="H376">
        <f t="shared" si="24"/>
        <v>0</v>
      </c>
      <c r="I376">
        <f t="shared" si="21"/>
        <v>0</v>
      </c>
      <c r="J376">
        <f t="shared" si="22"/>
        <v>0</v>
      </c>
      <c r="K376">
        <f t="shared" si="25"/>
        <v>0</v>
      </c>
    </row>
    <row r="377" spans="1:11">
      <c r="A377">
        <f>Results!A377</f>
        <v>0</v>
      </c>
      <c r="B377">
        <f>Results!G375</f>
        <v>0</v>
      </c>
      <c r="D377">
        <f>Results!D377</f>
        <v>0</v>
      </c>
      <c r="E377">
        <f>Results!E377</f>
        <v>0</v>
      </c>
      <c r="G377">
        <f>Results!H339</f>
        <v>0</v>
      </c>
      <c r="H377">
        <f t="shared" si="24"/>
        <v>0</v>
      </c>
      <c r="I377">
        <f t="shared" si="21"/>
        <v>0</v>
      </c>
      <c r="J377">
        <f t="shared" si="22"/>
        <v>0</v>
      </c>
      <c r="K377">
        <f t="shared" si="25"/>
        <v>0</v>
      </c>
    </row>
    <row r="378" spans="1:11">
      <c r="A378">
        <f>Results!A378</f>
        <v>0</v>
      </c>
      <c r="B378">
        <f>Results!G376</f>
        <v>0</v>
      </c>
      <c r="D378">
        <f>Results!D378</f>
        <v>0</v>
      </c>
      <c r="E378">
        <f>Results!E378</f>
        <v>0</v>
      </c>
      <c r="G378" t="e">
        <f>Results!#REF!</f>
        <v>#REF!</v>
      </c>
      <c r="H378">
        <f t="shared" si="24"/>
        <v>0</v>
      </c>
      <c r="I378">
        <f t="shared" si="21"/>
        <v>0</v>
      </c>
      <c r="J378">
        <f t="shared" si="22"/>
        <v>0</v>
      </c>
      <c r="K378">
        <f t="shared" si="25"/>
        <v>0</v>
      </c>
    </row>
    <row r="379" spans="1:11">
      <c r="A379">
        <f>Results!A379</f>
        <v>0</v>
      </c>
      <c r="B379">
        <f>Results!G377</f>
        <v>0</v>
      </c>
      <c r="D379">
        <f>Results!D379</f>
        <v>0</v>
      </c>
      <c r="E379">
        <f>Results!E379</f>
        <v>0</v>
      </c>
      <c r="G379">
        <f>Results!H340</f>
        <v>0</v>
      </c>
      <c r="H379">
        <f t="shared" si="24"/>
        <v>0</v>
      </c>
      <c r="I379">
        <f t="shared" si="21"/>
        <v>0</v>
      </c>
      <c r="J379">
        <f t="shared" si="22"/>
        <v>0</v>
      </c>
      <c r="K379">
        <f t="shared" si="25"/>
        <v>0</v>
      </c>
    </row>
    <row r="380" spans="1:11">
      <c r="A380">
        <f>Results!A380</f>
        <v>0</v>
      </c>
      <c r="B380">
        <f>Results!G378</f>
        <v>0</v>
      </c>
      <c r="D380">
        <f>Results!D380</f>
        <v>0</v>
      </c>
      <c r="E380">
        <f>Results!E380</f>
        <v>0</v>
      </c>
      <c r="G380">
        <f>Results!H341</f>
        <v>0</v>
      </c>
      <c r="H380">
        <f t="shared" si="24"/>
        <v>0</v>
      </c>
      <c r="I380">
        <f t="shared" si="21"/>
        <v>0</v>
      </c>
      <c r="J380">
        <f t="shared" si="22"/>
        <v>0</v>
      </c>
      <c r="K380">
        <f t="shared" si="25"/>
        <v>0</v>
      </c>
    </row>
    <row r="381" spans="1:11">
      <c r="A381">
        <f>Results!A381</f>
        <v>0</v>
      </c>
      <c r="B381">
        <f>Results!G379</f>
        <v>0</v>
      </c>
      <c r="D381">
        <f>Results!D381</f>
        <v>0</v>
      </c>
      <c r="E381">
        <f>Results!E381</f>
        <v>0</v>
      </c>
      <c r="G381">
        <f>Results!H342</f>
        <v>0</v>
      </c>
      <c r="H381">
        <f t="shared" si="24"/>
        <v>0</v>
      </c>
      <c r="I381">
        <f t="shared" si="21"/>
        <v>0</v>
      </c>
      <c r="J381">
        <f t="shared" si="22"/>
        <v>0</v>
      </c>
      <c r="K381">
        <f t="shared" si="25"/>
        <v>0</v>
      </c>
    </row>
    <row r="382" spans="1:11">
      <c r="A382">
        <f>Results!A382</f>
        <v>0</v>
      </c>
      <c r="B382">
        <f>Results!B382</f>
        <v>0</v>
      </c>
      <c r="D382">
        <f>Results!D382</f>
        <v>0</v>
      </c>
      <c r="E382">
        <f>Results!E382</f>
        <v>0</v>
      </c>
      <c r="G382">
        <f>Results!C382</f>
        <v>0</v>
      </c>
      <c r="H382">
        <f t="shared" si="24"/>
        <v>0</v>
      </c>
      <c r="I382">
        <f t="shared" si="21"/>
        <v>0</v>
      </c>
      <c r="J382">
        <f t="shared" si="22"/>
        <v>0</v>
      </c>
      <c r="K382">
        <f t="shared" si="25"/>
        <v>0</v>
      </c>
    </row>
    <row r="383" spans="1:11">
      <c r="A383">
        <f>Results!A383</f>
        <v>0</v>
      </c>
      <c r="B383">
        <f>Results!B383</f>
        <v>0</v>
      </c>
      <c r="D383">
        <f>Results!D383</f>
        <v>0</v>
      </c>
      <c r="E383">
        <f>Results!E383</f>
        <v>0</v>
      </c>
      <c r="G383">
        <f>Results!C383</f>
        <v>0</v>
      </c>
      <c r="H383">
        <f t="shared" si="24"/>
        <v>0</v>
      </c>
      <c r="I383">
        <f t="shared" si="21"/>
        <v>0</v>
      </c>
      <c r="J383">
        <f t="shared" si="22"/>
        <v>0</v>
      </c>
      <c r="K383">
        <f t="shared" si="25"/>
        <v>0</v>
      </c>
    </row>
    <row r="384" spans="1:11">
      <c r="A384">
        <f>Results!A384</f>
        <v>0</v>
      </c>
      <c r="B384">
        <f>Results!B384</f>
        <v>0</v>
      </c>
      <c r="D384">
        <f>Results!D384</f>
        <v>0</v>
      </c>
      <c r="E384">
        <f>Results!E384</f>
        <v>0</v>
      </c>
      <c r="G384">
        <f>Results!C384</f>
        <v>0</v>
      </c>
      <c r="H384">
        <f t="shared" si="24"/>
        <v>0</v>
      </c>
      <c r="I384">
        <f t="shared" si="21"/>
        <v>0</v>
      </c>
      <c r="J384">
        <f t="shared" si="22"/>
        <v>0</v>
      </c>
      <c r="K384">
        <f t="shared" si="25"/>
        <v>0</v>
      </c>
    </row>
    <row r="385" spans="1:11">
      <c r="A385">
        <f>Results!A385</f>
        <v>0</v>
      </c>
      <c r="B385">
        <f>Results!B385</f>
        <v>0</v>
      </c>
      <c r="D385">
        <f>Results!D385</f>
        <v>0</v>
      </c>
      <c r="E385">
        <f>Results!E385</f>
        <v>0</v>
      </c>
      <c r="G385">
        <f>Results!C385</f>
        <v>0</v>
      </c>
      <c r="H385">
        <f t="shared" si="24"/>
        <v>0</v>
      </c>
      <c r="I385">
        <f t="shared" si="21"/>
        <v>0</v>
      </c>
      <c r="J385">
        <f t="shared" si="22"/>
        <v>0</v>
      </c>
      <c r="K385">
        <f t="shared" si="25"/>
        <v>0</v>
      </c>
    </row>
    <row r="386" spans="1:11">
      <c r="A386">
        <f>Results!A386</f>
        <v>0</v>
      </c>
      <c r="B386">
        <f>Results!B386</f>
        <v>0</v>
      </c>
      <c r="D386">
        <f>Results!D386</f>
        <v>0</v>
      </c>
      <c r="E386">
        <f>Results!E386</f>
        <v>0</v>
      </c>
      <c r="G386">
        <f>Results!C386</f>
        <v>0</v>
      </c>
      <c r="H386">
        <f t="shared" si="24"/>
        <v>0</v>
      </c>
      <c r="I386">
        <f t="shared" si="21"/>
        <v>0</v>
      </c>
      <c r="J386">
        <f t="shared" si="22"/>
        <v>0</v>
      </c>
      <c r="K386">
        <f t="shared" si="25"/>
        <v>0</v>
      </c>
    </row>
    <row r="387" spans="1:11">
      <c r="A387">
        <f>Results!A387</f>
        <v>0</v>
      </c>
      <c r="B387">
        <f>Results!B387</f>
        <v>0</v>
      </c>
      <c r="D387">
        <f>Results!D387</f>
        <v>0</v>
      </c>
      <c r="E387">
        <f>Results!E387</f>
        <v>0</v>
      </c>
      <c r="G387">
        <f>Results!C387</f>
        <v>0</v>
      </c>
      <c r="H387">
        <f t="shared" si="24"/>
        <v>0</v>
      </c>
      <c r="I387">
        <f t="shared" ref="I387:I450" si="26">F387</f>
        <v>0</v>
      </c>
      <c r="J387">
        <f t="shared" ref="J387:J450" si="27">C387</f>
        <v>0</v>
      </c>
      <c r="K387">
        <f t="shared" si="25"/>
        <v>0</v>
      </c>
    </row>
    <row r="388" spans="1:11">
      <c r="A388">
        <f>Results!A388</f>
        <v>0</v>
      </c>
      <c r="B388">
        <f>Results!B388</f>
        <v>0</v>
      </c>
      <c r="D388">
        <f>Results!D388</f>
        <v>0</v>
      </c>
      <c r="E388">
        <f>Results!E388</f>
        <v>0</v>
      </c>
      <c r="G388">
        <f>Results!C388</f>
        <v>0</v>
      </c>
      <c r="H388">
        <f t="shared" si="24"/>
        <v>0</v>
      </c>
      <c r="I388">
        <f t="shared" si="26"/>
        <v>0</v>
      </c>
      <c r="J388">
        <f t="shared" si="27"/>
        <v>0</v>
      </c>
      <c r="K388">
        <f t="shared" si="25"/>
        <v>0</v>
      </c>
    </row>
    <row r="389" spans="1:11">
      <c r="A389">
        <f>Results!A389</f>
        <v>0</v>
      </c>
      <c r="B389">
        <f>Results!B389</f>
        <v>0</v>
      </c>
      <c r="D389">
        <f>Results!D389</f>
        <v>0</v>
      </c>
      <c r="E389">
        <f>Results!E389</f>
        <v>0</v>
      </c>
      <c r="G389">
        <f>Results!C389</f>
        <v>0</v>
      </c>
      <c r="H389">
        <f t="shared" si="24"/>
        <v>0</v>
      </c>
      <c r="I389">
        <f t="shared" si="26"/>
        <v>0</v>
      </c>
      <c r="J389">
        <f t="shared" si="27"/>
        <v>0</v>
      </c>
      <c r="K389">
        <f t="shared" si="25"/>
        <v>0</v>
      </c>
    </row>
    <row r="390" spans="1:11">
      <c r="A390">
        <f>Results!A390</f>
        <v>0</v>
      </c>
      <c r="B390">
        <f>Results!B390</f>
        <v>0</v>
      </c>
      <c r="D390">
        <f>Results!D390</f>
        <v>0</v>
      </c>
      <c r="E390">
        <f>Results!E390</f>
        <v>0</v>
      </c>
      <c r="G390">
        <f>Results!C390</f>
        <v>0</v>
      </c>
      <c r="H390">
        <f t="shared" si="24"/>
        <v>0</v>
      </c>
      <c r="I390">
        <f t="shared" si="26"/>
        <v>0</v>
      </c>
      <c r="J390">
        <f t="shared" si="27"/>
        <v>0</v>
      </c>
      <c r="K390">
        <f t="shared" si="25"/>
        <v>0</v>
      </c>
    </row>
    <row r="391" spans="1:11">
      <c r="A391">
        <f>Results!A391</f>
        <v>0</v>
      </c>
      <c r="B391">
        <f>Results!B391</f>
        <v>0</v>
      </c>
      <c r="D391">
        <f>Results!D391</f>
        <v>0</v>
      </c>
      <c r="E391">
        <f>Results!E391</f>
        <v>0</v>
      </c>
      <c r="G391">
        <f>Results!C391</f>
        <v>0</v>
      </c>
      <c r="H391">
        <f t="shared" si="24"/>
        <v>0</v>
      </c>
      <c r="I391">
        <f t="shared" si="26"/>
        <v>0</v>
      </c>
      <c r="J391">
        <f t="shared" si="27"/>
        <v>0</v>
      </c>
      <c r="K391">
        <f t="shared" si="25"/>
        <v>0</v>
      </c>
    </row>
    <row r="392" spans="1:11">
      <c r="A392">
        <f>Results!A392</f>
        <v>0</v>
      </c>
      <c r="B392">
        <f>Results!B392</f>
        <v>0</v>
      </c>
      <c r="D392">
        <f>Results!D392</f>
        <v>0</v>
      </c>
      <c r="E392">
        <f>Results!E392</f>
        <v>0</v>
      </c>
      <c r="G392">
        <f>Results!C392</f>
        <v>0</v>
      </c>
      <c r="H392">
        <f t="shared" si="24"/>
        <v>0</v>
      </c>
      <c r="I392">
        <f t="shared" si="26"/>
        <v>0</v>
      </c>
      <c r="J392">
        <f t="shared" si="27"/>
        <v>0</v>
      </c>
      <c r="K392">
        <f t="shared" si="25"/>
        <v>0</v>
      </c>
    </row>
    <row r="393" spans="1:11">
      <c r="A393">
        <f>Results!A393</f>
        <v>0</v>
      </c>
      <c r="B393">
        <f>Results!B393</f>
        <v>0</v>
      </c>
      <c r="D393">
        <f>Results!D393</f>
        <v>0</v>
      </c>
      <c r="E393">
        <f>Results!E393</f>
        <v>0</v>
      </c>
      <c r="G393">
        <f>Results!C393</f>
        <v>0</v>
      </c>
      <c r="H393">
        <f t="shared" si="24"/>
        <v>0</v>
      </c>
      <c r="I393">
        <f t="shared" si="26"/>
        <v>0</v>
      </c>
      <c r="J393">
        <f t="shared" si="27"/>
        <v>0</v>
      </c>
      <c r="K393">
        <f t="shared" si="25"/>
        <v>0</v>
      </c>
    </row>
    <row r="394" spans="1:11">
      <c r="A394">
        <f>Results!A394</f>
        <v>0</v>
      </c>
      <c r="B394">
        <f>Results!B394</f>
        <v>0</v>
      </c>
      <c r="D394">
        <f>Results!D394</f>
        <v>0</v>
      </c>
      <c r="E394">
        <f>Results!E394</f>
        <v>0</v>
      </c>
      <c r="G394">
        <f>Results!C394</f>
        <v>0</v>
      </c>
      <c r="H394">
        <f t="shared" si="24"/>
        <v>0</v>
      </c>
      <c r="I394">
        <f t="shared" si="26"/>
        <v>0</v>
      </c>
      <c r="J394">
        <f t="shared" si="27"/>
        <v>0</v>
      </c>
      <c r="K394">
        <f t="shared" si="25"/>
        <v>0</v>
      </c>
    </row>
    <row r="395" spans="1:11">
      <c r="A395">
        <f>Results!A395</f>
        <v>0</v>
      </c>
      <c r="B395">
        <f>Results!B395</f>
        <v>0</v>
      </c>
      <c r="D395">
        <f>Results!D395</f>
        <v>0</v>
      </c>
      <c r="E395">
        <f>Results!E395</f>
        <v>0</v>
      </c>
      <c r="G395">
        <f>Results!C395</f>
        <v>0</v>
      </c>
      <c r="H395">
        <f t="shared" ref="H395:H426" si="28">E395</f>
        <v>0</v>
      </c>
      <c r="I395">
        <f t="shared" si="26"/>
        <v>0</v>
      </c>
      <c r="J395">
        <f t="shared" si="27"/>
        <v>0</v>
      </c>
      <c r="K395">
        <f t="shared" ref="K395:K426" si="29">D395</f>
        <v>0</v>
      </c>
    </row>
    <row r="396" spans="1:11">
      <c r="A396">
        <f>Results!A396</f>
        <v>0</v>
      </c>
      <c r="B396">
        <f>Results!B396</f>
        <v>0</v>
      </c>
      <c r="D396">
        <f>Results!D396</f>
        <v>0</v>
      </c>
      <c r="E396">
        <f>Results!E396</f>
        <v>0</v>
      </c>
      <c r="G396">
        <f>Results!C396</f>
        <v>0</v>
      </c>
      <c r="H396">
        <f t="shared" si="28"/>
        <v>0</v>
      </c>
      <c r="I396">
        <f t="shared" si="26"/>
        <v>0</v>
      </c>
      <c r="J396">
        <f t="shared" si="27"/>
        <v>0</v>
      </c>
      <c r="K396">
        <f t="shared" si="29"/>
        <v>0</v>
      </c>
    </row>
    <row r="397" spans="1:11">
      <c r="A397">
        <f>Results!A397</f>
        <v>0</v>
      </c>
      <c r="B397">
        <f>Results!B397</f>
        <v>0</v>
      </c>
      <c r="D397">
        <f>Results!D397</f>
        <v>0</v>
      </c>
      <c r="E397">
        <f>Results!E397</f>
        <v>0</v>
      </c>
      <c r="G397">
        <f>Results!C397</f>
        <v>0</v>
      </c>
      <c r="H397">
        <f t="shared" si="28"/>
        <v>0</v>
      </c>
      <c r="I397">
        <f t="shared" si="26"/>
        <v>0</v>
      </c>
      <c r="J397">
        <f t="shared" si="27"/>
        <v>0</v>
      </c>
      <c r="K397">
        <f t="shared" si="29"/>
        <v>0</v>
      </c>
    </row>
    <row r="398" spans="1:11">
      <c r="A398">
        <f>Results!A398</f>
        <v>0</v>
      </c>
      <c r="B398">
        <f>Results!B398</f>
        <v>0</v>
      </c>
      <c r="D398">
        <f>Results!D398</f>
        <v>0</v>
      </c>
      <c r="E398">
        <f>Results!E398</f>
        <v>0</v>
      </c>
      <c r="G398">
        <f>Results!C398</f>
        <v>0</v>
      </c>
      <c r="H398">
        <f t="shared" si="28"/>
        <v>0</v>
      </c>
      <c r="I398">
        <f t="shared" si="26"/>
        <v>0</v>
      </c>
      <c r="J398">
        <f t="shared" si="27"/>
        <v>0</v>
      </c>
      <c r="K398">
        <f t="shared" si="29"/>
        <v>0</v>
      </c>
    </row>
    <row r="399" spans="1:11">
      <c r="A399">
        <f>Results!A399</f>
        <v>0</v>
      </c>
      <c r="B399">
        <f>Results!B399</f>
        <v>0</v>
      </c>
      <c r="D399">
        <f>Results!D399</f>
        <v>0</v>
      </c>
      <c r="E399">
        <f>Results!E399</f>
        <v>0</v>
      </c>
      <c r="G399">
        <f>Results!C399</f>
        <v>0</v>
      </c>
      <c r="H399">
        <f t="shared" si="28"/>
        <v>0</v>
      </c>
      <c r="I399">
        <f t="shared" si="26"/>
        <v>0</v>
      </c>
      <c r="J399">
        <f t="shared" si="27"/>
        <v>0</v>
      </c>
      <c r="K399">
        <f t="shared" si="29"/>
        <v>0</v>
      </c>
    </row>
    <row r="400" spans="1:11">
      <c r="A400">
        <f>Results!A400</f>
        <v>0</v>
      </c>
      <c r="B400">
        <f>Results!B400</f>
        <v>0</v>
      </c>
      <c r="D400">
        <f>Results!D400</f>
        <v>0</v>
      </c>
      <c r="E400">
        <f>Results!E400</f>
        <v>0</v>
      </c>
      <c r="G400">
        <f>Results!C400</f>
        <v>0</v>
      </c>
      <c r="H400">
        <f t="shared" si="28"/>
        <v>0</v>
      </c>
      <c r="I400">
        <f t="shared" si="26"/>
        <v>0</v>
      </c>
      <c r="J400">
        <f t="shared" si="27"/>
        <v>0</v>
      </c>
      <c r="K400">
        <f t="shared" si="29"/>
        <v>0</v>
      </c>
    </row>
    <row r="401" spans="1:11">
      <c r="A401">
        <f>Results!A401</f>
        <v>0</v>
      </c>
      <c r="B401">
        <f>Results!B401</f>
        <v>0</v>
      </c>
      <c r="D401">
        <f>Results!D401</f>
        <v>0</v>
      </c>
      <c r="E401">
        <f>Results!E401</f>
        <v>0</v>
      </c>
      <c r="G401">
        <f>Results!C401</f>
        <v>0</v>
      </c>
      <c r="H401">
        <f t="shared" si="28"/>
        <v>0</v>
      </c>
      <c r="I401">
        <f t="shared" si="26"/>
        <v>0</v>
      </c>
      <c r="J401">
        <f t="shared" si="27"/>
        <v>0</v>
      </c>
      <c r="K401">
        <f t="shared" si="29"/>
        <v>0</v>
      </c>
    </row>
    <row r="402" spans="1:11">
      <c r="A402">
        <f>Results!A402</f>
        <v>0</v>
      </c>
      <c r="B402">
        <f>Results!B402</f>
        <v>0</v>
      </c>
      <c r="D402">
        <f>Results!D402</f>
        <v>0</v>
      </c>
      <c r="E402">
        <f>Results!E402</f>
        <v>0</v>
      </c>
      <c r="G402">
        <f>Results!C402</f>
        <v>0</v>
      </c>
      <c r="H402">
        <f t="shared" si="28"/>
        <v>0</v>
      </c>
      <c r="I402">
        <f t="shared" si="26"/>
        <v>0</v>
      </c>
      <c r="J402">
        <f t="shared" si="27"/>
        <v>0</v>
      </c>
      <c r="K402">
        <f t="shared" si="29"/>
        <v>0</v>
      </c>
    </row>
    <row r="403" spans="1:11">
      <c r="A403">
        <f>Results!A403</f>
        <v>0</v>
      </c>
      <c r="B403">
        <f>Results!B403</f>
        <v>0</v>
      </c>
      <c r="D403">
        <f>Results!D403</f>
        <v>0</v>
      </c>
      <c r="E403">
        <f>Results!E403</f>
        <v>0</v>
      </c>
      <c r="G403">
        <f>Results!C403</f>
        <v>0</v>
      </c>
      <c r="H403">
        <f t="shared" si="28"/>
        <v>0</v>
      </c>
      <c r="I403">
        <f t="shared" si="26"/>
        <v>0</v>
      </c>
      <c r="J403">
        <f t="shared" si="27"/>
        <v>0</v>
      </c>
      <c r="K403">
        <f t="shared" si="29"/>
        <v>0</v>
      </c>
    </row>
    <row r="404" spans="1:11">
      <c r="A404">
        <f>Results!A404</f>
        <v>0</v>
      </c>
      <c r="B404">
        <f>Results!B404</f>
        <v>0</v>
      </c>
      <c r="D404">
        <f>Results!D404</f>
        <v>0</v>
      </c>
      <c r="E404">
        <f>Results!E404</f>
        <v>0</v>
      </c>
      <c r="G404">
        <f>Results!C404</f>
        <v>0</v>
      </c>
      <c r="H404">
        <f t="shared" si="28"/>
        <v>0</v>
      </c>
      <c r="I404">
        <f t="shared" si="26"/>
        <v>0</v>
      </c>
      <c r="J404">
        <f t="shared" si="27"/>
        <v>0</v>
      </c>
      <c r="K404">
        <f t="shared" si="29"/>
        <v>0</v>
      </c>
    </row>
    <row r="405" spans="1:11">
      <c r="A405">
        <f>Results!A405</f>
        <v>0</v>
      </c>
      <c r="B405">
        <f>Results!B405</f>
        <v>0</v>
      </c>
      <c r="D405">
        <f>Results!D405</f>
        <v>0</v>
      </c>
      <c r="E405">
        <f>Results!E405</f>
        <v>0</v>
      </c>
      <c r="G405">
        <f>Results!C405</f>
        <v>0</v>
      </c>
      <c r="H405">
        <f t="shared" si="28"/>
        <v>0</v>
      </c>
      <c r="I405">
        <f t="shared" si="26"/>
        <v>0</v>
      </c>
      <c r="J405">
        <f t="shared" si="27"/>
        <v>0</v>
      </c>
      <c r="K405">
        <f t="shared" si="29"/>
        <v>0</v>
      </c>
    </row>
    <row r="406" spans="1:11">
      <c r="A406">
        <f>Results!A406</f>
        <v>0</v>
      </c>
      <c r="B406">
        <f>Results!B406</f>
        <v>0</v>
      </c>
      <c r="D406">
        <f>Results!D406</f>
        <v>0</v>
      </c>
      <c r="E406">
        <f>Results!E406</f>
        <v>0</v>
      </c>
      <c r="G406">
        <f>Results!C406</f>
        <v>0</v>
      </c>
      <c r="H406">
        <f t="shared" si="28"/>
        <v>0</v>
      </c>
      <c r="I406">
        <f t="shared" si="26"/>
        <v>0</v>
      </c>
      <c r="J406">
        <f t="shared" si="27"/>
        <v>0</v>
      </c>
      <c r="K406">
        <f t="shared" si="29"/>
        <v>0</v>
      </c>
    </row>
    <row r="407" spans="1:11">
      <c r="A407">
        <f>Results!A407</f>
        <v>0</v>
      </c>
      <c r="B407">
        <f>Results!B407</f>
        <v>0</v>
      </c>
      <c r="D407">
        <f>Results!D407</f>
        <v>0</v>
      </c>
      <c r="E407">
        <f>Results!E407</f>
        <v>0</v>
      </c>
      <c r="G407">
        <f>Results!C407</f>
        <v>0</v>
      </c>
      <c r="H407">
        <f t="shared" si="28"/>
        <v>0</v>
      </c>
      <c r="I407">
        <f t="shared" si="26"/>
        <v>0</v>
      </c>
      <c r="J407">
        <f t="shared" si="27"/>
        <v>0</v>
      </c>
      <c r="K407">
        <f t="shared" si="29"/>
        <v>0</v>
      </c>
    </row>
    <row r="408" spans="1:11">
      <c r="A408">
        <f>Results!A408</f>
        <v>0</v>
      </c>
      <c r="B408">
        <f>Results!B408</f>
        <v>0</v>
      </c>
      <c r="D408">
        <f>Results!D408</f>
        <v>0</v>
      </c>
      <c r="E408">
        <f>Results!E408</f>
        <v>0</v>
      </c>
      <c r="G408">
        <f>Results!C408</f>
        <v>0</v>
      </c>
      <c r="H408">
        <f t="shared" si="28"/>
        <v>0</v>
      </c>
      <c r="I408">
        <f t="shared" si="26"/>
        <v>0</v>
      </c>
      <c r="J408">
        <f t="shared" si="27"/>
        <v>0</v>
      </c>
      <c r="K408">
        <f t="shared" si="29"/>
        <v>0</v>
      </c>
    </row>
    <row r="409" spans="1:11">
      <c r="A409">
        <f>Results!A409</f>
        <v>0</v>
      </c>
      <c r="B409">
        <f>Results!B409</f>
        <v>0</v>
      </c>
      <c r="D409">
        <f>Results!D409</f>
        <v>0</v>
      </c>
      <c r="E409">
        <f>Results!E409</f>
        <v>0</v>
      </c>
      <c r="G409">
        <f>Results!C409</f>
        <v>0</v>
      </c>
      <c r="H409">
        <f t="shared" si="28"/>
        <v>0</v>
      </c>
      <c r="I409">
        <f t="shared" si="26"/>
        <v>0</v>
      </c>
      <c r="J409">
        <f t="shared" si="27"/>
        <v>0</v>
      </c>
      <c r="K409">
        <f t="shared" si="29"/>
        <v>0</v>
      </c>
    </row>
    <row r="410" spans="1:11">
      <c r="A410">
        <f>Results!A410</f>
        <v>0</v>
      </c>
      <c r="B410">
        <f>Results!B410</f>
        <v>0</v>
      </c>
      <c r="D410">
        <f>Results!D410</f>
        <v>0</v>
      </c>
      <c r="E410">
        <f>Results!E410</f>
        <v>0</v>
      </c>
      <c r="G410">
        <f>Results!C410</f>
        <v>0</v>
      </c>
      <c r="H410">
        <f t="shared" si="28"/>
        <v>0</v>
      </c>
      <c r="I410">
        <f t="shared" si="26"/>
        <v>0</v>
      </c>
      <c r="J410">
        <f t="shared" si="27"/>
        <v>0</v>
      </c>
      <c r="K410">
        <f t="shared" si="29"/>
        <v>0</v>
      </c>
    </row>
    <row r="411" spans="1:11">
      <c r="A411">
        <f>Results!A411</f>
        <v>0</v>
      </c>
      <c r="B411">
        <f>Results!B411</f>
        <v>0</v>
      </c>
      <c r="D411">
        <f>Results!D411</f>
        <v>0</v>
      </c>
      <c r="E411">
        <f>Results!E411</f>
        <v>0</v>
      </c>
      <c r="G411">
        <f>Results!C411</f>
        <v>0</v>
      </c>
      <c r="H411">
        <f t="shared" si="28"/>
        <v>0</v>
      </c>
      <c r="I411">
        <f t="shared" si="26"/>
        <v>0</v>
      </c>
      <c r="J411">
        <f t="shared" si="27"/>
        <v>0</v>
      </c>
      <c r="K411">
        <f t="shared" si="29"/>
        <v>0</v>
      </c>
    </row>
    <row r="412" spans="1:11">
      <c r="A412">
        <f>Results!A412</f>
        <v>0</v>
      </c>
      <c r="B412">
        <f>Results!B412</f>
        <v>0</v>
      </c>
      <c r="D412">
        <f>Results!D412</f>
        <v>0</v>
      </c>
      <c r="E412">
        <f>Results!E412</f>
        <v>0</v>
      </c>
      <c r="G412">
        <f>Results!C412</f>
        <v>0</v>
      </c>
      <c r="H412">
        <f t="shared" si="28"/>
        <v>0</v>
      </c>
      <c r="I412">
        <f t="shared" si="26"/>
        <v>0</v>
      </c>
      <c r="J412">
        <f t="shared" si="27"/>
        <v>0</v>
      </c>
      <c r="K412">
        <f t="shared" si="29"/>
        <v>0</v>
      </c>
    </row>
    <row r="413" spans="1:11">
      <c r="A413">
        <f>Results!A413</f>
        <v>0</v>
      </c>
      <c r="B413">
        <f>Results!B413</f>
        <v>0</v>
      </c>
      <c r="D413">
        <f>Results!D413</f>
        <v>0</v>
      </c>
      <c r="E413">
        <f>Results!E413</f>
        <v>0</v>
      </c>
      <c r="G413">
        <f>Results!C413</f>
        <v>0</v>
      </c>
      <c r="H413">
        <f t="shared" si="28"/>
        <v>0</v>
      </c>
      <c r="I413">
        <f t="shared" si="26"/>
        <v>0</v>
      </c>
      <c r="J413">
        <f t="shared" si="27"/>
        <v>0</v>
      </c>
      <c r="K413">
        <f t="shared" si="29"/>
        <v>0</v>
      </c>
    </row>
    <row r="414" spans="1:11">
      <c r="A414">
        <f>Results!A414</f>
        <v>0</v>
      </c>
      <c r="B414">
        <f>Results!B414</f>
        <v>0</v>
      </c>
      <c r="D414">
        <f>Results!D414</f>
        <v>0</v>
      </c>
      <c r="E414">
        <f>Results!E414</f>
        <v>0</v>
      </c>
      <c r="G414">
        <f>Results!C414</f>
        <v>0</v>
      </c>
      <c r="H414">
        <f t="shared" si="28"/>
        <v>0</v>
      </c>
      <c r="I414">
        <f t="shared" si="26"/>
        <v>0</v>
      </c>
      <c r="J414">
        <f t="shared" si="27"/>
        <v>0</v>
      </c>
      <c r="K414">
        <f t="shared" si="29"/>
        <v>0</v>
      </c>
    </row>
    <row r="415" spans="1:11">
      <c r="A415">
        <f>Results!A415</f>
        <v>0</v>
      </c>
      <c r="B415">
        <f>Results!B415</f>
        <v>0</v>
      </c>
      <c r="D415">
        <f>Results!D415</f>
        <v>0</v>
      </c>
      <c r="E415">
        <f>Results!E415</f>
        <v>0</v>
      </c>
      <c r="G415">
        <f>Results!C415</f>
        <v>0</v>
      </c>
      <c r="H415">
        <f t="shared" si="28"/>
        <v>0</v>
      </c>
      <c r="I415">
        <f t="shared" si="26"/>
        <v>0</v>
      </c>
      <c r="J415">
        <f t="shared" si="27"/>
        <v>0</v>
      </c>
      <c r="K415">
        <f t="shared" si="29"/>
        <v>0</v>
      </c>
    </row>
    <row r="416" spans="1:11">
      <c r="A416">
        <f>Results!A416</f>
        <v>0</v>
      </c>
      <c r="B416">
        <f>Results!B416</f>
        <v>0</v>
      </c>
      <c r="D416">
        <f>Results!D416</f>
        <v>0</v>
      </c>
      <c r="E416">
        <f>Results!E416</f>
        <v>0</v>
      </c>
      <c r="G416">
        <f>Results!C416</f>
        <v>0</v>
      </c>
      <c r="H416">
        <f t="shared" si="28"/>
        <v>0</v>
      </c>
      <c r="I416">
        <f t="shared" si="26"/>
        <v>0</v>
      </c>
      <c r="J416">
        <f t="shared" si="27"/>
        <v>0</v>
      </c>
      <c r="K416">
        <f t="shared" si="29"/>
        <v>0</v>
      </c>
    </row>
    <row r="417" spans="1:11">
      <c r="A417">
        <f>Results!A417</f>
        <v>0</v>
      </c>
      <c r="B417">
        <f>Results!B417</f>
        <v>0</v>
      </c>
      <c r="D417">
        <f>Results!D417</f>
        <v>0</v>
      </c>
      <c r="E417">
        <f>Results!E417</f>
        <v>0</v>
      </c>
      <c r="G417">
        <f>Results!C417</f>
        <v>0</v>
      </c>
      <c r="H417">
        <f t="shared" si="28"/>
        <v>0</v>
      </c>
      <c r="I417">
        <f t="shared" si="26"/>
        <v>0</v>
      </c>
      <c r="J417">
        <f t="shared" si="27"/>
        <v>0</v>
      </c>
      <c r="K417">
        <f t="shared" si="29"/>
        <v>0</v>
      </c>
    </row>
    <row r="418" spans="1:11">
      <c r="A418">
        <f>Results!A418</f>
        <v>0</v>
      </c>
      <c r="B418">
        <f>Results!B418</f>
        <v>0</v>
      </c>
      <c r="D418">
        <f>Results!D418</f>
        <v>0</v>
      </c>
      <c r="E418">
        <f>Results!E418</f>
        <v>0</v>
      </c>
      <c r="G418">
        <f>Results!C418</f>
        <v>0</v>
      </c>
      <c r="H418">
        <f t="shared" si="28"/>
        <v>0</v>
      </c>
      <c r="I418">
        <f t="shared" si="26"/>
        <v>0</v>
      </c>
      <c r="J418">
        <f t="shared" si="27"/>
        <v>0</v>
      </c>
      <c r="K418">
        <f t="shared" si="29"/>
        <v>0</v>
      </c>
    </row>
    <row r="419" spans="1:11">
      <c r="A419">
        <f>Results!A419</f>
        <v>0</v>
      </c>
      <c r="B419">
        <f>Results!B419</f>
        <v>0</v>
      </c>
      <c r="D419">
        <f>Results!D419</f>
        <v>0</v>
      </c>
      <c r="E419">
        <f>Results!E419</f>
        <v>0</v>
      </c>
      <c r="G419">
        <f>Results!C419</f>
        <v>0</v>
      </c>
      <c r="H419">
        <f t="shared" si="28"/>
        <v>0</v>
      </c>
      <c r="I419">
        <f t="shared" si="26"/>
        <v>0</v>
      </c>
      <c r="J419">
        <f t="shared" si="27"/>
        <v>0</v>
      </c>
      <c r="K419">
        <f t="shared" si="29"/>
        <v>0</v>
      </c>
    </row>
    <row r="420" spans="1:11">
      <c r="A420">
        <f>Results!A420</f>
        <v>0</v>
      </c>
      <c r="B420">
        <f>Results!B420</f>
        <v>0</v>
      </c>
      <c r="D420">
        <f>Results!D420</f>
        <v>0</v>
      </c>
      <c r="E420">
        <f>Results!E420</f>
        <v>0</v>
      </c>
      <c r="G420">
        <f>Results!C420</f>
        <v>0</v>
      </c>
      <c r="H420">
        <f t="shared" si="28"/>
        <v>0</v>
      </c>
      <c r="I420">
        <f t="shared" si="26"/>
        <v>0</v>
      </c>
      <c r="J420">
        <f t="shared" si="27"/>
        <v>0</v>
      </c>
      <c r="K420">
        <f t="shared" si="29"/>
        <v>0</v>
      </c>
    </row>
    <row r="421" spans="1:11">
      <c r="A421">
        <f>Results!A421</f>
        <v>0</v>
      </c>
      <c r="B421">
        <f>Results!B421</f>
        <v>0</v>
      </c>
      <c r="D421">
        <f>Results!D421</f>
        <v>0</v>
      </c>
      <c r="E421">
        <f>Results!E421</f>
        <v>0</v>
      </c>
      <c r="G421">
        <f>Results!C421</f>
        <v>0</v>
      </c>
      <c r="H421">
        <f t="shared" si="28"/>
        <v>0</v>
      </c>
      <c r="I421">
        <f t="shared" si="26"/>
        <v>0</v>
      </c>
      <c r="J421">
        <f t="shared" si="27"/>
        <v>0</v>
      </c>
      <c r="K421">
        <f t="shared" si="29"/>
        <v>0</v>
      </c>
    </row>
    <row r="422" spans="1:11">
      <c r="A422">
        <f>Results!A422</f>
        <v>0</v>
      </c>
      <c r="B422">
        <f>Results!B422</f>
        <v>0</v>
      </c>
      <c r="D422">
        <f>Results!D422</f>
        <v>0</v>
      </c>
      <c r="E422">
        <f>Results!E422</f>
        <v>0</v>
      </c>
      <c r="G422">
        <f>Results!C422</f>
        <v>0</v>
      </c>
      <c r="H422">
        <f t="shared" si="28"/>
        <v>0</v>
      </c>
      <c r="I422">
        <f t="shared" si="26"/>
        <v>0</v>
      </c>
      <c r="J422">
        <f t="shared" si="27"/>
        <v>0</v>
      </c>
      <c r="K422">
        <f t="shared" si="29"/>
        <v>0</v>
      </c>
    </row>
    <row r="423" spans="1:11">
      <c r="A423">
        <f>Results!A423</f>
        <v>0</v>
      </c>
      <c r="B423">
        <f>Results!B423</f>
        <v>0</v>
      </c>
      <c r="D423">
        <f>Results!D423</f>
        <v>0</v>
      </c>
      <c r="E423">
        <f>Results!E423</f>
        <v>0</v>
      </c>
      <c r="G423">
        <f>Results!C423</f>
        <v>0</v>
      </c>
      <c r="H423">
        <f t="shared" si="28"/>
        <v>0</v>
      </c>
      <c r="I423">
        <f t="shared" si="26"/>
        <v>0</v>
      </c>
      <c r="J423">
        <f t="shared" si="27"/>
        <v>0</v>
      </c>
      <c r="K423">
        <f t="shared" si="29"/>
        <v>0</v>
      </c>
    </row>
    <row r="424" spans="1:11">
      <c r="A424">
        <f>Results!A424</f>
        <v>0</v>
      </c>
      <c r="B424">
        <f>Results!B424</f>
        <v>0</v>
      </c>
      <c r="D424">
        <f>Results!D424</f>
        <v>0</v>
      </c>
      <c r="E424">
        <f>Results!E424</f>
        <v>0</v>
      </c>
      <c r="G424">
        <f>Results!C424</f>
        <v>0</v>
      </c>
      <c r="H424">
        <f t="shared" si="28"/>
        <v>0</v>
      </c>
      <c r="I424">
        <f t="shared" si="26"/>
        <v>0</v>
      </c>
      <c r="J424">
        <f t="shared" si="27"/>
        <v>0</v>
      </c>
      <c r="K424">
        <f t="shared" si="29"/>
        <v>0</v>
      </c>
    </row>
    <row r="425" spans="1:11">
      <c r="A425">
        <f>Results!A425</f>
        <v>0</v>
      </c>
      <c r="B425">
        <f>Results!B425</f>
        <v>0</v>
      </c>
      <c r="D425">
        <f>Results!D425</f>
        <v>0</v>
      </c>
      <c r="E425">
        <f>Results!E425</f>
        <v>0</v>
      </c>
      <c r="G425">
        <f>Results!C425</f>
        <v>0</v>
      </c>
      <c r="H425">
        <f t="shared" si="28"/>
        <v>0</v>
      </c>
      <c r="I425">
        <f t="shared" si="26"/>
        <v>0</v>
      </c>
      <c r="J425">
        <f t="shared" si="27"/>
        <v>0</v>
      </c>
      <c r="K425">
        <f t="shared" si="29"/>
        <v>0</v>
      </c>
    </row>
    <row r="426" spans="1:11">
      <c r="A426">
        <f>Results!A426</f>
        <v>0</v>
      </c>
      <c r="B426">
        <f>Results!B426</f>
        <v>0</v>
      </c>
      <c r="D426">
        <f>Results!D426</f>
        <v>0</v>
      </c>
      <c r="E426">
        <f>Results!E426</f>
        <v>0</v>
      </c>
      <c r="G426">
        <f>Results!C426</f>
        <v>0</v>
      </c>
      <c r="H426">
        <f t="shared" si="28"/>
        <v>0</v>
      </c>
      <c r="I426">
        <f t="shared" si="26"/>
        <v>0</v>
      </c>
      <c r="J426">
        <f t="shared" si="27"/>
        <v>0</v>
      </c>
      <c r="K426">
        <f t="shared" si="29"/>
        <v>0</v>
      </c>
    </row>
    <row r="427" spans="1:11">
      <c r="A427">
        <f>Results!A427</f>
        <v>0</v>
      </c>
      <c r="B427">
        <f>Results!B427</f>
        <v>0</v>
      </c>
      <c r="D427">
        <f>Results!D427</f>
        <v>0</v>
      </c>
      <c r="E427">
        <f>Results!E427</f>
        <v>0</v>
      </c>
      <c r="G427">
        <f>Results!C427</f>
        <v>0</v>
      </c>
      <c r="H427">
        <f t="shared" ref="H427:H458" si="30">E427</f>
        <v>0</v>
      </c>
      <c r="I427">
        <f t="shared" si="26"/>
        <v>0</v>
      </c>
      <c r="J427">
        <f t="shared" si="27"/>
        <v>0</v>
      </c>
      <c r="K427">
        <f t="shared" ref="K427:K450" si="31">D427</f>
        <v>0</v>
      </c>
    </row>
    <row r="428" spans="1:11">
      <c r="A428">
        <f>Results!A428</f>
        <v>0</v>
      </c>
      <c r="B428">
        <f>Results!B428</f>
        <v>0</v>
      </c>
      <c r="D428">
        <f>Results!D428</f>
        <v>0</v>
      </c>
      <c r="E428">
        <f>Results!E428</f>
        <v>0</v>
      </c>
      <c r="G428">
        <f>Results!C428</f>
        <v>0</v>
      </c>
      <c r="H428">
        <f t="shared" si="30"/>
        <v>0</v>
      </c>
      <c r="I428">
        <f t="shared" si="26"/>
        <v>0</v>
      </c>
      <c r="J428">
        <f t="shared" si="27"/>
        <v>0</v>
      </c>
      <c r="K428">
        <f t="shared" si="31"/>
        <v>0</v>
      </c>
    </row>
    <row r="429" spans="1:11">
      <c r="A429">
        <f>Results!A429</f>
        <v>0</v>
      </c>
      <c r="B429">
        <f>Results!B429</f>
        <v>0</v>
      </c>
      <c r="D429">
        <f>Results!D429</f>
        <v>0</v>
      </c>
      <c r="E429">
        <f>Results!E429</f>
        <v>0</v>
      </c>
      <c r="G429">
        <f>Results!C429</f>
        <v>0</v>
      </c>
      <c r="H429">
        <f t="shared" si="30"/>
        <v>0</v>
      </c>
      <c r="I429">
        <f t="shared" si="26"/>
        <v>0</v>
      </c>
      <c r="J429">
        <f t="shared" si="27"/>
        <v>0</v>
      </c>
      <c r="K429">
        <f t="shared" si="31"/>
        <v>0</v>
      </c>
    </row>
    <row r="430" spans="1:11">
      <c r="A430">
        <f>Results!A430</f>
        <v>0</v>
      </c>
      <c r="B430">
        <f>Results!B430</f>
        <v>0</v>
      </c>
      <c r="D430">
        <f>Results!D430</f>
        <v>0</v>
      </c>
      <c r="E430">
        <f>Results!E430</f>
        <v>0</v>
      </c>
      <c r="G430">
        <f>Results!C430</f>
        <v>0</v>
      </c>
      <c r="H430">
        <f t="shared" si="30"/>
        <v>0</v>
      </c>
      <c r="I430">
        <f t="shared" si="26"/>
        <v>0</v>
      </c>
      <c r="J430">
        <f t="shared" si="27"/>
        <v>0</v>
      </c>
      <c r="K430">
        <f t="shared" si="31"/>
        <v>0</v>
      </c>
    </row>
    <row r="431" spans="1:11">
      <c r="A431">
        <f>Results!A431</f>
        <v>0</v>
      </c>
      <c r="B431">
        <f>Results!B431</f>
        <v>0</v>
      </c>
      <c r="D431">
        <f>Results!D431</f>
        <v>0</v>
      </c>
      <c r="E431">
        <f>Results!E431</f>
        <v>0</v>
      </c>
      <c r="G431">
        <f>Results!C431</f>
        <v>0</v>
      </c>
      <c r="H431">
        <f t="shared" si="30"/>
        <v>0</v>
      </c>
      <c r="I431">
        <f t="shared" si="26"/>
        <v>0</v>
      </c>
      <c r="J431">
        <f t="shared" si="27"/>
        <v>0</v>
      </c>
      <c r="K431">
        <f t="shared" si="31"/>
        <v>0</v>
      </c>
    </row>
    <row r="432" spans="1:11">
      <c r="A432">
        <f>Results!A432</f>
        <v>0</v>
      </c>
      <c r="B432">
        <f>Results!B432</f>
        <v>0</v>
      </c>
      <c r="D432">
        <f>Results!D432</f>
        <v>0</v>
      </c>
      <c r="E432">
        <f>Results!E432</f>
        <v>0</v>
      </c>
      <c r="G432">
        <f>Results!C432</f>
        <v>0</v>
      </c>
      <c r="H432">
        <f t="shared" si="30"/>
        <v>0</v>
      </c>
      <c r="I432">
        <f t="shared" si="26"/>
        <v>0</v>
      </c>
      <c r="J432">
        <f t="shared" si="27"/>
        <v>0</v>
      </c>
      <c r="K432">
        <f t="shared" si="31"/>
        <v>0</v>
      </c>
    </row>
    <row r="433" spans="1:11">
      <c r="A433">
        <f>Results!A433</f>
        <v>0</v>
      </c>
      <c r="B433">
        <f>Results!B433</f>
        <v>0</v>
      </c>
      <c r="D433">
        <f>Results!D433</f>
        <v>0</v>
      </c>
      <c r="E433">
        <f>Results!E433</f>
        <v>0</v>
      </c>
      <c r="G433">
        <f>Results!C433</f>
        <v>0</v>
      </c>
      <c r="H433">
        <f t="shared" si="30"/>
        <v>0</v>
      </c>
      <c r="I433">
        <f t="shared" si="26"/>
        <v>0</v>
      </c>
      <c r="J433">
        <f t="shared" si="27"/>
        <v>0</v>
      </c>
      <c r="K433">
        <f t="shared" si="31"/>
        <v>0</v>
      </c>
    </row>
    <row r="434" spans="1:11">
      <c r="A434">
        <f>Results!A434</f>
        <v>0</v>
      </c>
      <c r="B434">
        <f>Results!B434</f>
        <v>0</v>
      </c>
      <c r="D434">
        <f>Results!D434</f>
        <v>0</v>
      </c>
      <c r="E434">
        <f>Results!E434</f>
        <v>0</v>
      </c>
      <c r="G434">
        <f>Results!C434</f>
        <v>0</v>
      </c>
      <c r="H434">
        <f t="shared" si="30"/>
        <v>0</v>
      </c>
      <c r="I434">
        <f t="shared" si="26"/>
        <v>0</v>
      </c>
      <c r="J434">
        <f t="shared" si="27"/>
        <v>0</v>
      </c>
      <c r="K434">
        <f t="shared" si="31"/>
        <v>0</v>
      </c>
    </row>
    <row r="435" spans="1:11">
      <c r="A435">
        <f>Results!A435</f>
        <v>0</v>
      </c>
      <c r="B435">
        <f>Results!B435</f>
        <v>0</v>
      </c>
      <c r="D435">
        <f>Results!D435</f>
        <v>0</v>
      </c>
      <c r="E435">
        <f>Results!E435</f>
        <v>0</v>
      </c>
      <c r="G435">
        <f>Results!C435</f>
        <v>0</v>
      </c>
      <c r="H435">
        <f t="shared" si="30"/>
        <v>0</v>
      </c>
      <c r="I435">
        <f t="shared" si="26"/>
        <v>0</v>
      </c>
      <c r="J435">
        <f t="shared" si="27"/>
        <v>0</v>
      </c>
      <c r="K435">
        <f t="shared" si="31"/>
        <v>0</v>
      </c>
    </row>
    <row r="436" spans="1:11">
      <c r="A436">
        <f>Results!A436</f>
        <v>0</v>
      </c>
      <c r="B436">
        <f>Results!B436</f>
        <v>0</v>
      </c>
      <c r="D436">
        <f>Results!D436</f>
        <v>0</v>
      </c>
      <c r="E436">
        <f>Results!E436</f>
        <v>0</v>
      </c>
      <c r="G436">
        <f>Results!C436</f>
        <v>0</v>
      </c>
      <c r="H436">
        <f t="shared" si="30"/>
        <v>0</v>
      </c>
      <c r="I436">
        <f t="shared" si="26"/>
        <v>0</v>
      </c>
      <c r="J436">
        <f t="shared" si="27"/>
        <v>0</v>
      </c>
      <c r="K436">
        <f t="shared" si="31"/>
        <v>0</v>
      </c>
    </row>
    <row r="437" spans="1:11">
      <c r="A437">
        <f>Results!A437</f>
        <v>0</v>
      </c>
      <c r="B437">
        <f>Results!B437</f>
        <v>0</v>
      </c>
      <c r="D437">
        <f>Results!D437</f>
        <v>0</v>
      </c>
      <c r="E437">
        <f>Results!E437</f>
        <v>0</v>
      </c>
      <c r="G437">
        <f>Results!C437</f>
        <v>0</v>
      </c>
      <c r="H437">
        <f t="shared" si="30"/>
        <v>0</v>
      </c>
      <c r="I437">
        <f t="shared" si="26"/>
        <v>0</v>
      </c>
      <c r="J437">
        <f t="shared" si="27"/>
        <v>0</v>
      </c>
      <c r="K437">
        <f t="shared" si="31"/>
        <v>0</v>
      </c>
    </row>
    <row r="438" spans="1:11">
      <c r="A438">
        <f>Results!A438</f>
        <v>0</v>
      </c>
      <c r="B438">
        <f>Results!B438</f>
        <v>0</v>
      </c>
      <c r="D438">
        <f>Results!D438</f>
        <v>0</v>
      </c>
      <c r="E438">
        <f>Results!E438</f>
        <v>0</v>
      </c>
      <c r="G438">
        <f>Results!C438</f>
        <v>0</v>
      </c>
      <c r="H438">
        <f t="shared" si="30"/>
        <v>0</v>
      </c>
      <c r="I438">
        <f t="shared" si="26"/>
        <v>0</v>
      </c>
      <c r="J438">
        <f t="shared" si="27"/>
        <v>0</v>
      </c>
      <c r="K438">
        <f t="shared" si="31"/>
        <v>0</v>
      </c>
    </row>
    <row r="439" spans="1:11">
      <c r="A439">
        <f>Results!A439</f>
        <v>0</v>
      </c>
      <c r="B439">
        <f>Results!B439</f>
        <v>0</v>
      </c>
      <c r="D439">
        <f>Results!D439</f>
        <v>0</v>
      </c>
      <c r="E439">
        <f>Results!E439</f>
        <v>0</v>
      </c>
      <c r="G439">
        <f>Results!C439</f>
        <v>0</v>
      </c>
      <c r="H439">
        <f t="shared" si="30"/>
        <v>0</v>
      </c>
      <c r="I439">
        <f t="shared" si="26"/>
        <v>0</v>
      </c>
      <c r="J439">
        <f t="shared" si="27"/>
        <v>0</v>
      </c>
      <c r="K439">
        <f t="shared" si="31"/>
        <v>0</v>
      </c>
    </row>
    <row r="440" spans="1:11">
      <c r="A440">
        <f>Results!A440</f>
        <v>0</v>
      </c>
      <c r="B440">
        <f>Results!B440</f>
        <v>0</v>
      </c>
      <c r="D440">
        <f>Results!D440</f>
        <v>0</v>
      </c>
      <c r="E440">
        <f>Results!E440</f>
        <v>0</v>
      </c>
      <c r="G440">
        <f>Results!C440</f>
        <v>0</v>
      </c>
      <c r="H440">
        <f t="shared" si="30"/>
        <v>0</v>
      </c>
      <c r="I440">
        <f t="shared" si="26"/>
        <v>0</v>
      </c>
      <c r="J440">
        <f t="shared" si="27"/>
        <v>0</v>
      </c>
      <c r="K440">
        <f t="shared" si="31"/>
        <v>0</v>
      </c>
    </row>
    <row r="441" spans="1:11">
      <c r="A441">
        <f>Results!A441</f>
        <v>0</v>
      </c>
      <c r="B441">
        <f>Results!B441</f>
        <v>0</v>
      </c>
      <c r="D441">
        <f>Results!D441</f>
        <v>0</v>
      </c>
      <c r="E441">
        <f>Results!E441</f>
        <v>0</v>
      </c>
      <c r="G441">
        <f>Results!C441</f>
        <v>0</v>
      </c>
      <c r="H441">
        <f t="shared" si="30"/>
        <v>0</v>
      </c>
      <c r="I441">
        <f t="shared" si="26"/>
        <v>0</v>
      </c>
      <c r="J441">
        <f t="shared" si="27"/>
        <v>0</v>
      </c>
      <c r="K441">
        <f t="shared" si="31"/>
        <v>0</v>
      </c>
    </row>
    <row r="442" spans="1:11">
      <c r="A442">
        <f>Results!A442</f>
        <v>0</v>
      </c>
      <c r="B442">
        <f>Results!B442</f>
        <v>0</v>
      </c>
      <c r="D442">
        <f>Results!D442</f>
        <v>0</v>
      </c>
      <c r="E442">
        <f>Results!E442</f>
        <v>0</v>
      </c>
      <c r="G442">
        <f>Results!C442</f>
        <v>0</v>
      </c>
      <c r="H442">
        <f t="shared" si="30"/>
        <v>0</v>
      </c>
      <c r="I442">
        <f t="shared" si="26"/>
        <v>0</v>
      </c>
      <c r="J442">
        <f t="shared" si="27"/>
        <v>0</v>
      </c>
      <c r="K442">
        <f t="shared" si="31"/>
        <v>0</v>
      </c>
    </row>
    <row r="443" spans="1:11">
      <c r="A443">
        <f>Results!A443</f>
        <v>0</v>
      </c>
      <c r="B443">
        <f>Results!B443</f>
        <v>0</v>
      </c>
      <c r="D443">
        <f>Results!D443</f>
        <v>0</v>
      </c>
      <c r="E443">
        <f>Results!E443</f>
        <v>0</v>
      </c>
      <c r="G443">
        <f>Results!C443</f>
        <v>0</v>
      </c>
      <c r="H443">
        <f t="shared" si="30"/>
        <v>0</v>
      </c>
      <c r="I443">
        <f t="shared" si="26"/>
        <v>0</v>
      </c>
      <c r="J443">
        <f t="shared" si="27"/>
        <v>0</v>
      </c>
      <c r="K443">
        <f t="shared" si="31"/>
        <v>0</v>
      </c>
    </row>
    <row r="444" spans="1:11">
      <c r="A444">
        <f>Results!A444</f>
        <v>0</v>
      </c>
      <c r="B444">
        <f>Results!B444</f>
        <v>0</v>
      </c>
      <c r="D444">
        <f>Results!D444</f>
        <v>0</v>
      </c>
      <c r="E444">
        <f>Results!E444</f>
        <v>0</v>
      </c>
      <c r="G444">
        <f>Results!C444</f>
        <v>0</v>
      </c>
      <c r="H444">
        <f t="shared" si="30"/>
        <v>0</v>
      </c>
      <c r="I444">
        <f t="shared" si="26"/>
        <v>0</v>
      </c>
      <c r="J444">
        <f t="shared" si="27"/>
        <v>0</v>
      </c>
      <c r="K444">
        <f t="shared" si="31"/>
        <v>0</v>
      </c>
    </row>
    <row r="445" spans="1:11">
      <c r="A445">
        <f>Results!A445</f>
        <v>0</v>
      </c>
      <c r="B445">
        <f>Results!B445</f>
        <v>0</v>
      </c>
      <c r="D445">
        <f>Results!D445</f>
        <v>0</v>
      </c>
      <c r="E445">
        <f>Results!E445</f>
        <v>0</v>
      </c>
      <c r="G445">
        <f>Results!C445</f>
        <v>0</v>
      </c>
      <c r="H445">
        <f t="shared" si="30"/>
        <v>0</v>
      </c>
      <c r="I445">
        <f t="shared" si="26"/>
        <v>0</v>
      </c>
      <c r="J445">
        <f t="shared" si="27"/>
        <v>0</v>
      </c>
      <c r="K445">
        <f t="shared" si="31"/>
        <v>0</v>
      </c>
    </row>
    <row r="446" spans="1:11">
      <c r="A446">
        <f>Results!A446</f>
        <v>0</v>
      </c>
      <c r="B446">
        <f>Results!B446</f>
        <v>0</v>
      </c>
      <c r="D446">
        <f>Results!D446</f>
        <v>0</v>
      </c>
      <c r="E446">
        <f>Results!E446</f>
        <v>0</v>
      </c>
      <c r="G446">
        <f>Results!C446</f>
        <v>0</v>
      </c>
      <c r="H446">
        <f t="shared" si="30"/>
        <v>0</v>
      </c>
      <c r="I446">
        <f t="shared" si="26"/>
        <v>0</v>
      </c>
      <c r="J446">
        <f t="shared" si="27"/>
        <v>0</v>
      </c>
      <c r="K446">
        <f t="shared" si="31"/>
        <v>0</v>
      </c>
    </row>
    <row r="447" spans="1:11">
      <c r="A447">
        <f>Results!A447</f>
        <v>0</v>
      </c>
      <c r="B447">
        <f>Results!B447</f>
        <v>0</v>
      </c>
      <c r="D447">
        <f>Results!D447</f>
        <v>0</v>
      </c>
      <c r="E447">
        <f>Results!E447</f>
        <v>0</v>
      </c>
      <c r="G447">
        <f>Results!C447</f>
        <v>0</v>
      </c>
      <c r="H447">
        <f t="shared" si="30"/>
        <v>0</v>
      </c>
      <c r="I447">
        <f t="shared" si="26"/>
        <v>0</v>
      </c>
      <c r="J447">
        <f t="shared" si="27"/>
        <v>0</v>
      </c>
      <c r="K447">
        <f t="shared" si="31"/>
        <v>0</v>
      </c>
    </row>
    <row r="448" spans="1:11">
      <c r="A448">
        <f>Results!A448</f>
        <v>0</v>
      </c>
      <c r="B448">
        <f>Results!B448</f>
        <v>0</v>
      </c>
      <c r="D448">
        <f>Results!D448</f>
        <v>0</v>
      </c>
      <c r="E448">
        <f>Results!E448</f>
        <v>0</v>
      </c>
      <c r="G448">
        <f>Results!C448</f>
        <v>0</v>
      </c>
      <c r="H448">
        <f t="shared" si="30"/>
        <v>0</v>
      </c>
      <c r="I448">
        <f t="shared" si="26"/>
        <v>0</v>
      </c>
      <c r="J448">
        <f t="shared" si="27"/>
        <v>0</v>
      </c>
      <c r="K448">
        <f t="shared" si="31"/>
        <v>0</v>
      </c>
    </row>
    <row r="449" spans="1:11">
      <c r="A449">
        <f>Results!A449</f>
        <v>0</v>
      </c>
      <c r="B449">
        <f>Results!B449</f>
        <v>0</v>
      </c>
      <c r="D449">
        <f>Results!D449</f>
        <v>0</v>
      </c>
      <c r="E449">
        <f>Results!E449</f>
        <v>0</v>
      </c>
      <c r="G449">
        <f>Results!C449</f>
        <v>0</v>
      </c>
      <c r="H449">
        <f t="shared" si="30"/>
        <v>0</v>
      </c>
      <c r="I449">
        <f t="shared" si="26"/>
        <v>0</v>
      </c>
      <c r="J449">
        <f t="shared" si="27"/>
        <v>0</v>
      </c>
      <c r="K449">
        <f t="shared" si="31"/>
        <v>0</v>
      </c>
    </row>
    <row r="450" spans="1:11">
      <c r="A450">
        <f>Results!A450</f>
        <v>0</v>
      </c>
      <c r="B450">
        <f>Results!B450</f>
        <v>0</v>
      </c>
      <c r="D450">
        <f>Results!D450</f>
        <v>0</v>
      </c>
      <c r="E450">
        <f>Results!E450</f>
        <v>0</v>
      </c>
      <c r="G450">
        <f>Results!C450</f>
        <v>0</v>
      </c>
      <c r="H450">
        <f t="shared" si="30"/>
        <v>0</v>
      </c>
      <c r="I450">
        <f t="shared" si="26"/>
        <v>0</v>
      </c>
      <c r="J450">
        <f t="shared" si="27"/>
        <v>0</v>
      </c>
      <c r="K450">
        <f t="shared" si="31"/>
        <v>0</v>
      </c>
    </row>
    <row r="451" spans="1:11">
      <c r="A451">
        <f>Results!A451</f>
        <v>0</v>
      </c>
      <c r="B451">
        <f>Results!B451</f>
        <v>0</v>
      </c>
      <c r="D451">
        <f>Results!D451</f>
        <v>0</v>
      </c>
      <c r="E451">
        <f>Results!E451</f>
        <v>0</v>
      </c>
      <c r="G451">
        <f>Results!C451</f>
        <v>0</v>
      </c>
      <c r="H451">
        <f t="shared" si="30"/>
        <v>0</v>
      </c>
      <c r="I451">
        <f t="shared" ref="I451:I508" si="32">F451</f>
        <v>0</v>
      </c>
      <c r="J451">
        <f t="shared" ref="J451:J508" si="33">C451</f>
        <v>0</v>
      </c>
      <c r="K451">
        <f t="shared" ref="K451:K508" si="34">D451</f>
        <v>0</v>
      </c>
    </row>
    <row r="452" spans="1:11">
      <c r="A452">
        <f>Results!A452</f>
        <v>0</v>
      </c>
      <c r="B452">
        <f>Results!B452</f>
        <v>0</v>
      </c>
      <c r="D452">
        <f>Results!D452</f>
        <v>0</v>
      </c>
      <c r="E452">
        <f>Results!E452</f>
        <v>0</v>
      </c>
      <c r="G452">
        <f>Results!C452</f>
        <v>0</v>
      </c>
      <c r="H452">
        <f t="shared" si="30"/>
        <v>0</v>
      </c>
      <c r="I452">
        <f t="shared" si="32"/>
        <v>0</v>
      </c>
      <c r="J452">
        <f t="shared" si="33"/>
        <v>0</v>
      </c>
      <c r="K452">
        <f t="shared" si="34"/>
        <v>0</v>
      </c>
    </row>
    <row r="453" spans="1:11">
      <c r="A453">
        <f>Results!A453</f>
        <v>0</v>
      </c>
      <c r="B453">
        <f>Results!B453</f>
        <v>0</v>
      </c>
      <c r="D453">
        <f>Results!D453</f>
        <v>0</v>
      </c>
      <c r="E453">
        <f>Results!E453</f>
        <v>0</v>
      </c>
      <c r="G453">
        <f>Results!C453</f>
        <v>0</v>
      </c>
      <c r="H453">
        <f t="shared" si="30"/>
        <v>0</v>
      </c>
      <c r="I453">
        <f t="shared" si="32"/>
        <v>0</v>
      </c>
      <c r="J453">
        <f t="shared" si="33"/>
        <v>0</v>
      </c>
      <c r="K453">
        <f t="shared" si="34"/>
        <v>0</v>
      </c>
    </row>
    <row r="454" spans="1:11">
      <c r="A454">
        <f>Results!A454</f>
        <v>0</v>
      </c>
      <c r="B454">
        <f>Results!B454</f>
        <v>0</v>
      </c>
      <c r="D454">
        <f>Results!D454</f>
        <v>0</v>
      </c>
      <c r="E454">
        <f>Results!E454</f>
        <v>0</v>
      </c>
      <c r="G454">
        <f>Results!C454</f>
        <v>0</v>
      </c>
      <c r="H454">
        <f t="shared" si="30"/>
        <v>0</v>
      </c>
      <c r="I454">
        <f t="shared" si="32"/>
        <v>0</v>
      </c>
      <c r="J454">
        <f t="shared" si="33"/>
        <v>0</v>
      </c>
      <c r="K454">
        <f t="shared" si="34"/>
        <v>0</v>
      </c>
    </row>
    <row r="455" spans="1:11">
      <c r="A455">
        <f>Results!A455</f>
        <v>0</v>
      </c>
      <c r="B455">
        <f>Results!B455</f>
        <v>0</v>
      </c>
      <c r="D455">
        <f>Results!D455</f>
        <v>0</v>
      </c>
      <c r="E455">
        <f>Results!E455</f>
        <v>0</v>
      </c>
      <c r="G455">
        <f>Results!C455</f>
        <v>0</v>
      </c>
      <c r="H455">
        <f t="shared" si="30"/>
        <v>0</v>
      </c>
      <c r="I455">
        <f t="shared" si="32"/>
        <v>0</v>
      </c>
      <c r="J455">
        <f t="shared" si="33"/>
        <v>0</v>
      </c>
      <c r="K455">
        <f t="shared" si="34"/>
        <v>0</v>
      </c>
    </row>
    <row r="456" spans="1:11">
      <c r="A456">
        <f>Results!A456</f>
        <v>0</v>
      </c>
      <c r="B456">
        <f>Results!B456</f>
        <v>0</v>
      </c>
      <c r="D456">
        <f>Results!D456</f>
        <v>0</v>
      </c>
      <c r="E456">
        <f>Results!E456</f>
        <v>0</v>
      </c>
      <c r="G456">
        <f>Results!C456</f>
        <v>0</v>
      </c>
      <c r="H456">
        <f t="shared" si="30"/>
        <v>0</v>
      </c>
      <c r="I456">
        <f t="shared" si="32"/>
        <v>0</v>
      </c>
      <c r="J456">
        <f t="shared" si="33"/>
        <v>0</v>
      </c>
      <c r="K456">
        <f t="shared" si="34"/>
        <v>0</v>
      </c>
    </row>
    <row r="457" spans="1:11">
      <c r="A457">
        <f>Results!A457</f>
        <v>0</v>
      </c>
      <c r="B457">
        <f>Results!B457</f>
        <v>0</v>
      </c>
      <c r="D457">
        <f>Results!D457</f>
        <v>0</v>
      </c>
      <c r="E457">
        <f>Results!E457</f>
        <v>0</v>
      </c>
      <c r="G457">
        <f>Results!C457</f>
        <v>0</v>
      </c>
      <c r="H457">
        <f t="shared" si="30"/>
        <v>0</v>
      </c>
      <c r="I457">
        <f t="shared" si="32"/>
        <v>0</v>
      </c>
      <c r="J457">
        <f t="shared" si="33"/>
        <v>0</v>
      </c>
      <c r="K457">
        <f t="shared" si="34"/>
        <v>0</v>
      </c>
    </row>
    <row r="458" spans="1:11">
      <c r="A458">
        <f>Results!A458</f>
        <v>0</v>
      </c>
      <c r="B458">
        <f>Results!B458</f>
        <v>0</v>
      </c>
      <c r="D458">
        <f>Results!D458</f>
        <v>0</v>
      </c>
      <c r="E458">
        <f>Results!E458</f>
        <v>0</v>
      </c>
      <c r="G458">
        <f>Results!C458</f>
        <v>0</v>
      </c>
      <c r="H458">
        <f t="shared" si="30"/>
        <v>0</v>
      </c>
      <c r="I458">
        <f t="shared" si="32"/>
        <v>0</v>
      </c>
      <c r="J458">
        <f t="shared" si="33"/>
        <v>0</v>
      </c>
      <c r="K458">
        <f t="shared" si="34"/>
        <v>0</v>
      </c>
    </row>
    <row r="459" spans="1:11">
      <c r="A459">
        <f>Results!A459</f>
        <v>0</v>
      </c>
      <c r="B459">
        <f>Results!B459</f>
        <v>0</v>
      </c>
      <c r="D459">
        <f>Results!D459</f>
        <v>0</v>
      </c>
      <c r="E459">
        <f>Results!E459</f>
        <v>0</v>
      </c>
      <c r="G459">
        <f>Results!C459</f>
        <v>0</v>
      </c>
      <c r="H459">
        <f t="shared" ref="H459:H490" si="35">E459</f>
        <v>0</v>
      </c>
      <c r="I459">
        <f t="shared" si="32"/>
        <v>0</v>
      </c>
      <c r="J459">
        <f t="shared" si="33"/>
        <v>0</v>
      </c>
      <c r="K459">
        <f t="shared" si="34"/>
        <v>0</v>
      </c>
    </row>
    <row r="460" spans="1:11">
      <c r="A460">
        <f>Results!A460</f>
        <v>0</v>
      </c>
      <c r="B460">
        <f>Results!B460</f>
        <v>0</v>
      </c>
      <c r="D460">
        <f>Results!D460</f>
        <v>0</v>
      </c>
      <c r="E460">
        <f>Results!E460</f>
        <v>0</v>
      </c>
      <c r="G460">
        <f>Results!C460</f>
        <v>0</v>
      </c>
      <c r="H460">
        <f t="shared" si="35"/>
        <v>0</v>
      </c>
      <c r="I460">
        <f t="shared" si="32"/>
        <v>0</v>
      </c>
      <c r="J460">
        <f t="shared" si="33"/>
        <v>0</v>
      </c>
      <c r="K460">
        <f t="shared" si="34"/>
        <v>0</v>
      </c>
    </row>
    <row r="461" spans="1:11">
      <c r="A461">
        <f>Results!A461</f>
        <v>0</v>
      </c>
      <c r="B461">
        <f>Results!B461</f>
        <v>0</v>
      </c>
      <c r="D461">
        <f>Results!D461</f>
        <v>0</v>
      </c>
      <c r="E461">
        <f>Results!E461</f>
        <v>0</v>
      </c>
      <c r="G461">
        <f>Results!C461</f>
        <v>0</v>
      </c>
      <c r="H461">
        <f t="shared" si="35"/>
        <v>0</v>
      </c>
      <c r="I461">
        <f t="shared" si="32"/>
        <v>0</v>
      </c>
      <c r="J461">
        <f t="shared" si="33"/>
        <v>0</v>
      </c>
      <c r="K461">
        <f t="shared" si="34"/>
        <v>0</v>
      </c>
    </row>
    <row r="462" spans="1:11">
      <c r="A462">
        <f>Results!A462</f>
        <v>0</v>
      </c>
      <c r="B462">
        <f>Results!B462</f>
        <v>0</v>
      </c>
      <c r="D462">
        <f>Results!D462</f>
        <v>0</v>
      </c>
      <c r="E462">
        <f>Results!E462</f>
        <v>0</v>
      </c>
      <c r="G462">
        <f>Results!C462</f>
        <v>0</v>
      </c>
      <c r="H462">
        <f t="shared" si="35"/>
        <v>0</v>
      </c>
      <c r="I462">
        <f t="shared" si="32"/>
        <v>0</v>
      </c>
      <c r="J462">
        <f t="shared" si="33"/>
        <v>0</v>
      </c>
      <c r="K462">
        <f t="shared" si="34"/>
        <v>0</v>
      </c>
    </row>
    <row r="463" spans="1:11">
      <c r="A463">
        <f>Results!A463</f>
        <v>0</v>
      </c>
      <c r="B463">
        <f>Results!B463</f>
        <v>0</v>
      </c>
      <c r="D463">
        <f>Results!D463</f>
        <v>0</v>
      </c>
      <c r="E463">
        <f>Results!E463</f>
        <v>0</v>
      </c>
      <c r="G463">
        <f>Results!C463</f>
        <v>0</v>
      </c>
      <c r="H463">
        <f t="shared" si="35"/>
        <v>0</v>
      </c>
      <c r="I463">
        <f t="shared" si="32"/>
        <v>0</v>
      </c>
      <c r="J463">
        <f t="shared" si="33"/>
        <v>0</v>
      </c>
      <c r="K463">
        <f t="shared" si="34"/>
        <v>0</v>
      </c>
    </row>
    <row r="464" spans="1:11">
      <c r="A464">
        <f>Results!A464</f>
        <v>0</v>
      </c>
      <c r="B464">
        <f>Results!B464</f>
        <v>0</v>
      </c>
      <c r="D464">
        <f>Results!D464</f>
        <v>0</v>
      </c>
      <c r="E464">
        <f>Results!E464</f>
        <v>0</v>
      </c>
      <c r="G464">
        <f>Results!C464</f>
        <v>0</v>
      </c>
      <c r="H464">
        <f t="shared" si="35"/>
        <v>0</v>
      </c>
      <c r="I464">
        <f t="shared" si="32"/>
        <v>0</v>
      </c>
      <c r="J464">
        <f t="shared" si="33"/>
        <v>0</v>
      </c>
      <c r="K464">
        <f t="shared" si="34"/>
        <v>0</v>
      </c>
    </row>
    <row r="465" spans="1:11">
      <c r="A465">
        <f>Results!A465</f>
        <v>0</v>
      </c>
      <c r="B465">
        <f>Results!B465</f>
        <v>0</v>
      </c>
      <c r="D465">
        <f>Results!D465</f>
        <v>0</v>
      </c>
      <c r="E465">
        <f>Results!E465</f>
        <v>0</v>
      </c>
      <c r="G465">
        <f>Results!C465</f>
        <v>0</v>
      </c>
      <c r="H465">
        <f t="shared" si="35"/>
        <v>0</v>
      </c>
      <c r="I465">
        <f t="shared" si="32"/>
        <v>0</v>
      </c>
      <c r="J465">
        <f t="shared" si="33"/>
        <v>0</v>
      </c>
      <c r="K465">
        <f t="shared" si="34"/>
        <v>0</v>
      </c>
    </row>
    <row r="466" spans="1:11">
      <c r="A466">
        <f>Results!A466</f>
        <v>0</v>
      </c>
      <c r="B466">
        <f>Results!B466</f>
        <v>0</v>
      </c>
      <c r="D466">
        <f>Results!D466</f>
        <v>0</v>
      </c>
      <c r="E466">
        <f>Results!E466</f>
        <v>0</v>
      </c>
      <c r="G466">
        <f>Results!C466</f>
        <v>0</v>
      </c>
      <c r="H466">
        <f t="shared" si="35"/>
        <v>0</v>
      </c>
      <c r="I466">
        <f t="shared" si="32"/>
        <v>0</v>
      </c>
      <c r="J466">
        <f t="shared" si="33"/>
        <v>0</v>
      </c>
      <c r="K466">
        <f t="shared" si="34"/>
        <v>0</v>
      </c>
    </row>
    <row r="467" spans="1:11">
      <c r="A467">
        <f>Results!A467</f>
        <v>0</v>
      </c>
      <c r="B467">
        <f>Results!B467</f>
        <v>0</v>
      </c>
      <c r="D467">
        <f>Results!D467</f>
        <v>0</v>
      </c>
      <c r="E467">
        <f>Results!E467</f>
        <v>0</v>
      </c>
      <c r="G467">
        <f>Results!C467</f>
        <v>0</v>
      </c>
      <c r="H467">
        <f t="shared" si="35"/>
        <v>0</v>
      </c>
      <c r="I467">
        <f t="shared" si="32"/>
        <v>0</v>
      </c>
      <c r="J467">
        <f t="shared" si="33"/>
        <v>0</v>
      </c>
      <c r="K467">
        <f t="shared" si="34"/>
        <v>0</v>
      </c>
    </row>
    <row r="468" spans="1:11">
      <c r="A468">
        <f>Results!A468</f>
        <v>0</v>
      </c>
      <c r="B468">
        <f>Results!B468</f>
        <v>0</v>
      </c>
      <c r="D468">
        <f>Results!D468</f>
        <v>0</v>
      </c>
      <c r="E468">
        <f>Results!E468</f>
        <v>0</v>
      </c>
      <c r="G468">
        <f>Results!C468</f>
        <v>0</v>
      </c>
      <c r="H468">
        <f t="shared" si="35"/>
        <v>0</v>
      </c>
      <c r="I468">
        <f t="shared" si="32"/>
        <v>0</v>
      </c>
      <c r="J468">
        <f t="shared" si="33"/>
        <v>0</v>
      </c>
      <c r="K468">
        <f t="shared" si="34"/>
        <v>0</v>
      </c>
    </row>
    <row r="469" spans="1:11">
      <c r="A469">
        <f>Results!A469</f>
        <v>0</v>
      </c>
      <c r="B469">
        <f>Results!B469</f>
        <v>0</v>
      </c>
      <c r="D469">
        <f>Results!D469</f>
        <v>0</v>
      </c>
      <c r="E469">
        <f>Results!E469</f>
        <v>0</v>
      </c>
      <c r="G469">
        <f>Results!C469</f>
        <v>0</v>
      </c>
      <c r="H469">
        <f t="shared" si="35"/>
        <v>0</v>
      </c>
      <c r="I469">
        <f t="shared" si="32"/>
        <v>0</v>
      </c>
      <c r="J469">
        <f t="shared" si="33"/>
        <v>0</v>
      </c>
      <c r="K469">
        <f t="shared" si="34"/>
        <v>0</v>
      </c>
    </row>
    <row r="470" spans="1:11">
      <c r="A470">
        <f>Results!A470</f>
        <v>0</v>
      </c>
      <c r="B470">
        <f>Results!B470</f>
        <v>0</v>
      </c>
      <c r="D470">
        <f>Results!D470</f>
        <v>0</v>
      </c>
      <c r="E470">
        <f>Results!E470</f>
        <v>0</v>
      </c>
      <c r="G470">
        <f>Results!C470</f>
        <v>0</v>
      </c>
      <c r="H470">
        <f t="shared" si="35"/>
        <v>0</v>
      </c>
      <c r="I470">
        <f t="shared" si="32"/>
        <v>0</v>
      </c>
      <c r="J470">
        <f t="shared" si="33"/>
        <v>0</v>
      </c>
      <c r="K470">
        <f t="shared" si="34"/>
        <v>0</v>
      </c>
    </row>
    <row r="471" spans="1:11">
      <c r="A471">
        <f>Results!A471</f>
        <v>0</v>
      </c>
      <c r="B471">
        <f>Results!B471</f>
        <v>0</v>
      </c>
      <c r="D471">
        <f>Results!D471</f>
        <v>0</v>
      </c>
      <c r="E471">
        <f>Results!E471</f>
        <v>0</v>
      </c>
      <c r="G471">
        <f>Results!C471</f>
        <v>0</v>
      </c>
      <c r="H471">
        <f t="shared" si="35"/>
        <v>0</v>
      </c>
      <c r="I471">
        <f t="shared" si="32"/>
        <v>0</v>
      </c>
      <c r="J471">
        <f t="shared" si="33"/>
        <v>0</v>
      </c>
      <c r="K471">
        <f t="shared" si="34"/>
        <v>0</v>
      </c>
    </row>
    <row r="472" spans="1:11">
      <c r="A472">
        <f>Results!A472</f>
        <v>0</v>
      </c>
      <c r="B472">
        <f>Results!B472</f>
        <v>0</v>
      </c>
      <c r="D472">
        <f>Results!D472</f>
        <v>0</v>
      </c>
      <c r="E472">
        <f>Results!E472</f>
        <v>0</v>
      </c>
      <c r="G472">
        <f>Results!C472</f>
        <v>0</v>
      </c>
      <c r="H472">
        <f t="shared" si="35"/>
        <v>0</v>
      </c>
      <c r="I472">
        <f t="shared" si="32"/>
        <v>0</v>
      </c>
      <c r="J472">
        <f t="shared" si="33"/>
        <v>0</v>
      </c>
      <c r="K472">
        <f t="shared" si="34"/>
        <v>0</v>
      </c>
    </row>
    <row r="473" spans="1:11">
      <c r="A473">
        <f>Results!A473</f>
        <v>0</v>
      </c>
      <c r="B473">
        <f>Results!B473</f>
        <v>0</v>
      </c>
      <c r="D473">
        <f>Results!D473</f>
        <v>0</v>
      </c>
      <c r="E473">
        <f>Results!E473</f>
        <v>0</v>
      </c>
      <c r="G473">
        <f>Results!C473</f>
        <v>0</v>
      </c>
      <c r="H473">
        <f t="shared" si="35"/>
        <v>0</v>
      </c>
      <c r="I473">
        <f t="shared" si="32"/>
        <v>0</v>
      </c>
      <c r="J473">
        <f t="shared" si="33"/>
        <v>0</v>
      </c>
      <c r="K473">
        <f t="shared" si="34"/>
        <v>0</v>
      </c>
    </row>
    <row r="474" spans="1:11">
      <c r="A474">
        <f>Results!A474</f>
        <v>0</v>
      </c>
      <c r="B474">
        <f>Results!B474</f>
        <v>0</v>
      </c>
      <c r="D474">
        <f>Results!D474</f>
        <v>0</v>
      </c>
      <c r="E474">
        <f>Results!E474</f>
        <v>0</v>
      </c>
      <c r="G474">
        <f>Results!C474</f>
        <v>0</v>
      </c>
      <c r="H474">
        <f t="shared" si="35"/>
        <v>0</v>
      </c>
      <c r="I474">
        <f t="shared" si="32"/>
        <v>0</v>
      </c>
      <c r="J474">
        <f t="shared" si="33"/>
        <v>0</v>
      </c>
      <c r="K474">
        <f t="shared" si="34"/>
        <v>0</v>
      </c>
    </row>
    <row r="475" spans="1:11">
      <c r="A475">
        <f>Results!A475</f>
        <v>0</v>
      </c>
      <c r="B475">
        <f>Results!B475</f>
        <v>0</v>
      </c>
      <c r="D475">
        <f>Results!D475</f>
        <v>0</v>
      </c>
      <c r="E475">
        <f>Results!E475</f>
        <v>0</v>
      </c>
      <c r="G475">
        <f>Results!C475</f>
        <v>0</v>
      </c>
      <c r="H475">
        <f t="shared" si="35"/>
        <v>0</v>
      </c>
      <c r="I475">
        <f t="shared" si="32"/>
        <v>0</v>
      </c>
      <c r="J475">
        <f t="shared" si="33"/>
        <v>0</v>
      </c>
      <c r="K475">
        <f t="shared" si="34"/>
        <v>0</v>
      </c>
    </row>
    <row r="476" spans="1:11">
      <c r="A476">
        <f>Results!A476</f>
        <v>0</v>
      </c>
      <c r="B476">
        <f>Results!B476</f>
        <v>0</v>
      </c>
      <c r="D476">
        <f>Results!D476</f>
        <v>0</v>
      </c>
      <c r="E476">
        <f>Results!E476</f>
        <v>0</v>
      </c>
      <c r="G476">
        <f>Results!C476</f>
        <v>0</v>
      </c>
      <c r="H476">
        <f t="shared" si="35"/>
        <v>0</v>
      </c>
      <c r="I476">
        <f t="shared" si="32"/>
        <v>0</v>
      </c>
      <c r="J476">
        <f t="shared" si="33"/>
        <v>0</v>
      </c>
      <c r="K476">
        <f t="shared" si="34"/>
        <v>0</v>
      </c>
    </row>
    <row r="477" spans="1:11">
      <c r="A477">
        <f>Results!A477</f>
        <v>0</v>
      </c>
      <c r="B477">
        <f>Results!B477</f>
        <v>0</v>
      </c>
      <c r="D477">
        <f>Results!D477</f>
        <v>0</v>
      </c>
      <c r="E477">
        <f>Results!E477</f>
        <v>0</v>
      </c>
      <c r="G477">
        <f>Results!C477</f>
        <v>0</v>
      </c>
      <c r="H477">
        <f t="shared" si="35"/>
        <v>0</v>
      </c>
      <c r="I477">
        <f t="shared" si="32"/>
        <v>0</v>
      </c>
      <c r="J477">
        <f t="shared" si="33"/>
        <v>0</v>
      </c>
      <c r="K477">
        <f t="shared" si="34"/>
        <v>0</v>
      </c>
    </row>
    <row r="478" spans="1:11">
      <c r="A478">
        <f>Results!A478</f>
        <v>0</v>
      </c>
      <c r="B478">
        <f>Results!B478</f>
        <v>0</v>
      </c>
      <c r="D478">
        <f>Results!D478</f>
        <v>0</v>
      </c>
      <c r="E478">
        <f>Results!E478</f>
        <v>0</v>
      </c>
      <c r="G478">
        <f>Results!C478</f>
        <v>0</v>
      </c>
      <c r="H478">
        <f t="shared" si="35"/>
        <v>0</v>
      </c>
      <c r="I478">
        <f t="shared" si="32"/>
        <v>0</v>
      </c>
      <c r="J478">
        <f t="shared" si="33"/>
        <v>0</v>
      </c>
      <c r="K478">
        <f t="shared" si="34"/>
        <v>0</v>
      </c>
    </row>
    <row r="479" spans="1:11">
      <c r="A479">
        <f>Results!A479</f>
        <v>0</v>
      </c>
      <c r="B479">
        <f>Results!B479</f>
        <v>0</v>
      </c>
      <c r="D479">
        <f>Results!D479</f>
        <v>0</v>
      </c>
      <c r="E479">
        <f>Results!E479</f>
        <v>0</v>
      </c>
      <c r="G479">
        <f>Results!C479</f>
        <v>0</v>
      </c>
      <c r="H479">
        <f t="shared" si="35"/>
        <v>0</v>
      </c>
      <c r="I479">
        <f t="shared" si="32"/>
        <v>0</v>
      </c>
      <c r="J479">
        <f t="shared" si="33"/>
        <v>0</v>
      </c>
      <c r="K479">
        <f t="shared" si="34"/>
        <v>0</v>
      </c>
    </row>
    <row r="480" spans="1:11">
      <c r="A480">
        <f>Results!A480</f>
        <v>0</v>
      </c>
      <c r="B480">
        <f>Results!B480</f>
        <v>0</v>
      </c>
      <c r="D480">
        <f>Results!D480</f>
        <v>0</v>
      </c>
      <c r="E480">
        <f>Results!E480</f>
        <v>0</v>
      </c>
      <c r="G480">
        <f>Results!C480</f>
        <v>0</v>
      </c>
      <c r="H480">
        <f t="shared" si="35"/>
        <v>0</v>
      </c>
      <c r="I480">
        <f t="shared" si="32"/>
        <v>0</v>
      </c>
      <c r="J480">
        <f t="shared" si="33"/>
        <v>0</v>
      </c>
      <c r="K480">
        <f t="shared" si="34"/>
        <v>0</v>
      </c>
    </row>
    <row r="481" spans="1:11">
      <c r="A481">
        <f>Results!A481</f>
        <v>0</v>
      </c>
      <c r="B481">
        <f>Results!B481</f>
        <v>0</v>
      </c>
      <c r="D481">
        <f>Results!D481</f>
        <v>0</v>
      </c>
      <c r="E481">
        <f>Results!E481</f>
        <v>0</v>
      </c>
      <c r="G481">
        <f>Results!C481</f>
        <v>0</v>
      </c>
      <c r="H481">
        <f t="shared" si="35"/>
        <v>0</v>
      </c>
      <c r="I481">
        <f t="shared" si="32"/>
        <v>0</v>
      </c>
      <c r="J481">
        <f t="shared" si="33"/>
        <v>0</v>
      </c>
      <c r="K481">
        <f t="shared" si="34"/>
        <v>0</v>
      </c>
    </row>
    <row r="482" spans="1:11">
      <c r="A482">
        <f>Results!A482</f>
        <v>0</v>
      </c>
      <c r="B482">
        <f>Results!B482</f>
        <v>0</v>
      </c>
      <c r="D482">
        <f>Results!D482</f>
        <v>0</v>
      </c>
      <c r="E482">
        <f>Results!E482</f>
        <v>0</v>
      </c>
      <c r="G482">
        <f>Results!C482</f>
        <v>0</v>
      </c>
      <c r="H482">
        <f t="shared" si="35"/>
        <v>0</v>
      </c>
      <c r="I482">
        <f t="shared" si="32"/>
        <v>0</v>
      </c>
      <c r="J482">
        <f t="shared" si="33"/>
        <v>0</v>
      </c>
      <c r="K482">
        <f t="shared" si="34"/>
        <v>0</v>
      </c>
    </row>
    <row r="483" spans="1:11">
      <c r="A483">
        <f>Results!A483</f>
        <v>0</v>
      </c>
      <c r="B483">
        <f>Results!B483</f>
        <v>0</v>
      </c>
      <c r="D483">
        <f>Results!D483</f>
        <v>0</v>
      </c>
      <c r="E483">
        <f>Results!E483</f>
        <v>0</v>
      </c>
      <c r="G483">
        <f>Results!C483</f>
        <v>0</v>
      </c>
      <c r="H483">
        <f t="shared" si="35"/>
        <v>0</v>
      </c>
      <c r="I483">
        <f t="shared" si="32"/>
        <v>0</v>
      </c>
      <c r="J483">
        <f t="shared" si="33"/>
        <v>0</v>
      </c>
      <c r="K483">
        <f t="shared" si="34"/>
        <v>0</v>
      </c>
    </row>
    <row r="484" spans="1:11">
      <c r="A484">
        <f>Results!A484</f>
        <v>0</v>
      </c>
      <c r="B484">
        <f>Results!B484</f>
        <v>0</v>
      </c>
      <c r="D484">
        <f>Results!D484</f>
        <v>0</v>
      </c>
      <c r="E484">
        <f>Results!E484</f>
        <v>0</v>
      </c>
      <c r="G484">
        <f>Results!C484</f>
        <v>0</v>
      </c>
      <c r="H484">
        <f t="shared" si="35"/>
        <v>0</v>
      </c>
      <c r="I484">
        <f t="shared" si="32"/>
        <v>0</v>
      </c>
      <c r="J484">
        <f t="shared" si="33"/>
        <v>0</v>
      </c>
      <c r="K484">
        <f t="shared" si="34"/>
        <v>0</v>
      </c>
    </row>
    <row r="485" spans="1:11">
      <c r="A485">
        <f>Results!A485</f>
        <v>0</v>
      </c>
      <c r="B485">
        <f>Results!B485</f>
        <v>0</v>
      </c>
      <c r="D485">
        <f>Results!D485</f>
        <v>0</v>
      </c>
      <c r="E485">
        <f>Results!E485</f>
        <v>0</v>
      </c>
      <c r="G485">
        <f>Results!C485</f>
        <v>0</v>
      </c>
      <c r="H485">
        <f t="shared" si="35"/>
        <v>0</v>
      </c>
      <c r="I485">
        <f t="shared" si="32"/>
        <v>0</v>
      </c>
      <c r="J485">
        <f t="shared" si="33"/>
        <v>0</v>
      </c>
      <c r="K485">
        <f t="shared" si="34"/>
        <v>0</v>
      </c>
    </row>
    <row r="486" spans="1:11">
      <c r="A486">
        <f>Results!A486</f>
        <v>0</v>
      </c>
      <c r="B486">
        <f>Results!B486</f>
        <v>0</v>
      </c>
      <c r="D486">
        <f>Results!D486</f>
        <v>0</v>
      </c>
      <c r="E486">
        <f>Results!E486</f>
        <v>0</v>
      </c>
      <c r="G486">
        <f>Results!C486</f>
        <v>0</v>
      </c>
      <c r="H486">
        <f t="shared" si="35"/>
        <v>0</v>
      </c>
      <c r="I486">
        <f t="shared" si="32"/>
        <v>0</v>
      </c>
      <c r="J486">
        <f t="shared" si="33"/>
        <v>0</v>
      </c>
      <c r="K486">
        <f t="shared" si="34"/>
        <v>0</v>
      </c>
    </row>
    <row r="487" spans="1:11">
      <c r="A487">
        <f>Results!A487</f>
        <v>0</v>
      </c>
      <c r="B487">
        <f>Results!B487</f>
        <v>0</v>
      </c>
      <c r="D487">
        <f>Results!D487</f>
        <v>0</v>
      </c>
      <c r="E487">
        <f>Results!E487</f>
        <v>0</v>
      </c>
      <c r="G487">
        <f>Results!C487</f>
        <v>0</v>
      </c>
      <c r="H487">
        <f t="shared" si="35"/>
        <v>0</v>
      </c>
      <c r="I487">
        <f t="shared" si="32"/>
        <v>0</v>
      </c>
      <c r="J487">
        <f t="shared" si="33"/>
        <v>0</v>
      </c>
      <c r="K487">
        <f t="shared" si="34"/>
        <v>0</v>
      </c>
    </row>
    <row r="488" spans="1:11">
      <c r="A488">
        <f>Results!A488</f>
        <v>0</v>
      </c>
      <c r="B488">
        <f>Results!B488</f>
        <v>0</v>
      </c>
      <c r="D488">
        <f>Results!D488</f>
        <v>0</v>
      </c>
      <c r="E488">
        <f>Results!E488</f>
        <v>0</v>
      </c>
      <c r="G488">
        <f>Results!C488</f>
        <v>0</v>
      </c>
      <c r="H488">
        <f t="shared" si="35"/>
        <v>0</v>
      </c>
      <c r="I488">
        <f t="shared" si="32"/>
        <v>0</v>
      </c>
      <c r="J488">
        <f t="shared" si="33"/>
        <v>0</v>
      </c>
      <c r="K488">
        <f t="shared" si="34"/>
        <v>0</v>
      </c>
    </row>
    <row r="489" spans="1:11">
      <c r="A489">
        <f>Results!A489</f>
        <v>0</v>
      </c>
      <c r="B489">
        <f>Results!B489</f>
        <v>0</v>
      </c>
      <c r="D489">
        <f>Results!D489</f>
        <v>0</v>
      </c>
      <c r="E489">
        <f>Results!E489</f>
        <v>0</v>
      </c>
      <c r="G489">
        <f>Results!C489</f>
        <v>0</v>
      </c>
      <c r="H489">
        <f t="shared" si="35"/>
        <v>0</v>
      </c>
      <c r="I489">
        <f t="shared" si="32"/>
        <v>0</v>
      </c>
      <c r="J489">
        <f t="shared" si="33"/>
        <v>0</v>
      </c>
      <c r="K489">
        <f t="shared" si="34"/>
        <v>0</v>
      </c>
    </row>
    <row r="490" spans="1:11">
      <c r="A490">
        <f>Results!A490</f>
        <v>0</v>
      </c>
      <c r="B490">
        <f>Results!B490</f>
        <v>0</v>
      </c>
      <c r="D490">
        <f>Results!D490</f>
        <v>0</v>
      </c>
      <c r="E490">
        <f>Results!E490</f>
        <v>0</v>
      </c>
      <c r="G490">
        <f>Results!C490</f>
        <v>0</v>
      </c>
      <c r="H490">
        <f t="shared" si="35"/>
        <v>0</v>
      </c>
      <c r="I490">
        <f t="shared" si="32"/>
        <v>0</v>
      </c>
      <c r="J490">
        <f t="shared" si="33"/>
        <v>0</v>
      </c>
      <c r="K490">
        <f t="shared" si="34"/>
        <v>0</v>
      </c>
    </row>
    <row r="491" spans="1:11">
      <c r="A491">
        <f>Results!A491</f>
        <v>0</v>
      </c>
      <c r="B491">
        <f>Results!B491</f>
        <v>0</v>
      </c>
      <c r="D491">
        <f>Results!D491</f>
        <v>0</v>
      </c>
      <c r="E491">
        <f>Results!E491</f>
        <v>0</v>
      </c>
      <c r="G491">
        <f>Results!C491</f>
        <v>0</v>
      </c>
      <c r="H491">
        <f t="shared" ref="H491:H508" si="36">E491</f>
        <v>0</v>
      </c>
      <c r="I491">
        <f t="shared" si="32"/>
        <v>0</v>
      </c>
      <c r="J491">
        <f t="shared" si="33"/>
        <v>0</v>
      </c>
      <c r="K491">
        <f t="shared" si="34"/>
        <v>0</v>
      </c>
    </row>
    <row r="492" spans="1:11">
      <c r="A492">
        <f>Results!A492</f>
        <v>0</v>
      </c>
      <c r="B492">
        <f>Results!B492</f>
        <v>0</v>
      </c>
      <c r="D492">
        <f>Results!D492</f>
        <v>0</v>
      </c>
      <c r="E492">
        <f>Results!E492</f>
        <v>0</v>
      </c>
      <c r="G492">
        <f>Results!C492</f>
        <v>0</v>
      </c>
      <c r="H492">
        <f t="shared" si="36"/>
        <v>0</v>
      </c>
      <c r="I492">
        <f t="shared" si="32"/>
        <v>0</v>
      </c>
      <c r="J492">
        <f t="shared" si="33"/>
        <v>0</v>
      </c>
      <c r="K492">
        <f t="shared" si="34"/>
        <v>0</v>
      </c>
    </row>
    <row r="493" spans="1:11">
      <c r="A493">
        <f>Results!A493</f>
        <v>0</v>
      </c>
      <c r="B493">
        <f>Results!B493</f>
        <v>0</v>
      </c>
      <c r="D493">
        <f>Results!D493</f>
        <v>0</v>
      </c>
      <c r="E493">
        <f>Results!E493</f>
        <v>0</v>
      </c>
      <c r="G493">
        <f>Results!C493</f>
        <v>0</v>
      </c>
      <c r="H493">
        <f t="shared" si="36"/>
        <v>0</v>
      </c>
      <c r="I493">
        <f t="shared" si="32"/>
        <v>0</v>
      </c>
      <c r="J493">
        <f t="shared" si="33"/>
        <v>0</v>
      </c>
      <c r="K493">
        <f t="shared" si="34"/>
        <v>0</v>
      </c>
    </row>
    <row r="494" spans="1:11">
      <c r="A494">
        <f>Results!A494</f>
        <v>0</v>
      </c>
      <c r="B494">
        <f>Results!B494</f>
        <v>0</v>
      </c>
      <c r="D494">
        <f>Results!D494</f>
        <v>0</v>
      </c>
      <c r="E494">
        <f>Results!E494</f>
        <v>0</v>
      </c>
      <c r="G494">
        <f>Results!C494</f>
        <v>0</v>
      </c>
      <c r="H494">
        <f t="shared" si="36"/>
        <v>0</v>
      </c>
      <c r="I494">
        <f t="shared" si="32"/>
        <v>0</v>
      </c>
      <c r="J494">
        <f t="shared" si="33"/>
        <v>0</v>
      </c>
      <c r="K494">
        <f t="shared" si="34"/>
        <v>0</v>
      </c>
    </row>
    <row r="495" spans="1:11">
      <c r="A495">
        <f>Results!A495</f>
        <v>0</v>
      </c>
      <c r="B495">
        <f>Results!B495</f>
        <v>0</v>
      </c>
      <c r="D495">
        <f>Results!D495</f>
        <v>0</v>
      </c>
      <c r="E495">
        <f>Results!E495</f>
        <v>0</v>
      </c>
      <c r="G495">
        <f>Results!C495</f>
        <v>0</v>
      </c>
      <c r="H495">
        <f t="shared" si="36"/>
        <v>0</v>
      </c>
      <c r="I495">
        <f t="shared" si="32"/>
        <v>0</v>
      </c>
      <c r="J495">
        <f t="shared" si="33"/>
        <v>0</v>
      </c>
      <c r="K495">
        <f t="shared" si="34"/>
        <v>0</v>
      </c>
    </row>
    <row r="496" spans="1:11">
      <c r="A496">
        <f>Results!A496</f>
        <v>0</v>
      </c>
      <c r="B496">
        <f>Results!B496</f>
        <v>0</v>
      </c>
      <c r="D496">
        <f>Results!D496</f>
        <v>0</v>
      </c>
      <c r="E496">
        <f>Results!E496</f>
        <v>0</v>
      </c>
      <c r="G496">
        <f>Results!C496</f>
        <v>0</v>
      </c>
      <c r="H496">
        <f t="shared" si="36"/>
        <v>0</v>
      </c>
      <c r="I496">
        <f t="shared" si="32"/>
        <v>0</v>
      </c>
      <c r="J496">
        <f t="shared" si="33"/>
        <v>0</v>
      </c>
      <c r="K496">
        <f t="shared" si="34"/>
        <v>0</v>
      </c>
    </row>
    <row r="497" spans="1:11">
      <c r="A497">
        <f>Results!A497</f>
        <v>0</v>
      </c>
      <c r="B497">
        <f>Results!B497</f>
        <v>0</v>
      </c>
      <c r="D497">
        <f>Results!D497</f>
        <v>0</v>
      </c>
      <c r="E497">
        <f>Results!E497</f>
        <v>0</v>
      </c>
      <c r="G497">
        <f>Results!C497</f>
        <v>0</v>
      </c>
      <c r="H497">
        <f t="shared" si="36"/>
        <v>0</v>
      </c>
      <c r="I497">
        <f t="shared" si="32"/>
        <v>0</v>
      </c>
      <c r="J497">
        <f t="shared" si="33"/>
        <v>0</v>
      </c>
      <c r="K497">
        <f t="shared" si="34"/>
        <v>0</v>
      </c>
    </row>
    <row r="498" spans="1:11">
      <c r="A498">
        <f>Results!A498</f>
        <v>0</v>
      </c>
      <c r="B498">
        <f>Results!B498</f>
        <v>0</v>
      </c>
      <c r="D498">
        <f>Results!D498</f>
        <v>0</v>
      </c>
      <c r="E498">
        <f>Results!E498</f>
        <v>0</v>
      </c>
      <c r="G498">
        <f>Results!C498</f>
        <v>0</v>
      </c>
      <c r="H498">
        <f t="shared" si="36"/>
        <v>0</v>
      </c>
      <c r="I498">
        <f t="shared" si="32"/>
        <v>0</v>
      </c>
      <c r="J498">
        <f t="shared" si="33"/>
        <v>0</v>
      </c>
      <c r="K498">
        <f t="shared" si="34"/>
        <v>0</v>
      </c>
    </row>
    <row r="499" spans="1:11">
      <c r="A499">
        <f>Results!A499</f>
        <v>0</v>
      </c>
      <c r="B499">
        <f>Results!B499</f>
        <v>0</v>
      </c>
      <c r="D499">
        <f>Results!D499</f>
        <v>0</v>
      </c>
      <c r="E499">
        <f>Results!E499</f>
        <v>0</v>
      </c>
      <c r="G499">
        <f>Results!C499</f>
        <v>0</v>
      </c>
      <c r="H499">
        <f t="shared" si="36"/>
        <v>0</v>
      </c>
      <c r="I499">
        <f t="shared" si="32"/>
        <v>0</v>
      </c>
      <c r="J499">
        <f t="shared" si="33"/>
        <v>0</v>
      </c>
      <c r="K499">
        <f t="shared" si="34"/>
        <v>0</v>
      </c>
    </row>
    <row r="500" spans="1:11">
      <c r="A500">
        <f>Results!A500</f>
        <v>0</v>
      </c>
      <c r="B500">
        <f>Results!B500</f>
        <v>0</v>
      </c>
      <c r="D500">
        <f>Results!D500</f>
        <v>0</v>
      </c>
      <c r="E500">
        <f>Results!E500</f>
        <v>0</v>
      </c>
      <c r="G500">
        <f>Results!C500</f>
        <v>0</v>
      </c>
      <c r="H500">
        <f t="shared" si="36"/>
        <v>0</v>
      </c>
      <c r="I500">
        <f t="shared" si="32"/>
        <v>0</v>
      </c>
      <c r="J500">
        <f t="shared" si="33"/>
        <v>0</v>
      </c>
      <c r="K500">
        <f t="shared" si="34"/>
        <v>0</v>
      </c>
    </row>
    <row r="501" spans="1:11">
      <c r="A501">
        <f>Results!A501</f>
        <v>0</v>
      </c>
      <c r="B501">
        <f>Results!B501</f>
        <v>0</v>
      </c>
      <c r="D501">
        <f>Results!D501</f>
        <v>0</v>
      </c>
      <c r="E501">
        <f>Results!E501</f>
        <v>0</v>
      </c>
      <c r="G501">
        <f>Results!C501</f>
        <v>0</v>
      </c>
      <c r="H501">
        <f t="shared" si="36"/>
        <v>0</v>
      </c>
      <c r="I501">
        <f t="shared" si="32"/>
        <v>0</v>
      </c>
      <c r="J501">
        <f t="shared" si="33"/>
        <v>0</v>
      </c>
      <c r="K501">
        <f t="shared" si="34"/>
        <v>0</v>
      </c>
    </row>
    <row r="502" spans="1:11">
      <c r="A502">
        <f>Results!A502</f>
        <v>0</v>
      </c>
      <c r="B502">
        <f>Results!B502</f>
        <v>0</v>
      </c>
      <c r="D502">
        <f>Results!D502</f>
        <v>0</v>
      </c>
      <c r="E502">
        <f>Results!E502</f>
        <v>0</v>
      </c>
      <c r="G502">
        <f>Results!C502</f>
        <v>0</v>
      </c>
      <c r="H502">
        <f t="shared" si="36"/>
        <v>0</v>
      </c>
      <c r="I502">
        <f t="shared" si="32"/>
        <v>0</v>
      </c>
      <c r="J502">
        <f t="shared" si="33"/>
        <v>0</v>
      </c>
      <c r="K502">
        <f t="shared" si="34"/>
        <v>0</v>
      </c>
    </row>
    <row r="503" spans="1:11">
      <c r="A503">
        <f>Results!A503</f>
        <v>0</v>
      </c>
      <c r="B503">
        <f>Results!B503</f>
        <v>0</v>
      </c>
      <c r="D503">
        <f>Results!D503</f>
        <v>0</v>
      </c>
      <c r="E503">
        <f>Results!E503</f>
        <v>0</v>
      </c>
      <c r="G503">
        <f>Results!C503</f>
        <v>0</v>
      </c>
      <c r="H503">
        <f t="shared" si="36"/>
        <v>0</v>
      </c>
      <c r="I503">
        <f t="shared" si="32"/>
        <v>0</v>
      </c>
      <c r="J503">
        <f t="shared" si="33"/>
        <v>0</v>
      </c>
      <c r="K503">
        <f t="shared" si="34"/>
        <v>0</v>
      </c>
    </row>
    <row r="504" spans="1:11">
      <c r="A504">
        <f>Results!A504</f>
        <v>0</v>
      </c>
      <c r="B504">
        <f>Results!B504</f>
        <v>0</v>
      </c>
      <c r="D504">
        <f>Results!D504</f>
        <v>0</v>
      </c>
      <c r="E504">
        <f>Results!E504</f>
        <v>0</v>
      </c>
      <c r="G504">
        <f>Results!C504</f>
        <v>0</v>
      </c>
      <c r="H504">
        <f t="shared" si="36"/>
        <v>0</v>
      </c>
      <c r="I504">
        <f t="shared" si="32"/>
        <v>0</v>
      </c>
      <c r="J504">
        <f t="shared" si="33"/>
        <v>0</v>
      </c>
      <c r="K504">
        <f t="shared" si="34"/>
        <v>0</v>
      </c>
    </row>
    <row r="505" spans="1:11">
      <c r="A505">
        <f>Results!A505</f>
        <v>0</v>
      </c>
      <c r="B505">
        <f>Results!B505</f>
        <v>0</v>
      </c>
      <c r="D505">
        <f>Results!D505</f>
        <v>0</v>
      </c>
      <c r="E505">
        <f>Results!E505</f>
        <v>0</v>
      </c>
      <c r="G505">
        <f>Results!C505</f>
        <v>0</v>
      </c>
      <c r="H505">
        <f t="shared" si="36"/>
        <v>0</v>
      </c>
      <c r="I505">
        <f t="shared" si="32"/>
        <v>0</v>
      </c>
      <c r="J505">
        <f t="shared" si="33"/>
        <v>0</v>
      </c>
      <c r="K505">
        <f t="shared" si="34"/>
        <v>0</v>
      </c>
    </row>
    <row r="506" spans="1:11">
      <c r="A506">
        <f>Results!A506</f>
        <v>0</v>
      </c>
      <c r="B506">
        <f>Results!B506</f>
        <v>0</v>
      </c>
      <c r="D506">
        <f>Results!D506</f>
        <v>0</v>
      </c>
      <c r="E506">
        <f>Results!E506</f>
        <v>0</v>
      </c>
      <c r="G506">
        <f>Results!C506</f>
        <v>0</v>
      </c>
      <c r="H506">
        <f t="shared" si="36"/>
        <v>0</v>
      </c>
      <c r="I506">
        <f t="shared" si="32"/>
        <v>0</v>
      </c>
      <c r="J506">
        <f t="shared" si="33"/>
        <v>0</v>
      </c>
      <c r="K506">
        <f t="shared" si="34"/>
        <v>0</v>
      </c>
    </row>
    <row r="507" spans="1:11">
      <c r="A507">
        <f>Results!A507</f>
        <v>0</v>
      </c>
      <c r="D507">
        <f>Results!D507</f>
        <v>0</v>
      </c>
      <c r="E507">
        <f>Results!E507</f>
        <v>0</v>
      </c>
      <c r="H507">
        <f t="shared" si="36"/>
        <v>0</v>
      </c>
      <c r="I507">
        <f t="shared" si="32"/>
        <v>0</v>
      </c>
      <c r="J507">
        <f t="shared" si="33"/>
        <v>0</v>
      </c>
      <c r="K507">
        <f t="shared" si="34"/>
        <v>0</v>
      </c>
    </row>
    <row r="508" spans="1:11">
      <c r="A508">
        <f>Results!A508</f>
        <v>0</v>
      </c>
      <c r="D508">
        <f>Results!D508</f>
        <v>0</v>
      </c>
      <c r="E508">
        <f>Results!E508</f>
        <v>0</v>
      </c>
      <c r="H508">
        <f t="shared" si="36"/>
        <v>0</v>
      </c>
      <c r="I508">
        <f t="shared" si="32"/>
        <v>0</v>
      </c>
      <c r="J508">
        <f t="shared" si="33"/>
        <v>0</v>
      </c>
      <c r="K508">
        <f t="shared" si="3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6489-BC8C-4207-BEB0-DB94A36B992E}">
  <dimension ref="A1:J506"/>
  <sheetViews>
    <sheetView topLeftCell="A61" zoomScale="95" zoomScaleNormal="95" workbookViewId="0">
      <selection activeCell="A79" sqref="A79"/>
    </sheetView>
  </sheetViews>
  <sheetFormatPr defaultColWidth="8.77734375" defaultRowHeight="14.4"/>
  <cols>
    <col min="1" max="1" width="14.33203125" style="3" bestFit="1" customWidth="1"/>
    <col min="2" max="2" width="8.77734375" style="3"/>
    <col min="3" max="3" width="10.77734375" style="3" bestFit="1" customWidth="1"/>
    <col min="4" max="4" width="10.44140625" style="3" bestFit="1" customWidth="1"/>
    <col min="5" max="5" width="10.6640625" style="3" customWidth="1"/>
    <col min="6" max="6" width="14.33203125" style="3" bestFit="1" customWidth="1"/>
    <col min="7" max="7" width="10.44140625" style="3" bestFit="1" customWidth="1"/>
    <col min="8" max="8" width="8.77734375" style="3"/>
    <col min="9" max="9" width="10.77734375" style="3" customWidth="1"/>
    <col min="10" max="10" width="13.33203125" style="3" bestFit="1" customWidth="1"/>
    <col min="11" max="11" width="12.109375" style="3" customWidth="1"/>
    <col min="12" max="16384" width="8.77734375" style="3"/>
  </cols>
  <sheetData>
    <row r="1" spans="1:10" customFormat="1">
      <c r="A1" t="s">
        <v>0</v>
      </c>
      <c r="B1" t="s">
        <v>1</v>
      </c>
      <c r="C1" t="s">
        <v>3</v>
      </c>
      <c r="D1" t="s">
        <v>4</v>
      </c>
      <c r="E1" t="s">
        <v>68</v>
      </c>
      <c r="F1" t="s">
        <v>2</v>
      </c>
      <c r="G1" t="s">
        <v>4</v>
      </c>
      <c r="H1" t="s">
        <v>1</v>
      </c>
      <c r="I1" t="s">
        <v>68</v>
      </c>
      <c r="J1" t="s">
        <v>3</v>
      </c>
    </row>
    <row r="2" spans="1:10" customFormat="1">
      <c r="A2">
        <f>AllResults!B2</f>
        <v>0</v>
      </c>
      <c r="B2">
        <f>AllResults!C2</f>
        <v>0</v>
      </c>
      <c r="C2">
        <f>AllResults!D2</f>
        <v>0</v>
      </c>
      <c r="D2">
        <f>AllResults!E2</f>
        <v>0</v>
      </c>
      <c r="E2">
        <f>AllResults!F2</f>
        <v>0</v>
      </c>
      <c r="F2">
        <f>AllResults!G2</f>
        <v>0</v>
      </c>
      <c r="G2">
        <f>AllResults!H2</f>
        <v>0</v>
      </c>
      <c r="H2">
        <f>AllResults!I2</f>
        <v>0</v>
      </c>
      <c r="I2">
        <f>AllResults!J2</f>
        <v>0</v>
      </c>
      <c r="J2">
        <f>AllResults!K2</f>
        <v>0</v>
      </c>
    </row>
    <row r="3" spans="1:10" customFormat="1">
      <c r="A3">
        <f>AllResults!B3</f>
        <v>0</v>
      </c>
      <c r="B3">
        <f>AllResults!C3</f>
        <v>0</v>
      </c>
      <c r="C3">
        <f>AllResults!D3</f>
        <v>0</v>
      </c>
      <c r="D3">
        <f>AllResults!E3</f>
        <v>0</v>
      </c>
      <c r="E3">
        <f>AllResults!F3</f>
        <v>0</v>
      </c>
      <c r="F3">
        <f>AllResults!G3</f>
        <v>0</v>
      </c>
      <c r="G3">
        <f>AllResults!H3</f>
        <v>0</v>
      </c>
      <c r="H3">
        <f>AllResults!I3</f>
        <v>0</v>
      </c>
      <c r="I3">
        <f>AllResults!J3</f>
        <v>0</v>
      </c>
      <c r="J3">
        <f>AllResults!K3</f>
        <v>0</v>
      </c>
    </row>
    <row r="4" spans="1:10" customFormat="1">
      <c r="A4">
        <f>AllResults!B4</f>
        <v>0</v>
      </c>
      <c r="B4">
        <f>AllResults!C4</f>
        <v>0</v>
      </c>
      <c r="C4">
        <f>AllResults!D4</f>
        <v>0</v>
      </c>
      <c r="D4">
        <f>AllResults!E4</f>
        <v>0</v>
      </c>
      <c r="E4">
        <f>AllResults!F4</f>
        <v>0</v>
      </c>
      <c r="F4">
        <f>AllResults!G4</f>
        <v>0</v>
      </c>
      <c r="G4">
        <f>AllResults!H4</f>
        <v>0</v>
      </c>
      <c r="H4">
        <f>AllResults!I4</f>
        <v>0</v>
      </c>
      <c r="I4">
        <f>AllResults!J4</f>
        <v>0</v>
      </c>
      <c r="J4">
        <f>AllResults!K4</f>
        <v>0</v>
      </c>
    </row>
    <row r="5" spans="1:10" customFormat="1">
      <c r="A5">
        <f>AllResults!B5</f>
        <v>0</v>
      </c>
      <c r="B5">
        <f>AllResults!C5</f>
        <v>0</v>
      </c>
      <c r="C5">
        <f>AllResults!D5</f>
        <v>0</v>
      </c>
      <c r="D5">
        <f>AllResults!E5</f>
        <v>0</v>
      </c>
      <c r="E5">
        <f>AllResults!F5</f>
        <v>0</v>
      </c>
      <c r="F5">
        <f>AllResults!G5</f>
        <v>0</v>
      </c>
      <c r="G5">
        <f>AllResults!H5</f>
        <v>0</v>
      </c>
      <c r="H5">
        <f>AllResults!I5</f>
        <v>0</v>
      </c>
      <c r="I5">
        <f>AllResults!J5</f>
        <v>0</v>
      </c>
      <c r="J5">
        <f>AllResults!K5</f>
        <v>0</v>
      </c>
    </row>
    <row r="6" spans="1:10" customFormat="1">
      <c r="A6">
        <f>AllResults!B6</f>
        <v>0</v>
      </c>
      <c r="B6">
        <f>AllResults!C6</f>
        <v>0</v>
      </c>
      <c r="C6">
        <f>AllResults!D6</f>
        <v>0</v>
      </c>
      <c r="D6">
        <f>AllResults!E6</f>
        <v>0</v>
      </c>
      <c r="E6">
        <f>AllResults!F6</f>
        <v>0</v>
      </c>
      <c r="F6">
        <f>AllResults!G6</f>
        <v>0</v>
      </c>
      <c r="G6">
        <f>AllResults!H6</f>
        <v>0</v>
      </c>
      <c r="H6">
        <f>AllResults!I6</f>
        <v>0</v>
      </c>
      <c r="I6">
        <f>AllResults!J6</f>
        <v>0</v>
      </c>
      <c r="J6">
        <f>AllResults!K6</f>
        <v>0</v>
      </c>
    </row>
    <row r="7" spans="1:10" customFormat="1">
      <c r="A7">
        <f>AllResults!B7</f>
        <v>0</v>
      </c>
      <c r="B7">
        <f>AllResults!C7</f>
        <v>0</v>
      </c>
      <c r="C7">
        <f>AllResults!D7</f>
        <v>0</v>
      </c>
      <c r="D7">
        <f>AllResults!E7</f>
        <v>0</v>
      </c>
      <c r="E7">
        <f>AllResults!F7</f>
        <v>0</v>
      </c>
      <c r="F7">
        <f>AllResults!G7</f>
        <v>0</v>
      </c>
      <c r="G7">
        <f>AllResults!H7</f>
        <v>0</v>
      </c>
      <c r="H7">
        <f>AllResults!I7</f>
        <v>0</v>
      </c>
      <c r="I7">
        <f>AllResults!J7</f>
        <v>0</v>
      </c>
      <c r="J7">
        <f>AllResults!K7</f>
        <v>0</v>
      </c>
    </row>
    <row r="8" spans="1:10" customFormat="1">
      <c r="A8">
        <f>AllResults!B8</f>
        <v>0</v>
      </c>
      <c r="B8">
        <f>AllResults!C8</f>
        <v>0</v>
      </c>
      <c r="C8">
        <f>AllResults!D8</f>
        <v>0</v>
      </c>
      <c r="D8">
        <f>AllResults!E8</f>
        <v>0</v>
      </c>
      <c r="E8">
        <f>AllResults!F8</f>
        <v>0</v>
      </c>
      <c r="F8">
        <f>AllResults!G8</f>
        <v>0</v>
      </c>
      <c r="G8">
        <f>AllResults!H8</f>
        <v>0</v>
      </c>
      <c r="H8">
        <f>AllResults!I8</f>
        <v>0</v>
      </c>
      <c r="I8">
        <f>AllResults!J8</f>
        <v>0</v>
      </c>
      <c r="J8">
        <f>AllResults!K8</f>
        <v>0</v>
      </c>
    </row>
    <row r="9" spans="1:10" customFormat="1">
      <c r="A9">
        <f>AllResults!B9</f>
        <v>0</v>
      </c>
      <c r="B9">
        <f>AllResults!C9</f>
        <v>0</v>
      </c>
      <c r="C9">
        <f>AllResults!D9</f>
        <v>0</v>
      </c>
      <c r="D9">
        <f>AllResults!E9</f>
        <v>0</v>
      </c>
      <c r="E9">
        <f>AllResults!F9</f>
        <v>0</v>
      </c>
      <c r="F9">
        <f>AllResults!G9</f>
        <v>0</v>
      </c>
      <c r="G9">
        <f>AllResults!H9</f>
        <v>0</v>
      </c>
      <c r="H9">
        <f>AllResults!I9</f>
        <v>0</v>
      </c>
      <c r="I9">
        <f>AllResults!J9</f>
        <v>0</v>
      </c>
      <c r="J9">
        <f>AllResults!K9</f>
        <v>0</v>
      </c>
    </row>
    <row r="10" spans="1:10" customFormat="1">
      <c r="A10">
        <f>AllResults!B10</f>
        <v>0</v>
      </c>
      <c r="B10">
        <f>AllResults!C10</f>
        <v>0</v>
      </c>
      <c r="C10">
        <f>AllResults!D10</f>
        <v>0</v>
      </c>
      <c r="D10">
        <f>AllResults!E10</f>
        <v>0</v>
      </c>
      <c r="E10">
        <f>AllResults!F10</f>
        <v>0</v>
      </c>
      <c r="F10">
        <f>AllResults!G10</f>
        <v>0</v>
      </c>
      <c r="G10">
        <f>AllResults!H10</f>
        <v>0</v>
      </c>
      <c r="H10">
        <f>AllResults!I10</f>
        <v>0</v>
      </c>
      <c r="I10">
        <f>AllResults!J10</f>
        <v>0</v>
      </c>
      <c r="J10">
        <f>AllResults!K10</f>
        <v>0</v>
      </c>
    </row>
    <row r="11" spans="1:10" customFormat="1">
      <c r="A11">
        <f>AllResults!B11</f>
        <v>0</v>
      </c>
      <c r="B11">
        <f>AllResults!C11</f>
        <v>0</v>
      </c>
      <c r="C11">
        <f>AllResults!D11</f>
        <v>0</v>
      </c>
      <c r="D11">
        <f>AllResults!E11</f>
        <v>0</v>
      </c>
      <c r="E11">
        <f>AllResults!F11</f>
        <v>0</v>
      </c>
      <c r="F11">
        <f>AllResults!G11</f>
        <v>0</v>
      </c>
      <c r="G11">
        <f>AllResults!H11</f>
        <v>0</v>
      </c>
      <c r="H11">
        <f>AllResults!I11</f>
        <v>0</v>
      </c>
      <c r="I11">
        <f>AllResults!J11</f>
        <v>0</v>
      </c>
      <c r="J11">
        <f>AllResults!K11</f>
        <v>0</v>
      </c>
    </row>
    <row r="12" spans="1:10" customFormat="1">
      <c r="A12">
        <f>AllResults!B12</f>
        <v>0</v>
      </c>
      <c r="B12">
        <f>AllResults!C12</f>
        <v>0</v>
      </c>
      <c r="C12">
        <f>AllResults!D12</f>
        <v>0</v>
      </c>
      <c r="D12">
        <f>AllResults!E12</f>
        <v>0</v>
      </c>
      <c r="E12">
        <f>AllResults!F12</f>
        <v>0</v>
      </c>
      <c r="F12">
        <f>AllResults!G12</f>
        <v>0</v>
      </c>
      <c r="G12">
        <f>AllResults!H12</f>
        <v>0</v>
      </c>
      <c r="H12">
        <f>AllResults!I12</f>
        <v>0</v>
      </c>
      <c r="I12">
        <f>AllResults!J12</f>
        <v>0</v>
      </c>
      <c r="J12">
        <f>AllResults!K12</f>
        <v>0</v>
      </c>
    </row>
    <row r="13" spans="1:10" customFormat="1">
      <c r="A13">
        <f>AllResults!B13</f>
        <v>0</v>
      </c>
      <c r="B13">
        <f>AllResults!C13</f>
        <v>0</v>
      </c>
      <c r="C13">
        <f>AllResults!D13</f>
        <v>0</v>
      </c>
      <c r="D13">
        <f>AllResults!E13</f>
        <v>0</v>
      </c>
      <c r="E13">
        <f>AllResults!F13</f>
        <v>0</v>
      </c>
      <c r="F13">
        <f>AllResults!G13</f>
        <v>0</v>
      </c>
      <c r="G13">
        <f>AllResults!H13</f>
        <v>0</v>
      </c>
      <c r="H13">
        <f>AllResults!I13</f>
        <v>0</v>
      </c>
      <c r="I13">
        <f>AllResults!J13</f>
        <v>0</v>
      </c>
      <c r="J13">
        <f>AllResults!K13</f>
        <v>0</v>
      </c>
    </row>
    <row r="14" spans="1:10" customFormat="1">
      <c r="A14">
        <f>AllResults!B14</f>
        <v>0</v>
      </c>
      <c r="B14">
        <f>AllResults!C14</f>
        <v>0</v>
      </c>
      <c r="C14">
        <f>AllResults!D14</f>
        <v>0</v>
      </c>
      <c r="D14">
        <f>AllResults!E14</f>
        <v>0</v>
      </c>
      <c r="E14">
        <f>AllResults!F14</f>
        <v>0</v>
      </c>
      <c r="F14">
        <f>AllResults!G14</f>
        <v>0</v>
      </c>
      <c r="G14">
        <f>AllResults!H14</f>
        <v>0</v>
      </c>
      <c r="H14">
        <f>AllResults!I14</f>
        <v>0</v>
      </c>
      <c r="I14">
        <f>AllResults!J14</f>
        <v>0</v>
      </c>
      <c r="J14">
        <f>AllResults!K14</f>
        <v>0</v>
      </c>
    </row>
    <row r="15" spans="1:10" customFormat="1">
      <c r="A15">
        <f>AllResults!B15</f>
        <v>0</v>
      </c>
      <c r="B15">
        <f>AllResults!C15</f>
        <v>0</v>
      </c>
      <c r="C15">
        <f>AllResults!D15</f>
        <v>0</v>
      </c>
      <c r="D15">
        <f>AllResults!E15</f>
        <v>0</v>
      </c>
      <c r="E15">
        <f>AllResults!F15</f>
        <v>0</v>
      </c>
      <c r="F15">
        <f>AllResults!G15</f>
        <v>0</v>
      </c>
      <c r="G15">
        <f>AllResults!H15</f>
        <v>0</v>
      </c>
      <c r="H15">
        <f>AllResults!I15</f>
        <v>0</v>
      </c>
      <c r="I15">
        <f>AllResults!J15</f>
        <v>0</v>
      </c>
      <c r="J15">
        <f>AllResults!K15</f>
        <v>0</v>
      </c>
    </row>
    <row r="16" spans="1:10" customFormat="1">
      <c r="A16">
        <f>AllResults!B16</f>
        <v>0</v>
      </c>
      <c r="B16">
        <f>AllResults!C16</f>
        <v>0</v>
      </c>
      <c r="C16">
        <f>AllResults!D16</f>
        <v>0</v>
      </c>
      <c r="D16">
        <f>AllResults!E16</f>
        <v>0</v>
      </c>
      <c r="E16">
        <f>AllResults!F16</f>
        <v>0</v>
      </c>
      <c r="F16">
        <f>AllResults!G16</f>
        <v>0</v>
      </c>
      <c r="G16">
        <f>AllResults!H16</f>
        <v>0</v>
      </c>
      <c r="H16">
        <f>AllResults!I16</f>
        <v>0</v>
      </c>
      <c r="I16">
        <f>AllResults!J16</f>
        <v>0</v>
      </c>
      <c r="J16">
        <f>AllResults!K16</f>
        <v>0</v>
      </c>
    </row>
    <row r="17" spans="1:10" customFormat="1">
      <c r="A17">
        <f>AllResults!B17</f>
        <v>0</v>
      </c>
      <c r="B17">
        <f>AllResults!C17</f>
        <v>0</v>
      </c>
      <c r="C17">
        <f>AllResults!D17</f>
        <v>0</v>
      </c>
      <c r="D17">
        <f>AllResults!E17</f>
        <v>0</v>
      </c>
      <c r="E17">
        <f>AllResults!F17</f>
        <v>0</v>
      </c>
      <c r="F17">
        <f>AllResults!G17</f>
        <v>0</v>
      </c>
      <c r="G17">
        <f>AllResults!H17</f>
        <v>0</v>
      </c>
      <c r="H17">
        <f>AllResults!I17</f>
        <v>0</v>
      </c>
      <c r="I17">
        <f>AllResults!J17</f>
        <v>0</v>
      </c>
      <c r="J17">
        <f>AllResults!K17</f>
        <v>0</v>
      </c>
    </row>
    <row r="18" spans="1:10" customFormat="1">
      <c r="A18">
        <f>AllResults!B18</f>
        <v>0</v>
      </c>
      <c r="B18">
        <f>AllResults!C18</f>
        <v>0</v>
      </c>
      <c r="C18">
        <f>AllResults!D18</f>
        <v>0</v>
      </c>
      <c r="D18">
        <f>AllResults!E18</f>
        <v>0</v>
      </c>
      <c r="E18">
        <f>AllResults!F18</f>
        <v>0</v>
      </c>
      <c r="F18">
        <f>AllResults!G18</f>
        <v>0</v>
      </c>
      <c r="G18">
        <f>AllResults!H18</f>
        <v>0</v>
      </c>
      <c r="H18">
        <f>AllResults!I18</f>
        <v>0</v>
      </c>
      <c r="I18">
        <f>AllResults!J18</f>
        <v>0</v>
      </c>
      <c r="J18">
        <f>AllResults!K18</f>
        <v>0</v>
      </c>
    </row>
    <row r="19" spans="1:10" customFormat="1">
      <c r="A19">
        <f>AllResults!B19</f>
        <v>0</v>
      </c>
      <c r="B19">
        <f>AllResults!C19</f>
        <v>0</v>
      </c>
      <c r="C19">
        <f>AllResults!D19</f>
        <v>0</v>
      </c>
      <c r="D19">
        <f>AllResults!E19</f>
        <v>0</v>
      </c>
      <c r="E19">
        <f>AllResults!F19</f>
        <v>0</v>
      </c>
      <c r="F19">
        <f>AllResults!G19</f>
        <v>0</v>
      </c>
      <c r="G19">
        <f>AllResults!H19</f>
        <v>0</v>
      </c>
      <c r="H19">
        <f>AllResults!I19</f>
        <v>0</v>
      </c>
      <c r="I19">
        <f>AllResults!J19</f>
        <v>0</v>
      </c>
      <c r="J19">
        <f>AllResults!K19</f>
        <v>0</v>
      </c>
    </row>
    <row r="20" spans="1:10" customFormat="1">
      <c r="A20">
        <f>AllResults!B20</f>
        <v>0</v>
      </c>
      <c r="B20">
        <f>AllResults!C20</f>
        <v>0</v>
      </c>
      <c r="C20">
        <f>AllResults!D20</f>
        <v>0</v>
      </c>
      <c r="D20">
        <f>AllResults!E20</f>
        <v>0</v>
      </c>
      <c r="E20">
        <f>AllResults!F20</f>
        <v>0</v>
      </c>
      <c r="F20">
        <f>AllResults!G20</f>
        <v>0</v>
      </c>
      <c r="G20">
        <f>AllResults!H20</f>
        <v>0</v>
      </c>
      <c r="H20">
        <f>AllResults!I20</f>
        <v>0</v>
      </c>
      <c r="I20">
        <f>AllResults!J20</f>
        <v>0</v>
      </c>
      <c r="J20">
        <f>AllResults!K20</f>
        <v>0</v>
      </c>
    </row>
    <row r="21" spans="1:10" customFormat="1">
      <c r="A21">
        <f>AllResults!B21</f>
        <v>0</v>
      </c>
      <c r="B21">
        <f>AllResults!C21</f>
        <v>0</v>
      </c>
      <c r="C21">
        <f>AllResults!D21</f>
        <v>0</v>
      </c>
      <c r="D21">
        <f>AllResults!E21</f>
        <v>0</v>
      </c>
      <c r="E21">
        <f>AllResults!F21</f>
        <v>0</v>
      </c>
      <c r="F21">
        <f>AllResults!G21</f>
        <v>0</v>
      </c>
      <c r="G21">
        <f>AllResults!H21</f>
        <v>0</v>
      </c>
      <c r="H21">
        <f>AllResults!I21</f>
        <v>0</v>
      </c>
      <c r="I21">
        <f>AllResults!J21</f>
        <v>0</v>
      </c>
      <c r="J21">
        <f>AllResults!K21</f>
        <v>0</v>
      </c>
    </row>
    <row r="22" spans="1:10" customFormat="1">
      <c r="A22">
        <f>AllResults!B22</f>
        <v>0</v>
      </c>
      <c r="B22">
        <f>AllResults!C22</f>
        <v>0</v>
      </c>
      <c r="C22">
        <f>AllResults!D22</f>
        <v>0</v>
      </c>
      <c r="D22">
        <f>AllResults!E22</f>
        <v>0</v>
      </c>
      <c r="E22">
        <f>AllResults!F22</f>
        <v>0</v>
      </c>
      <c r="F22">
        <f>AllResults!G22</f>
        <v>0</v>
      </c>
      <c r="G22">
        <f>AllResults!H22</f>
        <v>0</v>
      </c>
      <c r="H22">
        <f>AllResults!I22</f>
        <v>0</v>
      </c>
      <c r="I22">
        <f>AllResults!J22</f>
        <v>0</v>
      </c>
      <c r="J22">
        <f>AllResults!K22</f>
        <v>0</v>
      </c>
    </row>
    <row r="23" spans="1:10" customFormat="1">
      <c r="A23">
        <f>AllResults!B23</f>
        <v>0</v>
      </c>
      <c r="B23">
        <f>AllResults!C23</f>
        <v>0</v>
      </c>
      <c r="C23">
        <f>AllResults!D23</f>
        <v>0</v>
      </c>
      <c r="D23">
        <f>AllResults!E23</f>
        <v>0</v>
      </c>
      <c r="E23">
        <f>AllResults!F23</f>
        <v>0</v>
      </c>
      <c r="F23">
        <f>AllResults!G23</f>
        <v>0</v>
      </c>
      <c r="G23">
        <f>AllResults!H23</f>
        <v>0</v>
      </c>
      <c r="H23">
        <f>AllResults!I23</f>
        <v>0</v>
      </c>
      <c r="I23">
        <f>AllResults!J23</f>
        <v>0</v>
      </c>
      <c r="J23">
        <f>AllResults!K23</f>
        <v>0</v>
      </c>
    </row>
    <row r="24" spans="1:10" customFormat="1">
      <c r="A24">
        <f>AllResults!B24</f>
        <v>0</v>
      </c>
      <c r="B24">
        <f>AllResults!C24</f>
        <v>0</v>
      </c>
      <c r="C24">
        <f>AllResults!D24</f>
        <v>0</v>
      </c>
      <c r="D24">
        <f>AllResults!E24</f>
        <v>0</v>
      </c>
      <c r="E24">
        <f>AllResults!F24</f>
        <v>0</v>
      </c>
      <c r="F24">
        <f>AllResults!G24</f>
        <v>0</v>
      </c>
      <c r="G24">
        <f>AllResults!H24</f>
        <v>0</v>
      </c>
      <c r="H24">
        <f>AllResults!I24</f>
        <v>0</v>
      </c>
      <c r="I24">
        <f>AllResults!J24</f>
        <v>0</v>
      </c>
      <c r="J24">
        <f>AllResults!K24</f>
        <v>0</v>
      </c>
    </row>
    <row r="25" spans="1:10" customFormat="1">
      <c r="A25">
        <f>AllResults!B25</f>
        <v>0</v>
      </c>
      <c r="B25">
        <f>AllResults!C25</f>
        <v>0</v>
      </c>
      <c r="C25">
        <f>AllResults!D25</f>
        <v>0</v>
      </c>
      <c r="D25">
        <f>AllResults!E25</f>
        <v>0</v>
      </c>
      <c r="E25">
        <f>AllResults!F25</f>
        <v>0</v>
      </c>
      <c r="F25">
        <f>AllResults!G25</f>
        <v>0</v>
      </c>
      <c r="G25">
        <f>AllResults!H25</f>
        <v>0</v>
      </c>
      <c r="H25">
        <f>AllResults!I25</f>
        <v>0</v>
      </c>
      <c r="I25">
        <f>AllResults!J25</f>
        <v>0</v>
      </c>
      <c r="J25">
        <f>AllResults!K25</f>
        <v>0</v>
      </c>
    </row>
    <row r="26" spans="1:10" customFormat="1">
      <c r="A26">
        <f>AllResults!B26</f>
        <v>0</v>
      </c>
      <c r="B26">
        <f>AllResults!C26</f>
        <v>0</v>
      </c>
      <c r="C26">
        <f>AllResults!D26</f>
        <v>0</v>
      </c>
      <c r="D26">
        <f>AllResults!E26</f>
        <v>0</v>
      </c>
      <c r="E26">
        <f>AllResults!F26</f>
        <v>0</v>
      </c>
      <c r="F26">
        <f>AllResults!G26</f>
        <v>0</v>
      </c>
      <c r="G26">
        <f>AllResults!H26</f>
        <v>0</v>
      </c>
      <c r="H26">
        <f>AllResults!I26</f>
        <v>0</v>
      </c>
      <c r="I26">
        <f>AllResults!J26</f>
        <v>0</v>
      </c>
      <c r="J26">
        <f>AllResults!K26</f>
        <v>0</v>
      </c>
    </row>
    <row r="27" spans="1:10" customFormat="1">
      <c r="A27">
        <f>AllResults!B27</f>
        <v>0</v>
      </c>
      <c r="B27">
        <f>AllResults!C27</f>
        <v>0</v>
      </c>
      <c r="C27">
        <f>AllResults!D27</f>
        <v>0</v>
      </c>
      <c r="D27">
        <f>AllResults!E27</f>
        <v>0</v>
      </c>
      <c r="E27">
        <f>AllResults!F27</f>
        <v>0</v>
      </c>
      <c r="F27">
        <f>AllResults!G27</f>
        <v>0</v>
      </c>
      <c r="G27">
        <f>AllResults!H27</f>
        <v>0</v>
      </c>
      <c r="H27">
        <f>AllResults!I27</f>
        <v>0</v>
      </c>
      <c r="I27">
        <f>AllResults!J27</f>
        <v>0</v>
      </c>
      <c r="J27">
        <f>AllResults!K27</f>
        <v>0</v>
      </c>
    </row>
    <row r="28" spans="1:10" customFormat="1">
      <c r="A28">
        <f>AllResults!B28</f>
        <v>0</v>
      </c>
      <c r="B28">
        <f>AllResults!C28</f>
        <v>0</v>
      </c>
      <c r="C28">
        <f>AllResults!D28</f>
        <v>0</v>
      </c>
      <c r="D28">
        <f>AllResults!E28</f>
        <v>0</v>
      </c>
      <c r="E28">
        <f>AllResults!F28</f>
        <v>0</v>
      </c>
      <c r="F28">
        <f>AllResults!G28</f>
        <v>0</v>
      </c>
      <c r="G28">
        <f>AllResults!H28</f>
        <v>0</v>
      </c>
      <c r="H28">
        <f>AllResults!I28</f>
        <v>0</v>
      </c>
      <c r="I28">
        <f>AllResults!J28</f>
        <v>0</v>
      </c>
      <c r="J28">
        <f>AllResults!K28</f>
        <v>0</v>
      </c>
    </row>
    <row r="29" spans="1:10" customFormat="1">
      <c r="A29">
        <f>AllResults!B29</f>
        <v>0</v>
      </c>
      <c r="B29">
        <f>AllResults!C29</f>
        <v>0</v>
      </c>
      <c r="C29">
        <f>AllResults!D29</f>
        <v>0</v>
      </c>
      <c r="D29">
        <f>AllResults!E29</f>
        <v>0</v>
      </c>
      <c r="E29">
        <f>AllResults!F29</f>
        <v>0</v>
      </c>
      <c r="F29">
        <f>AllResults!G29</f>
        <v>0</v>
      </c>
      <c r="G29">
        <f>AllResults!H29</f>
        <v>0</v>
      </c>
      <c r="H29">
        <f>AllResults!I29</f>
        <v>0</v>
      </c>
      <c r="I29">
        <f>AllResults!J29</f>
        <v>0</v>
      </c>
      <c r="J29">
        <f>AllResults!K29</f>
        <v>0</v>
      </c>
    </row>
    <row r="30" spans="1:10" customFormat="1">
      <c r="A30">
        <f>AllResults!B30</f>
        <v>0</v>
      </c>
      <c r="B30">
        <f>AllResults!C30</f>
        <v>0</v>
      </c>
      <c r="C30">
        <f>AllResults!D30</f>
        <v>0</v>
      </c>
      <c r="D30">
        <f>AllResults!E30</f>
        <v>0</v>
      </c>
      <c r="E30">
        <f>AllResults!F30</f>
        <v>0</v>
      </c>
      <c r="F30">
        <f>AllResults!G30</f>
        <v>0</v>
      </c>
      <c r="G30">
        <f>AllResults!H30</f>
        <v>0</v>
      </c>
      <c r="H30">
        <f>AllResults!I30</f>
        <v>0</v>
      </c>
      <c r="I30">
        <f>AllResults!J30</f>
        <v>0</v>
      </c>
      <c r="J30">
        <f>AllResults!K30</f>
        <v>0</v>
      </c>
    </row>
    <row r="31" spans="1:10" customFormat="1">
      <c r="A31">
        <f>AllResults!B31</f>
        <v>0</v>
      </c>
      <c r="B31">
        <f>AllResults!C31</f>
        <v>0</v>
      </c>
      <c r="C31">
        <f>AllResults!D31</f>
        <v>0</v>
      </c>
      <c r="D31">
        <f>AllResults!E31</f>
        <v>0</v>
      </c>
      <c r="E31">
        <f>AllResults!F31</f>
        <v>0</v>
      </c>
      <c r="F31">
        <f>AllResults!G31</f>
        <v>0</v>
      </c>
      <c r="G31">
        <f>AllResults!H31</f>
        <v>0</v>
      </c>
      <c r="H31">
        <f>AllResults!I31</f>
        <v>0</v>
      </c>
      <c r="I31">
        <f>AllResults!J31</f>
        <v>0</v>
      </c>
      <c r="J31">
        <f>AllResults!K31</f>
        <v>0</v>
      </c>
    </row>
    <row r="32" spans="1:10" customFormat="1">
      <c r="A32">
        <f>AllResults!B32</f>
        <v>0</v>
      </c>
      <c r="B32">
        <f>AllResults!C32</f>
        <v>0</v>
      </c>
      <c r="C32">
        <f>AllResults!D32</f>
        <v>0</v>
      </c>
      <c r="D32">
        <f>AllResults!E32</f>
        <v>0</v>
      </c>
      <c r="E32">
        <f>AllResults!F32</f>
        <v>0</v>
      </c>
      <c r="F32">
        <f>AllResults!G32</f>
        <v>0</v>
      </c>
      <c r="G32">
        <f>AllResults!H32</f>
        <v>0</v>
      </c>
      <c r="H32">
        <f>AllResults!I32</f>
        <v>0</v>
      </c>
      <c r="I32">
        <f>AllResults!J32</f>
        <v>0</v>
      </c>
      <c r="J32">
        <f>AllResults!K32</f>
        <v>0</v>
      </c>
    </row>
    <row r="33" spans="1:10" customFormat="1">
      <c r="A33">
        <f>AllResults!B33</f>
        <v>0</v>
      </c>
      <c r="B33">
        <f>AllResults!C33</f>
        <v>0</v>
      </c>
      <c r="C33">
        <f>AllResults!D33</f>
        <v>0</v>
      </c>
      <c r="D33">
        <f>AllResults!E33</f>
        <v>0</v>
      </c>
      <c r="E33">
        <f>AllResults!F33</f>
        <v>0</v>
      </c>
      <c r="F33">
        <f>AllResults!G33</f>
        <v>0</v>
      </c>
      <c r="G33">
        <f>AllResults!H33</f>
        <v>0</v>
      </c>
      <c r="H33">
        <f>AllResults!I33</f>
        <v>0</v>
      </c>
      <c r="I33">
        <f>AllResults!J33</f>
        <v>0</v>
      </c>
      <c r="J33">
        <f>AllResults!K33</f>
        <v>0</v>
      </c>
    </row>
    <row r="34" spans="1:10" customFormat="1">
      <c r="A34">
        <f>AllResults!B34</f>
        <v>0</v>
      </c>
      <c r="B34">
        <f>AllResults!C34</f>
        <v>0</v>
      </c>
      <c r="C34">
        <f>AllResults!D34</f>
        <v>0</v>
      </c>
      <c r="D34">
        <f>AllResults!E34</f>
        <v>0</v>
      </c>
      <c r="E34">
        <f>AllResults!F34</f>
        <v>0</v>
      </c>
      <c r="F34">
        <f>AllResults!G34</f>
        <v>0</v>
      </c>
      <c r="G34">
        <f>AllResults!H34</f>
        <v>0</v>
      </c>
      <c r="H34">
        <f>AllResults!I34</f>
        <v>0</v>
      </c>
      <c r="I34">
        <f>AllResults!J34</f>
        <v>0</v>
      </c>
      <c r="J34">
        <f>AllResults!K34</f>
        <v>0</v>
      </c>
    </row>
    <row r="35" spans="1:10" customFormat="1">
      <c r="A35">
        <f>AllResults!B35</f>
        <v>0</v>
      </c>
      <c r="B35">
        <f>AllResults!C35</f>
        <v>0</v>
      </c>
      <c r="C35">
        <f>AllResults!D35</f>
        <v>0</v>
      </c>
      <c r="D35">
        <f>AllResults!E35</f>
        <v>0</v>
      </c>
      <c r="E35">
        <f>AllResults!F35</f>
        <v>0</v>
      </c>
      <c r="F35">
        <f>AllResults!G35</f>
        <v>0</v>
      </c>
      <c r="G35">
        <f>AllResults!H35</f>
        <v>0</v>
      </c>
      <c r="H35">
        <f>AllResults!I35</f>
        <v>0</v>
      </c>
      <c r="I35">
        <f>AllResults!J35</f>
        <v>0</v>
      </c>
      <c r="J35">
        <f>AllResults!K35</f>
        <v>0</v>
      </c>
    </row>
    <row r="36" spans="1:10" customFormat="1">
      <c r="A36">
        <f>AllResults!B36</f>
        <v>0</v>
      </c>
      <c r="B36">
        <f>AllResults!C36</f>
        <v>0</v>
      </c>
      <c r="C36">
        <f>AllResults!D36</f>
        <v>0</v>
      </c>
      <c r="D36">
        <f>AllResults!E36</f>
        <v>0</v>
      </c>
      <c r="E36">
        <f>AllResults!F36</f>
        <v>0</v>
      </c>
      <c r="F36">
        <f>AllResults!G36</f>
        <v>0</v>
      </c>
      <c r="G36">
        <f>AllResults!H36</f>
        <v>0</v>
      </c>
      <c r="H36">
        <f>AllResults!I36</f>
        <v>0</v>
      </c>
      <c r="I36">
        <f>AllResults!J36</f>
        <v>0</v>
      </c>
      <c r="J36">
        <f>AllResults!K36</f>
        <v>0</v>
      </c>
    </row>
    <row r="37" spans="1:10" customFormat="1">
      <c r="A37">
        <f>AllResults!B37</f>
        <v>0</v>
      </c>
      <c r="B37">
        <f>AllResults!C37</f>
        <v>0</v>
      </c>
      <c r="C37">
        <f>AllResults!D37</f>
        <v>0</v>
      </c>
      <c r="D37">
        <f>AllResults!E37</f>
        <v>0</v>
      </c>
      <c r="E37">
        <f>AllResults!F37</f>
        <v>0</v>
      </c>
      <c r="F37">
        <f>AllResults!G37</f>
        <v>0</v>
      </c>
      <c r="G37">
        <f>AllResults!H37</f>
        <v>0</v>
      </c>
      <c r="H37">
        <f>AllResults!I37</f>
        <v>0</v>
      </c>
      <c r="I37">
        <f>AllResults!J37</f>
        <v>0</v>
      </c>
      <c r="J37">
        <f>AllResults!K37</f>
        <v>0</v>
      </c>
    </row>
    <row r="38" spans="1:10" customFormat="1">
      <c r="A38">
        <f>AllResults!B38</f>
        <v>0</v>
      </c>
      <c r="B38">
        <f>AllResults!C38</f>
        <v>0</v>
      </c>
      <c r="C38">
        <f>AllResults!D38</f>
        <v>0</v>
      </c>
      <c r="D38">
        <f>AllResults!E38</f>
        <v>0</v>
      </c>
      <c r="E38">
        <f>AllResults!F38</f>
        <v>0</v>
      </c>
      <c r="F38">
        <f>AllResults!G38</f>
        <v>0</v>
      </c>
      <c r="G38">
        <f>AllResults!H38</f>
        <v>0</v>
      </c>
      <c r="H38">
        <f>AllResults!I38</f>
        <v>0</v>
      </c>
      <c r="I38">
        <f>AllResults!J38</f>
        <v>0</v>
      </c>
      <c r="J38">
        <f>AllResults!K38</f>
        <v>0</v>
      </c>
    </row>
    <row r="39" spans="1:10" customFormat="1">
      <c r="A39">
        <f>AllResults!B39</f>
        <v>0</v>
      </c>
      <c r="B39">
        <f>AllResults!C39</f>
        <v>0</v>
      </c>
      <c r="C39">
        <f>AllResults!D39</f>
        <v>0</v>
      </c>
      <c r="D39">
        <f>AllResults!E39</f>
        <v>0</v>
      </c>
      <c r="E39">
        <f>AllResults!F39</f>
        <v>0</v>
      </c>
      <c r="F39">
        <f>AllResults!G39</f>
        <v>0</v>
      </c>
      <c r="G39">
        <f>AllResults!H39</f>
        <v>0</v>
      </c>
      <c r="H39">
        <f>AllResults!I39</f>
        <v>0</v>
      </c>
      <c r="I39">
        <f>AllResults!J39</f>
        <v>0</v>
      </c>
      <c r="J39">
        <f>AllResults!K39</f>
        <v>0</v>
      </c>
    </row>
    <row r="40" spans="1:10" customFormat="1">
      <c r="A40">
        <f>AllResults!B40</f>
        <v>0</v>
      </c>
      <c r="B40">
        <f>AllResults!C40</f>
        <v>0</v>
      </c>
      <c r="C40">
        <f>AllResults!D40</f>
        <v>0</v>
      </c>
      <c r="D40">
        <f>AllResults!E40</f>
        <v>0</v>
      </c>
      <c r="E40">
        <f>AllResults!F40</f>
        <v>0</v>
      </c>
      <c r="F40">
        <f>AllResults!G40</f>
        <v>0</v>
      </c>
      <c r="G40">
        <f>AllResults!H40</f>
        <v>0</v>
      </c>
      <c r="H40">
        <f>AllResults!I40</f>
        <v>0</v>
      </c>
      <c r="I40">
        <f>AllResults!J40</f>
        <v>0</v>
      </c>
      <c r="J40">
        <f>AllResults!K40</f>
        <v>0</v>
      </c>
    </row>
    <row r="41" spans="1:10" customFormat="1">
      <c r="A41">
        <f>AllResults!B41</f>
        <v>0</v>
      </c>
      <c r="B41">
        <f>AllResults!C41</f>
        <v>0</v>
      </c>
      <c r="C41">
        <f>AllResults!D41</f>
        <v>0</v>
      </c>
      <c r="D41">
        <f>AllResults!E41</f>
        <v>0</v>
      </c>
      <c r="E41">
        <f>AllResults!F41</f>
        <v>0</v>
      </c>
      <c r="F41">
        <f>AllResults!G41</f>
        <v>0</v>
      </c>
      <c r="G41">
        <f>AllResults!H41</f>
        <v>0</v>
      </c>
      <c r="H41">
        <f>AllResults!I41</f>
        <v>0</v>
      </c>
      <c r="I41">
        <f>AllResults!J41</f>
        <v>0</v>
      </c>
      <c r="J41">
        <f>AllResults!K41</f>
        <v>0</v>
      </c>
    </row>
    <row r="42" spans="1:10" customFormat="1">
      <c r="A42">
        <f>AllResults!B42</f>
        <v>0</v>
      </c>
      <c r="B42">
        <f>AllResults!C42</f>
        <v>0</v>
      </c>
      <c r="C42">
        <f>AllResults!D42</f>
        <v>0</v>
      </c>
      <c r="D42">
        <f>AllResults!E42</f>
        <v>0</v>
      </c>
      <c r="E42">
        <f>AllResults!F42</f>
        <v>0</v>
      </c>
      <c r="F42">
        <f>AllResults!G42</f>
        <v>0</v>
      </c>
      <c r="G42">
        <f>AllResults!H42</f>
        <v>0</v>
      </c>
      <c r="H42">
        <f>AllResults!I42</f>
        <v>0</v>
      </c>
      <c r="I42">
        <f>AllResults!J42</f>
        <v>0</v>
      </c>
      <c r="J42">
        <f>AllResults!K42</f>
        <v>0</v>
      </c>
    </row>
    <row r="43" spans="1:10" customFormat="1">
      <c r="A43">
        <f>AllResults!B43</f>
        <v>0</v>
      </c>
      <c r="B43">
        <f>AllResults!C43</f>
        <v>0</v>
      </c>
      <c r="C43">
        <f>AllResults!D43</f>
        <v>0</v>
      </c>
      <c r="D43">
        <f>AllResults!E43</f>
        <v>0</v>
      </c>
      <c r="E43">
        <f>AllResults!F43</f>
        <v>0</v>
      </c>
      <c r="F43">
        <f>AllResults!G43</f>
        <v>0</v>
      </c>
      <c r="G43">
        <f>AllResults!H43</f>
        <v>0</v>
      </c>
      <c r="H43">
        <f>AllResults!I43</f>
        <v>0</v>
      </c>
      <c r="I43">
        <f>AllResults!J43</f>
        <v>0</v>
      </c>
      <c r="J43">
        <f>AllResults!K43</f>
        <v>0</v>
      </c>
    </row>
    <row r="44" spans="1:10" customFormat="1">
      <c r="A44">
        <f>AllResults!B44</f>
        <v>0</v>
      </c>
      <c r="B44">
        <f>AllResults!C44</f>
        <v>0</v>
      </c>
      <c r="C44">
        <f>AllResults!D44</f>
        <v>0</v>
      </c>
      <c r="D44">
        <f>AllResults!E44</f>
        <v>0</v>
      </c>
      <c r="E44">
        <f>AllResults!F44</f>
        <v>0</v>
      </c>
      <c r="F44">
        <f>AllResults!G44</f>
        <v>0</v>
      </c>
      <c r="G44">
        <f>AllResults!H44</f>
        <v>0</v>
      </c>
      <c r="H44">
        <f>AllResults!I44</f>
        <v>0</v>
      </c>
      <c r="I44">
        <f>AllResults!J44</f>
        <v>0</v>
      </c>
      <c r="J44">
        <f>AllResults!K44</f>
        <v>0</v>
      </c>
    </row>
    <row r="45" spans="1:10" customFormat="1">
      <c r="A45">
        <f>AllResults!B45</f>
        <v>0</v>
      </c>
      <c r="B45">
        <f>AllResults!C45</f>
        <v>0</v>
      </c>
      <c r="C45">
        <f>AllResults!D45</f>
        <v>0</v>
      </c>
      <c r="D45">
        <f>AllResults!E45</f>
        <v>0</v>
      </c>
      <c r="E45">
        <f>AllResults!F45</f>
        <v>0</v>
      </c>
      <c r="F45">
        <f>AllResults!G45</f>
        <v>0</v>
      </c>
      <c r="G45">
        <f>AllResults!H45</f>
        <v>0</v>
      </c>
      <c r="H45">
        <f>AllResults!I45</f>
        <v>0</v>
      </c>
      <c r="I45">
        <f>AllResults!J45</f>
        <v>0</v>
      </c>
      <c r="J45">
        <f>AllResults!K45</f>
        <v>0</v>
      </c>
    </row>
    <row r="46" spans="1:10" customFormat="1">
      <c r="A46">
        <f>AllResults!B46</f>
        <v>0</v>
      </c>
      <c r="B46">
        <f>AllResults!C46</f>
        <v>0</v>
      </c>
      <c r="C46">
        <f>AllResults!D46</f>
        <v>0</v>
      </c>
      <c r="D46">
        <f>AllResults!E46</f>
        <v>0</v>
      </c>
      <c r="E46">
        <f>AllResults!F46</f>
        <v>0</v>
      </c>
      <c r="F46">
        <f>AllResults!G46</f>
        <v>0</v>
      </c>
      <c r="G46">
        <f>AllResults!H46</f>
        <v>0</v>
      </c>
      <c r="H46">
        <f>AllResults!I46</f>
        <v>0</v>
      </c>
      <c r="I46">
        <f>AllResults!J46</f>
        <v>0</v>
      </c>
      <c r="J46">
        <f>AllResults!K46</f>
        <v>0</v>
      </c>
    </row>
    <row r="47" spans="1:10" customFormat="1">
      <c r="A47">
        <f>AllResults!B47</f>
        <v>0</v>
      </c>
      <c r="B47">
        <f>AllResults!C47</f>
        <v>0</v>
      </c>
      <c r="C47">
        <f>AllResults!D47</f>
        <v>0</v>
      </c>
      <c r="D47">
        <f>AllResults!E47</f>
        <v>0</v>
      </c>
      <c r="E47">
        <f>AllResults!F47</f>
        <v>0</v>
      </c>
      <c r="F47">
        <f>AllResults!G47</f>
        <v>0</v>
      </c>
      <c r="G47">
        <f>AllResults!H47</f>
        <v>0</v>
      </c>
      <c r="H47">
        <f>AllResults!I47</f>
        <v>0</v>
      </c>
      <c r="I47">
        <f>AllResults!J47</f>
        <v>0</v>
      </c>
      <c r="J47">
        <f>AllResults!K47</f>
        <v>0</v>
      </c>
    </row>
    <row r="48" spans="1:10" customFormat="1">
      <c r="A48">
        <f>AllResults!B48</f>
        <v>0</v>
      </c>
      <c r="B48">
        <f>AllResults!C48</f>
        <v>0</v>
      </c>
      <c r="C48">
        <f>AllResults!D48</f>
        <v>0</v>
      </c>
      <c r="D48">
        <f>AllResults!E48</f>
        <v>0</v>
      </c>
      <c r="E48">
        <f>AllResults!F48</f>
        <v>0</v>
      </c>
      <c r="F48">
        <f>AllResults!G48</f>
        <v>0</v>
      </c>
      <c r="G48">
        <f>AllResults!H48</f>
        <v>0</v>
      </c>
      <c r="H48">
        <f>AllResults!I48</f>
        <v>0</v>
      </c>
      <c r="I48">
        <f>AllResults!J48</f>
        <v>0</v>
      </c>
      <c r="J48">
        <f>AllResults!K48</f>
        <v>0</v>
      </c>
    </row>
    <row r="49" spans="1:10" customFormat="1">
      <c r="A49">
        <f>AllResults!B49</f>
        <v>0</v>
      </c>
      <c r="B49">
        <f>AllResults!C49</f>
        <v>0</v>
      </c>
      <c r="C49">
        <f>AllResults!D49</f>
        <v>0</v>
      </c>
      <c r="D49">
        <f>AllResults!E49</f>
        <v>0</v>
      </c>
      <c r="E49">
        <f>AllResults!F49</f>
        <v>0</v>
      </c>
      <c r="F49">
        <f>AllResults!G49</f>
        <v>0</v>
      </c>
      <c r="G49">
        <f>AllResults!H49</f>
        <v>0</v>
      </c>
      <c r="H49">
        <f>AllResults!I49</f>
        <v>0</v>
      </c>
      <c r="I49">
        <f>AllResults!J49</f>
        <v>0</v>
      </c>
      <c r="J49">
        <f>AllResults!K49</f>
        <v>0</v>
      </c>
    </row>
    <row r="50" spans="1:10" customFormat="1">
      <c r="A50">
        <f>AllResults!B50</f>
        <v>0</v>
      </c>
      <c r="B50">
        <f>AllResults!C50</f>
        <v>0</v>
      </c>
      <c r="C50">
        <f>AllResults!D50</f>
        <v>0</v>
      </c>
      <c r="D50">
        <f>AllResults!E50</f>
        <v>0</v>
      </c>
      <c r="E50">
        <f>AllResults!F50</f>
        <v>0</v>
      </c>
      <c r="F50">
        <f>AllResults!G50</f>
        <v>0</v>
      </c>
      <c r="G50">
        <f>AllResults!H50</f>
        <v>0</v>
      </c>
      <c r="H50">
        <f>AllResults!I50</f>
        <v>0</v>
      </c>
      <c r="I50">
        <f>AllResults!J50</f>
        <v>0</v>
      </c>
      <c r="J50">
        <f>AllResults!K50</f>
        <v>0</v>
      </c>
    </row>
    <row r="51" spans="1:10" customFormat="1">
      <c r="A51">
        <f>AllResults!B51</f>
        <v>0</v>
      </c>
      <c r="B51">
        <f>AllResults!C51</f>
        <v>0</v>
      </c>
      <c r="C51">
        <f>AllResults!D51</f>
        <v>0</v>
      </c>
      <c r="D51">
        <f>AllResults!E51</f>
        <v>0</v>
      </c>
      <c r="E51">
        <f>AllResults!F51</f>
        <v>0</v>
      </c>
      <c r="F51">
        <f>AllResults!G51</f>
        <v>0</v>
      </c>
      <c r="G51">
        <f>AllResults!H51</f>
        <v>0</v>
      </c>
      <c r="H51">
        <f>AllResults!I51</f>
        <v>0</v>
      </c>
      <c r="I51">
        <f>AllResults!J51</f>
        <v>0</v>
      </c>
      <c r="J51">
        <f>AllResults!K51</f>
        <v>0</v>
      </c>
    </row>
    <row r="52" spans="1:10" customFormat="1">
      <c r="A52">
        <f>AllResults!B52</f>
        <v>0</v>
      </c>
      <c r="B52">
        <f>AllResults!C52</f>
        <v>0</v>
      </c>
      <c r="C52">
        <f>AllResults!D52</f>
        <v>0</v>
      </c>
      <c r="D52">
        <f>AllResults!E52</f>
        <v>0</v>
      </c>
      <c r="E52">
        <f>AllResults!F52</f>
        <v>0</v>
      </c>
      <c r="F52">
        <f>AllResults!G52</f>
        <v>0</v>
      </c>
      <c r="G52">
        <f>AllResults!H52</f>
        <v>0</v>
      </c>
      <c r="H52">
        <f>AllResults!I52</f>
        <v>0</v>
      </c>
      <c r="I52">
        <f>AllResults!J52</f>
        <v>0</v>
      </c>
      <c r="J52">
        <f>AllResults!K52</f>
        <v>0</v>
      </c>
    </row>
    <row r="53" spans="1:10" customFormat="1">
      <c r="A53">
        <f>AllResults!B53</f>
        <v>0</v>
      </c>
      <c r="B53">
        <f>AllResults!C53</f>
        <v>0</v>
      </c>
      <c r="C53">
        <f>AllResults!D53</f>
        <v>0</v>
      </c>
      <c r="D53">
        <f>AllResults!E53</f>
        <v>0</v>
      </c>
      <c r="E53">
        <f>AllResults!F53</f>
        <v>0</v>
      </c>
      <c r="F53">
        <f>AllResults!G53</f>
        <v>0</v>
      </c>
      <c r="G53">
        <f>AllResults!H53</f>
        <v>0</v>
      </c>
      <c r="H53">
        <f>AllResults!I53</f>
        <v>0</v>
      </c>
      <c r="I53">
        <f>AllResults!J53</f>
        <v>0</v>
      </c>
      <c r="J53">
        <f>AllResults!K53</f>
        <v>0</v>
      </c>
    </row>
    <row r="54" spans="1:10" customFormat="1">
      <c r="A54">
        <f>AllResults!B54</f>
        <v>0</v>
      </c>
      <c r="B54">
        <f>AllResults!C54</f>
        <v>0</v>
      </c>
      <c r="C54">
        <f>AllResults!D54</f>
        <v>0</v>
      </c>
      <c r="D54">
        <f>AllResults!E54</f>
        <v>0</v>
      </c>
      <c r="E54">
        <f>AllResults!F54</f>
        <v>0</v>
      </c>
      <c r="F54">
        <f>AllResults!G54</f>
        <v>0</v>
      </c>
      <c r="G54">
        <f>AllResults!H54</f>
        <v>0</v>
      </c>
      <c r="H54">
        <f>AllResults!I54</f>
        <v>0</v>
      </c>
      <c r="I54">
        <f>AllResults!J54</f>
        <v>0</v>
      </c>
      <c r="J54">
        <f>AllResults!K54</f>
        <v>0</v>
      </c>
    </row>
    <row r="55" spans="1:10" customFormat="1">
      <c r="A55">
        <f>AllResults!B55</f>
        <v>0</v>
      </c>
      <c r="B55">
        <f>AllResults!C55</f>
        <v>0</v>
      </c>
      <c r="C55">
        <f>AllResults!D55</f>
        <v>0</v>
      </c>
      <c r="D55">
        <f>AllResults!E55</f>
        <v>0</v>
      </c>
      <c r="E55">
        <f>AllResults!F55</f>
        <v>0</v>
      </c>
      <c r="F55">
        <f>AllResults!G55</f>
        <v>0</v>
      </c>
      <c r="G55">
        <f>AllResults!H55</f>
        <v>0</v>
      </c>
      <c r="H55">
        <f>AllResults!I55</f>
        <v>0</v>
      </c>
      <c r="I55">
        <f>AllResults!J55</f>
        <v>0</v>
      </c>
      <c r="J55">
        <f>AllResults!K55</f>
        <v>0</v>
      </c>
    </row>
    <row r="56" spans="1:10" customFormat="1">
      <c r="A56">
        <f>AllResults!B56</f>
        <v>0</v>
      </c>
      <c r="B56">
        <f>AllResults!C56</f>
        <v>0</v>
      </c>
      <c r="C56">
        <f>AllResults!D56</f>
        <v>0</v>
      </c>
      <c r="D56">
        <f>AllResults!E56</f>
        <v>0</v>
      </c>
      <c r="E56">
        <f>AllResults!F56</f>
        <v>0</v>
      </c>
      <c r="F56">
        <f>AllResults!G56</f>
        <v>0</v>
      </c>
      <c r="G56">
        <f>AllResults!H56</f>
        <v>0</v>
      </c>
      <c r="H56">
        <f>AllResults!I56</f>
        <v>0</v>
      </c>
      <c r="I56">
        <f>AllResults!J56</f>
        <v>0</v>
      </c>
      <c r="J56">
        <f>AllResults!K56</f>
        <v>0</v>
      </c>
    </row>
    <row r="57" spans="1:10" customFormat="1">
      <c r="A57">
        <f>AllResults!B57</f>
        <v>0</v>
      </c>
      <c r="B57">
        <f>AllResults!C57</f>
        <v>0</v>
      </c>
      <c r="C57">
        <f>AllResults!D57</f>
        <v>0</v>
      </c>
      <c r="D57">
        <f>AllResults!E57</f>
        <v>0</v>
      </c>
      <c r="E57">
        <f>AllResults!F57</f>
        <v>0</v>
      </c>
      <c r="F57">
        <f>AllResults!G57</f>
        <v>0</v>
      </c>
      <c r="G57">
        <f>AllResults!H57</f>
        <v>0</v>
      </c>
      <c r="H57">
        <f>AllResults!I57</f>
        <v>0</v>
      </c>
      <c r="I57">
        <f>AllResults!J57</f>
        <v>0</v>
      </c>
      <c r="J57">
        <f>AllResults!K57</f>
        <v>0</v>
      </c>
    </row>
    <row r="58" spans="1:10" customFormat="1">
      <c r="A58">
        <f>AllResults!B58</f>
        <v>0</v>
      </c>
      <c r="B58">
        <f>AllResults!C58</f>
        <v>0</v>
      </c>
      <c r="C58">
        <f>AllResults!D58</f>
        <v>0</v>
      </c>
      <c r="D58">
        <f>AllResults!E58</f>
        <v>0</v>
      </c>
      <c r="E58">
        <f>AllResults!F58</f>
        <v>0</v>
      </c>
      <c r="F58">
        <f>AllResults!G58</f>
        <v>0</v>
      </c>
      <c r="G58">
        <f>AllResults!H58</f>
        <v>0</v>
      </c>
      <c r="H58">
        <f>AllResults!I58</f>
        <v>0</v>
      </c>
      <c r="I58">
        <f>AllResults!J58</f>
        <v>0</v>
      </c>
      <c r="J58">
        <f>AllResults!K58</f>
        <v>0</v>
      </c>
    </row>
    <row r="59" spans="1:10" customFormat="1">
      <c r="A59">
        <f>AllResults!B59</f>
        <v>0</v>
      </c>
      <c r="B59">
        <f>AllResults!C59</f>
        <v>0</v>
      </c>
      <c r="C59">
        <f>AllResults!D59</f>
        <v>0</v>
      </c>
      <c r="D59">
        <f>AllResults!E59</f>
        <v>0</v>
      </c>
      <c r="E59">
        <f>AllResults!F59</f>
        <v>0</v>
      </c>
      <c r="F59">
        <f>AllResults!G59</f>
        <v>0</v>
      </c>
      <c r="G59">
        <f>AllResults!H59</f>
        <v>0</v>
      </c>
      <c r="H59">
        <f>AllResults!I59</f>
        <v>0</v>
      </c>
      <c r="I59">
        <f>AllResults!J59</f>
        <v>0</v>
      </c>
      <c r="J59">
        <f>AllResults!K59</f>
        <v>0</v>
      </c>
    </row>
    <row r="60" spans="1:10" customFormat="1">
      <c r="A60">
        <f>AllResults!B60</f>
        <v>0</v>
      </c>
      <c r="B60">
        <f>AllResults!C60</f>
        <v>0</v>
      </c>
      <c r="C60">
        <f>AllResults!D60</f>
        <v>0</v>
      </c>
      <c r="D60">
        <f>AllResults!E60</f>
        <v>0</v>
      </c>
      <c r="E60">
        <f>AllResults!F60</f>
        <v>0</v>
      </c>
      <c r="F60">
        <f>AllResults!G60</f>
        <v>0</v>
      </c>
      <c r="G60">
        <f>AllResults!H60</f>
        <v>0</v>
      </c>
      <c r="H60">
        <f>AllResults!I60</f>
        <v>0</v>
      </c>
      <c r="I60">
        <f>AllResults!J60</f>
        <v>0</v>
      </c>
      <c r="J60">
        <f>AllResults!K60</f>
        <v>0</v>
      </c>
    </row>
    <row r="61" spans="1:10" customFormat="1">
      <c r="A61">
        <f>AllResults!B61</f>
        <v>0</v>
      </c>
      <c r="B61">
        <f>AllResults!C61</f>
        <v>0</v>
      </c>
      <c r="C61">
        <f>AllResults!D61</f>
        <v>0</v>
      </c>
      <c r="D61">
        <f>AllResults!E61</f>
        <v>0</v>
      </c>
      <c r="E61">
        <f>AllResults!F61</f>
        <v>0</v>
      </c>
      <c r="F61">
        <f>AllResults!G61</f>
        <v>0</v>
      </c>
      <c r="G61">
        <f>AllResults!H61</f>
        <v>0</v>
      </c>
      <c r="H61">
        <f>AllResults!I61</f>
        <v>0</v>
      </c>
      <c r="I61">
        <f>AllResults!J61</f>
        <v>0</v>
      </c>
      <c r="J61">
        <f>AllResults!K61</f>
        <v>0</v>
      </c>
    </row>
    <row r="62" spans="1:10" customFormat="1">
      <c r="A62">
        <f>AllResults!B62</f>
        <v>0</v>
      </c>
      <c r="B62">
        <f>AllResults!C62</f>
        <v>0</v>
      </c>
      <c r="C62">
        <f>AllResults!D62</f>
        <v>0</v>
      </c>
      <c r="D62">
        <f>AllResults!E62</f>
        <v>0</v>
      </c>
      <c r="E62">
        <f>AllResults!F62</f>
        <v>0</v>
      </c>
      <c r="F62">
        <f>AllResults!G62</f>
        <v>0</v>
      </c>
      <c r="G62">
        <f>AllResults!H62</f>
        <v>0</v>
      </c>
      <c r="H62">
        <f>AllResults!I62</f>
        <v>0</v>
      </c>
      <c r="I62">
        <f>AllResults!J62</f>
        <v>0</v>
      </c>
      <c r="J62">
        <f>AllResults!K62</f>
        <v>0</v>
      </c>
    </row>
    <row r="63" spans="1:10" customFormat="1">
      <c r="A63">
        <f>AllResults!B63</f>
        <v>0</v>
      </c>
      <c r="B63">
        <f>AllResults!C63</f>
        <v>0</v>
      </c>
      <c r="C63">
        <f>AllResults!D63</f>
        <v>0</v>
      </c>
      <c r="D63">
        <f>AllResults!E63</f>
        <v>0</v>
      </c>
      <c r="E63">
        <f>AllResults!F63</f>
        <v>0</v>
      </c>
      <c r="F63">
        <f>AllResults!G63</f>
        <v>0</v>
      </c>
      <c r="G63">
        <f>AllResults!H63</f>
        <v>0</v>
      </c>
      <c r="H63">
        <f>AllResults!I63</f>
        <v>0</v>
      </c>
      <c r="I63">
        <f>AllResults!J63</f>
        <v>0</v>
      </c>
      <c r="J63">
        <f>AllResults!K63</f>
        <v>0</v>
      </c>
    </row>
    <row r="64" spans="1:10" customFormat="1">
      <c r="A64">
        <f>AllResults!B64</f>
        <v>0</v>
      </c>
      <c r="B64">
        <f>AllResults!C64</f>
        <v>0</v>
      </c>
      <c r="C64">
        <f>AllResults!D64</f>
        <v>0</v>
      </c>
      <c r="D64">
        <f>AllResults!E64</f>
        <v>0</v>
      </c>
      <c r="E64">
        <f>AllResults!F64</f>
        <v>0</v>
      </c>
      <c r="F64">
        <f>AllResults!G64</f>
        <v>0</v>
      </c>
      <c r="G64">
        <f>AllResults!H64</f>
        <v>0</v>
      </c>
      <c r="H64">
        <f>AllResults!I64</f>
        <v>0</v>
      </c>
      <c r="I64">
        <f>AllResults!J64</f>
        <v>0</v>
      </c>
      <c r="J64">
        <f>AllResults!K64</f>
        <v>0</v>
      </c>
    </row>
    <row r="65" spans="1:10" customFormat="1">
      <c r="A65">
        <f>AllResults!B65</f>
        <v>0</v>
      </c>
      <c r="B65">
        <f>AllResults!C65</f>
        <v>0</v>
      </c>
      <c r="C65">
        <f>AllResults!D65</f>
        <v>0</v>
      </c>
      <c r="D65">
        <f>AllResults!E65</f>
        <v>0</v>
      </c>
      <c r="E65">
        <f>AllResults!F65</f>
        <v>0</v>
      </c>
      <c r="F65">
        <f>AllResults!G65</f>
        <v>0</v>
      </c>
      <c r="G65">
        <f>AllResults!H65</f>
        <v>0</v>
      </c>
      <c r="H65">
        <f>AllResults!I65</f>
        <v>0</v>
      </c>
      <c r="I65">
        <f>AllResults!J65</f>
        <v>0</v>
      </c>
      <c r="J65">
        <f>AllResults!K65</f>
        <v>0</v>
      </c>
    </row>
    <row r="66" spans="1:10" customFormat="1">
      <c r="A66">
        <f>AllResults!B66</f>
        <v>0</v>
      </c>
      <c r="B66">
        <f>AllResults!C66</f>
        <v>0</v>
      </c>
      <c r="C66">
        <f>AllResults!D66</f>
        <v>0</v>
      </c>
      <c r="D66">
        <f>AllResults!E66</f>
        <v>0</v>
      </c>
      <c r="E66">
        <f>AllResults!F66</f>
        <v>0</v>
      </c>
      <c r="F66">
        <f>AllResults!G66</f>
        <v>0</v>
      </c>
      <c r="G66">
        <f>AllResults!H66</f>
        <v>0</v>
      </c>
      <c r="H66">
        <f>AllResults!I66</f>
        <v>0</v>
      </c>
      <c r="I66">
        <f>AllResults!J66</f>
        <v>0</v>
      </c>
      <c r="J66">
        <f>AllResults!K66</f>
        <v>0</v>
      </c>
    </row>
    <row r="67" spans="1:10" customFormat="1">
      <c r="A67">
        <f>AllResults!B67</f>
        <v>0</v>
      </c>
      <c r="B67">
        <f>AllResults!C67</f>
        <v>0</v>
      </c>
      <c r="C67">
        <f>AllResults!D67</f>
        <v>0</v>
      </c>
      <c r="D67">
        <f>AllResults!E67</f>
        <v>0</v>
      </c>
      <c r="E67">
        <f>AllResults!F67</f>
        <v>0</v>
      </c>
      <c r="F67">
        <f>AllResults!G67</f>
        <v>0</v>
      </c>
      <c r="G67">
        <f>AllResults!H67</f>
        <v>0</v>
      </c>
      <c r="H67">
        <f>AllResults!I67</f>
        <v>0</v>
      </c>
      <c r="I67">
        <f>AllResults!J67</f>
        <v>0</v>
      </c>
      <c r="J67">
        <f>AllResults!K67</f>
        <v>0</v>
      </c>
    </row>
    <row r="68" spans="1:10" customFormat="1">
      <c r="A68">
        <f>AllResults!B68</f>
        <v>0</v>
      </c>
      <c r="B68">
        <f>AllResults!C68</f>
        <v>0</v>
      </c>
      <c r="C68">
        <f>AllResults!D68</f>
        <v>0</v>
      </c>
      <c r="D68">
        <f>AllResults!E68</f>
        <v>0</v>
      </c>
      <c r="E68">
        <f>AllResults!F68</f>
        <v>0</v>
      </c>
      <c r="F68">
        <f>AllResults!G68</f>
        <v>0</v>
      </c>
      <c r="G68">
        <f>AllResults!H68</f>
        <v>0</v>
      </c>
      <c r="H68">
        <f>AllResults!I68</f>
        <v>0</v>
      </c>
      <c r="I68">
        <f>AllResults!J68</f>
        <v>0</v>
      </c>
      <c r="J68">
        <f>AllResults!K68</f>
        <v>0</v>
      </c>
    </row>
    <row r="69" spans="1:10" customFormat="1">
      <c r="A69">
        <f>AllResults!B69</f>
        <v>0</v>
      </c>
      <c r="B69">
        <f>AllResults!C69</f>
        <v>0</v>
      </c>
      <c r="C69">
        <f>AllResults!D69</f>
        <v>0</v>
      </c>
      <c r="D69">
        <f>AllResults!E69</f>
        <v>0</v>
      </c>
      <c r="E69">
        <f>AllResults!F69</f>
        <v>0</v>
      </c>
      <c r="F69">
        <f>AllResults!G69</f>
        <v>0</v>
      </c>
      <c r="G69">
        <f>AllResults!H69</f>
        <v>0</v>
      </c>
      <c r="H69">
        <f>AllResults!I69</f>
        <v>0</v>
      </c>
      <c r="I69">
        <f>AllResults!J69</f>
        <v>0</v>
      </c>
      <c r="J69">
        <f>AllResults!K69</f>
        <v>0</v>
      </c>
    </row>
    <row r="70" spans="1:10" customFormat="1">
      <c r="A70">
        <f>AllResults!B70</f>
        <v>0</v>
      </c>
      <c r="B70">
        <f>AllResults!C70</f>
        <v>0</v>
      </c>
      <c r="C70">
        <f>AllResults!D70</f>
        <v>0</v>
      </c>
      <c r="D70">
        <f>AllResults!E70</f>
        <v>0</v>
      </c>
      <c r="E70">
        <f>AllResults!F70</f>
        <v>0</v>
      </c>
      <c r="F70">
        <f>AllResults!G70</f>
        <v>0</v>
      </c>
      <c r="G70">
        <f>AllResults!H70</f>
        <v>0</v>
      </c>
      <c r="H70">
        <f>AllResults!I70</f>
        <v>0</v>
      </c>
      <c r="I70">
        <f>AllResults!J70</f>
        <v>0</v>
      </c>
      <c r="J70">
        <f>AllResults!K70</f>
        <v>0</v>
      </c>
    </row>
    <row r="71" spans="1:10" customFormat="1">
      <c r="A71">
        <f>AllResults!B71</f>
        <v>0</v>
      </c>
      <c r="B71">
        <f>AllResults!C71</f>
        <v>0</v>
      </c>
      <c r="C71">
        <f>AllResults!D71</f>
        <v>0</v>
      </c>
      <c r="D71">
        <f>AllResults!E71</f>
        <v>0</v>
      </c>
      <c r="E71">
        <f>AllResults!F71</f>
        <v>0</v>
      </c>
      <c r="F71">
        <f>AllResults!G71</f>
        <v>0</v>
      </c>
      <c r="G71">
        <f>AllResults!H71</f>
        <v>0</v>
      </c>
      <c r="H71">
        <f>AllResults!I71</f>
        <v>0</v>
      </c>
      <c r="I71">
        <f>AllResults!J71</f>
        <v>0</v>
      </c>
      <c r="J71">
        <f>AllResults!K71</f>
        <v>0</v>
      </c>
    </row>
    <row r="72" spans="1:10" customFormat="1">
      <c r="A72">
        <f>AllResults!B72</f>
        <v>0</v>
      </c>
      <c r="B72">
        <f>AllResults!C72</f>
        <v>0</v>
      </c>
      <c r="C72">
        <f>AllResults!D72</f>
        <v>0</v>
      </c>
      <c r="D72">
        <f>AllResults!E72</f>
        <v>0</v>
      </c>
      <c r="E72">
        <f>AllResults!F72</f>
        <v>0</v>
      </c>
      <c r="F72">
        <f>AllResults!G72</f>
        <v>0</v>
      </c>
      <c r="G72">
        <f>AllResults!H72</f>
        <v>0</v>
      </c>
      <c r="H72">
        <f>AllResults!I72</f>
        <v>0</v>
      </c>
      <c r="I72">
        <f>AllResults!J72</f>
        <v>0</v>
      </c>
      <c r="J72">
        <f>AllResults!K72</f>
        <v>0</v>
      </c>
    </row>
    <row r="73" spans="1:10" customFormat="1">
      <c r="A73">
        <f>AllResults!B73</f>
        <v>0</v>
      </c>
      <c r="B73">
        <f>AllResults!C73</f>
        <v>0</v>
      </c>
      <c r="C73">
        <f>AllResults!D73</f>
        <v>0</v>
      </c>
      <c r="D73">
        <f>AllResults!E73</f>
        <v>0</v>
      </c>
      <c r="E73">
        <f>AllResults!F73</f>
        <v>0</v>
      </c>
      <c r="F73">
        <f>AllResults!G73</f>
        <v>0</v>
      </c>
      <c r="G73">
        <f>AllResults!H73</f>
        <v>0</v>
      </c>
      <c r="H73">
        <f>AllResults!I73</f>
        <v>0</v>
      </c>
      <c r="I73">
        <f>AllResults!J73</f>
        <v>0</v>
      </c>
      <c r="J73">
        <f>AllResults!K73</f>
        <v>0</v>
      </c>
    </row>
    <row r="74" spans="1:10" customFormat="1">
      <c r="A74">
        <f>AllResults!B74</f>
        <v>0</v>
      </c>
      <c r="B74">
        <f>AllResults!C74</f>
        <v>0</v>
      </c>
      <c r="C74">
        <f>AllResults!D74</f>
        <v>0</v>
      </c>
      <c r="D74">
        <f>AllResults!E74</f>
        <v>0</v>
      </c>
      <c r="E74">
        <f>AllResults!F74</f>
        <v>0</v>
      </c>
      <c r="F74">
        <f>AllResults!G74</f>
        <v>0</v>
      </c>
      <c r="G74">
        <f>AllResults!H74</f>
        <v>0</v>
      </c>
      <c r="H74">
        <f>AllResults!I74</f>
        <v>0</v>
      </c>
      <c r="I74">
        <f>AllResults!J74</f>
        <v>0</v>
      </c>
      <c r="J74">
        <f>AllResults!K74</f>
        <v>0</v>
      </c>
    </row>
    <row r="75" spans="1:10" customFormat="1">
      <c r="A75">
        <f>AllResults!B75</f>
        <v>0</v>
      </c>
      <c r="B75">
        <f>AllResults!C75</f>
        <v>0</v>
      </c>
      <c r="C75">
        <f>AllResults!D75</f>
        <v>0</v>
      </c>
      <c r="D75">
        <f>AllResults!E75</f>
        <v>0</v>
      </c>
      <c r="E75">
        <f>AllResults!F75</f>
        <v>0</v>
      </c>
      <c r="F75">
        <f>AllResults!G75</f>
        <v>0</v>
      </c>
      <c r="G75">
        <f>AllResults!H75</f>
        <v>0</v>
      </c>
      <c r="H75">
        <f>AllResults!I75</f>
        <v>0</v>
      </c>
      <c r="I75">
        <f>AllResults!J75</f>
        <v>0</v>
      </c>
      <c r="J75">
        <f>AllResults!K75</f>
        <v>0</v>
      </c>
    </row>
    <row r="76" spans="1:10" customFormat="1">
      <c r="A76">
        <f>AllResults!B76</f>
        <v>0</v>
      </c>
      <c r="B76">
        <f>AllResults!C76</f>
        <v>0</v>
      </c>
      <c r="C76">
        <f>AllResults!D76</f>
        <v>0</v>
      </c>
      <c r="D76">
        <f>AllResults!E76</f>
        <v>0</v>
      </c>
      <c r="E76">
        <f>AllResults!F76</f>
        <v>0</v>
      </c>
      <c r="F76">
        <f>AllResults!G76</f>
        <v>0</v>
      </c>
      <c r="G76">
        <f>AllResults!H76</f>
        <v>0</v>
      </c>
      <c r="H76">
        <f>AllResults!I76</f>
        <v>0</v>
      </c>
      <c r="I76">
        <f>AllResults!J76</f>
        <v>0</v>
      </c>
      <c r="J76">
        <f>AllResults!K76</f>
        <v>0</v>
      </c>
    </row>
    <row r="77" spans="1:10" customFormat="1">
      <c r="A77">
        <f>AllResults!B77</f>
        <v>0</v>
      </c>
      <c r="B77">
        <f>AllResults!C77</f>
        <v>0</v>
      </c>
      <c r="C77">
        <f>AllResults!D77</f>
        <v>0</v>
      </c>
      <c r="D77">
        <f>AllResults!E77</f>
        <v>0</v>
      </c>
      <c r="E77">
        <f>AllResults!F77</f>
        <v>0</v>
      </c>
      <c r="F77">
        <f>AllResults!G77</f>
        <v>0</v>
      </c>
      <c r="G77">
        <f>AllResults!H77</f>
        <v>0</v>
      </c>
      <c r="H77">
        <f>AllResults!I77</f>
        <v>0</v>
      </c>
      <c r="I77">
        <f>AllResults!J77</f>
        <v>0</v>
      </c>
      <c r="J77">
        <f>AllResults!K77</f>
        <v>0</v>
      </c>
    </row>
    <row r="78" spans="1:10" customFormat="1">
      <c r="A78">
        <f>AllResults!B78</f>
        <v>0</v>
      </c>
      <c r="B78">
        <f>AllResults!C78</f>
        <v>0</v>
      </c>
      <c r="C78">
        <f>AllResults!D78</f>
        <v>0</v>
      </c>
      <c r="D78">
        <f>AllResults!E78</f>
        <v>0</v>
      </c>
      <c r="E78">
        <f>AllResults!F78</f>
        <v>0</v>
      </c>
      <c r="F78">
        <f>AllResults!G78</f>
        <v>0</v>
      </c>
      <c r="G78">
        <f>AllResults!H78</f>
        <v>0</v>
      </c>
      <c r="H78">
        <f>AllResults!I78</f>
        <v>0</v>
      </c>
      <c r="I78">
        <f>AllResults!J78</f>
        <v>0</v>
      </c>
      <c r="J78">
        <f>AllResults!K78</f>
        <v>0</v>
      </c>
    </row>
    <row r="79" spans="1:10" customFormat="1">
      <c r="A79">
        <f>AllResults!B79</f>
        <v>0</v>
      </c>
      <c r="B79">
        <f>AllResults!C79</f>
        <v>0</v>
      </c>
      <c r="C79">
        <f>AllResults!D79</f>
        <v>0</v>
      </c>
      <c r="D79">
        <f>AllResults!E79</f>
        <v>0</v>
      </c>
      <c r="E79">
        <f>AllResults!F79</f>
        <v>0</v>
      </c>
      <c r="F79">
        <f>AllResults!G79</f>
        <v>0</v>
      </c>
      <c r="G79">
        <f>AllResults!H79</f>
        <v>0</v>
      </c>
      <c r="H79">
        <f>AllResults!I79</f>
        <v>0</v>
      </c>
      <c r="I79">
        <f>AllResults!J79</f>
        <v>0</v>
      </c>
      <c r="J79">
        <f>AllResults!K79</f>
        <v>0</v>
      </c>
    </row>
    <row r="80" spans="1:10" customFormat="1">
      <c r="A80">
        <f>AllResults!B80</f>
        <v>0</v>
      </c>
      <c r="B80">
        <f>AllResults!C80</f>
        <v>0</v>
      </c>
      <c r="C80">
        <f>AllResults!D80</f>
        <v>0</v>
      </c>
      <c r="D80">
        <f>AllResults!E80</f>
        <v>0</v>
      </c>
      <c r="E80">
        <f>AllResults!F80</f>
        <v>0</v>
      </c>
      <c r="F80">
        <f>AllResults!G80</f>
        <v>0</v>
      </c>
      <c r="G80">
        <f>AllResults!H80</f>
        <v>0</v>
      </c>
      <c r="H80">
        <f>AllResults!I80</f>
        <v>0</v>
      </c>
      <c r="I80">
        <f>AllResults!J80</f>
        <v>0</v>
      </c>
      <c r="J80">
        <f>AllResults!K80</f>
        <v>0</v>
      </c>
    </row>
    <row r="81" spans="1:10" customFormat="1">
      <c r="A81">
        <f>AllResults!B81</f>
        <v>0</v>
      </c>
      <c r="B81">
        <f>AllResults!C81</f>
        <v>0</v>
      </c>
      <c r="C81">
        <f>AllResults!D81</f>
        <v>0</v>
      </c>
      <c r="D81">
        <f>AllResults!E81</f>
        <v>0</v>
      </c>
      <c r="E81">
        <f>AllResults!F81</f>
        <v>0</v>
      </c>
      <c r="F81">
        <f>AllResults!G81</f>
        <v>0</v>
      </c>
      <c r="G81">
        <f>AllResults!H81</f>
        <v>0</v>
      </c>
      <c r="H81">
        <f>AllResults!I81</f>
        <v>0</v>
      </c>
      <c r="I81">
        <f>AllResults!J81</f>
        <v>0</v>
      </c>
      <c r="J81">
        <f>AllResults!K81</f>
        <v>0</v>
      </c>
    </row>
    <row r="82" spans="1:10" customFormat="1">
      <c r="A82">
        <f>AllResults!B82</f>
        <v>0</v>
      </c>
      <c r="B82">
        <f>AllResults!C82</f>
        <v>0</v>
      </c>
      <c r="C82">
        <f>AllResults!D82</f>
        <v>0</v>
      </c>
      <c r="D82">
        <f>AllResults!E82</f>
        <v>0</v>
      </c>
      <c r="E82">
        <f>AllResults!F82</f>
        <v>0</v>
      </c>
      <c r="F82">
        <f>AllResults!G82</f>
        <v>0</v>
      </c>
      <c r="G82">
        <f>AllResults!H82</f>
        <v>0</v>
      </c>
      <c r="H82">
        <f>AllResults!I82</f>
        <v>0</v>
      </c>
      <c r="I82">
        <f>AllResults!J82</f>
        <v>0</v>
      </c>
      <c r="J82">
        <f>AllResults!K82</f>
        <v>0</v>
      </c>
    </row>
    <row r="83" spans="1:10" customFormat="1">
      <c r="A83">
        <f>AllResults!B83</f>
        <v>0</v>
      </c>
      <c r="B83">
        <f>AllResults!C83</f>
        <v>0</v>
      </c>
      <c r="C83">
        <f>AllResults!D83</f>
        <v>0</v>
      </c>
      <c r="D83">
        <f>AllResults!E83</f>
        <v>0</v>
      </c>
      <c r="E83">
        <f>AllResults!F83</f>
        <v>0</v>
      </c>
      <c r="F83">
        <f>AllResults!G83</f>
        <v>0</v>
      </c>
      <c r="G83">
        <f>AllResults!H83</f>
        <v>0</v>
      </c>
      <c r="H83">
        <f>AllResults!I83</f>
        <v>0</v>
      </c>
      <c r="I83">
        <f>AllResults!J83</f>
        <v>0</v>
      </c>
      <c r="J83">
        <f>AllResults!K83</f>
        <v>0</v>
      </c>
    </row>
    <row r="84" spans="1:10" customFormat="1">
      <c r="A84">
        <f>AllResults!B84</f>
        <v>0</v>
      </c>
      <c r="B84">
        <f>AllResults!C84</f>
        <v>0</v>
      </c>
      <c r="C84">
        <f>AllResults!D84</f>
        <v>0</v>
      </c>
      <c r="D84">
        <f>AllResults!E84</f>
        <v>0</v>
      </c>
      <c r="E84">
        <f>AllResults!F84</f>
        <v>0</v>
      </c>
      <c r="F84">
        <f>AllResults!G84</f>
        <v>0</v>
      </c>
      <c r="G84">
        <f>AllResults!H84</f>
        <v>0</v>
      </c>
      <c r="H84">
        <f>AllResults!I84</f>
        <v>0</v>
      </c>
      <c r="I84">
        <f>AllResults!J84</f>
        <v>0</v>
      </c>
      <c r="J84">
        <f>AllResults!K84</f>
        <v>0</v>
      </c>
    </row>
    <row r="85" spans="1:10" customFormat="1">
      <c r="A85">
        <f>AllResults!B85</f>
        <v>0</v>
      </c>
      <c r="B85">
        <f>AllResults!C85</f>
        <v>0</v>
      </c>
      <c r="C85">
        <f>AllResults!D85</f>
        <v>0</v>
      </c>
      <c r="D85">
        <f>AllResults!E85</f>
        <v>0</v>
      </c>
      <c r="E85">
        <f>AllResults!F85</f>
        <v>0</v>
      </c>
      <c r="F85">
        <f>AllResults!G85</f>
        <v>0</v>
      </c>
      <c r="G85">
        <f>AllResults!H85</f>
        <v>0</v>
      </c>
      <c r="H85">
        <f>AllResults!I85</f>
        <v>0</v>
      </c>
      <c r="I85">
        <f>AllResults!J85</f>
        <v>0</v>
      </c>
      <c r="J85">
        <f>AllResults!K85</f>
        <v>0</v>
      </c>
    </row>
    <row r="86" spans="1:10" customFormat="1">
      <c r="A86">
        <f>AllResults!B86</f>
        <v>0</v>
      </c>
      <c r="B86">
        <f>AllResults!C86</f>
        <v>0</v>
      </c>
      <c r="C86">
        <f>AllResults!D86</f>
        <v>0</v>
      </c>
      <c r="D86">
        <f>AllResults!E86</f>
        <v>0</v>
      </c>
      <c r="E86">
        <f>AllResults!F86</f>
        <v>0</v>
      </c>
      <c r="F86">
        <f>AllResults!G86</f>
        <v>0</v>
      </c>
      <c r="G86">
        <f>AllResults!H86</f>
        <v>0</v>
      </c>
      <c r="H86">
        <f>AllResults!I86</f>
        <v>0</v>
      </c>
      <c r="I86">
        <f>AllResults!J86</f>
        <v>0</v>
      </c>
      <c r="J86">
        <f>AllResults!K86</f>
        <v>0</v>
      </c>
    </row>
    <row r="87" spans="1:10" customFormat="1">
      <c r="A87">
        <f>AllResults!B87</f>
        <v>0</v>
      </c>
      <c r="B87">
        <f>AllResults!C87</f>
        <v>0</v>
      </c>
      <c r="C87">
        <f>AllResults!D87</f>
        <v>0</v>
      </c>
      <c r="D87">
        <f>AllResults!E87</f>
        <v>0</v>
      </c>
      <c r="E87">
        <f>AllResults!F87</f>
        <v>0</v>
      </c>
      <c r="F87">
        <f>AllResults!G87</f>
        <v>0</v>
      </c>
      <c r="G87">
        <f>AllResults!H87</f>
        <v>0</v>
      </c>
      <c r="H87">
        <f>AllResults!I87</f>
        <v>0</v>
      </c>
      <c r="I87">
        <f>AllResults!J87</f>
        <v>0</v>
      </c>
      <c r="J87">
        <f>AllResults!K87</f>
        <v>0</v>
      </c>
    </row>
    <row r="88" spans="1:10" customFormat="1">
      <c r="A88">
        <f>AllResults!B88</f>
        <v>0</v>
      </c>
      <c r="B88">
        <f>AllResults!C88</f>
        <v>0</v>
      </c>
      <c r="C88">
        <f>AllResults!D88</f>
        <v>0</v>
      </c>
      <c r="D88">
        <f>AllResults!E88</f>
        <v>0</v>
      </c>
      <c r="E88">
        <f>AllResults!F88</f>
        <v>0</v>
      </c>
      <c r="F88">
        <f>AllResults!G88</f>
        <v>0</v>
      </c>
      <c r="G88">
        <f>AllResults!H88</f>
        <v>0</v>
      </c>
      <c r="H88">
        <f>AllResults!I88</f>
        <v>0</v>
      </c>
      <c r="I88">
        <f>AllResults!J88</f>
        <v>0</v>
      </c>
      <c r="J88">
        <f>AllResults!K88</f>
        <v>0</v>
      </c>
    </row>
    <row r="89" spans="1:10" customFormat="1">
      <c r="A89">
        <f>AllResults!B89</f>
        <v>0</v>
      </c>
      <c r="B89">
        <f>AllResults!C89</f>
        <v>0</v>
      </c>
      <c r="C89">
        <f>AllResults!D89</f>
        <v>0</v>
      </c>
      <c r="D89">
        <f>AllResults!E89</f>
        <v>0</v>
      </c>
      <c r="E89">
        <f>AllResults!F89</f>
        <v>0</v>
      </c>
      <c r="F89">
        <f>AllResults!G89</f>
        <v>0</v>
      </c>
      <c r="G89">
        <f>AllResults!H89</f>
        <v>0</v>
      </c>
      <c r="H89">
        <f>AllResults!I89</f>
        <v>0</v>
      </c>
      <c r="I89">
        <f>AllResults!J89</f>
        <v>0</v>
      </c>
      <c r="J89">
        <f>AllResults!K89</f>
        <v>0</v>
      </c>
    </row>
    <row r="90" spans="1:10" customFormat="1">
      <c r="A90">
        <f>AllResults!B90</f>
        <v>0</v>
      </c>
      <c r="B90">
        <f>AllResults!C90</f>
        <v>0</v>
      </c>
      <c r="C90">
        <f>AllResults!D90</f>
        <v>0</v>
      </c>
      <c r="D90">
        <f>AllResults!E90</f>
        <v>0</v>
      </c>
      <c r="E90">
        <f>AllResults!F90</f>
        <v>0</v>
      </c>
      <c r="F90">
        <f>AllResults!G90</f>
        <v>0</v>
      </c>
      <c r="G90">
        <f>AllResults!H90</f>
        <v>0</v>
      </c>
      <c r="H90">
        <f>AllResults!I90</f>
        <v>0</v>
      </c>
      <c r="I90">
        <f>AllResults!J90</f>
        <v>0</v>
      </c>
      <c r="J90">
        <f>AllResults!K90</f>
        <v>0</v>
      </c>
    </row>
    <row r="91" spans="1:10" customFormat="1">
      <c r="A91">
        <f>AllResults!B91</f>
        <v>0</v>
      </c>
      <c r="B91">
        <f>AllResults!C91</f>
        <v>0</v>
      </c>
      <c r="C91">
        <f>AllResults!D91</f>
        <v>0</v>
      </c>
      <c r="D91">
        <f>AllResults!E91</f>
        <v>0</v>
      </c>
      <c r="E91">
        <f>AllResults!F91</f>
        <v>0</v>
      </c>
      <c r="F91">
        <f>AllResults!G91</f>
        <v>0</v>
      </c>
      <c r="G91">
        <f>AllResults!H91</f>
        <v>0</v>
      </c>
      <c r="H91">
        <f>AllResults!I91</f>
        <v>0</v>
      </c>
      <c r="I91">
        <f>AllResults!J91</f>
        <v>0</v>
      </c>
      <c r="J91">
        <f>AllResults!K91</f>
        <v>0</v>
      </c>
    </row>
    <row r="92" spans="1:10" customFormat="1">
      <c r="A92">
        <f>AllResults!B92</f>
        <v>0</v>
      </c>
      <c r="B92">
        <f>AllResults!C92</f>
        <v>0</v>
      </c>
      <c r="C92">
        <f>AllResults!D92</f>
        <v>0</v>
      </c>
      <c r="D92">
        <f>AllResults!E92</f>
        <v>0</v>
      </c>
      <c r="E92">
        <f>AllResults!F92</f>
        <v>0</v>
      </c>
      <c r="F92">
        <f>AllResults!G92</f>
        <v>0</v>
      </c>
      <c r="G92">
        <f>AllResults!H92</f>
        <v>0</v>
      </c>
      <c r="H92">
        <f>AllResults!I92</f>
        <v>0</v>
      </c>
      <c r="I92">
        <f>AllResults!J92</f>
        <v>0</v>
      </c>
      <c r="J92">
        <f>AllResults!K92</f>
        <v>0</v>
      </c>
    </row>
    <row r="93" spans="1:10" customFormat="1">
      <c r="A93">
        <f>AllResults!B93</f>
        <v>0</v>
      </c>
      <c r="B93">
        <f>AllResults!C93</f>
        <v>0</v>
      </c>
      <c r="C93">
        <f>AllResults!D93</f>
        <v>0</v>
      </c>
      <c r="D93">
        <f>AllResults!E93</f>
        <v>0</v>
      </c>
      <c r="E93">
        <f>AllResults!F93</f>
        <v>0</v>
      </c>
      <c r="F93">
        <f>AllResults!G93</f>
        <v>0</v>
      </c>
      <c r="G93">
        <f>AllResults!H93</f>
        <v>0</v>
      </c>
      <c r="H93">
        <f>AllResults!I93</f>
        <v>0</v>
      </c>
      <c r="I93">
        <f>AllResults!J93</f>
        <v>0</v>
      </c>
      <c r="J93">
        <f>AllResults!K93</f>
        <v>0</v>
      </c>
    </row>
    <row r="94" spans="1:10" customFormat="1">
      <c r="A94">
        <f>AllResults!B94</f>
        <v>0</v>
      </c>
      <c r="B94">
        <f>AllResults!C94</f>
        <v>0</v>
      </c>
      <c r="C94">
        <f>AllResults!D94</f>
        <v>0</v>
      </c>
      <c r="D94">
        <f>AllResults!E94</f>
        <v>0</v>
      </c>
      <c r="E94">
        <f>AllResults!F94</f>
        <v>0</v>
      </c>
      <c r="F94">
        <f>AllResults!G94</f>
        <v>0</v>
      </c>
      <c r="G94">
        <f>AllResults!H94</f>
        <v>0</v>
      </c>
      <c r="H94">
        <f>AllResults!I94</f>
        <v>0</v>
      </c>
      <c r="I94">
        <f>AllResults!J94</f>
        <v>0</v>
      </c>
      <c r="J94">
        <f>AllResults!K94</f>
        <v>0</v>
      </c>
    </row>
    <row r="95" spans="1:10" customFormat="1">
      <c r="A95">
        <f>AllResults!B95</f>
        <v>0</v>
      </c>
      <c r="B95">
        <f>AllResults!C95</f>
        <v>0</v>
      </c>
      <c r="C95">
        <f>AllResults!D95</f>
        <v>0</v>
      </c>
      <c r="D95">
        <f>AllResults!E95</f>
        <v>0</v>
      </c>
      <c r="E95">
        <f>AllResults!F95</f>
        <v>0</v>
      </c>
      <c r="F95">
        <f>AllResults!G95</f>
        <v>0</v>
      </c>
      <c r="G95">
        <f>AllResults!H95</f>
        <v>0</v>
      </c>
      <c r="H95">
        <f>AllResults!I95</f>
        <v>0</v>
      </c>
      <c r="I95">
        <f>AllResults!J95</f>
        <v>0</v>
      </c>
      <c r="J95">
        <f>AllResults!K95</f>
        <v>0</v>
      </c>
    </row>
    <row r="96" spans="1:10" customFormat="1">
      <c r="A96">
        <f>AllResults!B96</f>
        <v>0</v>
      </c>
      <c r="B96">
        <f>AllResults!C96</f>
        <v>0</v>
      </c>
      <c r="C96">
        <f>AllResults!D96</f>
        <v>0</v>
      </c>
      <c r="D96">
        <f>AllResults!E96</f>
        <v>0</v>
      </c>
      <c r="E96">
        <f>AllResults!F96</f>
        <v>0</v>
      </c>
      <c r="F96">
        <f>AllResults!G96</f>
        <v>0</v>
      </c>
      <c r="G96">
        <f>AllResults!H96</f>
        <v>0</v>
      </c>
      <c r="H96">
        <f>AllResults!I96</f>
        <v>0</v>
      </c>
      <c r="I96">
        <f>AllResults!J96</f>
        <v>0</v>
      </c>
      <c r="J96">
        <f>AllResults!K96</f>
        <v>0</v>
      </c>
    </row>
    <row r="97" spans="1:10" customFormat="1">
      <c r="A97">
        <f>AllResults!B97</f>
        <v>0</v>
      </c>
      <c r="B97">
        <f>AllResults!C97</f>
        <v>0</v>
      </c>
      <c r="C97">
        <f>AllResults!D97</f>
        <v>0</v>
      </c>
      <c r="D97">
        <f>AllResults!E97</f>
        <v>0</v>
      </c>
      <c r="E97">
        <f>AllResults!F97</f>
        <v>0</v>
      </c>
      <c r="F97">
        <f>AllResults!G97</f>
        <v>0</v>
      </c>
      <c r="G97">
        <f>AllResults!H97</f>
        <v>0</v>
      </c>
      <c r="H97">
        <f>AllResults!I97</f>
        <v>0</v>
      </c>
      <c r="I97">
        <f>AllResults!J97</f>
        <v>0</v>
      </c>
      <c r="J97">
        <f>AllResults!K97</f>
        <v>0</v>
      </c>
    </row>
    <row r="98" spans="1:10" customFormat="1">
      <c r="A98">
        <f>AllResults!B98</f>
        <v>0</v>
      </c>
      <c r="B98">
        <f>AllResults!C98</f>
        <v>0</v>
      </c>
      <c r="C98">
        <f>AllResults!D98</f>
        <v>0</v>
      </c>
      <c r="D98">
        <f>AllResults!E98</f>
        <v>0</v>
      </c>
      <c r="E98">
        <f>AllResults!F98</f>
        <v>0</v>
      </c>
      <c r="F98">
        <f>AllResults!G98</f>
        <v>0</v>
      </c>
      <c r="G98">
        <f>AllResults!H98</f>
        <v>0</v>
      </c>
      <c r="H98">
        <f>AllResults!I98</f>
        <v>0</v>
      </c>
      <c r="I98">
        <f>AllResults!J98</f>
        <v>0</v>
      </c>
      <c r="J98">
        <f>AllResults!K98</f>
        <v>0</v>
      </c>
    </row>
    <row r="99" spans="1:10" customFormat="1">
      <c r="A99">
        <f>AllResults!B99</f>
        <v>0</v>
      </c>
      <c r="B99">
        <f>AllResults!C99</f>
        <v>0</v>
      </c>
      <c r="C99">
        <f>AllResults!D99</f>
        <v>0</v>
      </c>
      <c r="D99">
        <f>AllResults!E99</f>
        <v>0</v>
      </c>
      <c r="E99">
        <f>AllResults!F99</f>
        <v>0</v>
      </c>
      <c r="F99">
        <f>AllResults!G99</f>
        <v>0</v>
      </c>
      <c r="G99">
        <f>AllResults!H99</f>
        <v>0</v>
      </c>
      <c r="H99">
        <f>AllResults!I99</f>
        <v>0</v>
      </c>
      <c r="I99">
        <f>AllResults!J99</f>
        <v>0</v>
      </c>
      <c r="J99">
        <f>AllResults!K99</f>
        <v>0</v>
      </c>
    </row>
    <row r="100" spans="1:10" customFormat="1">
      <c r="A100">
        <f>AllResults!B100</f>
        <v>0</v>
      </c>
      <c r="B100">
        <f>AllResults!C100</f>
        <v>0</v>
      </c>
      <c r="C100">
        <f>AllResults!D100</f>
        <v>0</v>
      </c>
      <c r="D100">
        <f>AllResults!E100</f>
        <v>0</v>
      </c>
      <c r="E100">
        <f>AllResults!F100</f>
        <v>0</v>
      </c>
      <c r="F100">
        <f>AllResults!G100</f>
        <v>0</v>
      </c>
      <c r="G100">
        <f>AllResults!H100</f>
        <v>0</v>
      </c>
      <c r="H100">
        <f>AllResults!I100</f>
        <v>0</v>
      </c>
      <c r="I100">
        <f>AllResults!J100</f>
        <v>0</v>
      </c>
      <c r="J100">
        <f>AllResults!K100</f>
        <v>0</v>
      </c>
    </row>
    <row r="101" spans="1:10" customFormat="1">
      <c r="A101">
        <f>AllResults!B101</f>
        <v>0</v>
      </c>
      <c r="B101">
        <f>AllResults!C101</f>
        <v>0</v>
      </c>
      <c r="C101">
        <f>AllResults!D101</f>
        <v>0</v>
      </c>
      <c r="D101">
        <f>AllResults!E101</f>
        <v>0</v>
      </c>
      <c r="E101">
        <f>AllResults!F101</f>
        <v>0</v>
      </c>
      <c r="F101">
        <f>AllResults!G101</f>
        <v>0</v>
      </c>
      <c r="G101">
        <f>AllResults!H101</f>
        <v>0</v>
      </c>
      <c r="H101">
        <f>AllResults!I101</f>
        <v>0</v>
      </c>
      <c r="I101">
        <f>AllResults!J101</f>
        <v>0</v>
      </c>
      <c r="J101">
        <f>AllResults!K101</f>
        <v>0</v>
      </c>
    </row>
    <row r="102" spans="1:10" customFormat="1">
      <c r="A102">
        <f>AllResults!B102</f>
        <v>0</v>
      </c>
      <c r="B102">
        <f>AllResults!C102</f>
        <v>0</v>
      </c>
      <c r="C102">
        <f>AllResults!D102</f>
        <v>0</v>
      </c>
      <c r="D102">
        <f>AllResults!E102</f>
        <v>0</v>
      </c>
      <c r="E102">
        <f>AllResults!F102</f>
        <v>0</v>
      </c>
      <c r="F102">
        <f>AllResults!G102</f>
        <v>0</v>
      </c>
      <c r="G102">
        <f>AllResults!H102</f>
        <v>0</v>
      </c>
      <c r="H102">
        <f>AllResults!I102</f>
        <v>0</v>
      </c>
      <c r="I102">
        <f>AllResults!J102</f>
        <v>0</v>
      </c>
      <c r="J102">
        <f>AllResults!K102</f>
        <v>0</v>
      </c>
    </row>
    <row r="103" spans="1:10" customFormat="1">
      <c r="A103">
        <f>AllResults!B103</f>
        <v>0</v>
      </c>
      <c r="B103">
        <f>AllResults!C103</f>
        <v>0</v>
      </c>
      <c r="C103">
        <f>AllResults!D103</f>
        <v>0</v>
      </c>
      <c r="D103">
        <f>AllResults!E103</f>
        <v>0</v>
      </c>
      <c r="E103">
        <f>AllResults!F103</f>
        <v>0</v>
      </c>
      <c r="F103">
        <f>AllResults!G103</f>
        <v>0</v>
      </c>
      <c r="G103">
        <f>AllResults!H103</f>
        <v>0</v>
      </c>
      <c r="H103">
        <f>AllResults!I103</f>
        <v>0</v>
      </c>
      <c r="I103">
        <f>AllResults!J103</f>
        <v>0</v>
      </c>
      <c r="J103">
        <f>AllResults!K103</f>
        <v>0</v>
      </c>
    </row>
    <row r="104" spans="1:10" customFormat="1">
      <c r="A104">
        <f>AllResults!B104</f>
        <v>0</v>
      </c>
      <c r="B104">
        <f>AllResults!C104</f>
        <v>0</v>
      </c>
      <c r="C104">
        <f>AllResults!D104</f>
        <v>0</v>
      </c>
      <c r="D104">
        <f>AllResults!E104</f>
        <v>0</v>
      </c>
      <c r="E104">
        <f>AllResults!F104</f>
        <v>0</v>
      </c>
      <c r="F104">
        <f>AllResults!G104</f>
        <v>0</v>
      </c>
      <c r="G104">
        <f>AllResults!H104</f>
        <v>0</v>
      </c>
      <c r="H104">
        <f>AllResults!I104</f>
        <v>0</v>
      </c>
      <c r="I104">
        <f>AllResults!J104</f>
        <v>0</v>
      </c>
      <c r="J104">
        <f>AllResults!K104</f>
        <v>0</v>
      </c>
    </row>
    <row r="105" spans="1:10" customFormat="1">
      <c r="A105">
        <f>AllResults!B105</f>
        <v>0</v>
      </c>
      <c r="B105">
        <f>AllResults!C105</f>
        <v>0</v>
      </c>
      <c r="C105">
        <f>AllResults!D105</f>
        <v>0</v>
      </c>
      <c r="D105">
        <f>AllResults!E105</f>
        <v>0</v>
      </c>
      <c r="E105">
        <f>AllResults!F105</f>
        <v>0</v>
      </c>
      <c r="F105">
        <f>AllResults!G105</f>
        <v>0</v>
      </c>
      <c r="G105">
        <f>AllResults!H105</f>
        <v>0</v>
      </c>
      <c r="H105">
        <f>AllResults!I105</f>
        <v>0</v>
      </c>
      <c r="I105">
        <f>AllResults!J105</f>
        <v>0</v>
      </c>
      <c r="J105">
        <f>AllResults!K105</f>
        <v>0</v>
      </c>
    </row>
    <row r="106" spans="1:10" customFormat="1">
      <c r="A106">
        <f>AllResults!B106</f>
        <v>0</v>
      </c>
      <c r="B106">
        <f>AllResults!C106</f>
        <v>0</v>
      </c>
      <c r="C106">
        <f>AllResults!D106</f>
        <v>0</v>
      </c>
      <c r="D106">
        <f>AllResults!E106</f>
        <v>0</v>
      </c>
      <c r="E106">
        <f>AllResults!F106</f>
        <v>0</v>
      </c>
      <c r="F106">
        <f>AllResults!G106</f>
        <v>0</v>
      </c>
      <c r="G106">
        <f>AllResults!H106</f>
        <v>0</v>
      </c>
      <c r="H106">
        <f>AllResults!I106</f>
        <v>0</v>
      </c>
      <c r="I106">
        <f>AllResults!J106</f>
        <v>0</v>
      </c>
      <c r="J106">
        <f>AllResults!K106</f>
        <v>0</v>
      </c>
    </row>
    <row r="107" spans="1:10" customFormat="1">
      <c r="A107">
        <f>AllResults!B107</f>
        <v>0</v>
      </c>
      <c r="B107">
        <f>AllResults!C107</f>
        <v>0</v>
      </c>
      <c r="C107">
        <f>AllResults!D107</f>
        <v>0</v>
      </c>
      <c r="D107">
        <f>AllResults!E107</f>
        <v>0</v>
      </c>
      <c r="E107">
        <f>AllResults!F107</f>
        <v>0</v>
      </c>
      <c r="F107">
        <f>AllResults!G107</f>
        <v>0</v>
      </c>
      <c r="G107">
        <f>AllResults!H107</f>
        <v>0</v>
      </c>
      <c r="H107">
        <f>AllResults!I107</f>
        <v>0</v>
      </c>
      <c r="I107">
        <f>AllResults!J107</f>
        <v>0</v>
      </c>
      <c r="J107">
        <f>AllResults!K107</f>
        <v>0</v>
      </c>
    </row>
    <row r="108" spans="1:10" customFormat="1">
      <c r="A108">
        <f>AllResults!B108</f>
        <v>0</v>
      </c>
      <c r="B108">
        <f>AllResults!C108</f>
        <v>0</v>
      </c>
      <c r="C108">
        <f>AllResults!D108</f>
        <v>0</v>
      </c>
      <c r="D108">
        <f>AllResults!E108</f>
        <v>0</v>
      </c>
      <c r="E108">
        <f>AllResults!F108</f>
        <v>0</v>
      </c>
      <c r="F108">
        <f>AllResults!G108</f>
        <v>0</v>
      </c>
      <c r="G108">
        <f>AllResults!H108</f>
        <v>0</v>
      </c>
      <c r="H108">
        <f>AllResults!I108</f>
        <v>0</v>
      </c>
      <c r="I108">
        <f>AllResults!J108</f>
        <v>0</v>
      </c>
      <c r="J108">
        <f>AllResults!K108</f>
        <v>0</v>
      </c>
    </row>
    <row r="109" spans="1:10" customFormat="1">
      <c r="A109">
        <f>AllResults!B109</f>
        <v>0</v>
      </c>
      <c r="B109">
        <f>AllResults!C109</f>
        <v>0</v>
      </c>
      <c r="C109">
        <f>AllResults!D109</f>
        <v>0</v>
      </c>
      <c r="D109">
        <f>AllResults!E109</f>
        <v>0</v>
      </c>
      <c r="E109">
        <f>AllResults!F109</f>
        <v>0</v>
      </c>
      <c r="F109">
        <f>AllResults!G109</f>
        <v>0</v>
      </c>
      <c r="G109">
        <f>AllResults!H109</f>
        <v>0</v>
      </c>
      <c r="H109">
        <f>AllResults!I109</f>
        <v>0</v>
      </c>
      <c r="I109">
        <f>AllResults!J109</f>
        <v>0</v>
      </c>
      <c r="J109">
        <f>AllResults!K109</f>
        <v>0</v>
      </c>
    </row>
    <row r="110" spans="1:10" customFormat="1">
      <c r="A110">
        <f>AllResults!B110</f>
        <v>0</v>
      </c>
      <c r="B110">
        <f>AllResults!C110</f>
        <v>0</v>
      </c>
      <c r="C110">
        <f>AllResults!D110</f>
        <v>0</v>
      </c>
      <c r="D110">
        <f>AllResults!E110</f>
        <v>0</v>
      </c>
      <c r="E110">
        <f>AllResults!F110</f>
        <v>0</v>
      </c>
      <c r="F110">
        <f>AllResults!G110</f>
        <v>0</v>
      </c>
      <c r="G110">
        <f>AllResults!H110</f>
        <v>0</v>
      </c>
      <c r="H110">
        <f>AllResults!I110</f>
        <v>0</v>
      </c>
      <c r="I110">
        <f>AllResults!J110</f>
        <v>0</v>
      </c>
      <c r="J110">
        <f>AllResults!K110</f>
        <v>0</v>
      </c>
    </row>
    <row r="111" spans="1:10" customFormat="1">
      <c r="A111">
        <f>AllResults!B111</f>
        <v>0</v>
      </c>
      <c r="B111">
        <f>AllResults!C111</f>
        <v>0</v>
      </c>
      <c r="C111">
        <f>AllResults!D111</f>
        <v>0</v>
      </c>
      <c r="D111">
        <f>AllResults!E111</f>
        <v>0</v>
      </c>
      <c r="E111">
        <f>AllResults!F111</f>
        <v>0</v>
      </c>
      <c r="F111">
        <f>AllResults!G111</f>
        <v>0</v>
      </c>
      <c r="G111">
        <f>AllResults!H111</f>
        <v>0</v>
      </c>
      <c r="H111">
        <f>AllResults!I111</f>
        <v>0</v>
      </c>
      <c r="I111">
        <f>AllResults!J111</f>
        <v>0</v>
      </c>
      <c r="J111">
        <f>AllResults!K111</f>
        <v>0</v>
      </c>
    </row>
    <row r="112" spans="1:10" customFormat="1">
      <c r="A112">
        <f>AllResults!B112</f>
        <v>0</v>
      </c>
      <c r="B112">
        <f>AllResults!C112</f>
        <v>0</v>
      </c>
      <c r="C112">
        <f>AllResults!D112</f>
        <v>0</v>
      </c>
      <c r="D112">
        <f>AllResults!E112</f>
        <v>0</v>
      </c>
      <c r="E112">
        <f>AllResults!F112</f>
        <v>0</v>
      </c>
      <c r="F112">
        <f>AllResults!G112</f>
        <v>0</v>
      </c>
      <c r="G112">
        <f>AllResults!H112</f>
        <v>0</v>
      </c>
      <c r="H112">
        <f>AllResults!I112</f>
        <v>0</v>
      </c>
      <c r="I112">
        <f>AllResults!J112</f>
        <v>0</v>
      </c>
      <c r="J112">
        <f>AllResults!K112</f>
        <v>0</v>
      </c>
    </row>
    <row r="113" spans="1:10" customFormat="1">
      <c r="A113">
        <f>AllResults!B113</f>
        <v>0</v>
      </c>
      <c r="B113">
        <f>AllResults!C113</f>
        <v>0</v>
      </c>
      <c r="C113">
        <f>AllResults!D113</f>
        <v>0</v>
      </c>
      <c r="D113">
        <f>AllResults!E113</f>
        <v>0</v>
      </c>
      <c r="E113">
        <f>AllResults!F113</f>
        <v>0</v>
      </c>
      <c r="F113">
        <f>AllResults!G113</f>
        <v>0</v>
      </c>
      <c r="G113">
        <f>AllResults!H113</f>
        <v>0</v>
      </c>
      <c r="H113">
        <f>AllResults!I113</f>
        <v>0</v>
      </c>
      <c r="I113">
        <f>AllResults!J113</f>
        <v>0</v>
      </c>
      <c r="J113">
        <f>AllResults!K113</f>
        <v>0</v>
      </c>
    </row>
    <row r="114" spans="1:10" customFormat="1">
      <c r="A114">
        <f>AllResults!B114</f>
        <v>0</v>
      </c>
      <c r="B114">
        <f>AllResults!C114</f>
        <v>0</v>
      </c>
      <c r="C114">
        <f>AllResults!D114</f>
        <v>0</v>
      </c>
      <c r="D114">
        <f>AllResults!E114</f>
        <v>0</v>
      </c>
      <c r="E114">
        <f>AllResults!F114</f>
        <v>0</v>
      </c>
      <c r="F114">
        <f>AllResults!G114</f>
        <v>0</v>
      </c>
      <c r="G114">
        <f>AllResults!H114</f>
        <v>0</v>
      </c>
      <c r="H114">
        <f>AllResults!I114</f>
        <v>0</v>
      </c>
      <c r="I114">
        <f>AllResults!J114</f>
        <v>0</v>
      </c>
      <c r="J114">
        <f>AllResults!K114</f>
        <v>0</v>
      </c>
    </row>
    <row r="115" spans="1:10" customFormat="1">
      <c r="A115">
        <f>AllResults!B115</f>
        <v>0</v>
      </c>
      <c r="B115">
        <f>AllResults!C115</f>
        <v>0</v>
      </c>
      <c r="C115">
        <f>AllResults!D115</f>
        <v>0</v>
      </c>
      <c r="D115">
        <f>AllResults!E115</f>
        <v>0</v>
      </c>
      <c r="E115">
        <f>AllResults!F115</f>
        <v>0</v>
      </c>
      <c r="F115">
        <f>AllResults!G115</f>
        <v>0</v>
      </c>
      <c r="G115">
        <f>AllResults!H115</f>
        <v>0</v>
      </c>
      <c r="H115">
        <f>AllResults!I115</f>
        <v>0</v>
      </c>
      <c r="I115">
        <f>AllResults!J115</f>
        <v>0</v>
      </c>
      <c r="J115">
        <f>AllResults!K115</f>
        <v>0</v>
      </c>
    </row>
    <row r="116" spans="1:10" customFormat="1">
      <c r="A116">
        <f>AllResults!B116</f>
        <v>0</v>
      </c>
      <c r="B116">
        <f>AllResults!C116</f>
        <v>0</v>
      </c>
      <c r="C116">
        <f>AllResults!D116</f>
        <v>0</v>
      </c>
      <c r="D116">
        <f>AllResults!E116</f>
        <v>0</v>
      </c>
      <c r="E116">
        <f>AllResults!F116</f>
        <v>0</v>
      </c>
      <c r="F116">
        <f>AllResults!G116</f>
        <v>0</v>
      </c>
      <c r="G116">
        <f>AllResults!H116</f>
        <v>0</v>
      </c>
      <c r="H116">
        <f>AllResults!I116</f>
        <v>0</v>
      </c>
      <c r="I116">
        <f>AllResults!J116</f>
        <v>0</v>
      </c>
      <c r="J116">
        <f>AllResults!K116</f>
        <v>0</v>
      </c>
    </row>
    <row r="117" spans="1:10" customFormat="1">
      <c r="A117">
        <f>AllResults!B117</f>
        <v>0</v>
      </c>
      <c r="B117">
        <f>AllResults!C117</f>
        <v>0</v>
      </c>
      <c r="C117">
        <f>AllResults!D117</f>
        <v>0</v>
      </c>
      <c r="D117">
        <f>AllResults!E117</f>
        <v>0</v>
      </c>
      <c r="E117">
        <f>AllResults!F117</f>
        <v>0</v>
      </c>
      <c r="F117">
        <f>AllResults!G117</f>
        <v>0</v>
      </c>
      <c r="G117">
        <f>AllResults!H117</f>
        <v>0</v>
      </c>
      <c r="H117">
        <f>AllResults!I117</f>
        <v>0</v>
      </c>
      <c r="I117">
        <f>AllResults!J117</f>
        <v>0</v>
      </c>
      <c r="J117">
        <f>AllResults!K117</f>
        <v>0</v>
      </c>
    </row>
    <row r="118" spans="1:10" customFormat="1">
      <c r="A118">
        <f>AllResults!B118</f>
        <v>0</v>
      </c>
      <c r="B118">
        <f>AllResults!C118</f>
        <v>0</v>
      </c>
      <c r="C118">
        <f>AllResults!D118</f>
        <v>0</v>
      </c>
      <c r="D118">
        <f>AllResults!E118</f>
        <v>0</v>
      </c>
      <c r="E118">
        <f>AllResults!F118</f>
        <v>0</v>
      </c>
      <c r="F118">
        <f>AllResults!G118</f>
        <v>0</v>
      </c>
      <c r="G118">
        <f>AllResults!H118</f>
        <v>0</v>
      </c>
      <c r="H118">
        <f>AllResults!I118</f>
        <v>0</v>
      </c>
      <c r="I118">
        <f>AllResults!J118</f>
        <v>0</v>
      </c>
      <c r="J118">
        <f>AllResults!K118</f>
        <v>0</v>
      </c>
    </row>
    <row r="119" spans="1:10" customFormat="1">
      <c r="A119">
        <f>AllResults!B119</f>
        <v>0</v>
      </c>
      <c r="B119">
        <f>AllResults!C119</f>
        <v>0</v>
      </c>
      <c r="C119">
        <f>AllResults!D119</f>
        <v>0</v>
      </c>
      <c r="D119">
        <f>AllResults!E119</f>
        <v>0</v>
      </c>
      <c r="E119">
        <f>AllResults!F119</f>
        <v>0</v>
      </c>
      <c r="F119">
        <f>AllResults!G119</f>
        <v>0</v>
      </c>
      <c r="G119">
        <f>AllResults!H119</f>
        <v>0</v>
      </c>
      <c r="H119">
        <f>AllResults!I119</f>
        <v>0</v>
      </c>
      <c r="I119">
        <f>AllResults!J119</f>
        <v>0</v>
      </c>
      <c r="J119">
        <f>AllResults!K119</f>
        <v>0</v>
      </c>
    </row>
    <row r="120" spans="1:10" customFormat="1">
      <c r="A120">
        <f>AllResults!B120</f>
        <v>0</v>
      </c>
      <c r="B120">
        <f>AllResults!C120</f>
        <v>0</v>
      </c>
      <c r="C120">
        <f>AllResults!D120</f>
        <v>0</v>
      </c>
      <c r="D120">
        <f>AllResults!E120</f>
        <v>0</v>
      </c>
      <c r="E120">
        <f>AllResults!F120</f>
        <v>0</v>
      </c>
      <c r="F120">
        <f>AllResults!G120</f>
        <v>0</v>
      </c>
      <c r="G120">
        <f>AllResults!H120</f>
        <v>0</v>
      </c>
      <c r="H120">
        <f>AllResults!I120</f>
        <v>0</v>
      </c>
      <c r="I120">
        <f>AllResults!J120</f>
        <v>0</v>
      </c>
      <c r="J120">
        <f>AllResults!K120</f>
        <v>0</v>
      </c>
    </row>
    <row r="121" spans="1:10" customFormat="1">
      <c r="A121">
        <f>AllResults!B121</f>
        <v>0</v>
      </c>
      <c r="B121">
        <f>AllResults!C121</f>
        <v>0</v>
      </c>
      <c r="C121">
        <f>AllResults!D121</f>
        <v>0</v>
      </c>
      <c r="D121">
        <f>AllResults!E121</f>
        <v>0</v>
      </c>
      <c r="E121">
        <f>AllResults!F121</f>
        <v>0</v>
      </c>
      <c r="F121">
        <f>AllResults!G121</f>
        <v>0</v>
      </c>
      <c r="G121">
        <f>AllResults!H121</f>
        <v>0</v>
      </c>
      <c r="H121">
        <f>AllResults!I121</f>
        <v>0</v>
      </c>
      <c r="I121">
        <f>AllResults!J121</f>
        <v>0</v>
      </c>
      <c r="J121">
        <f>AllResults!K121</f>
        <v>0</v>
      </c>
    </row>
    <row r="122" spans="1:10" customFormat="1">
      <c r="A122">
        <f>AllResults!B122</f>
        <v>0</v>
      </c>
      <c r="B122">
        <f>AllResults!C122</f>
        <v>0</v>
      </c>
      <c r="C122">
        <f>AllResults!D122</f>
        <v>0</v>
      </c>
      <c r="D122">
        <f>AllResults!E122</f>
        <v>0</v>
      </c>
      <c r="E122">
        <f>AllResults!F122</f>
        <v>0</v>
      </c>
      <c r="F122">
        <f>AllResults!G122</f>
        <v>0</v>
      </c>
      <c r="G122">
        <f>AllResults!H122</f>
        <v>0</v>
      </c>
      <c r="H122">
        <f>AllResults!I122</f>
        <v>0</v>
      </c>
      <c r="I122">
        <f>AllResults!J122</f>
        <v>0</v>
      </c>
      <c r="J122">
        <f>AllResults!K122</f>
        <v>0</v>
      </c>
    </row>
    <row r="123" spans="1:10" customFormat="1">
      <c r="A123">
        <f>AllResults!B123</f>
        <v>0</v>
      </c>
      <c r="B123">
        <f>AllResults!C123</f>
        <v>0</v>
      </c>
      <c r="C123">
        <f>AllResults!D123</f>
        <v>0</v>
      </c>
      <c r="D123">
        <f>AllResults!E123</f>
        <v>0</v>
      </c>
      <c r="E123">
        <f>AllResults!F123</f>
        <v>0</v>
      </c>
      <c r="F123">
        <f>AllResults!G123</f>
        <v>0</v>
      </c>
      <c r="G123">
        <f>AllResults!H123</f>
        <v>0</v>
      </c>
      <c r="H123">
        <f>AllResults!I123</f>
        <v>0</v>
      </c>
      <c r="I123">
        <f>AllResults!J123</f>
        <v>0</v>
      </c>
      <c r="J123">
        <f>AllResults!K123</f>
        <v>0</v>
      </c>
    </row>
    <row r="124" spans="1:10" customFormat="1">
      <c r="A124">
        <f>AllResults!B124</f>
        <v>0</v>
      </c>
      <c r="B124">
        <f>AllResults!C124</f>
        <v>0</v>
      </c>
      <c r="C124">
        <f>AllResults!D124</f>
        <v>0</v>
      </c>
      <c r="D124">
        <f>AllResults!E124</f>
        <v>0</v>
      </c>
      <c r="E124">
        <f>AllResults!F124</f>
        <v>0</v>
      </c>
      <c r="F124">
        <f>AllResults!G124</f>
        <v>0</v>
      </c>
      <c r="G124">
        <f>AllResults!H124</f>
        <v>0</v>
      </c>
      <c r="H124">
        <f>AllResults!I124</f>
        <v>0</v>
      </c>
      <c r="I124">
        <f>AllResults!J124</f>
        <v>0</v>
      </c>
      <c r="J124">
        <f>AllResults!K124</f>
        <v>0</v>
      </c>
    </row>
    <row r="125" spans="1:10" customFormat="1">
      <c r="A125">
        <f>AllResults!B125</f>
        <v>0</v>
      </c>
      <c r="B125">
        <f>AllResults!C125</f>
        <v>0</v>
      </c>
      <c r="C125">
        <f>AllResults!D125</f>
        <v>0</v>
      </c>
      <c r="D125">
        <f>AllResults!E125</f>
        <v>0</v>
      </c>
      <c r="E125">
        <f>AllResults!F125</f>
        <v>0</v>
      </c>
      <c r="F125">
        <f>AllResults!G125</f>
        <v>0</v>
      </c>
      <c r="G125">
        <f>AllResults!H125</f>
        <v>0</v>
      </c>
      <c r="H125">
        <f>AllResults!I125</f>
        <v>0</v>
      </c>
      <c r="I125">
        <f>AllResults!J125</f>
        <v>0</v>
      </c>
      <c r="J125">
        <f>AllResults!K125</f>
        <v>0</v>
      </c>
    </row>
    <row r="126" spans="1:10" customFormat="1">
      <c r="A126">
        <f>AllResults!B126</f>
        <v>0</v>
      </c>
      <c r="B126">
        <f>AllResults!C126</f>
        <v>0</v>
      </c>
      <c r="C126">
        <f>AllResults!D126</f>
        <v>0</v>
      </c>
      <c r="D126">
        <f>AllResults!E126</f>
        <v>0</v>
      </c>
      <c r="E126">
        <f>AllResults!F126</f>
        <v>0</v>
      </c>
      <c r="F126">
        <f>AllResults!G126</f>
        <v>0</v>
      </c>
      <c r="G126">
        <f>AllResults!H126</f>
        <v>0</v>
      </c>
      <c r="H126">
        <f>AllResults!I126</f>
        <v>0</v>
      </c>
      <c r="I126">
        <f>AllResults!J126</f>
        <v>0</v>
      </c>
      <c r="J126">
        <f>AllResults!K126</f>
        <v>0</v>
      </c>
    </row>
    <row r="127" spans="1:10" customFormat="1">
      <c r="A127">
        <f>AllResults!B127</f>
        <v>0</v>
      </c>
      <c r="B127">
        <f>AllResults!C127</f>
        <v>0</v>
      </c>
      <c r="C127">
        <f>AllResults!D127</f>
        <v>0</v>
      </c>
      <c r="D127">
        <f>AllResults!E127</f>
        <v>0</v>
      </c>
      <c r="E127">
        <f>AllResults!F127</f>
        <v>0</v>
      </c>
      <c r="F127">
        <f>AllResults!G127</f>
        <v>0</v>
      </c>
      <c r="G127">
        <f>AllResults!H127</f>
        <v>0</v>
      </c>
      <c r="H127">
        <f>AllResults!I127</f>
        <v>0</v>
      </c>
      <c r="I127">
        <f>AllResults!J127</f>
        <v>0</v>
      </c>
      <c r="J127">
        <f>AllResults!K127</f>
        <v>0</v>
      </c>
    </row>
    <row r="128" spans="1:10" customFormat="1">
      <c r="A128">
        <f>AllResults!B128</f>
        <v>0</v>
      </c>
      <c r="B128">
        <f>AllResults!C128</f>
        <v>0</v>
      </c>
      <c r="C128">
        <f>AllResults!D128</f>
        <v>0</v>
      </c>
      <c r="D128">
        <f>AllResults!E128</f>
        <v>0</v>
      </c>
      <c r="E128">
        <f>AllResults!F128</f>
        <v>0</v>
      </c>
      <c r="F128">
        <f>AllResults!G128</f>
        <v>0</v>
      </c>
      <c r="G128">
        <f>AllResults!H128</f>
        <v>0</v>
      </c>
      <c r="H128">
        <f>AllResults!I128</f>
        <v>0</v>
      </c>
      <c r="I128">
        <f>AllResults!J128</f>
        <v>0</v>
      </c>
      <c r="J128">
        <f>AllResults!K128</f>
        <v>0</v>
      </c>
    </row>
    <row r="129" spans="1:10" customFormat="1">
      <c r="A129">
        <f>AllResults!B129</f>
        <v>0</v>
      </c>
      <c r="B129">
        <f>AllResults!C129</f>
        <v>0</v>
      </c>
      <c r="C129">
        <f>AllResults!D129</f>
        <v>0</v>
      </c>
      <c r="D129">
        <f>AllResults!E129</f>
        <v>0</v>
      </c>
      <c r="E129">
        <f>AllResults!F129</f>
        <v>0</v>
      </c>
      <c r="F129">
        <f>AllResults!G129</f>
        <v>0</v>
      </c>
      <c r="G129">
        <f>AllResults!H129</f>
        <v>0</v>
      </c>
      <c r="H129">
        <f>AllResults!I129</f>
        <v>0</v>
      </c>
      <c r="I129">
        <f>AllResults!J129</f>
        <v>0</v>
      </c>
      <c r="J129">
        <f>AllResults!K129</f>
        <v>0</v>
      </c>
    </row>
    <row r="130" spans="1:10" customFormat="1">
      <c r="A130">
        <f>AllResults!B130</f>
        <v>0</v>
      </c>
      <c r="B130">
        <f>AllResults!C130</f>
        <v>0</v>
      </c>
      <c r="C130">
        <f>AllResults!D130</f>
        <v>0</v>
      </c>
      <c r="D130">
        <f>AllResults!E130</f>
        <v>0</v>
      </c>
      <c r="E130">
        <f>AllResults!F130</f>
        <v>0</v>
      </c>
      <c r="F130">
        <f>AllResults!G130</f>
        <v>0</v>
      </c>
      <c r="G130">
        <f>AllResults!H130</f>
        <v>0</v>
      </c>
      <c r="H130">
        <f>AllResults!I130</f>
        <v>0</v>
      </c>
      <c r="I130">
        <f>AllResults!J130</f>
        <v>0</v>
      </c>
      <c r="J130">
        <f>AllResults!K130</f>
        <v>0</v>
      </c>
    </row>
    <row r="131" spans="1:10" customFormat="1">
      <c r="A131">
        <f>AllResults!B131</f>
        <v>0</v>
      </c>
      <c r="B131">
        <f>AllResults!C131</f>
        <v>0</v>
      </c>
      <c r="C131">
        <f>AllResults!D131</f>
        <v>0</v>
      </c>
      <c r="D131">
        <f>AllResults!E131</f>
        <v>0</v>
      </c>
      <c r="E131">
        <f>AllResults!F131</f>
        <v>0</v>
      </c>
      <c r="F131">
        <f>AllResults!G131</f>
        <v>0</v>
      </c>
      <c r="G131">
        <f>AllResults!H131</f>
        <v>0</v>
      </c>
      <c r="H131">
        <f>AllResults!I131</f>
        <v>0</v>
      </c>
      <c r="I131">
        <f>AllResults!J131</f>
        <v>0</v>
      </c>
      <c r="J131">
        <f>AllResults!K131</f>
        <v>0</v>
      </c>
    </row>
    <row r="132" spans="1:10" customFormat="1">
      <c r="A132">
        <f>AllResults!B132</f>
        <v>0</v>
      </c>
      <c r="B132">
        <f>AllResults!C132</f>
        <v>0</v>
      </c>
      <c r="C132">
        <f>AllResults!D132</f>
        <v>0</v>
      </c>
      <c r="D132">
        <f>AllResults!E132</f>
        <v>0</v>
      </c>
      <c r="E132">
        <f>AllResults!F132</f>
        <v>0</v>
      </c>
      <c r="F132">
        <f>AllResults!G132</f>
        <v>0</v>
      </c>
      <c r="G132">
        <f>AllResults!H132</f>
        <v>0</v>
      </c>
      <c r="H132">
        <f>AllResults!I132</f>
        <v>0</v>
      </c>
      <c r="I132">
        <f>AllResults!J132</f>
        <v>0</v>
      </c>
      <c r="J132">
        <f>AllResults!K132</f>
        <v>0</v>
      </c>
    </row>
    <row r="133" spans="1:10" customFormat="1">
      <c r="A133">
        <f>AllResults!B133</f>
        <v>0</v>
      </c>
      <c r="B133">
        <f>AllResults!C133</f>
        <v>0</v>
      </c>
      <c r="C133">
        <f>AllResults!D133</f>
        <v>0</v>
      </c>
      <c r="D133">
        <f>AllResults!E133</f>
        <v>0</v>
      </c>
      <c r="E133">
        <f>AllResults!F133</f>
        <v>0</v>
      </c>
      <c r="F133">
        <f>AllResults!G133</f>
        <v>0</v>
      </c>
      <c r="G133">
        <f>AllResults!H133</f>
        <v>0</v>
      </c>
      <c r="H133">
        <f>AllResults!I133</f>
        <v>0</v>
      </c>
      <c r="I133">
        <f>AllResults!J133</f>
        <v>0</v>
      </c>
      <c r="J133">
        <f>AllResults!K133</f>
        <v>0</v>
      </c>
    </row>
    <row r="134" spans="1:10" customFormat="1">
      <c r="A134">
        <f>AllResults!B134</f>
        <v>0</v>
      </c>
      <c r="B134">
        <f>AllResults!C134</f>
        <v>0</v>
      </c>
      <c r="C134">
        <f>AllResults!D134</f>
        <v>0</v>
      </c>
      <c r="D134">
        <f>AllResults!E134</f>
        <v>0</v>
      </c>
      <c r="E134">
        <f>AllResults!F134</f>
        <v>0</v>
      </c>
      <c r="F134">
        <f>AllResults!G134</f>
        <v>0</v>
      </c>
      <c r="G134">
        <f>AllResults!H134</f>
        <v>0</v>
      </c>
      <c r="H134">
        <f>AllResults!I134</f>
        <v>0</v>
      </c>
      <c r="I134">
        <f>AllResults!J134</f>
        <v>0</v>
      </c>
      <c r="J134">
        <f>AllResults!K134</f>
        <v>0</v>
      </c>
    </row>
    <row r="135" spans="1:10" customFormat="1">
      <c r="A135">
        <f>AllResults!B135</f>
        <v>0</v>
      </c>
      <c r="B135">
        <f>AllResults!C135</f>
        <v>0</v>
      </c>
      <c r="C135">
        <f>AllResults!D135</f>
        <v>0</v>
      </c>
      <c r="D135">
        <f>AllResults!E135</f>
        <v>0</v>
      </c>
      <c r="E135">
        <f>AllResults!F135</f>
        <v>0</v>
      </c>
      <c r="F135">
        <f>AllResults!G135</f>
        <v>0</v>
      </c>
      <c r="G135">
        <f>AllResults!H135</f>
        <v>0</v>
      </c>
      <c r="H135">
        <f>AllResults!I135</f>
        <v>0</v>
      </c>
      <c r="I135">
        <f>AllResults!J135</f>
        <v>0</v>
      </c>
      <c r="J135">
        <f>AllResults!K135</f>
        <v>0</v>
      </c>
    </row>
    <row r="136" spans="1:10" customFormat="1"/>
    <row r="137" spans="1:10" customFormat="1"/>
    <row r="138" spans="1:10" customFormat="1"/>
    <row r="139" spans="1:10" customFormat="1"/>
    <row r="140" spans="1:10" customFormat="1"/>
    <row r="141" spans="1:10" customFormat="1"/>
    <row r="142" spans="1:10" customFormat="1"/>
    <row r="143" spans="1:10" customFormat="1"/>
    <row r="144" spans="1:10" customFormat="1"/>
    <row r="145" spans="1:10" customFormat="1"/>
    <row r="146" spans="1:10" customFormat="1"/>
    <row r="147" spans="1:10" customFormat="1"/>
    <row r="148" spans="1:10" customFormat="1"/>
    <row r="149" spans="1:10" customFormat="1"/>
    <row r="150" spans="1:10" customFormat="1"/>
    <row r="151" spans="1:10" customFormat="1"/>
    <row r="152" spans="1:10" customFormat="1"/>
    <row r="153" spans="1:10" customFormat="1"/>
    <row r="154" spans="1:10" customFormat="1"/>
    <row r="155" spans="1:10">
      <c r="A155"/>
      <c r="B155"/>
      <c r="C155"/>
      <c r="D155"/>
      <c r="E155"/>
      <c r="F155"/>
      <c r="G155"/>
      <c r="H155"/>
      <c r="I155"/>
      <c r="J155"/>
    </row>
    <row r="156" spans="1:10">
      <c r="A156"/>
      <c r="B156"/>
      <c r="C156"/>
      <c r="D156"/>
      <c r="E156"/>
      <c r="F156"/>
      <c r="G156"/>
      <c r="H156"/>
      <c r="I156"/>
      <c r="J156"/>
    </row>
    <row r="157" spans="1:10">
      <c r="A157"/>
      <c r="B157"/>
      <c r="C157"/>
      <c r="D157"/>
      <c r="E157"/>
      <c r="F157"/>
      <c r="G157"/>
      <c r="H157"/>
      <c r="I157"/>
      <c r="J157"/>
    </row>
    <row r="158" spans="1:10">
      <c r="A158"/>
      <c r="B158"/>
      <c r="C158"/>
      <c r="D158"/>
      <c r="E158"/>
      <c r="F158"/>
      <c r="G158"/>
      <c r="H158"/>
      <c r="I158"/>
      <c r="J158"/>
    </row>
    <row r="159" spans="1:10">
      <c r="A159"/>
      <c r="B159"/>
      <c r="C159"/>
      <c r="D159"/>
      <c r="E159"/>
      <c r="F159"/>
      <c r="G159"/>
      <c r="H159"/>
      <c r="I159"/>
      <c r="J159"/>
    </row>
    <row r="160" spans="1:10">
      <c r="A160"/>
      <c r="B160"/>
      <c r="C160"/>
      <c r="D160"/>
      <c r="E160"/>
      <c r="F160"/>
      <c r="G160"/>
      <c r="H160"/>
      <c r="I160"/>
      <c r="J160"/>
    </row>
    <row r="161" spans="1:10">
      <c r="A161"/>
      <c r="B161"/>
      <c r="C161"/>
      <c r="D161"/>
      <c r="E161"/>
      <c r="F161"/>
      <c r="G161"/>
      <c r="H161"/>
      <c r="I161"/>
      <c r="J161"/>
    </row>
    <row r="162" spans="1:10">
      <c r="A162"/>
      <c r="B162"/>
      <c r="C162"/>
      <c r="D162"/>
      <c r="E162"/>
      <c r="F162"/>
      <c r="G162"/>
      <c r="H162"/>
      <c r="I162"/>
      <c r="J162"/>
    </row>
    <row r="163" spans="1:10">
      <c r="A163"/>
      <c r="B163"/>
      <c r="C163"/>
      <c r="D163"/>
      <c r="E163"/>
      <c r="F163"/>
      <c r="G163"/>
      <c r="H163"/>
      <c r="I163"/>
      <c r="J163"/>
    </row>
    <row r="164" spans="1:10">
      <c r="A164"/>
      <c r="B164"/>
      <c r="C164"/>
      <c r="D164"/>
      <c r="E164"/>
      <c r="F164"/>
      <c r="G164"/>
      <c r="H164"/>
      <c r="I164"/>
      <c r="J164"/>
    </row>
    <row r="165" spans="1:10">
      <c r="A165"/>
      <c r="B165"/>
      <c r="C165"/>
      <c r="D165"/>
      <c r="E165"/>
      <c r="F165"/>
      <c r="G165"/>
      <c r="H165"/>
      <c r="I165"/>
      <c r="J165"/>
    </row>
    <row r="166" spans="1:10">
      <c r="A166"/>
      <c r="B166"/>
      <c r="C166"/>
      <c r="D166"/>
      <c r="E166"/>
      <c r="F166"/>
      <c r="G166"/>
      <c r="H166"/>
      <c r="I166"/>
      <c r="J166"/>
    </row>
    <row r="167" spans="1:10">
      <c r="A167"/>
      <c r="B167"/>
      <c r="C167"/>
      <c r="D167"/>
      <c r="E167"/>
      <c r="F167"/>
      <c r="G167"/>
      <c r="H167"/>
      <c r="I167"/>
      <c r="J167"/>
    </row>
    <row r="168" spans="1:10">
      <c r="A168"/>
      <c r="B168"/>
      <c r="C168"/>
      <c r="D168"/>
      <c r="E168"/>
      <c r="F168"/>
      <c r="G168"/>
      <c r="H168"/>
      <c r="I168"/>
      <c r="J168"/>
    </row>
    <row r="169" spans="1:10">
      <c r="A169"/>
      <c r="B169"/>
      <c r="C169"/>
      <c r="D169"/>
      <c r="E169"/>
      <c r="F169"/>
      <c r="G169"/>
      <c r="H169"/>
      <c r="I169"/>
      <c r="J169"/>
    </row>
    <row r="170" spans="1:10">
      <c r="A170"/>
      <c r="B170"/>
      <c r="C170"/>
      <c r="D170"/>
      <c r="E170"/>
      <c r="F170"/>
      <c r="G170"/>
      <c r="H170"/>
      <c r="I170"/>
      <c r="J170"/>
    </row>
    <row r="171" spans="1:10">
      <c r="A171"/>
      <c r="B171"/>
      <c r="C171"/>
      <c r="D171"/>
      <c r="E171"/>
      <c r="F171"/>
      <c r="G171"/>
      <c r="H171"/>
      <c r="I171"/>
      <c r="J171"/>
    </row>
    <row r="172" spans="1:10">
      <c r="A172"/>
      <c r="B172"/>
      <c r="C172"/>
      <c r="D172"/>
      <c r="E172"/>
      <c r="F172"/>
      <c r="G172"/>
      <c r="H172"/>
      <c r="I172"/>
      <c r="J172"/>
    </row>
    <row r="173" spans="1:10">
      <c r="A173"/>
      <c r="B173"/>
      <c r="C173"/>
      <c r="D173"/>
      <c r="E173"/>
      <c r="F173"/>
      <c r="G173"/>
      <c r="H173"/>
      <c r="I173"/>
      <c r="J173"/>
    </row>
    <row r="174" spans="1:10">
      <c r="A174"/>
      <c r="B174"/>
      <c r="C174"/>
      <c r="D174"/>
      <c r="E174"/>
      <c r="F174"/>
      <c r="G174"/>
      <c r="H174"/>
      <c r="I174"/>
      <c r="J174"/>
    </row>
    <row r="175" spans="1:10">
      <c r="A175"/>
      <c r="B175"/>
      <c r="C175"/>
      <c r="D175"/>
      <c r="E175"/>
      <c r="F175"/>
      <c r="G175"/>
      <c r="H175"/>
      <c r="I175"/>
      <c r="J175"/>
    </row>
    <row r="176" spans="1:10">
      <c r="A176"/>
      <c r="B176"/>
      <c r="C176"/>
      <c r="D176"/>
      <c r="E176"/>
      <c r="F176"/>
      <c r="G176"/>
      <c r="H176"/>
      <c r="I176"/>
      <c r="J176"/>
    </row>
    <row r="177" spans="1:10">
      <c r="A177"/>
      <c r="B177"/>
      <c r="C177"/>
      <c r="D177"/>
      <c r="E177"/>
      <c r="F177"/>
      <c r="G177"/>
      <c r="H177"/>
      <c r="I177"/>
      <c r="J177"/>
    </row>
    <row r="178" spans="1:10">
      <c r="A178"/>
      <c r="B178"/>
      <c r="C178"/>
      <c r="D178"/>
      <c r="E178"/>
      <c r="F178"/>
      <c r="G178"/>
      <c r="H178"/>
      <c r="I178"/>
      <c r="J178"/>
    </row>
    <row r="179" spans="1:10">
      <c r="A179"/>
      <c r="B179"/>
      <c r="C179"/>
      <c r="D179"/>
      <c r="E179"/>
      <c r="F179"/>
      <c r="G179"/>
      <c r="H179"/>
      <c r="I179"/>
      <c r="J179"/>
    </row>
    <row r="180" spans="1:10">
      <c r="A180"/>
      <c r="B180"/>
      <c r="C180"/>
      <c r="D180"/>
      <c r="E180"/>
      <c r="F180"/>
      <c r="G180"/>
      <c r="H180"/>
      <c r="I180"/>
      <c r="J180"/>
    </row>
    <row r="181" spans="1:10">
      <c r="A181"/>
      <c r="B181"/>
      <c r="C181"/>
      <c r="D181"/>
      <c r="E181"/>
      <c r="F181"/>
      <c r="G181"/>
      <c r="H181"/>
      <c r="I181"/>
      <c r="J181"/>
    </row>
    <row r="182" spans="1:10">
      <c r="A182"/>
      <c r="B182"/>
      <c r="C182"/>
      <c r="D182"/>
      <c r="E182"/>
      <c r="F182"/>
      <c r="G182"/>
      <c r="H182"/>
      <c r="I182"/>
      <c r="J182"/>
    </row>
    <row r="183" spans="1:10">
      <c r="A183"/>
      <c r="B183"/>
      <c r="C183"/>
      <c r="D183"/>
      <c r="E183"/>
      <c r="F183"/>
      <c r="G183"/>
      <c r="H183"/>
      <c r="I183"/>
      <c r="J183"/>
    </row>
    <row r="184" spans="1:10">
      <c r="A184"/>
      <c r="B184"/>
      <c r="C184"/>
      <c r="D184"/>
      <c r="E184"/>
      <c r="F184"/>
      <c r="G184"/>
      <c r="H184"/>
      <c r="I184"/>
      <c r="J184"/>
    </row>
    <row r="185" spans="1:10">
      <c r="A185"/>
      <c r="B185"/>
      <c r="C185"/>
      <c r="D185"/>
      <c r="E185"/>
      <c r="F185"/>
      <c r="G185"/>
      <c r="H185"/>
      <c r="I185"/>
      <c r="J185"/>
    </row>
    <row r="186" spans="1:10">
      <c r="A186"/>
      <c r="B186"/>
      <c r="C186"/>
      <c r="D186"/>
      <c r="E186"/>
      <c r="F186"/>
      <c r="G186"/>
      <c r="H186"/>
      <c r="I186"/>
      <c r="J186"/>
    </row>
    <row r="187" spans="1:10">
      <c r="A187"/>
      <c r="B187"/>
      <c r="C187"/>
      <c r="D187"/>
      <c r="E187"/>
      <c r="F187"/>
      <c r="G187"/>
      <c r="H187"/>
      <c r="I187"/>
      <c r="J187"/>
    </row>
    <row r="188" spans="1:10">
      <c r="A188"/>
      <c r="B188"/>
      <c r="C188"/>
      <c r="D188"/>
      <c r="E188"/>
      <c r="F188"/>
      <c r="G188"/>
      <c r="H188"/>
      <c r="I188"/>
      <c r="J188"/>
    </row>
    <row r="189" spans="1:10">
      <c r="A189"/>
      <c r="B189"/>
      <c r="C189"/>
      <c r="D189"/>
      <c r="E189"/>
      <c r="F189"/>
      <c r="G189"/>
      <c r="H189"/>
      <c r="I189"/>
      <c r="J189"/>
    </row>
    <row r="190" spans="1:10">
      <c r="A190"/>
      <c r="B190"/>
      <c r="C190"/>
      <c r="D190"/>
      <c r="E190"/>
      <c r="F190"/>
      <c r="G190"/>
      <c r="H190"/>
      <c r="I190"/>
      <c r="J190"/>
    </row>
    <row r="191" spans="1:10">
      <c r="A191"/>
      <c r="B191"/>
      <c r="C191"/>
      <c r="D191"/>
      <c r="E191"/>
      <c r="F191"/>
      <c r="G191"/>
      <c r="H191"/>
      <c r="I191"/>
      <c r="J191"/>
    </row>
    <row r="192" spans="1:10">
      <c r="A192"/>
      <c r="B192"/>
      <c r="C192"/>
      <c r="D192"/>
      <c r="E192"/>
      <c r="F192"/>
      <c r="G192"/>
      <c r="H192"/>
      <c r="I192"/>
      <c r="J192"/>
    </row>
    <row r="193" spans="1:10">
      <c r="A193"/>
      <c r="B193"/>
      <c r="C193"/>
      <c r="D193"/>
      <c r="E193"/>
      <c r="F193"/>
      <c r="G193"/>
      <c r="H193"/>
      <c r="I193"/>
      <c r="J193"/>
    </row>
    <row r="194" spans="1:10">
      <c r="A194"/>
      <c r="B194"/>
      <c r="C194"/>
      <c r="D194"/>
      <c r="E194"/>
      <c r="F194"/>
      <c r="G194"/>
      <c r="H194"/>
      <c r="I194"/>
      <c r="J194"/>
    </row>
    <row r="195" spans="1:10">
      <c r="A195"/>
      <c r="B195"/>
      <c r="C195"/>
      <c r="D195"/>
      <c r="E195"/>
      <c r="F195"/>
      <c r="G195"/>
      <c r="H195"/>
      <c r="I195"/>
      <c r="J195"/>
    </row>
    <row r="196" spans="1:10">
      <c r="A196"/>
      <c r="B196"/>
      <c r="C196"/>
      <c r="D196"/>
      <c r="E196"/>
      <c r="F196"/>
      <c r="G196"/>
      <c r="H196"/>
      <c r="I196"/>
      <c r="J196"/>
    </row>
    <row r="197" spans="1:10">
      <c r="A197"/>
      <c r="B197"/>
      <c r="C197"/>
      <c r="D197"/>
      <c r="E197"/>
      <c r="F197"/>
      <c r="G197"/>
      <c r="H197"/>
      <c r="I197"/>
      <c r="J197"/>
    </row>
    <row r="198" spans="1:10">
      <c r="A198"/>
      <c r="B198"/>
      <c r="C198"/>
      <c r="D198"/>
      <c r="E198"/>
      <c r="F198"/>
      <c r="G198"/>
      <c r="H198"/>
      <c r="I198"/>
      <c r="J198"/>
    </row>
    <row r="199" spans="1:10">
      <c r="A199"/>
      <c r="B199"/>
      <c r="C199"/>
      <c r="D199"/>
      <c r="E199"/>
      <c r="F199"/>
      <c r="G199"/>
      <c r="H199"/>
      <c r="I199"/>
      <c r="J199"/>
    </row>
    <row r="200" spans="1:10">
      <c r="A200"/>
      <c r="B200"/>
      <c r="C200"/>
      <c r="D200"/>
      <c r="E200"/>
      <c r="F200"/>
      <c r="G200"/>
      <c r="H200"/>
      <c r="I200"/>
      <c r="J200"/>
    </row>
    <row r="201" spans="1:10">
      <c r="A201"/>
      <c r="B201"/>
      <c r="C201"/>
      <c r="D201"/>
      <c r="E201"/>
      <c r="F201"/>
      <c r="G201"/>
      <c r="H201"/>
      <c r="I201"/>
      <c r="J201"/>
    </row>
    <row r="202" spans="1:10">
      <c r="A202"/>
      <c r="B202"/>
      <c r="C202"/>
      <c r="D202"/>
      <c r="E202"/>
      <c r="F202"/>
      <c r="G202"/>
      <c r="H202"/>
      <c r="I202"/>
      <c r="J202"/>
    </row>
    <row r="203" spans="1:10">
      <c r="A203"/>
      <c r="B203"/>
      <c r="C203"/>
      <c r="D203"/>
      <c r="E203"/>
      <c r="F203"/>
      <c r="G203"/>
      <c r="H203"/>
      <c r="I203"/>
      <c r="J203"/>
    </row>
    <row r="204" spans="1:10">
      <c r="A204"/>
      <c r="B204"/>
      <c r="C204"/>
      <c r="D204"/>
      <c r="E204"/>
      <c r="F204"/>
      <c r="G204"/>
      <c r="H204"/>
      <c r="I204"/>
      <c r="J204"/>
    </row>
    <row r="205" spans="1:10">
      <c r="A205"/>
      <c r="B205"/>
      <c r="C205"/>
      <c r="D205"/>
      <c r="E205"/>
      <c r="F205"/>
      <c r="G205"/>
      <c r="H205"/>
      <c r="I205"/>
      <c r="J205"/>
    </row>
    <row r="206" spans="1:10">
      <c r="A206"/>
      <c r="B206"/>
      <c r="C206"/>
      <c r="D206"/>
      <c r="E206"/>
      <c r="F206"/>
      <c r="G206"/>
      <c r="H206"/>
      <c r="I206"/>
      <c r="J206"/>
    </row>
    <row r="207" spans="1:10">
      <c r="A207"/>
      <c r="B207"/>
      <c r="C207"/>
      <c r="D207"/>
      <c r="E207"/>
      <c r="F207"/>
      <c r="G207"/>
      <c r="H207"/>
      <c r="I207"/>
      <c r="J207"/>
    </row>
    <row r="208" spans="1:10">
      <c r="A208"/>
      <c r="B208"/>
      <c r="C208"/>
      <c r="D208"/>
      <c r="E208"/>
      <c r="F208"/>
      <c r="G208"/>
      <c r="H208"/>
      <c r="I208"/>
      <c r="J208"/>
    </row>
    <row r="209" spans="1:10">
      <c r="A209"/>
      <c r="B209"/>
      <c r="C209"/>
      <c r="D209"/>
      <c r="E209"/>
      <c r="F209"/>
      <c r="G209"/>
      <c r="H209"/>
      <c r="I209"/>
      <c r="J209"/>
    </row>
    <row r="210" spans="1:10">
      <c r="A210"/>
      <c r="B210"/>
      <c r="C210"/>
      <c r="D210"/>
      <c r="E210"/>
      <c r="F210"/>
      <c r="G210"/>
      <c r="H210"/>
      <c r="I210"/>
      <c r="J210"/>
    </row>
    <row r="211" spans="1:10">
      <c r="A211"/>
      <c r="B211"/>
      <c r="C211"/>
      <c r="D211"/>
      <c r="E211"/>
      <c r="F211"/>
      <c r="G211"/>
      <c r="H211"/>
      <c r="I211"/>
      <c r="J211"/>
    </row>
    <row r="212" spans="1:10">
      <c r="A212"/>
      <c r="B212"/>
      <c r="C212"/>
      <c r="D212"/>
      <c r="E212"/>
      <c r="F212"/>
      <c r="G212"/>
      <c r="H212"/>
      <c r="I212"/>
      <c r="J212"/>
    </row>
    <row r="213" spans="1:10">
      <c r="A213"/>
      <c r="B213"/>
      <c r="C213"/>
      <c r="D213"/>
      <c r="E213"/>
      <c r="F213"/>
      <c r="G213"/>
      <c r="H213"/>
      <c r="I213"/>
      <c r="J213"/>
    </row>
    <row r="214" spans="1:10">
      <c r="A214"/>
      <c r="B214"/>
      <c r="C214"/>
      <c r="D214"/>
      <c r="E214"/>
      <c r="F214"/>
      <c r="G214"/>
      <c r="H214"/>
      <c r="I214"/>
      <c r="J214"/>
    </row>
    <row r="215" spans="1:10">
      <c r="A215"/>
      <c r="B215"/>
      <c r="C215"/>
      <c r="D215"/>
      <c r="E215"/>
      <c r="F215"/>
      <c r="G215"/>
      <c r="H215"/>
      <c r="I215"/>
      <c r="J215"/>
    </row>
    <row r="216" spans="1:10">
      <c r="A216"/>
      <c r="B216"/>
      <c r="C216"/>
      <c r="D216"/>
      <c r="E216"/>
      <c r="F216"/>
      <c r="G216"/>
      <c r="H216"/>
      <c r="I216"/>
      <c r="J216"/>
    </row>
    <row r="217" spans="1:10">
      <c r="A217"/>
      <c r="B217"/>
      <c r="C217"/>
      <c r="D217"/>
      <c r="E217"/>
      <c r="F217"/>
      <c r="G217"/>
      <c r="H217"/>
      <c r="I217"/>
      <c r="J217"/>
    </row>
    <row r="218" spans="1:10">
      <c r="A218"/>
      <c r="B218"/>
      <c r="C218"/>
      <c r="D218"/>
      <c r="E218"/>
      <c r="F218"/>
      <c r="G218"/>
      <c r="H218"/>
      <c r="I218"/>
      <c r="J218"/>
    </row>
    <row r="219" spans="1:10">
      <c r="A219"/>
      <c r="B219"/>
      <c r="C219"/>
      <c r="D219"/>
      <c r="E219"/>
      <c r="F219"/>
      <c r="G219"/>
      <c r="H219"/>
      <c r="I219"/>
      <c r="J219"/>
    </row>
    <row r="220" spans="1:10">
      <c r="A220"/>
      <c r="B220"/>
      <c r="C220"/>
      <c r="D220"/>
      <c r="E220"/>
      <c r="F220"/>
      <c r="G220"/>
      <c r="H220"/>
      <c r="I220"/>
      <c r="J220"/>
    </row>
    <row r="221" spans="1:10">
      <c r="A221"/>
      <c r="B221"/>
      <c r="C221"/>
      <c r="D221"/>
      <c r="E221"/>
      <c r="F221"/>
      <c r="G221"/>
      <c r="H221"/>
      <c r="I221"/>
      <c r="J221"/>
    </row>
    <row r="222" spans="1:10">
      <c r="A222"/>
      <c r="B222"/>
      <c r="C222"/>
      <c r="D222"/>
      <c r="E222"/>
      <c r="F222"/>
      <c r="G222"/>
      <c r="H222"/>
      <c r="I222"/>
      <c r="J222"/>
    </row>
    <row r="223" spans="1:10">
      <c r="A223"/>
      <c r="B223"/>
      <c r="C223"/>
      <c r="D223"/>
      <c r="E223"/>
      <c r="F223"/>
      <c r="G223"/>
      <c r="H223"/>
      <c r="I223"/>
      <c r="J223"/>
    </row>
    <row r="224" spans="1:10">
      <c r="A224"/>
      <c r="B224"/>
      <c r="C224"/>
      <c r="D224"/>
      <c r="E224"/>
      <c r="F224"/>
      <c r="G224"/>
      <c r="H224"/>
      <c r="I224"/>
      <c r="J224"/>
    </row>
    <row r="225" spans="1:10">
      <c r="A225"/>
      <c r="B225"/>
      <c r="C225"/>
      <c r="D225"/>
      <c r="E225"/>
      <c r="F225"/>
      <c r="G225"/>
      <c r="H225"/>
      <c r="I225"/>
      <c r="J225"/>
    </row>
    <row r="226" spans="1:10">
      <c r="A226"/>
      <c r="B226"/>
      <c r="C226"/>
      <c r="D226"/>
      <c r="E226"/>
      <c r="F226"/>
      <c r="G226"/>
      <c r="H226"/>
      <c r="I226"/>
      <c r="J226"/>
    </row>
    <row r="227" spans="1:10">
      <c r="A227"/>
      <c r="B227"/>
      <c r="C227"/>
      <c r="D227"/>
      <c r="E227"/>
      <c r="F227"/>
      <c r="G227"/>
      <c r="H227"/>
      <c r="I227"/>
      <c r="J227"/>
    </row>
    <row r="228" spans="1:10">
      <c r="A228"/>
      <c r="B228"/>
      <c r="C228"/>
      <c r="D228"/>
      <c r="E228"/>
      <c r="F228"/>
      <c r="G228"/>
      <c r="H228"/>
      <c r="I228"/>
      <c r="J228"/>
    </row>
    <row r="229" spans="1:10">
      <c r="A229"/>
      <c r="B229"/>
      <c r="C229"/>
      <c r="D229"/>
      <c r="E229"/>
      <c r="F229"/>
      <c r="G229"/>
      <c r="H229"/>
      <c r="I229"/>
      <c r="J229"/>
    </row>
    <row r="230" spans="1:10">
      <c r="A230"/>
      <c r="B230"/>
      <c r="C230"/>
      <c r="D230"/>
      <c r="E230"/>
      <c r="F230"/>
      <c r="G230"/>
      <c r="H230"/>
      <c r="I230"/>
      <c r="J230"/>
    </row>
    <row r="231" spans="1:10">
      <c r="A231"/>
      <c r="B231"/>
      <c r="C231"/>
      <c r="D231"/>
      <c r="E231"/>
      <c r="F231"/>
      <c r="G231"/>
      <c r="H231"/>
      <c r="I231"/>
      <c r="J231"/>
    </row>
    <row r="232" spans="1:10">
      <c r="A232"/>
      <c r="B232"/>
      <c r="C232"/>
      <c r="D232"/>
      <c r="E232"/>
      <c r="F232"/>
      <c r="G232"/>
      <c r="H232"/>
      <c r="I232"/>
      <c r="J232"/>
    </row>
    <row r="233" spans="1:10">
      <c r="A233"/>
      <c r="B233"/>
      <c r="C233"/>
      <c r="D233"/>
      <c r="E233"/>
      <c r="F233"/>
      <c r="G233"/>
      <c r="H233"/>
      <c r="I233"/>
      <c r="J233"/>
    </row>
    <row r="234" spans="1:10">
      <c r="A234"/>
      <c r="B234"/>
      <c r="C234"/>
      <c r="D234"/>
      <c r="E234"/>
      <c r="F234"/>
      <c r="G234"/>
      <c r="H234"/>
      <c r="I234"/>
      <c r="J234"/>
    </row>
    <row r="235" spans="1:10">
      <c r="A235"/>
      <c r="B235"/>
      <c r="C235"/>
      <c r="D235"/>
      <c r="E235"/>
      <c r="F235"/>
      <c r="G235"/>
      <c r="H235"/>
      <c r="I235"/>
      <c r="J235"/>
    </row>
    <row r="236" spans="1:10">
      <c r="A236"/>
      <c r="B236"/>
      <c r="C236"/>
      <c r="D236"/>
      <c r="E236"/>
      <c r="F236"/>
      <c r="G236"/>
      <c r="H236"/>
      <c r="I236"/>
      <c r="J236"/>
    </row>
    <row r="237" spans="1:10">
      <c r="A237"/>
      <c r="B237"/>
      <c r="C237"/>
      <c r="D237"/>
      <c r="E237"/>
      <c r="F237"/>
      <c r="G237"/>
      <c r="H237"/>
      <c r="I237"/>
      <c r="J237"/>
    </row>
    <row r="238" spans="1:10">
      <c r="A238"/>
      <c r="B238"/>
      <c r="C238"/>
      <c r="D238"/>
      <c r="E238"/>
      <c r="F238"/>
      <c r="G238"/>
      <c r="H238"/>
      <c r="I238"/>
      <c r="J238"/>
    </row>
    <row r="239" spans="1:10">
      <c r="A239"/>
      <c r="B239"/>
      <c r="C239"/>
      <c r="D239"/>
      <c r="E239"/>
      <c r="F239"/>
      <c r="G239"/>
      <c r="H239"/>
      <c r="I239"/>
      <c r="J239"/>
    </row>
    <row r="240" spans="1:10">
      <c r="A240"/>
      <c r="B240"/>
      <c r="C240"/>
      <c r="D240"/>
      <c r="E240"/>
      <c r="F240"/>
      <c r="G240"/>
      <c r="H240"/>
      <c r="I240"/>
      <c r="J240"/>
    </row>
    <row r="241" spans="1:10">
      <c r="A241"/>
      <c r="B241"/>
      <c r="C241"/>
      <c r="D241"/>
      <c r="E241"/>
      <c r="F241"/>
      <c r="G241"/>
      <c r="H241"/>
      <c r="I241"/>
      <c r="J241"/>
    </row>
    <row r="242" spans="1:10">
      <c r="A242"/>
      <c r="B242"/>
      <c r="C242"/>
      <c r="D242"/>
      <c r="E242"/>
      <c r="F242"/>
      <c r="G242"/>
      <c r="H242"/>
      <c r="I242"/>
      <c r="J242"/>
    </row>
    <row r="243" spans="1:10">
      <c r="A243"/>
      <c r="B243"/>
      <c r="C243"/>
      <c r="D243"/>
      <c r="E243"/>
      <c r="F243"/>
      <c r="G243"/>
      <c r="H243"/>
      <c r="I243"/>
      <c r="J243"/>
    </row>
    <row r="244" spans="1:10">
      <c r="A244"/>
      <c r="B244"/>
      <c r="C244"/>
      <c r="D244"/>
      <c r="E244"/>
      <c r="F244"/>
      <c r="G244"/>
      <c r="H244"/>
      <c r="I244"/>
      <c r="J244"/>
    </row>
    <row r="245" spans="1:10">
      <c r="A245"/>
      <c r="B245"/>
      <c r="C245"/>
      <c r="D245"/>
      <c r="E245"/>
      <c r="F245"/>
      <c r="G245"/>
      <c r="H245"/>
      <c r="I245"/>
      <c r="J245"/>
    </row>
    <row r="246" spans="1:10">
      <c r="A246"/>
      <c r="B246"/>
      <c r="C246"/>
      <c r="D246"/>
      <c r="E246"/>
      <c r="F246"/>
      <c r="G246"/>
      <c r="H246"/>
      <c r="I246"/>
      <c r="J246"/>
    </row>
    <row r="247" spans="1:10">
      <c r="A247"/>
      <c r="B247"/>
      <c r="C247"/>
      <c r="D247"/>
      <c r="E247"/>
      <c r="F247"/>
      <c r="G247"/>
      <c r="H247"/>
      <c r="I247"/>
      <c r="J247"/>
    </row>
    <row r="248" spans="1:10">
      <c r="A248"/>
      <c r="B248"/>
      <c r="C248"/>
      <c r="D248"/>
      <c r="E248"/>
      <c r="F248"/>
      <c r="G248"/>
      <c r="H248"/>
      <c r="I248"/>
      <c r="J248"/>
    </row>
    <row r="249" spans="1:10">
      <c r="A249"/>
      <c r="B249"/>
      <c r="C249"/>
      <c r="D249"/>
      <c r="E249"/>
      <c r="F249"/>
      <c r="G249"/>
      <c r="H249"/>
      <c r="I249"/>
      <c r="J249"/>
    </row>
    <row r="250" spans="1:10">
      <c r="A250"/>
      <c r="B250"/>
      <c r="C250"/>
      <c r="D250"/>
      <c r="E250"/>
      <c r="F250"/>
      <c r="G250"/>
      <c r="H250"/>
      <c r="I250"/>
      <c r="J250"/>
    </row>
    <row r="251" spans="1:10">
      <c r="A251"/>
      <c r="B251"/>
      <c r="C251"/>
      <c r="D251"/>
      <c r="E251"/>
      <c r="F251"/>
      <c r="G251"/>
      <c r="H251"/>
      <c r="I251"/>
      <c r="J251"/>
    </row>
    <row r="252" spans="1:10">
      <c r="A252"/>
      <c r="B252"/>
      <c r="C252"/>
      <c r="D252"/>
      <c r="E252"/>
      <c r="F252"/>
      <c r="G252"/>
      <c r="H252"/>
      <c r="I252"/>
      <c r="J252"/>
    </row>
    <row r="253" spans="1:10">
      <c r="A253"/>
      <c r="B253"/>
      <c r="C253"/>
      <c r="D253"/>
      <c r="E253"/>
      <c r="F253"/>
      <c r="G253"/>
      <c r="H253"/>
      <c r="I253"/>
      <c r="J253"/>
    </row>
    <row r="254" spans="1:10">
      <c r="A254"/>
      <c r="B254"/>
      <c r="C254"/>
      <c r="D254"/>
      <c r="E254"/>
      <c r="F254"/>
      <c r="G254"/>
      <c r="H254"/>
      <c r="I254"/>
      <c r="J254"/>
    </row>
    <row r="255" spans="1:10">
      <c r="A255"/>
      <c r="B255"/>
      <c r="C255"/>
      <c r="D255"/>
      <c r="E255"/>
      <c r="F255"/>
      <c r="G255"/>
      <c r="H255"/>
      <c r="I255"/>
      <c r="J255"/>
    </row>
    <row r="256" spans="1:10">
      <c r="A256"/>
      <c r="B256"/>
      <c r="C256"/>
      <c r="D256"/>
      <c r="E256"/>
      <c r="F256"/>
      <c r="G256"/>
      <c r="H256"/>
      <c r="I256"/>
      <c r="J256"/>
    </row>
    <row r="257" spans="1:10">
      <c r="A257"/>
      <c r="B257"/>
      <c r="C257"/>
      <c r="D257"/>
      <c r="E257"/>
      <c r="F257"/>
      <c r="G257"/>
      <c r="H257"/>
      <c r="I257"/>
      <c r="J257"/>
    </row>
    <row r="258" spans="1:10">
      <c r="A258"/>
      <c r="B258"/>
      <c r="C258"/>
      <c r="D258"/>
      <c r="E258"/>
      <c r="F258"/>
      <c r="G258"/>
      <c r="H258"/>
      <c r="I258"/>
      <c r="J258"/>
    </row>
    <row r="259" spans="1:10">
      <c r="A259"/>
      <c r="B259"/>
      <c r="C259"/>
      <c r="D259"/>
      <c r="E259"/>
      <c r="F259"/>
      <c r="G259"/>
      <c r="H259"/>
      <c r="I259"/>
      <c r="J259"/>
    </row>
    <row r="260" spans="1:10">
      <c r="A260"/>
      <c r="B260"/>
      <c r="C260"/>
      <c r="D260"/>
      <c r="E260"/>
      <c r="F260"/>
      <c r="G260"/>
      <c r="H260"/>
      <c r="I260"/>
      <c r="J260"/>
    </row>
    <row r="261" spans="1:10">
      <c r="A261"/>
      <c r="B261"/>
      <c r="C261"/>
      <c r="D261"/>
      <c r="E261"/>
      <c r="F261"/>
      <c r="G261"/>
      <c r="H261"/>
      <c r="I261"/>
      <c r="J261"/>
    </row>
    <row r="262" spans="1:10">
      <c r="A262"/>
      <c r="B262"/>
      <c r="C262"/>
      <c r="D262"/>
      <c r="E262"/>
      <c r="F262"/>
      <c r="G262"/>
      <c r="H262"/>
      <c r="I262"/>
      <c r="J262"/>
    </row>
    <row r="263" spans="1:10">
      <c r="A263"/>
      <c r="B263"/>
      <c r="C263"/>
      <c r="D263"/>
      <c r="E263"/>
      <c r="F263"/>
      <c r="G263"/>
      <c r="H263"/>
      <c r="I263"/>
      <c r="J263"/>
    </row>
    <row r="264" spans="1:10">
      <c r="A264"/>
      <c r="B264"/>
      <c r="C264"/>
      <c r="D264"/>
      <c r="E264"/>
      <c r="F264"/>
      <c r="G264"/>
      <c r="H264"/>
      <c r="I264"/>
      <c r="J264"/>
    </row>
    <row r="265" spans="1:10">
      <c r="A265"/>
      <c r="B265"/>
      <c r="C265"/>
      <c r="D265"/>
      <c r="E265"/>
      <c r="F265"/>
      <c r="G265"/>
      <c r="H265"/>
      <c r="I265"/>
      <c r="J265"/>
    </row>
    <row r="266" spans="1:10">
      <c r="A266"/>
      <c r="B266"/>
      <c r="C266"/>
      <c r="D266"/>
      <c r="E266"/>
      <c r="F266"/>
      <c r="G266"/>
      <c r="H266"/>
      <c r="I266"/>
      <c r="J266"/>
    </row>
    <row r="267" spans="1:10">
      <c r="A267"/>
      <c r="B267"/>
      <c r="C267"/>
      <c r="D267"/>
      <c r="E267"/>
      <c r="F267"/>
      <c r="G267"/>
      <c r="H267"/>
      <c r="I267"/>
      <c r="J267"/>
    </row>
    <row r="268" spans="1:10">
      <c r="A268"/>
      <c r="B268"/>
      <c r="C268"/>
      <c r="D268"/>
      <c r="E268"/>
      <c r="F268"/>
      <c r="G268"/>
      <c r="H268"/>
      <c r="I268"/>
      <c r="J268"/>
    </row>
    <row r="269" spans="1:10">
      <c r="A269"/>
      <c r="B269"/>
      <c r="C269"/>
      <c r="D269"/>
      <c r="E269"/>
      <c r="F269"/>
      <c r="G269"/>
      <c r="H269"/>
      <c r="I269"/>
      <c r="J269"/>
    </row>
    <row r="270" spans="1:10">
      <c r="A270"/>
      <c r="B270"/>
      <c r="C270"/>
      <c r="D270"/>
      <c r="E270"/>
      <c r="F270"/>
      <c r="G270"/>
      <c r="H270"/>
      <c r="I270"/>
      <c r="J270"/>
    </row>
    <row r="271" spans="1:10">
      <c r="A271"/>
      <c r="B271"/>
      <c r="C271"/>
      <c r="D271"/>
      <c r="E271"/>
      <c r="F271"/>
      <c r="G271"/>
      <c r="H271"/>
      <c r="I271"/>
      <c r="J271"/>
    </row>
    <row r="272" spans="1:10">
      <c r="A272"/>
      <c r="B272"/>
      <c r="C272"/>
      <c r="D272"/>
      <c r="E272"/>
      <c r="F272"/>
      <c r="G272"/>
      <c r="H272"/>
      <c r="I272"/>
      <c r="J272"/>
    </row>
    <row r="273" spans="1:10">
      <c r="A273"/>
      <c r="B273"/>
      <c r="C273"/>
      <c r="D273"/>
      <c r="E273"/>
      <c r="F273"/>
      <c r="G273"/>
      <c r="H273"/>
      <c r="I273"/>
      <c r="J273"/>
    </row>
    <row r="274" spans="1:10">
      <c r="A274"/>
      <c r="B274"/>
      <c r="C274"/>
      <c r="D274"/>
      <c r="E274"/>
      <c r="F274"/>
      <c r="G274"/>
      <c r="H274"/>
      <c r="I274"/>
      <c r="J274"/>
    </row>
    <row r="275" spans="1:10">
      <c r="A275"/>
      <c r="B275"/>
      <c r="C275"/>
      <c r="D275"/>
      <c r="E275"/>
      <c r="F275"/>
      <c r="G275"/>
      <c r="H275"/>
      <c r="I275"/>
      <c r="J275"/>
    </row>
    <row r="276" spans="1:10">
      <c r="A276"/>
      <c r="B276"/>
      <c r="C276"/>
      <c r="D276"/>
      <c r="E276"/>
      <c r="F276"/>
      <c r="G276"/>
      <c r="H276"/>
      <c r="I276"/>
      <c r="J276"/>
    </row>
    <row r="277" spans="1:10">
      <c r="A277"/>
      <c r="B277"/>
      <c r="C277"/>
      <c r="D277"/>
      <c r="E277"/>
      <c r="F277"/>
      <c r="G277"/>
      <c r="H277"/>
      <c r="I277"/>
      <c r="J277"/>
    </row>
    <row r="278" spans="1:10">
      <c r="A278"/>
      <c r="B278"/>
      <c r="C278"/>
      <c r="D278"/>
      <c r="E278"/>
      <c r="F278"/>
      <c r="G278"/>
      <c r="H278"/>
      <c r="I278"/>
      <c r="J278"/>
    </row>
    <row r="279" spans="1:10">
      <c r="A279"/>
      <c r="B279"/>
      <c r="C279"/>
      <c r="D279"/>
      <c r="E279"/>
      <c r="F279"/>
      <c r="G279"/>
      <c r="H279"/>
      <c r="I279"/>
      <c r="J279"/>
    </row>
    <row r="280" spans="1:10">
      <c r="A280"/>
      <c r="B280"/>
      <c r="C280"/>
      <c r="D280"/>
      <c r="E280"/>
      <c r="F280"/>
      <c r="G280"/>
      <c r="H280"/>
      <c r="I280"/>
      <c r="J280"/>
    </row>
    <row r="281" spans="1:10">
      <c r="A281"/>
      <c r="B281"/>
      <c r="C281"/>
      <c r="D281"/>
      <c r="E281"/>
      <c r="F281"/>
      <c r="G281"/>
      <c r="H281"/>
      <c r="I281"/>
      <c r="J281"/>
    </row>
    <row r="282" spans="1:10">
      <c r="A282"/>
      <c r="B282"/>
      <c r="C282"/>
      <c r="D282"/>
      <c r="E282"/>
      <c r="F282"/>
      <c r="G282"/>
      <c r="H282"/>
      <c r="I282"/>
      <c r="J282"/>
    </row>
    <row r="283" spans="1:10">
      <c r="A283"/>
      <c r="B283"/>
      <c r="C283"/>
      <c r="D283"/>
      <c r="E283"/>
      <c r="F283"/>
      <c r="G283"/>
      <c r="H283"/>
      <c r="I283"/>
      <c r="J283"/>
    </row>
    <row r="284" spans="1:10">
      <c r="A284"/>
      <c r="B284"/>
      <c r="C284"/>
      <c r="D284"/>
      <c r="E284"/>
      <c r="F284"/>
      <c r="G284"/>
      <c r="H284"/>
      <c r="I284"/>
      <c r="J284"/>
    </row>
    <row r="285" spans="1:10">
      <c r="A285"/>
      <c r="B285"/>
      <c r="C285"/>
      <c r="D285"/>
      <c r="E285"/>
      <c r="F285"/>
      <c r="G285"/>
      <c r="H285"/>
      <c r="I285"/>
      <c r="J285"/>
    </row>
    <row r="286" spans="1:10">
      <c r="A286"/>
      <c r="B286"/>
      <c r="C286"/>
      <c r="D286"/>
      <c r="E286"/>
      <c r="F286"/>
      <c r="G286"/>
      <c r="H286"/>
      <c r="I286"/>
      <c r="J286"/>
    </row>
    <row r="287" spans="1:10">
      <c r="A287"/>
      <c r="B287"/>
      <c r="C287"/>
      <c r="D287"/>
      <c r="E287"/>
      <c r="F287"/>
      <c r="G287"/>
      <c r="H287"/>
      <c r="I287"/>
      <c r="J287"/>
    </row>
    <row r="288" spans="1:10">
      <c r="A288"/>
      <c r="B288"/>
      <c r="C288"/>
      <c r="D288"/>
      <c r="E288"/>
      <c r="F288"/>
      <c r="G288"/>
      <c r="H288"/>
      <c r="I288"/>
      <c r="J288"/>
    </row>
    <row r="289" spans="1:10">
      <c r="A289"/>
      <c r="B289"/>
      <c r="C289"/>
      <c r="D289"/>
      <c r="E289"/>
      <c r="F289"/>
      <c r="G289"/>
      <c r="H289"/>
      <c r="I289"/>
      <c r="J289"/>
    </row>
    <row r="290" spans="1:10">
      <c r="A290"/>
      <c r="B290"/>
      <c r="C290"/>
      <c r="D290"/>
      <c r="E290"/>
      <c r="F290"/>
      <c r="G290"/>
      <c r="H290"/>
      <c r="I290"/>
      <c r="J290"/>
    </row>
    <row r="291" spans="1:10">
      <c r="A291"/>
      <c r="B291"/>
      <c r="C291"/>
      <c r="D291"/>
      <c r="E291"/>
      <c r="F291"/>
      <c r="G291"/>
      <c r="H291"/>
      <c r="I291"/>
      <c r="J291"/>
    </row>
    <row r="292" spans="1:10">
      <c r="A292"/>
      <c r="B292"/>
      <c r="C292"/>
      <c r="D292"/>
      <c r="E292"/>
      <c r="F292"/>
      <c r="G292"/>
      <c r="H292"/>
      <c r="I292"/>
      <c r="J292"/>
    </row>
    <row r="293" spans="1:10">
      <c r="A293"/>
      <c r="B293"/>
      <c r="C293"/>
      <c r="D293"/>
      <c r="E293"/>
      <c r="F293"/>
      <c r="G293"/>
      <c r="H293"/>
      <c r="I293"/>
      <c r="J293"/>
    </row>
    <row r="294" spans="1:10">
      <c r="A294"/>
      <c r="B294"/>
      <c r="C294"/>
      <c r="D294"/>
      <c r="E294"/>
      <c r="F294"/>
      <c r="G294"/>
      <c r="H294"/>
      <c r="I294"/>
      <c r="J294"/>
    </row>
    <row r="295" spans="1:10">
      <c r="A295"/>
      <c r="B295"/>
      <c r="C295"/>
      <c r="D295"/>
      <c r="E295"/>
      <c r="F295"/>
      <c r="G295"/>
      <c r="H295"/>
      <c r="I295"/>
      <c r="J295"/>
    </row>
    <row r="296" spans="1:10">
      <c r="A296"/>
      <c r="B296"/>
      <c r="C296"/>
      <c r="D296"/>
      <c r="E296"/>
      <c r="F296"/>
      <c r="G296"/>
      <c r="H296"/>
      <c r="I296"/>
      <c r="J296"/>
    </row>
    <row r="297" spans="1:10">
      <c r="A297"/>
      <c r="B297"/>
      <c r="C297"/>
      <c r="D297"/>
      <c r="E297"/>
      <c r="F297"/>
      <c r="G297"/>
      <c r="H297"/>
      <c r="I297"/>
      <c r="J297"/>
    </row>
    <row r="298" spans="1:10">
      <c r="A298"/>
      <c r="B298"/>
      <c r="C298"/>
      <c r="D298"/>
      <c r="E298"/>
      <c r="F298"/>
      <c r="G298"/>
      <c r="H298"/>
      <c r="I298"/>
      <c r="J298"/>
    </row>
    <row r="299" spans="1:10">
      <c r="A299"/>
      <c r="B299"/>
      <c r="C299"/>
      <c r="D299"/>
      <c r="E299"/>
      <c r="F299"/>
      <c r="G299"/>
      <c r="H299"/>
      <c r="I299"/>
      <c r="J299"/>
    </row>
    <row r="300" spans="1:10">
      <c r="A300"/>
      <c r="B300"/>
      <c r="C300"/>
      <c r="D300"/>
      <c r="E300"/>
      <c r="F300"/>
      <c r="G300"/>
      <c r="H300"/>
      <c r="I300"/>
      <c r="J300"/>
    </row>
    <row r="301" spans="1:10">
      <c r="A301"/>
      <c r="B301"/>
      <c r="C301"/>
      <c r="D301"/>
      <c r="E301"/>
      <c r="F301"/>
      <c r="G301"/>
      <c r="H301"/>
      <c r="I301"/>
      <c r="J301"/>
    </row>
    <row r="302" spans="1:10">
      <c r="A302"/>
      <c r="B302"/>
      <c r="C302"/>
      <c r="D302"/>
      <c r="E302"/>
      <c r="F302"/>
      <c r="G302"/>
      <c r="H302"/>
      <c r="I302"/>
      <c r="J302"/>
    </row>
    <row r="303" spans="1:10">
      <c r="A303"/>
      <c r="B303"/>
      <c r="C303"/>
      <c r="D303"/>
      <c r="E303"/>
      <c r="F303"/>
      <c r="G303"/>
      <c r="H303"/>
      <c r="I303"/>
      <c r="J303"/>
    </row>
    <row r="304" spans="1:10">
      <c r="A304"/>
      <c r="B304"/>
      <c r="C304"/>
      <c r="D304"/>
      <c r="E304"/>
      <c r="F304"/>
      <c r="G304"/>
      <c r="H304"/>
      <c r="I304"/>
      <c r="J304"/>
    </row>
    <row r="305" spans="1:10">
      <c r="A305"/>
      <c r="B305"/>
      <c r="C305"/>
      <c r="D305"/>
      <c r="E305"/>
      <c r="F305"/>
      <c r="G305"/>
      <c r="H305"/>
      <c r="I305"/>
      <c r="J305"/>
    </row>
    <row r="306" spans="1:10">
      <c r="A306"/>
      <c r="B306"/>
      <c r="C306"/>
      <c r="D306"/>
      <c r="E306"/>
      <c r="F306"/>
      <c r="G306"/>
      <c r="H306"/>
      <c r="I306"/>
      <c r="J306"/>
    </row>
    <row r="307" spans="1:10">
      <c r="A307"/>
      <c r="B307"/>
      <c r="C307"/>
      <c r="D307"/>
      <c r="E307"/>
      <c r="F307"/>
      <c r="G307"/>
      <c r="H307"/>
      <c r="I307"/>
      <c r="J307"/>
    </row>
    <row r="308" spans="1:10">
      <c r="A308"/>
      <c r="B308"/>
      <c r="C308"/>
      <c r="D308"/>
      <c r="E308"/>
      <c r="F308"/>
      <c r="G308"/>
      <c r="H308"/>
      <c r="I308"/>
      <c r="J308"/>
    </row>
    <row r="309" spans="1:10">
      <c r="A309"/>
      <c r="B309"/>
      <c r="C309"/>
      <c r="D309"/>
      <c r="E309"/>
      <c r="F309"/>
      <c r="G309"/>
      <c r="H309"/>
      <c r="I309"/>
      <c r="J309"/>
    </row>
    <row r="310" spans="1:10">
      <c r="A310"/>
      <c r="B310"/>
      <c r="C310"/>
      <c r="D310"/>
      <c r="E310"/>
      <c r="F310"/>
      <c r="G310"/>
      <c r="H310"/>
      <c r="I310"/>
      <c r="J310"/>
    </row>
    <row r="311" spans="1:10">
      <c r="A311"/>
      <c r="B311"/>
      <c r="C311"/>
      <c r="D311"/>
      <c r="E311"/>
      <c r="F311"/>
      <c r="G311"/>
      <c r="H311"/>
      <c r="I311"/>
      <c r="J311"/>
    </row>
    <row r="312" spans="1:10">
      <c r="A312"/>
      <c r="B312"/>
      <c r="C312"/>
      <c r="D312"/>
      <c r="E312"/>
      <c r="F312"/>
      <c r="G312"/>
      <c r="H312"/>
      <c r="I312"/>
      <c r="J312"/>
    </row>
    <row r="313" spans="1:10">
      <c r="A313"/>
      <c r="B313"/>
      <c r="C313"/>
      <c r="D313"/>
      <c r="E313"/>
      <c r="F313"/>
      <c r="G313"/>
      <c r="H313"/>
      <c r="I313"/>
      <c r="J313"/>
    </row>
    <row r="314" spans="1:10">
      <c r="A314"/>
      <c r="B314"/>
      <c r="C314"/>
      <c r="D314"/>
      <c r="E314"/>
      <c r="F314"/>
      <c r="G314"/>
      <c r="H314"/>
      <c r="I314"/>
      <c r="J314"/>
    </row>
    <row r="315" spans="1:10">
      <c r="A315"/>
      <c r="B315"/>
      <c r="C315"/>
      <c r="D315"/>
      <c r="E315"/>
      <c r="F315"/>
      <c r="G315"/>
      <c r="H315"/>
      <c r="I315"/>
      <c r="J315"/>
    </row>
    <row r="316" spans="1:10">
      <c r="A316"/>
      <c r="B316"/>
      <c r="C316"/>
      <c r="D316"/>
      <c r="E316"/>
      <c r="F316"/>
      <c r="G316"/>
      <c r="H316"/>
      <c r="I316"/>
      <c r="J316"/>
    </row>
    <row r="317" spans="1:10">
      <c r="A317"/>
      <c r="B317"/>
      <c r="C317"/>
      <c r="D317"/>
      <c r="E317"/>
      <c r="F317"/>
      <c r="G317"/>
      <c r="H317"/>
      <c r="I317"/>
      <c r="J317"/>
    </row>
    <row r="318" spans="1:10">
      <c r="A318"/>
      <c r="B318"/>
      <c r="C318"/>
      <c r="D318"/>
      <c r="E318"/>
      <c r="F318"/>
      <c r="G318"/>
      <c r="H318"/>
      <c r="I318"/>
      <c r="J318"/>
    </row>
    <row r="319" spans="1:10">
      <c r="A319"/>
      <c r="B319"/>
      <c r="C319"/>
      <c r="D319"/>
      <c r="E319"/>
      <c r="F319"/>
      <c r="G319"/>
      <c r="H319"/>
      <c r="I319"/>
      <c r="J319"/>
    </row>
    <row r="320" spans="1:10">
      <c r="A320"/>
      <c r="B320"/>
      <c r="C320"/>
      <c r="D320"/>
      <c r="E320"/>
      <c r="F320"/>
      <c r="G320"/>
      <c r="H320"/>
      <c r="I320"/>
      <c r="J320"/>
    </row>
    <row r="321" spans="1:10">
      <c r="A321"/>
      <c r="B321"/>
      <c r="C321"/>
      <c r="D321"/>
      <c r="E321"/>
      <c r="F321"/>
      <c r="G321"/>
      <c r="H321"/>
      <c r="I321"/>
      <c r="J321"/>
    </row>
    <row r="322" spans="1:10">
      <c r="A322"/>
      <c r="B322"/>
      <c r="C322"/>
      <c r="D322"/>
      <c r="E322"/>
      <c r="F322"/>
      <c r="G322"/>
      <c r="H322"/>
      <c r="I322"/>
      <c r="J322"/>
    </row>
    <row r="323" spans="1:10">
      <c r="A323"/>
      <c r="B323"/>
      <c r="C323"/>
      <c r="D323"/>
      <c r="E323"/>
      <c r="F323"/>
      <c r="G323"/>
      <c r="H323"/>
      <c r="I323"/>
      <c r="J323"/>
    </row>
    <row r="324" spans="1:10">
      <c r="A324"/>
      <c r="B324"/>
      <c r="C324"/>
      <c r="D324"/>
      <c r="E324"/>
      <c r="F324"/>
      <c r="G324"/>
      <c r="H324"/>
      <c r="I324"/>
      <c r="J324"/>
    </row>
    <row r="325" spans="1:10">
      <c r="A325"/>
      <c r="B325"/>
      <c r="C325"/>
      <c r="D325"/>
      <c r="E325"/>
      <c r="F325"/>
      <c r="G325"/>
      <c r="H325"/>
      <c r="I325"/>
      <c r="J325"/>
    </row>
    <row r="326" spans="1:10">
      <c r="A326"/>
      <c r="B326"/>
      <c r="C326"/>
      <c r="D326"/>
      <c r="E326"/>
      <c r="F326"/>
      <c r="G326"/>
      <c r="H326"/>
      <c r="I326"/>
      <c r="J326"/>
    </row>
    <row r="327" spans="1:10">
      <c r="A327"/>
      <c r="B327"/>
      <c r="C327"/>
      <c r="D327"/>
      <c r="E327"/>
      <c r="F327"/>
      <c r="G327"/>
      <c r="H327"/>
      <c r="I327"/>
      <c r="J327"/>
    </row>
    <row r="328" spans="1:10">
      <c r="A328"/>
      <c r="B328"/>
      <c r="C328"/>
      <c r="D328"/>
      <c r="E328"/>
      <c r="F328"/>
      <c r="G328"/>
      <c r="H328"/>
      <c r="I328"/>
      <c r="J328"/>
    </row>
    <row r="329" spans="1:10">
      <c r="A329"/>
      <c r="B329"/>
      <c r="C329"/>
      <c r="D329"/>
      <c r="E329"/>
      <c r="F329"/>
      <c r="G329"/>
      <c r="H329"/>
      <c r="I329"/>
      <c r="J329"/>
    </row>
    <row r="330" spans="1:10">
      <c r="A330"/>
      <c r="B330"/>
      <c r="C330"/>
      <c r="D330"/>
      <c r="E330"/>
      <c r="F330"/>
      <c r="G330"/>
      <c r="H330"/>
      <c r="I330"/>
      <c r="J330"/>
    </row>
    <row r="331" spans="1:10">
      <c r="A331"/>
      <c r="B331"/>
      <c r="C331"/>
      <c r="D331"/>
      <c r="E331"/>
      <c r="F331"/>
      <c r="G331"/>
      <c r="H331"/>
      <c r="I331"/>
      <c r="J331"/>
    </row>
    <row r="332" spans="1:10">
      <c r="A332"/>
      <c r="B332"/>
      <c r="C332"/>
      <c r="D332"/>
      <c r="E332"/>
      <c r="F332"/>
      <c r="G332"/>
      <c r="H332"/>
      <c r="I332"/>
      <c r="J332"/>
    </row>
    <row r="333" spans="1:10">
      <c r="A333"/>
      <c r="B333"/>
      <c r="C333"/>
      <c r="D333"/>
      <c r="E333"/>
      <c r="F333"/>
      <c r="G333"/>
      <c r="H333"/>
      <c r="I333"/>
      <c r="J333"/>
    </row>
    <row r="334" spans="1:10">
      <c r="A334"/>
      <c r="B334"/>
      <c r="C334"/>
      <c r="D334"/>
      <c r="E334"/>
      <c r="F334"/>
      <c r="G334"/>
      <c r="H334"/>
      <c r="I334"/>
      <c r="J334"/>
    </row>
    <row r="335" spans="1:10">
      <c r="A335"/>
      <c r="B335"/>
      <c r="C335"/>
      <c r="D335"/>
      <c r="E335"/>
      <c r="F335"/>
      <c r="G335"/>
      <c r="H335"/>
      <c r="I335"/>
      <c r="J335"/>
    </row>
    <row r="336" spans="1:10">
      <c r="A336"/>
      <c r="B336"/>
      <c r="C336"/>
      <c r="D336"/>
      <c r="E336"/>
      <c r="F336"/>
      <c r="G336"/>
      <c r="H336"/>
      <c r="I336"/>
      <c r="J336"/>
    </row>
    <row r="337" spans="1:10">
      <c r="A337"/>
      <c r="B337"/>
      <c r="C337"/>
      <c r="D337"/>
      <c r="E337"/>
      <c r="F337"/>
      <c r="G337"/>
      <c r="H337"/>
      <c r="I337"/>
      <c r="J337"/>
    </row>
    <row r="338" spans="1:10">
      <c r="A338"/>
      <c r="B338"/>
      <c r="C338"/>
      <c r="D338"/>
      <c r="E338"/>
      <c r="F338"/>
      <c r="G338"/>
      <c r="H338"/>
      <c r="I338"/>
      <c r="J338"/>
    </row>
    <row r="339" spans="1:10">
      <c r="A339"/>
      <c r="B339"/>
      <c r="C339"/>
      <c r="D339"/>
      <c r="E339"/>
      <c r="F339"/>
      <c r="G339"/>
      <c r="H339"/>
      <c r="I339"/>
      <c r="J339"/>
    </row>
    <row r="340" spans="1:10">
      <c r="A340"/>
      <c r="B340"/>
      <c r="C340"/>
      <c r="D340"/>
      <c r="E340"/>
      <c r="F340"/>
      <c r="G340"/>
      <c r="H340"/>
      <c r="I340"/>
      <c r="J340"/>
    </row>
    <row r="341" spans="1:10">
      <c r="A341"/>
      <c r="B341"/>
      <c r="C341"/>
      <c r="D341"/>
      <c r="E341"/>
      <c r="F341"/>
      <c r="G341"/>
      <c r="H341"/>
      <c r="I341"/>
      <c r="J341"/>
    </row>
    <row r="342" spans="1:10">
      <c r="A342"/>
      <c r="B342"/>
      <c r="C342"/>
      <c r="D342"/>
      <c r="E342"/>
      <c r="F342"/>
      <c r="G342"/>
      <c r="H342"/>
      <c r="I342"/>
      <c r="J342"/>
    </row>
    <row r="343" spans="1:10">
      <c r="A343"/>
      <c r="B343"/>
      <c r="C343"/>
      <c r="D343"/>
      <c r="E343"/>
      <c r="F343"/>
      <c r="G343"/>
      <c r="H343"/>
      <c r="I343"/>
      <c r="J343"/>
    </row>
    <row r="344" spans="1:10">
      <c r="A344"/>
      <c r="B344"/>
      <c r="C344"/>
      <c r="D344"/>
      <c r="E344"/>
      <c r="F344"/>
      <c r="G344"/>
      <c r="H344"/>
      <c r="I344"/>
      <c r="J344"/>
    </row>
    <row r="345" spans="1:10">
      <c r="A345"/>
      <c r="B345"/>
      <c r="C345"/>
      <c r="D345"/>
      <c r="E345"/>
      <c r="F345"/>
      <c r="G345"/>
      <c r="H345"/>
      <c r="I345"/>
      <c r="J345"/>
    </row>
    <row r="346" spans="1:10">
      <c r="A346"/>
      <c r="B346"/>
      <c r="C346"/>
      <c r="D346"/>
      <c r="E346"/>
      <c r="F346"/>
      <c r="G346"/>
      <c r="H346"/>
      <c r="I346"/>
      <c r="J346"/>
    </row>
    <row r="347" spans="1:10">
      <c r="A347"/>
      <c r="B347"/>
      <c r="C347"/>
      <c r="D347"/>
      <c r="E347"/>
      <c r="F347"/>
      <c r="G347"/>
      <c r="H347"/>
      <c r="I347"/>
      <c r="J347"/>
    </row>
    <row r="348" spans="1:10">
      <c r="A348"/>
      <c r="B348"/>
      <c r="C348"/>
      <c r="D348"/>
      <c r="E348"/>
      <c r="F348"/>
      <c r="G348"/>
      <c r="H348"/>
      <c r="I348"/>
      <c r="J348"/>
    </row>
    <row r="349" spans="1:10">
      <c r="A349"/>
      <c r="B349"/>
      <c r="C349"/>
      <c r="D349"/>
      <c r="E349"/>
      <c r="F349"/>
      <c r="G349"/>
      <c r="H349"/>
      <c r="I349"/>
      <c r="J349"/>
    </row>
    <row r="350" spans="1:10">
      <c r="A350"/>
      <c r="B350"/>
      <c r="C350"/>
      <c r="D350"/>
      <c r="E350"/>
      <c r="F350"/>
      <c r="G350"/>
      <c r="H350"/>
      <c r="I350"/>
      <c r="J350"/>
    </row>
    <row r="351" spans="1:10">
      <c r="A351"/>
      <c r="B351"/>
      <c r="C351"/>
      <c r="D351"/>
      <c r="E351"/>
      <c r="F351"/>
      <c r="G351"/>
      <c r="H351"/>
      <c r="I351"/>
      <c r="J351"/>
    </row>
    <row r="352" spans="1:10">
      <c r="A352"/>
      <c r="B352"/>
      <c r="C352"/>
      <c r="D352"/>
      <c r="E352"/>
      <c r="F352"/>
      <c r="G352"/>
      <c r="H352"/>
      <c r="I352"/>
      <c r="J352"/>
    </row>
    <row r="353" spans="1:10">
      <c r="A353"/>
      <c r="B353"/>
      <c r="C353"/>
      <c r="D353"/>
      <c r="E353"/>
      <c r="F353"/>
      <c r="G353"/>
      <c r="H353"/>
      <c r="I353"/>
      <c r="J353"/>
    </row>
    <row r="354" spans="1:10">
      <c r="A354"/>
      <c r="B354"/>
      <c r="C354"/>
      <c r="D354"/>
      <c r="E354"/>
      <c r="F354"/>
      <c r="G354"/>
      <c r="H354"/>
      <c r="I354"/>
      <c r="J354"/>
    </row>
    <row r="355" spans="1:10">
      <c r="A355"/>
      <c r="B355"/>
      <c r="C355"/>
      <c r="D355"/>
      <c r="E355"/>
      <c r="F355"/>
      <c r="G355"/>
      <c r="H355"/>
      <c r="I355"/>
      <c r="J355"/>
    </row>
    <row r="356" spans="1:10">
      <c r="A356"/>
      <c r="B356"/>
      <c r="C356"/>
      <c r="D356"/>
      <c r="E356"/>
      <c r="F356"/>
      <c r="G356"/>
      <c r="H356"/>
      <c r="I356"/>
      <c r="J356"/>
    </row>
    <row r="357" spans="1:10">
      <c r="A357"/>
      <c r="B357"/>
      <c r="C357"/>
      <c r="D357"/>
      <c r="E357"/>
      <c r="F357"/>
      <c r="G357"/>
      <c r="H357"/>
      <c r="I357"/>
      <c r="J357"/>
    </row>
    <row r="358" spans="1:10">
      <c r="A358"/>
      <c r="B358"/>
      <c r="C358"/>
      <c r="D358"/>
      <c r="E358"/>
      <c r="F358"/>
      <c r="G358"/>
      <c r="H358"/>
      <c r="I358"/>
      <c r="J358"/>
    </row>
    <row r="359" spans="1:10">
      <c r="A359"/>
      <c r="B359"/>
      <c r="C359"/>
      <c r="D359"/>
      <c r="E359"/>
      <c r="F359"/>
      <c r="G359"/>
      <c r="H359"/>
      <c r="I359"/>
      <c r="J359"/>
    </row>
    <row r="360" spans="1:10">
      <c r="A360"/>
      <c r="B360"/>
      <c r="C360"/>
      <c r="D360"/>
      <c r="E360"/>
      <c r="F360"/>
      <c r="G360"/>
      <c r="H360"/>
      <c r="I360"/>
      <c r="J360"/>
    </row>
    <row r="361" spans="1:10">
      <c r="A361"/>
      <c r="B361"/>
      <c r="C361"/>
      <c r="D361"/>
      <c r="E361"/>
      <c r="F361"/>
      <c r="G361"/>
      <c r="H361"/>
      <c r="I361"/>
      <c r="J361"/>
    </row>
    <row r="362" spans="1:10">
      <c r="A362"/>
      <c r="B362"/>
      <c r="C362"/>
      <c r="D362"/>
      <c r="E362"/>
      <c r="F362"/>
      <c r="G362"/>
      <c r="H362"/>
      <c r="I362"/>
      <c r="J362"/>
    </row>
    <row r="363" spans="1:10">
      <c r="A363"/>
      <c r="B363"/>
      <c r="C363"/>
      <c r="D363"/>
      <c r="E363"/>
      <c r="F363"/>
      <c r="G363"/>
      <c r="H363"/>
      <c r="I363"/>
      <c r="J363"/>
    </row>
    <row r="364" spans="1:10">
      <c r="A364"/>
      <c r="B364"/>
      <c r="C364"/>
      <c r="D364"/>
      <c r="E364"/>
      <c r="F364"/>
      <c r="G364"/>
      <c r="H364"/>
      <c r="I364"/>
      <c r="J364"/>
    </row>
    <row r="365" spans="1:10">
      <c r="A365"/>
      <c r="B365"/>
      <c r="C365"/>
      <c r="D365"/>
      <c r="E365"/>
      <c r="F365"/>
      <c r="G365"/>
      <c r="H365"/>
      <c r="I365"/>
      <c r="J365"/>
    </row>
    <row r="366" spans="1:10">
      <c r="A366"/>
      <c r="B366"/>
      <c r="C366"/>
      <c r="D366"/>
      <c r="E366"/>
      <c r="F366"/>
      <c r="G366"/>
      <c r="H366"/>
      <c r="I366"/>
      <c r="J366"/>
    </row>
    <row r="367" spans="1:10">
      <c r="A367"/>
      <c r="B367"/>
      <c r="C367"/>
      <c r="D367"/>
      <c r="E367"/>
      <c r="F367"/>
      <c r="G367"/>
      <c r="H367"/>
      <c r="I367"/>
      <c r="J367"/>
    </row>
    <row r="368" spans="1:10">
      <c r="A368"/>
      <c r="B368"/>
      <c r="C368"/>
      <c r="D368"/>
      <c r="E368"/>
      <c r="F368"/>
      <c r="G368"/>
      <c r="H368"/>
      <c r="I368"/>
      <c r="J368"/>
    </row>
    <row r="369" spans="1:10">
      <c r="A369"/>
      <c r="B369"/>
      <c r="C369"/>
      <c r="D369"/>
      <c r="E369"/>
      <c r="F369"/>
      <c r="G369"/>
      <c r="H369"/>
      <c r="I369"/>
      <c r="J369"/>
    </row>
    <row r="370" spans="1:10">
      <c r="A370"/>
      <c r="B370"/>
      <c r="C370"/>
      <c r="D370"/>
      <c r="E370"/>
      <c r="F370"/>
      <c r="G370"/>
      <c r="H370"/>
      <c r="I370"/>
      <c r="J370"/>
    </row>
    <row r="371" spans="1:10">
      <c r="A371"/>
      <c r="B371"/>
      <c r="C371"/>
      <c r="D371"/>
      <c r="E371"/>
      <c r="F371"/>
      <c r="G371"/>
      <c r="H371"/>
      <c r="I371"/>
      <c r="J371"/>
    </row>
    <row r="372" spans="1:10">
      <c r="A372"/>
      <c r="B372">
        <f>AllResults!C372</f>
        <v>0</v>
      </c>
      <c r="C372">
        <f>AllResults!D372</f>
        <v>0</v>
      </c>
      <c r="D372">
        <f>AllResults!E372</f>
        <v>0</v>
      </c>
      <c r="E372">
        <f>AllResults!F372</f>
        <v>0</v>
      </c>
      <c r="F372"/>
      <c r="G372">
        <f>AllResults!H372</f>
        <v>0</v>
      </c>
      <c r="H372">
        <f>AllResults!I372</f>
        <v>0</v>
      </c>
      <c r="I372">
        <f>AllResults!J372</f>
        <v>0</v>
      </c>
      <c r="J372">
        <f>AllResults!K372</f>
        <v>0</v>
      </c>
    </row>
    <row r="373" spans="1:10">
      <c r="A373"/>
      <c r="B373">
        <f>AllResults!C373</f>
        <v>0</v>
      </c>
      <c r="C373">
        <f>AllResults!D373</f>
        <v>0</v>
      </c>
      <c r="D373">
        <f>AllResults!E373</f>
        <v>0</v>
      </c>
      <c r="E373">
        <f>AllResults!F373</f>
        <v>0</v>
      </c>
      <c r="F373"/>
      <c r="G373">
        <f>AllResults!H373</f>
        <v>0</v>
      </c>
      <c r="H373">
        <f>AllResults!I373</f>
        <v>0</v>
      </c>
      <c r="I373">
        <f>AllResults!J373</f>
        <v>0</v>
      </c>
      <c r="J373">
        <f>AllResults!K373</f>
        <v>0</v>
      </c>
    </row>
    <row r="374" spans="1:10">
      <c r="A374"/>
      <c r="B374">
        <f>AllResults!C374</f>
        <v>0</v>
      </c>
      <c r="C374">
        <f>AllResults!D374</f>
        <v>0</v>
      </c>
      <c r="D374">
        <f>AllResults!E374</f>
        <v>0</v>
      </c>
      <c r="E374">
        <f>AllResults!F374</f>
        <v>0</v>
      </c>
      <c r="F374"/>
      <c r="G374">
        <f>AllResults!H374</f>
        <v>0</v>
      </c>
      <c r="H374">
        <f>AllResults!I374</f>
        <v>0</v>
      </c>
      <c r="I374">
        <f>AllResults!J374</f>
        <v>0</v>
      </c>
      <c r="J374">
        <f>AllResults!K374</f>
        <v>0</v>
      </c>
    </row>
    <row r="375" spans="1:10">
      <c r="A375"/>
      <c r="B375">
        <f>AllResults!C375</f>
        <v>0</v>
      </c>
      <c r="C375">
        <f>AllResults!D375</f>
        <v>0</v>
      </c>
      <c r="D375">
        <f>AllResults!E375</f>
        <v>0</v>
      </c>
      <c r="E375">
        <f>AllResults!F375</f>
        <v>0</v>
      </c>
      <c r="F375"/>
      <c r="G375">
        <f>AllResults!H375</f>
        <v>0</v>
      </c>
      <c r="H375">
        <f>AllResults!I375</f>
        <v>0</v>
      </c>
      <c r="I375">
        <f>AllResults!J375</f>
        <v>0</v>
      </c>
      <c r="J375">
        <f>AllResults!K375</f>
        <v>0</v>
      </c>
    </row>
    <row r="376" spans="1:10">
      <c r="A376"/>
      <c r="B376">
        <f>AllResults!C376</f>
        <v>0</v>
      </c>
      <c r="C376">
        <f>AllResults!D376</f>
        <v>0</v>
      </c>
      <c r="D376">
        <f>AllResults!E376</f>
        <v>0</v>
      </c>
      <c r="E376">
        <f>AllResults!F376</f>
        <v>0</v>
      </c>
      <c r="F376"/>
      <c r="G376">
        <f>AllResults!H376</f>
        <v>0</v>
      </c>
      <c r="H376">
        <f>AllResults!I376</f>
        <v>0</v>
      </c>
      <c r="I376">
        <f>AllResults!J376</f>
        <v>0</v>
      </c>
      <c r="J376">
        <f>AllResults!K376</f>
        <v>0</v>
      </c>
    </row>
    <row r="377" spans="1:10">
      <c r="A377"/>
      <c r="B377">
        <f>AllResults!C377</f>
        <v>0</v>
      </c>
      <c r="C377">
        <f>AllResults!D377</f>
        <v>0</v>
      </c>
      <c r="D377">
        <f>AllResults!E377</f>
        <v>0</v>
      </c>
      <c r="E377">
        <f>AllResults!F377</f>
        <v>0</v>
      </c>
      <c r="F377"/>
      <c r="G377">
        <f>AllResults!H377</f>
        <v>0</v>
      </c>
      <c r="H377">
        <f>AllResults!I377</f>
        <v>0</v>
      </c>
      <c r="I377">
        <f>AllResults!J377</f>
        <v>0</v>
      </c>
      <c r="J377">
        <f>AllResults!K377</f>
        <v>0</v>
      </c>
    </row>
    <row r="378" spans="1:10">
      <c r="A378"/>
      <c r="B378">
        <f>AllResults!C378</f>
        <v>0</v>
      </c>
      <c r="C378">
        <f>AllResults!D378</f>
        <v>0</v>
      </c>
      <c r="D378">
        <f>AllResults!E378</f>
        <v>0</v>
      </c>
      <c r="E378">
        <f>AllResults!F378</f>
        <v>0</v>
      </c>
      <c r="F378"/>
      <c r="G378">
        <f>AllResults!H378</f>
        <v>0</v>
      </c>
      <c r="H378">
        <f>AllResults!I378</f>
        <v>0</v>
      </c>
      <c r="I378">
        <f>AllResults!J378</f>
        <v>0</v>
      </c>
      <c r="J378">
        <f>AllResults!K378</f>
        <v>0</v>
      </c>
    </row>
    <row r="379" spans="1:10">
      <c r="A379"/>
      <c r="B379">
        <f>AllResults!C379</f>
        <v>0</v>
      </c>
      <c r="C379">
        <f>AllResults!D379</f>
        <v>0</v>
      </c>
      <c r="D379">
        <f>AllResults!E379</f>
        <v>0</v>
      </c>
      <c r="E379">
        <f>AllResults!F379</f>
        <v>0</v>
      </c>
      <c r="F379"/>
      <c r="G379">
        <f>AllResults!H379</f>
        <v>0</v>
      </c>
      <c r="H379">
        <f>AllResults!I379</f>
        <v>0</v>
      </c>
      <c r="I379">
        <f>AllResults!J379</f>
        <v>0</v>
      </c>
      <c r="J379">
        <f>AllResults!K379</f>
        <v>0</v>
      </c>
    </row>
    <row r="380" spans="1:10">
      <c r="A380"/>
      <c r="B380">
        <f>AllResults!C380</f>
        <v>0</v>
      </c>
      <c r="C380">
        <f>AllResults!D380</f>
        <v>0</v>
      </c>
      <c r="D380">
        <f>AllResults!E380</f>
        <v>0</v>
      </c>
      <c r="E380">
        <f>AllResults!F380</f>
        <v>0</v>
      </c>
      <c r="F380"/>
      <c r="G380">
        <f>AllResults!H380</f>
        <v>0</v>
      </c>
      <c r="H380">
        <f>AllResults!I380</f>
        <v>0</v>
      </c>
      <c r="I380">
        <f>AllResults!J380</f>
        <v>0</v>
      </c>
      <c r="J380">
        <f>AllResults!K380</f>
        <v>0</v>
      </c>
    </row>
    <row r="381" spans="1:10">
      <c r="A381"/>
      <c r="B381">
        <f>AllResults!C381</f>
        <v>0</v>
      </c>
      <c r="C381">
        <f>AllResults!D381</f>
        <v>0</v>
      </c>
      <c r="D381">
        <f>AllResults!E381</f>
        <v>0</v>
      </c>
      <c r="E381">
        <f>AllResults!F381</f>
        <v>0</v>
      </c>
      <c r="F381"/>
      <c r="G381">
        <f>AllResults!H381</f>
        <v>0</v>
      </c>
      <c r="H381">
        <f>AllResults!I381</f>
        <v>0</v>
      </c>
      <c r="I381">
        <f>AllResults!J381</f>
        <v>0</v>
      </c>
      <c r="J381">
        <f>AllResults!K381</f>
        <v>0</v>
      </c>
    </row>
    <row r="382" spans="1:10">
      <c r="A382">
        <f>AllResults!B382</f>
        <v>0</v>
      </c>
      <c r="B382">
        <f>AllResults!C382</f>
        <v>0</v>
      </c>
      <c r="C382">
        <f>AllResults!D382</f>
        <v>0</v>
      </c>
      <c r="D382">
        <f>AllResults!E382</f>
        <v>0</v>
      </c>
      <c r="E382">
        <f>AllResults!F382</f>
        <v>0</v>
      </c>
      <c r="F382">
        <f>AllResults!G382</f>
        <v>0</v>
      </c>
      <c r="G382">
        <f>AllResults!H382</f>
        <v>0</v>
      </c>
      <c r="H382">
        <f>AllResults!I382</f>
        <v>0</v>
      </c>
      <c r="I382">
        <f>AllResults!J382</f>
        <v>0</v>
      </c>
      <c r="J382">
        <f>AllResults!K382</f>
        <v>0</v>
      </c>
    </row>
    <row r="383" spans="1:10">
      <c r="A383">
        <f>AllResults!B383</f>
        <v>0</v>
      </c>
      <c r="B383">
        <f>AllResults!C383</f>
        <v>0</v>
      </c>
      <c r="C383">
        <f>AllResults!D383</f>
        <v>0</v>
      </c>
      <c r="D383">
        <f>AllResults!E383</f>
        <v>0</v>
      </c>
      <c r="E383">
        <f>AllResults!F383</f>
        <v>0</v>
      </c>
      <c r="F383">
        <f>AllResults!G383</f>
        <v>0</v>
      </c>
      <c r="G383">
        <f>AllResults!H383</f>
        <v>0</v>
      </c>
      <c r="H383">
        <f>AllResults!I383</f>
        <v>0</v>
      </c>
      <c r="I383">
        <f>AllResults!J383</f>
        <v>0</v>
      </c>
      <c r="J383">
        <f>AllResults!K383</f>
        <v>0</v>
      </c>
    </row>
    <row r="384" spans="1:10">
      <c r="A384">
        <f>AllResults!B384</f>
        <v>0</v>
      </c>
      <c r="B384">
        <f>AllResults!C384</f>
        <v>0</v>
      </c>
      <c r="C384">
        <f>AllResults!D384</f>
        <v>0</v>
      </c>
      <c r="D384">
        <f>AllResults!E384</f>
        <v>0</v>
      </c>
      <c r="E384">
        <f>AllResults!F384</f>
        <v>0</v>
      </c>
      <c r="F384">
        <f>AllResults!G384</f>
        <v>0</v>
      </c>
      <c r="G384">
        <f>AllResults!H384</f>
        <v>0</v>
      </c>
      <c r="H384">
        <f>AllResults!I384</f>
        <v>0</v>
      </c>
      <c r="I384">
        <f>AllResults!J384</f>
        <v>0</v>
      </c>
      <c r="J384">
        <f>AllResults!K384</f>
        <v>0</v>
      </c>
    </row>
    <row r="385" spans="1:10">
      <c r="A385">
        <f>AllResults!B385</f>
        <v>0</v>
      </c>
      <c r="B385">
        <f>AllResults!C385</f>
        <v>0</v>
      </c>
      <c r="C385">
        <f>AllResults!D385</f>
        <v>0</v>
      </c>
      <c r="D385">
        <f>AllResults!E385</f>
        <v>0</v>
      </c>
      <c r="E385">
        <f>AllResults!F385</f>
        <v>0</v>
      </c>
      <c r="F385">
        <f>AllResults!G385</f>
        <v>0</v>
      </c>
      <c r="G385">
        <f>AllResults!H385</f>
        <v>0</v>
      </c>
      <c r="H385">
        <f>AllResults!I385</f>
        <v>0</v>
      </c>
      <c r="I385">
        <f>AllResults!J385</f>
        <v>0</v>
      </c>
      <c r="J385">
        <f>AllResults!K385</f>
        <v>0</v>
      </c>
    </row>
    <row r="386" spans="1:10">
      <c r="A386">
        <f>AllResults!B386</f>
        <v>0</v>
      </c>
      <c r="B386">
        <f>AllResults!C386</f>
        <v>0</v>
      </c>
      <c r="C386">
        <f>AllResults!D386</f>
        <v>0</v>
      </c>
      <c r="D386">
        <f>AllResults!E386</f>
        <v>0</v>
      </c>
      <c r="E386">
        <f>AllResults!F386</f>
        <v>0</v>
      </c>
      <c r="F386">
        <f>AllResults!G386</f>
        <v>0</v>
      </c>
      <c r="G386">
        <f>AllResults!H386</f>
        <v>0</v>
      </c>
      <c r="H386">
        <f>AllResults!I386</f>
        <v>0</v>
      </c>
      <c r="I386">
        <f>AllResults!J386</f>
        <v>0</v>
      </c>
      <c r="J386">
        <f>AllResults!K386</f>
        <v>0</v>
      </c>
    </row>
    <row r="387" spans="1:10">
      <c r="A387">
        <f>AllResults!B387</f>
        <v>0</v>
      </c>
      <c r="B387">
        <f>AllResults!C387</f>
        <v>0</v>
      </c>
      <c r="C387">
        <f>AllResults!D387</f>
        <v>0</v>
      </c>
      <c r="D387">
        <f>AllResults!E387</f>
        <v>0</v>
      </c>
      <c r="E387">
        <f>AllResults!F387</f>
        <v>0</v>
      </c>
      <c r="F387">
        <f>AllResults!G387</f>
        <v>0</v>
      </c>
      <c r="G387">
        <f>AllResults!H387</f>
        <v>0</v>
      </c>
      <c r="H387">
        <f>AllResults!I387</f>
        <v>0</v>
      </c>
      <c r="I387">
        <f>AllResults!J387</f>
        <v>0</v>
      </c>
      <c r="J387">
        <f>AllResults!K387</f>
        <v>0</v>
      </c>
    </row>
    <row r="388" spans="1:10">
      <c r="A388">
        <f>AllResults!B388</f>
        <v>0</v>
      </c>
      <c r="B388">
        <f>AllResults!C388</f>
        <v>0</v>
      </c>
      <c r="C388">
        <f>AllResults!D388</f>
        <v>0</v>
      </c>
      <c r="D388">
        <f>AllResults!E388</f>
        <v>0</v>
      </c>
      <c r="E388">
        <f>AllResults!F388</f>
        <v>0</v>
      </c>
      <c r="F388">
        <f>AllResults!G388</f>
        <v>0</v>
      </c>
      <c r="G388">
        <f>AllResults!H388</f>
        <v>0</v>
      </c>
      <c r="H388">
        <f>AllResults!I388</f>
        <v>0</v>
      </c>
      <c r="I388">
        <f>AllResults!J388</f>
        <v>0</v>
      </c>
      <c r="J388">
        <f>AllResults!K388</f>
        <v>0</v>
      </c>
    </row>
    <row r="389" spans="1:10">
      <c r="A389">
        <f>AllResults!B389</f>
        <v>0</v>
      </c>
      <c r="B389">
        <f>AllResults!C389</f>
        <v>0</v>
      </c>
      <c r="C389">
        <f>AllResults!D389</f>
        <v>0</v>
      </c>
      <c r="D389">
        <f>AllResults!E389</f>
        <v>0</v>
      </c>
      <c r="E389">
        <f>AllResults!F389</f>
        <v>0</v>
      </c>
      <c r="F389">
        <f>AllResults!G389</f>
        <v>0</v>
      </c>
      <c r="G389">
        <f>AllResults!H389</f>
        <v>0</v>
      </c>
      <c r="H389">
        <f>AllResults!I389</f>
        <v>0</v>
      </c>
      <c r="I389">
        <f>AllResults!J389</f>
        <v>0</v>
      </c>
      <c r="J389">
        <f>AllResults!K389</f>
        <v>0</v>
      </c>
    </row>
    <row r="390" spans="1:10">
      <c r="A390">
        <f>AllResults!B390</f>
        <v>0</v>
      </c>
      <c r="B390">
        <f>AllResults!C390</f>
        <v>0</v>
      </c>
      <c r="C390">
        <f>AllResults!D390</f>
        <v>0</v>
      </c>
      <c r="D390">
        <f>AllResults!E390</f>
        <v>0</v>
      </c>
      <c r="E390">
        <f>AllResults!F390</f>
        <v>0</v>
      </c>
      <c r="F390">
        <f>AllResults!G390</f>
        <v>0</v>
      </c>
      <c r="G390">
        <f>AllResults!H390</f>
        <v>0</v>
      </c>
      <c r="H390">
        <f>AllResults!I390</f>
        <v>0</v>
      </c>
      <c r="I390">
        <f>AllResults!J390</f>
        <v>0</v>
      </c>
      <c r="J390">
        <f>AllResults!K390</f>
        <v>0</v>
      </c>
    </row>
    <row r="391" spans="1:10">
      <c r="A391">
        <f>AllResults!B391</f>
        <v>0</v>
      </c>
      <c r="B391">
        <f>AllResults!C391</f>
        <v>0</v>
      </c>
      <c r="C391">
        <f>AllResults!D391</f>
        <v>0</v>
      </c>
      <c r="D391">
        <f>AllResults!E391</f>
        <v>0</v>
      </c>
      <c r="E391">
        <f>AllResults!F391</f>
        <v>0</v>
      </c>
      <c r="F391">
        <f>AllResults!G391</f>
        <v>0</v>
      </c>
      <c r="G391">
        <f>AllResults!H391</f>
        <v>0</v>
      </c>
      <c r="H391">
        <f>AllResults!I391</f>
        <v>0</v>
      </c>
      <c r="I391">
        <f>AllResults!J391</f>
        <v>0</v>
      </c>
      <c r="J391">
        <f>AllResults!K391</f>
        <v>0</v>
      </c>
    </row>
    <row r="392" spans="1:10">
      <c r="A392">
        <f>AllResults!B392</f>
        <v>0</v>
      </c>
      <c r="B392">
        <f>AllResults!C392</f>
        <v>0</v>
      </c>
      <c r="C392">
        <f>AllResults!D392</f>
        <v>0</v>
      </c>
      <c r="D392">
        <f>AllResults!E392</f>
        <v>0</v>
      </c>
      <c r="E392">
        <f>AllResults!F392</f>
        <v>0</v>
      </c>
      <c r="F392">
        <f>AllResults!G392</f>
        <v>0</v>
      </c>
      <c r="G392">
        <f>AllResults!H392</f>
        <v>0</v>
      </c>
      <c r="H392">
        <f>AllResults!I392</f>
        <v>0</v>
      </c>
      <c r="I392">
        <f>AllResults!J392</f>
        <v>0</v>
      </c>
      <c r="J392">
        <f>AllResults!K392</f>
        <v>0</v>
      </c>
    </row>
    <row r="393" spans="1:10">
      <c r="A393">
        <f>AllResults!B393</f>
        <v>0</v>
      </c>
      <c r="B393">
        <f>AllResults!C393</f>
        <v>0</v>
      </c>
      <c r="C393">
        <f>AllResults!D393</f>
        <v>0</v>
      </c>
      <c r="D393">
        <f>AllResults!E393</f>
        <v>0</v>
      </c>
      <c r="E393">
        <f>AllResults!F393</f>
        <v>0</v>
      </c>
      <c r="F393">
        <f>AllResults!G393</f>
        <v>0</v>
      </c>
      <c r="G393">
        <f>AllResults!H393</f>
        <v>0</v>
      </c>
      <c r="H393">
        <f>AllResults!I393</f>
        <v>0</v>
      </c>
      <c r="I393">
        <f>AllResults!J393</f>
        <v>0</v>
      </c>
      <c r="J393">
        <f>AllResults!K393</f>
        <v>0</v>
      </c>
    </row>
    <row r="394" spans="1:10">
      <c r="A394">
        <f>AllResults!B394</f>
        <v>0</v>
      </c>
      <c r="B394">
        <f>AllResults!C394</f>
        <v>0</v>
      </c>
      <c r="C394">
        <f>AllResults!D394</f>
        <v>0</v>
      </c>
      <c r="D394">
        <f>AllResults!E394</f>
        <v>0</v>
      </c>
      <c r="E394">
        <f>AllResults!F394</f>
        <v>0</v>
      </c>
      <c r="F394">
        <f>AllResults!G394</f>
        <v>0</v>
      </c>
      <c r="G394">
        <f>AllResults!H394</f>
        <v>0</v>
      </c>
      <c r="H394">
        <f>AllResults!I394</f>
        <v>0</v>
      </c>
      <c r="I394">
        <f>AllResults!J394</f>
        <v>0</v>
      </c>
      <c r="J394">
        <f>AllResults!K394</f>
        <v>0</v>
      </c>
    </row>
    <row r="395" spans="1:10">
      <c r="A395">
        <f>AllResults!B395</f>
        <v>0</v>
      </c>
      <c r="B395">
        <f>AllResults!C395</f>
        <v>0</v>
      </c>
      <c r="C395">
        <f>AllResults!D395</f>
        <v>0</v>
      </c>
      <c r="D395">
        <f>AllResults!E395</f>
        <v>0</v>
      </c>
      <c r="E395">
        <f>AllResults!F395</f>
        <v>0</v>
      </c>
      <c r="F395">
        <f>AllResults!G395</f>
        <v>0</v>
      </c>
      <c r="G395">
        <f>AllResults!H395</f>
        <v>0</v>
      </c>
      <c r="H395">
        <f>AllResults!I395</f>
        <v>0</v>
      </c>
      <c r="I395">
        <f>AllResults!J395</f>
        <v>0</v>
      </c>
      <c r="J395">
        <f>AllResults!K395</f>
        <v>0</v>
      </c>
    </row>
    <row r="396" spans="1:10">
      <c r="A396">
        <f>AllResults!B396</f>
        <v>0</v>
      </c>
      <c r="B396">
        <f>AllResults!C396</f>
        <v>0</v>
      </c>
      <c r="C396">
        <f>AllResults!D396</f>
        <v>0</v>
      </c>
      <c r="D396">
        <f>AllResults!E396</f>
        <v>0</v>
      </c>
      <c r="E396">
        <f>AllResults!F396</f>
        <v>0</v>
      </c>
      <c r="F396">
        <f>AllResults!G396</f>
        <v>0</v>
      </c>
      <c r="G396">
        <f>AllResults!H396</f>
        <v>0</v>
      </c>
      <c r="H396">
        <f>AllResults!I396</f>
        <v>0</v>
      </c>
      <c r="I396">
        <f>AllResults!J396</f>
        <v>0</v>
      </c>
      <c r="J396">
        <f>AllResults!K396</f>
        <v>0</v>
      </c>
    </row>
    <row r="397" spans="1:10">
      <c r="A397">
        <f>AllResults!B397</f>
        <v>0</v>
      </c>
      <c r="B397">
        <f>AllResults!C397</f>
        <v>0</v>
      </c>
      <c r="C397">
        <f>AllResults!D397</f>
        <v>0</v>
      </c>
      <c r="D397">
        <f>AllResults!E397</f>
        <v>0</v>
      </c>
      <c r="E397">
        <f>AllResults!F397</f>
        <v>0</v>
      </c>
      <c r="F397">
        <f>AllResults!G397</f>
        <v>0</v>
      </c>
      <c r="G397">
        <f>AllResults!H397</f>
        <v>0</v>
      </c>
      <c r="H397">
        <f>AllResults!I397</f>
        <v>0</v>
      </c>
      <c r="I397">
        <f>AllResults!J397</f>
        <v>0</v>
      </c>
      <c r="J397">
        <f>AllResults!K397</f>
        <v>0</v>
      </c>
    </row>
    <row r="398" spans="1:10">
      <c r="A398">
        <f>AllResults!B398</f>
        <v>0</v>
      </c>
      <c r="B398">
        <f>AllResults!C398</f>
        <v>0</v>
      </c>
      <c r="C398">
        <f>AllResults!D398</f>
        <v>0</v>
      </c>
      <c r="D398">
        <f>AllResults!E398</f>
        <v>0</v>
      </c>
      <c r="E398">
        <f>AllResults!F398</f>
        <v>0</v>
      </c>
      <c r="F398">
        <f>AllResults!G398</f>
        <v>0</v>
      </c>
      <c r="G398">
        <f>AllResults!H398</f>
        <v>0</v>
      </c>
      <c r="H398">
        <f>AllResults!I398</f>
        <v>0</v>
      </c>
      <c r="I398">
        <f>AllResults!J398</f>
        <v>0</v>
      </c>
      <c r="J398">
        <f>AllResults!K398</f>
        <v>0</v>
      </c>
    </row>
    <row r="399" spans="1:10">
      <c r="A399">
        <f>AllResults!B399</f>
        <v>0</v>
      </c>
      <c r="B399">
        <f>AllResults!C399</f>
        <v>0</v>
      </c>
      <c r="C399">
        <f>AllResults!D399</f>
        <v>0</v>
      </c>
      <c r="D399">
        <f>AllResults!E399</f>
        <v>0</v>
      </c>
      <c r="E399">
        <f>AllResults!F399</f>
        <v>0</v>
      </c>
      <c r="F399">
        <f>AllResults!G399</f>
        <v>0</v>
      </c>
      <c r="G399">
        <f>AllResults!H399</f>
        <v>0</v>
      </c>
      <c r="H399">
        <f>AllResults!I399</f>
        <v>0</v>
      </c>
      <c r="I399">
        <f>AllResults!J399</f>
        <v>0</v>
      </c>
      <c r="J399">
        <f>AllResults!K399</f>
        <v>0</v>
      </c>
    </row>
    <row r="400" spans="1:10">
      <c r="A400">
        <f>AllResults!B400</f>
        <v>0</v>
      </c>
      <c r="B400">
        <f>AllResults!C400</f>
        <v>0</v>
      </c>
      <c r="C400">
        <f>AllResults!D400</f>
        <v>0</v>
      </c>
      <c r="D400">
        <f>AllResults!E400</f>
        <v>0</v>
      </c>
      <c r="E400">
        <f>AllResults!F400</f>
        <v>0</v>
      </c>
      <c r="F400">
        <f>AllResults!G400</f>
        <v>0</v>
      </c>
      <c r="G400">
        <f>AllResults!H400</f>
        <v>0</v>
      </c>
      <c r="H400">
        <f>AllResults!I400</f>
        <v>0</v>
      </c>
      <c r="I400">
        <f>AllResults!J400</f>
        <v>0</v>
      </c>
      <c r="J400">
        <f>AllResults!K400</f>
        <v>0</v>
      </c>
    </row>
    <row r="401" spans="1:10">
      <c r="A401">
        <f>AllResults!B401</f>
        <v>0</v>
      </c>
      <c r="B401">
        <f>AllResults!C401</f>
        <v>0</v>
      </c>
      <c r="C401">
        <f>AllResults!D401</f>
        <v>0</v>
      </c>
      <c r="D401">
        <f>AllResults!E401</f>
        <v>0</v>
      </c>
      <c r="E401">
        <f>AllResults!F401</f>
        <v>0</v>
      </c>
      <c r="F401">
        <f>AllResults!G401</f>
        <v>0</v>
      </c>
      <c r="G401">
        <f>AllResults!H401</f>
        <v>0</v>
      </c>
      <c r="H401">
        <f>AllResults!I401</f>
        <v>0</v>
      </c>
      <c r="I401">
        <f>AllResults!J401</f>
        <v>0</v>
      </c>
      <c r="J401">
        <f>AllResults!K401</f>
        <v>0</v>
      </c>
    </row>
    <row r="402" spans="1:10">
      <c r="A402">
        <f>AllResults!B402</f>
        <v>0</v>
      </c>
      <c r="B402">
        <f>AllResults!C402</f>
        <v>0</v>
      </c>
      <c r="C402">
        <f>AllResults!D402</f>
        <v>0</v>
      </c>
      <c r="D402">
        <f>AllResults!E402</f>
        <v>0</v>
      </c>
      <c r="E402">
        <f>AllResults!F402</f>
        <v>0</v>
      </c>
      <c r="F402">
        <f>AllResults!G402</f>
        <v>0</v>
      </c>
      <c r="G402">
        <f>AllResults!H402</f>
        <v>0</v>
      </c>
      <c r="H402">
        <f>AllResults!I402</f>
        <v>0</v>
      </c>
      <c r="I402">
        <f>AllResults!J402</f>
        <v>0</v>
      </c>
      <c r="J402">
        <f>AllResults!K402</f>
        <v>0</v>
      </c>
    </row>
    <row r="403" spans="1:10">
      <c r="A403">
        <f>AllResults!B403</f>
        <v>0</v>
      </c>
      <c r="B403">
        <f>AllResults!C403</f>
        <v>0</v>
      </c>
      <c r="C403">
        <f>AllResults!D403</f>
        <v>0</v>
      </c>
      <c r="D403">
        <f>AllResults!E403</f>
        <v>0</v>
      </c>
      <c r="E403">
        <f>AllResults!F403</f>
        <v>0</v>
      </c>
      <c r="F403">
        <f>AllResults!G403</f>
        <v>0</v>
      </c>
      <c r="G403">
        <f>AllResults!H403</f>
        <v>0</v>
      </c>
      <c r="H403">
        <f>AllResults!I403</f>
        <v>0</v>
      </c>
      <c r="I403">
        <f>AllResults!J403</f>
        <v>0</v>
      </c>
      <c r="J403">
        <f>AllResults!K403</f>
        <v>0</v>
      </c>
    </row>
    <row r="404" spans="1:10">
      <c r="A404">
        <f>AllResults!B404</f>
        <v>0</v>
      </c>
      <c r="B404">
        <f>AllResults!C404</f>
        <v>0</v>
      </c>
      <c r="C404">
        <f>AllResults!D404</f>
        <v>0</v>
      </c>
      <c r="D404">
        <f>AllResults!E404</f>
        <v>0</v>
      </c>
      <c r="E404">
        <f>AllResults!F404</f>
        <v>0</v>
      </c>
      <c r="F404">
        <f>AllResults!G404</f>
        <v>0</v>
      </c>
      <c r="G404">
        <f>AllResults!H404</f>
        <v>0</v>
      </c>
      <c r="H404">
        <f>AllResults!I404</f>
        <v>0</v>
      </c>
      <c r="I404">
        <f>AllResults!J404</f>
        <v>0</v>
      </c>
      <c r="J404">
        <f>AllResults!K404</f>
        <v>0</v>
      </c>
    </row>
    <row r="405" spans="1:10">
      <c r="A405">
        <f>AllResults!B405</f>
        <v>0</v>
      </c>
      <c r="B405">
        <f>AllResults!C405</f>
        <v>0</v>
      </c>
      <c r="C405">
        <f>AllResults!D405</f>
        <v>0</v>
      </c>
      <c r="D405">
        <f>AllResults!E405</f>
        <v>0</v>
      </c>
      <c r="E405">
        <f>AllResults!F405</f>
        <v>0</v>
      </c>
      <c r="F405">
        <f>AllResults!G405</f>
        <v>0</v>
      </c>
      <c r="G405">
        <f>AllResults!H405</f>
        <v>0</v>
      </c>
      <c r="H405">
        <f>AllResults!I405</f>
        <v>0</v>
      </c>
      <c r="I405">
        <f>AllResults!J405</f>
        <v>0</v>
      </c>
      <c r="J405">
        <f>AllResults!K405</f>
        <v>0</v>
      </c>
    </row>
    <row r="406" spans="1:10">
      <c r="A406">
        <f>AllResults!B406</f>
        <v>0</v>
      </c>
      <c r="B406">
        <f>AllResults!C406</f>
        <v>0</v>
      </c>
      <c r="C406">
        <f>AllResults!D406</f>
        <v>0</v>
      </c>
      <c r="D406">
        <f>AllResults!E406</f>
        <v>0</v>
      </c>
      <c r="E406">
        <f>AllResults!F406</f>
        <v>0</v>
      </c>
      <c r="F406">
        <f>AllResults!G406</f>
        <v>0</v>
      </c>
      <c r="G406">
        <f>AllResults!H406</f>
        <v>0</v>
      </c>
      <c r="H406">
        <f>AllResults!I406</f>
        <v>0</v>
      </c>
      <c r="I406">
        <f>AllResults!J406</f>
        <v>0</v>
      </c>
      <c r="J406">
        <f>AllResults!K406</f>
        <v>0</v>
      </c>
    </row>
    <row r="407" spans="1:10">
      <c r="A407">
        <f>AllResults!B407</f>
        <v>0</v>
      </c>
      <c r="B407">
        <f>AllResults!C407</f>
        <v>0</v>
      </c>
      <c r="C407">
        <f>AllResults!D407</f>
        <v>0</v>
      </c>
      <c r="D407">
        <f>AllResults!E407</f>
        <v>0</v>
      </c>
      <c r="E407">
        <f>AllResults!F407</f>
        <v>0</v>
      </c>
      <c r="F407">
        <f>AllResults!G407</f>
        <v>0</v>
      </c>
      <c r="G407">
        <f>AllResults!H407</f>
        <v>0</v>
      </c>
      <c r="H407">
        <f>AllResults!I407</f>
        <v>0</v>
      </c>
      <c r="I407">
        <f>AllResults!J407</f>
        <v>0</v>
      </c>
      <c r="J407">
        <f>AllResults!K407</f>
        <v>0</v>
      </c>
    </row>
    <row r="408" spans="1:10">
      <c r="A408">
        <f>AllResults!B408</f>
        <v>0</v>
      </c>
      <c r="B408">
        <f>AllResults!C408</f>
        <v>0</v>
      </c>
      <c r="C408">
        <f>AllResults!D408</f>
        <v>0</v>
      </c>
      <c r="D408">
        <f>AllResults!E408</f>
        <v>0</v>
      </c>
      <c r="E408">
        <f>AllResults!F408</f>
        <v>0</v>
      </c>
      <c r="F408">
        <f>AllResults!G408</f>
        <v>0</v>
      </c>
      <c r="G408">
        <f>AllResults!H408</f>
        <v>0</v>
      </c>
      <c r="H408">
        <f>AllResults!I408</f>
        <v>0</v>
      </c>
      <c r="I408">
        <f>AllResults!J408</f>
        <v>0</v>
      </c>
      <c r="J408">
        <f>AllResults!K408</f>
        <v>0</v>
      </c>
    </row>
    <row r="409" spans="1:10">
      <c r="A409">
        <f>AllResults!B409</f>
        <v>0</v>
      </c>
      <c r="B409">
        <f>AllResults!C409</f>
        <v>0</v>
      </c>
      <c r="C409">
        <f>AllResults!D409</f>
        <v>0</v>
      </c>
      <c r="D409">
        <f>AllResults!E409</f>
        <v>0</v>
      </c>
      <c r="E409">
        <f>AllResults!F409</f>
        <v>0</v>
      </c>
      <c r="F409">
        <f>AllResults!G409</f>
        <v>0</v>
      </c>
      <c r="G409">
        <f>AllResults!H409</f>
        <v>0</v>
      </c>
      <c r="H409">
        <f>AllResults!I409</f>
        <v>0</v>
      </c>
      <c r="I409">
        <f>AllResults!J409</f>
        <v>0</v>
      </c>
      <c r="J409">
        <f>AllResults!K409</f>
        <v>0</v>
      </c>
    </row>
    <row r="410" spans="1:10">
      <c r="A410">
        <f>AllResults!B410</f>
        <v>0</v>
      </c>
      <c r="B410">
        <f>AllResults!C410</f>
        <v>0</v>
      </c>
      <c r="C410">
        <f>AllResults!D410</f>
        <v>0</v>
      </c>
      <c r="D410">
        <f>AllResults!E410</f>
        <v>0</v>
      </c>
      <c r="E410">
        <f>AllResults!F410</f>
        <v>0</v>
      </c>
      <c r="F410">
        <f>AllResults!G410</f>
        <v>0</v>
      </c>
      <c r="G410">
        <f>AllResults!H410</f>
        <v>0</v>
      </c>
      <c r="H410">
        <f>AllResults!I410</f>
        <v>0</v>
      </c>
      <c r="I410">
        <f>AllResults!J410</f>
        <v>0</v>
      </c>
      <c r="J410">
        <f>AllResults!K410</f>
        <v>0</v>
      </c>
    </row>
    <row r="411" spans="1:10">
      <c r="A411">
        <f>AllResults!B411</f>
        <v>0</v>
      </c>
      <c r="B411">
        <f>AllResults!C411</f>
        <v>0</v>
      </c>
      <c r="C411">
        <f>AllResults!D411</f>
        <v>0</v>
      </c>
      <c r="D411">
        <f>AllResults!E411</f>
        <v>0</v>
      </c>
      <c r="E411">
        <f>AllResults!F411</f>
        <v>0</v>
      </c>
      <c r="F411">
        <f>AllResults!G411</f>
        <v>0</v>
      </c>
      <c r="G411">
        <f>AllResults!H411</f>
        <v>0</v>
      </c>
      <c r="H411">
        <f>AllResults!I411</f>
        <v>0</v>
      </c>
      <c r="I411">
        <f>AllResults!J411</f>
        <v>0</v>
      </c>
      <c r="J411">
        <f>AllResults!K411</f>
        <v>0</v>
      </c>
    </row>
    <row r="412" spans="1:10">
      <c r="A412">
        <f>AllResults!B412</f>
        <v>0</v>
      </c>
      <c r="B412">
        <f>AllResults!C412</f>
        <v>0</v>
      </c>
      <c r="C412">
        <f>AllResults!D412</f>
        <v>0</v>
      </c>
      <c r="D412">
        <f>AllResults!E412</f>
        <v>0</v>
      </c>
      <c r="E412">
        <f>AllResults!F412</f>
        <v>0</v>
      </c>
      <c r="F412">
        <f>AllResults!G412</f>
        <v>0</v>
      </c>
      <c r="G412">
        <f>AllResults!H412</f>
        <v>0</v>
      </c>
      <c r="H412">
        <f>AllResults!I412</f>
        <v>0</v>
      </c>
      <c r="I412">
        <f>AllResults!J412</f>
        <v>0</v>
      </c>
      <c r="J412">
        <f>AllResults!K412</f>
        <v>0</v>
      </c>
    </row>
    <row r="413" spans="1:10">
      <c r="A413">
        <f>AllResults!B413</f>
        <v>0</v>
      </c>
      <c r="B413">
        <f>AllResults!C413</f>
        <v>0</v>
      </c>
      <c r="C413">
        <f>AllResults!D413</f>
        <v>0</v>
      </c>
      <c r="D413">
        <f>AllResults!E413</f>
        <v>0</v>
      </c>
      <c r="E413">
        <f>AllResults!F413</f>
        <v>0</v>
      </c>
      <c r="F413">
        <f>AllResults!G413</f>
        <v>0</v>
      </c>
      <c r="G413">
        <f>AllResults!H413</f>
        <v>0</v>
      </c>
      <c r="H413">
        <f>AllResults!I413</f>
        <v>0</v>
      </c>
      <c r="I413">
        <f>AllResults!J413</f>
        <v>0</v>
      </c>
      <c r="J413">
        <f>AllResults!K413</f>
        <v>0</v>
      </c>
    </row>
    <row r="414" spans="1:10">
      <c r="A414">
        <f>AllResults!B414</f>
        <v>0</v>
      </c>
      <c r="B414">
        <f>AllResults!C414</f>
        <v>0</v>
      </c>
      <c r="C414">
        <f>AllResults!D414</f>
        <v>0</v>
      </c>
      <c r="D414">
        <f>AllResults!E414</f>
        <v>0</v>
      </c>
      <c r="E414">
        <f>AllResults!F414</f>
        <v>0</v>
      </c>
      <c r="F414">
        <f>AllResults!G414</f>
        <v>0</v>
      </c>
      <c r="G414">
        <f>AllResults!H414</f>
        <v>0</v>
      </c>
      <c r="H414">
        <f>AllResults!I414</f>
        <v>0</v>
      </c>
      <c r="I414">
        <f>AllResults!J414</f>
        <v>0</v>
      </c>
      <c r="J414">
        <f>AllResults!K414</f>
        <v>0</v>
      </c>
    </row>
    <row r="415" spans="1:10">
      <c r="A415">
        <f>AllResults!B415</f>
        <v>0</v>
      </c>
      <c r="B415">
        <f>AllResults!C415</f>
        <v>0</v>
      </c>
      <c r="C415">
        <f>AllResults!D415</f>
        <v>0</v>
      </c>
      <c r="D415">
        <f>AllResults!E415</f>
        <v>0</v>
      </c>
      <c r="E415">
        <f>AllResults!F415</f>
        <v>0</v>
      </c>
      <c r="F415">
        <f>AllResults!G415</f>
        <v>0</v>
      </c>
      <c r="G415">
        <f>AllResults!H415</f>
        <v>0</v>
      </c>
      <c r="H415">
        <f>AllResults!I415</f>
        <v>0</v>
      </c>
      <c r="I415">
        <f>AllResults!J415</f>
        <v>0</v>
      </c>
      <c r="J415">
        <f>AllResults!K415</f>
        <v>0</v>
      </c>
    </row>
    <row r="416" spans="1:10">
      <c r="A416">
        <f>AllResults!B416</f>
        <v>0</v>
      </c>
      <c r="B416">
        <f>AllResults!C416</f>
        <v>0</v>
      </c>
      <c r="C416">
        <f>AllResults!D416</f>
        <v>0</v>
      </c>
      <c r="D416">
        <f>AllResults!E416</f>
        <v>0</v>
      </c>
      <c r="E416">
        <f>AllResults!F416</f>
        <v>0</v>
      </c>
      <c r="F416">
        <f>AllResults!G416</f>
        <v>0</v>
      </c>
      <c r="G416">
        <f>AllResults!H416</f>
        <v>0</v>
      </c>
      <c r="H416">
        <f>AllResults!I416</f>
        <v>0</v>
      </c>
      <c r="I416">
        <f>AllResults!J416</f>
        <v>0</v>
      </c>
      <c r="J416">
        <f>AllResults!K416</f>
        <v>0</v>
      </c>
    </row>
    <row r="417" spans="1:10">
      <c r="A417">
        <f>AllResults!B417</f>
        <v>0</v>
      </c>
      <c r="B417">
        <f>AllResults!C417</f>
        <v>0</v>
      </c>
      <c r="C417">
        <f>AllResults!D417</f>
        <v>0</v>
      </c>
      <c r="D417">
        <f>AllResults!E417</f>
        <v>0</v>
      </c>
      <c r="E417">
        <f>AllResults!F417</f>
        <v>0</v>
      </c>
      <c r="F417">
        <f>AllResults!G417</f>
        <v>0</v>
      </c>
      <c r="G417">
        <f>AllResults!H417</f>
        <v>0</v>
      </c>
      <c r="H417">
        <f>AllResults!I417</f>
        <v>0</v>
      </c>
      <c r="I417">
        <f>AllResults!J417</f>
        <v>0</v>
      </c>
      <c r="J417">
        <f>AllResults!K417</f>
        <v>0</v>
      </c>
    </row>
    <row r="418" spans="1:10">
      <c r="A418">
        <f>AllResults!B418</f>
        <v>0</v>
      </c>
      <c r="B418">
        <f>AllResults!C418</f>
        <v>0</v>
      </c>
      <c r="C418">
        <f>AllResults!D418</f>
        <v>0</v>
      </c>
      <c r="D418">
        <f>AllResults!E418</f>
        <v>0</v>
      </c>
      <c r="E418">
        <f>AllResults!F418</f>
        <v>0</v>
      </c>
      <c r="F418">
        <f>AllResults!G418</f>
        <v>0</v>
      </c>
      <c r="G418">
        <f>AllResults!H418</f>
        <v>0</v>
      </c>
      <c r="H418">
        <f>AllResults!I418</f>
        <v>0</v>
      </c>
      <c r="I418">
        <f>AllResults!J418</f>
        <v>0</v>
      </c>
      <c r="J418">
        <f>AllResults!K418</f>
        <v>0</v>
      </c>
    </row>
    <row r="419" spans="1:10">
      <c r="A419">
        <f>AllResults!B419</f>
        <v>0</v>
      </c>
      <c r="B419">
        <f>AllResults!C419</f>
        <v>0</v>
      </c>
      <c r="C419">
        <f>AllResults!D419</f>
        <v>0</v>
      </c>
      <c r="D419">
        <f>AllResults!E419</f>
        <v>0</v>
      </c>
      <c r="E419">
        <f>AllResults!F419</f>
        <v>0</v>
      </c>
      <c r="F419">
        <f>AllResults!G419</f>
        <v>0</v>
      </c>
      <c r="G419">
        <f>AllResults!H419</f>
        <v>0</v>
      </c>
      <c r="H419">
        <f>AllResults!I419</f>
        <v>0</v>
      </c>
      <c r="I419">
        <f>AllResults!J419</f>
        <v>0</v>
      </c>
      <c r="J419">
        <f>AllResults!K419</f>
        <v>0</v>
      </c>
    </row>
    <row r="420" spans="1:10">
      <c r="A420">
        <f>AllResults!B420</f>
        <v>0</v>
      </c>
      <c r="B420">
        <f>AllResults!C420</f>
        <v>0</v>
      </c>
      <c r="C420">
        <f>AllResults!D420</f>
        <v>0</v>
      </c>
      <c r="D420">
        <f>AllResults!E420</f>
        <v>0</v>
      </c>
      <c r="E420">
        <f>AllResults!F420</f>
        <v>0</v>
      </c>
      <c r="F420">
        <f>AllResults!G420</f>
        <v>0</v>
      </c>
      <c r="G420">
        <f>AllResults!H420</f>
        <v>0</v>
      </c>
      <c r="H420">
        <f>AllResults!I420</f>
        <v>0</v>
      </c>
      <c r="I420">
        <f>AllResults!J420</f>
        <v>0</v>
      </c>
      <c r="J420">
        <f>AllResults!K420</f>
        <v>0</v>
      </c>
    </row>
    <row r="421" spans="1:10">
      <c r="A421">
        <f>AllResults!B421</f>
        <v>0</v>
      </c>
      <c r="B421">
        <f>AllResults!C421</f>
        <v>0</v>
      </c>
      <c r="C421">
        <f>AllResults!D421</f>
        <v>0</v>
      </c>
      <c r="D421">
        <f>AllResults!E421</f>
        <v>0</v>
      </c>
      <c r="E421">
        <f>AllResults!F421</f>
        <v>0</v>
      </c>
      <c r="F421">
        <f>AllResults!G421</f>
        <v>0</v>
      </c>
      <c r="G421">
        <f>AllResults!H421</f>
        <v>0</v>
      </c>
      <c r="H421">
        <f>AllResults!I421</f>
        <v>0</v>
      </c>
      <c r="I421">
        <f>AllResults!J421</f>
        <v>0</v>
      </c>
      <c r="J421">
        <f>AllResults!K421</f>
        <v>0</v>
      </c>
    </row>
    <row r="422" spans="1:10">
      <c r="A422">
        <f>AllResults!B422</f>
        <v>0</v>
      </c>
      <c r="B422">
        <f>AllResults!C422</f>
        <v>0</v>
      </c>
      <c r="C422">
        <f>AllResults!D422</f>
        <v>0</v>
      </c>
      <c r="D422">
        <f>AllResults!E422</f>
        <v>0</v>
      </c>
      <c r="E422">
        <f>AllResults!F422</f>
        <v>0</v>
      </c>
      <c r="F422">
        <f>AllResults!G422</f>
        <v>0</v>
      </c>
      <c r="G422">
        <f>AllResults!H422</f>
        <v>0</v>
      </c>
      <c r="H422">
        <f>AllResults!I422</f>
        <v>0</v>
      </c>
      <c r="I422">
        <f>AllResults!J422</f>
        <v>0</v>
      </c>
      <c r="J422">
        <f>AllResults!K422</f>
        <v>0</v>
      </c>
    </row>
    <row r="423" spans="1:10">
      <c r="A423">
        <f>AllResults!B423</f>
        <v>0</v>
      </c>
      <c r="B423">
        <f>AllResults!C423</f>
        <v>0</v>
      </c>
      <c r="C423">
        <f>AllResults!D423</f>
        <v>0</v>
      </c>
      <c r="D423">
        <f>AllResults!E423</f>
        <v>0</v>
      </c>
      <c r="E423">
        <f>AllResults!F423</f>
        <v>0</v>
      </c>
      <c r="F423">
        <f>AllResults!G423</f>
        <v>0</v>
      </c>
      <c r="G423">
        <f>AllResults!H423</f>
        <v>0</v>
      </c>
      <c r="H423">
        <f>AllResults!I423</f>
        <v>0</v>
      </c>
      <c r="I423">
        <f>AllResults!J423</f>
        <v>0</v>
      </c>
      <c r="J423">
        <f>AllResults!K423</f>
        <v>0</v>
      </c>
    </row>
    <row r="424" spans="1:10">
      <c r="A424">
        <f>AllResults!B424</f>
        <v>0</v>
      </c>
      <c r="B424">
        <f>AllResults!C424</f>
        <v>0</v>
      </c>
      <c r="C424">
        <f>AllResults!D424</f>
        <v>0</v>
      </c>
      <c r="D424">
        <f>AllResults!E424</f>
        <v>0</v>
      </c>
      <c r="E424">
        <f>AllResults!F424</f>
        <v>0</v>
      </c>
      <c r="F424">
        <f>AllResults!G424</f>
        <v>0</v>
      </c>
      <c r="G424">
        <f>AllResults!H424</f>
        <v>0</v>
      </c>
      <c r="H424">
        <f>AllResults!I424</f>
        <v>0</v>
      </c>
      <c r="I424">
        <f>AllResults!J424</f>
        <v>0</v>
      </c>
      <c r="J424">
        <f>AllResults!K424</f>
        <v>0</v>
      </c>
    </row>
    <row r="425" spans="1:10">
      <c r="A425">
        <f>AllResults!B425</f>
        <v>0</v>
      </c>
      <c r="B425">
        <f>AllResults!C425</f>
        <v>0</v>
      </c>
      <c r="C425">
        <f>AllResults!D425</f>
        <v>0</v>
      </c>
      <c r="D425">
        <f>AllResults!E425</f>
        <v>0</v>
      </c>
      <c r="E425">
        <f>AllResults!F425</f>
        <v>0</v>
      </c>
      <c r="F425">
        <f>AllResults!G425</f>
        <v>0</v>
      </c>
      <c r="G425">
        <f>AllResults!H425</f>
        <v>0</v>
      </c>
      <c r="H425">
        <f>AllResults!I425</f>
        <v>0</v>
      </c>
      <c r="I425">
        <f>AllResults!J425</f>
        <v>0</v>
      </c>
      <c r="J425">
        <f>AllResults!K425</f>
        <v>0</v>
      </c>
    </row>
    <row r="426" spans="1:10">
      <c r="A426">
        <f>AllResults!B426</f>
        <v>0</v>
      </c>
      <c r="B426">
        <f>AllResults!C426</f>
        <v>0</v>
      </c>
      <c r="C426">
        <f>AllResults!D426</f>
        <v>0</v>
      </c>
      <c r="D426">
        <f>AllResults!E426</f>
        <v>0</v>
      </c>
      <c r="E426">
        <f>AllResults!F426</f>
        <v>0</v>
      </c>
      <c r="F426">
        <f>AllResults!G426</f>
        <v>0</v>
      </c>
      <c r="G426">
        <f>AllResults!H426</f>
        <v>0</v>
      </c>
      <c r="H426">
        <f>AllResults!I426</f>
        <v>0</v>
      </c>
      <c r="I426">
        <f>AllResults!J426</f>
        <v>0</v>
      </c>
      <c r="J426">
        <f>AllResults!K426</f>
        <v>0</v>
      </c>
    </row>
    <row r="427" spans="1:10">
      <c r="A427">
        <f>AllResults!B427</f>
        <v>0</v>
      </c>
      <c r="B427">
        <f>AllResults!C427</f>
        <v>0</v>
      </c>
      <c r="C427">
        <f>AllResults!D427</f>
        <v>0</v>
      </c>
      <c r="D427">
        <f>AllResults!E427</f>
        <v>0</v>
      </c>
      <c r="E427">
        <f>AllResults!F427</f>
        <v>0</v>
      </c>
      <c r="F427">
        <f>AllResults!G427</f>
        <v>0</v>
      </c>
      <c r="G427">
        <f>AllResults!H427</f>
        <v>0</v>
      </c>
      <c r="H427">
        <f>AllResults!I427</f>
        <v>0</v>
      </c>
      <c r="I427">
        <f>AllResults!J427</f>
        <v>0</v>
      </c>
      <c r="J427">
        <f>AllResults!K427</f>
        <v>0</v>
      </c>
    </row>
    <row r="428" spans="1:10">
      <c r="A428">
        <f>AllResults!B428</f>
        <v>0</v>
      </c>
      <c r="B428">
        <f>AllResults!C428</f>
        <v>0</v>
      </c>
      <c r="C428">
        <f>AllResults!D428</f>
        <v>0</v>
      </c>
      <c r="D428">
        <f>AllResults!E428</f>
        <v>0</v>
      </c>
      <c r="E428">
        <f>AllResults!F428</f>
        <v>0</v>
      </c>
      <c r="F428">
        <f>AllResults!G428</f>
        <v>0</v>
      </c>
      <c r="G428">
        <f>AllResults!H428</f>
        <v>0</v>
      </c>
      <c r="H428">
        <f>AllResults!I428</f>
        <v>0</v>
      </c>
      <c r="I428">
        <f>AllResults!J428</f>
        <v>0</v>
      </c>
      <c r="J428">
        <f>AllResults!K428</f>
        <v>0</v>
      </c>
    </row>
    <row r="429" spans="1:10">
      <c r="A429">
        <f>AllResults!B429</f>
        <v>0</v>
      </c>
      <c r="B429">
        <f>AllResults!C429</f>
        <v>0</v>
      </c>
      <c r="C429">
        <f>AllResults!D429</f>
        <v>0</v>
      </c>
      <c r="D429">
        <f>AllResults!E429</f>
        <v>0</v>
      </c>
      <c r="E429">
        <f>AllResults!F429</f>
        <v>0</v>
      </c>
      <c r="F429">
        <f>AllResults!G429</f>
        <v>0</v>
      </c>
      <c r="G429">
        <f>AllResults!H429</f>
        <v>0</v>
      </c>
      <c r="H429">
        <f>AllResults!I429</f>
        <v>0</v>
      </c>
      <c r="I429">
        <f>AllResults!J429</f>
        <v>0</v>
      </c>
      <c r="J429">
        <f>AllResults!K429</f>
        <v>0</v>
      </c>
    </row>
    <row r="430" spans="1:10">
      <c r="A430">
        <f>AllResults!B430</f>
        <v>0</v>
      </c>
      <c r="B430">
        <f>AllResults!C430</f>
        <v>0</v>
      </c>
      <c r="C430">
        <f>AllResults!D430</f>
        <v>0</v>
      </c>
      <c r="D430">
        <f>AllResults!E430</f>
        <v>0</v>
      </c>
      <c r="E430">
        <f>AllResults!F430</f>
        <v>0</v>
      </c>
      <c r="F430">
        <f>AllResults!G430</f>
        <v>0</v>
      </c>
      <c r="G430">
        <f>AllResults!H430</f>
        <v>0</v>
      </c>
      <c r="H430">
        <f>AllResults!I430</f>
        <v>0</v>
      </c>
      <c r="I430">
        <f>AllResults!J430</f>
        <v>0</v>
      </c>
      <c r="J430">
        <f>AllResults!K430</f>
        <v>0</v>
      </c>
    </row>
    <row r="431" spans="1:10">
      <c r="A431">
        <f>AllResults!B431</f>
        <v>0</v>
      </c>
      <c r="B431">
        <f>AllResults!C431</f>
        <v>0</v>
      </c>
      <c r="C431">
        <f>AllResults!D431</f>
        <v>0</v>
      </c>
      <c r="D431">
        <f>AllResults!E431</f>
        <v>0</v>
      </c>
      <c r="E431">
        <f>AllResults!F431</f>
        <v>0</v>
      </c>
      <c r="F431">
        <f>AllResults!G431</f>
        <v>0</v>
      </c>
      <c r="G431">
        <f>AllResults!H431</f>
        <v>0</v>
      </c>
      <c r="H431">
        <f>AllResults!I431</f>
        <v>0</v>
      </c>
      <c r="I431">
        <f>AllResults!J431</f>
        <v>0</v>
      </c>
      <c r="J431">
        <f>AllResults!K431</f>
        <v>0</v>
      </c>
    </row>
    <row r="432" spans="1:10">
      <c r="A432">
        <f>AllResults!B432</f>
        <v>0</v>
      </c>
      <c r="B432">
        <f>AllResults!C432</f>
        <v>0</v>
      </c>
      <c r="C432">
        <f>AllResults!D432</f>
        <v>0</v>
      </c>
      <c r="D432">
        <f>AllResults!E432</f>
        <v>0</v>
      </c>
      <c r="E432">
        <f>AllResults!F432</f>
        <v>0</v>
      </c>
      <c r="F432">
        <f>AllResults!G432</f>
        <v>0</v>
      </c>
      <c r="G432">
        <f>AllResults!H432</f>
        <v>0</v>
      </c>
      <c r="H432">
        <f>AllResults!I432</f>
        <v>0</v>
      </c>
      <c r="I432">
        <f>AllResults!J432</f>
        <v>0</v>
      </c>
      <c r="J432">
        <f>AllResults!K432</f>
        <v>0</v>
      </c>
    </row>
    <row r="433" spans="1:10">
      <c r="A433">
        <f>AllResults!B433</f>
        <v>0</v>
      </c>
      <c r="B433">
        <f>AllResults!C433</f>
        <v>0</v>
      </c>
      <c r="C433">
        <f>AllResults!D433</f>
        <v>0</v>
      </c>
      <c r="D433">
        <f>AllResults!E433</f>
        <v>0</v>
      </c>
      <c r="E433">
        <f>AllResults!F433</f>
        <v>0</v>
      </c>
      <c r="F433">
        <f>AllResults!G433</f>
        <v>0</v>
      </c>
      <c r="G433">
        <f>AllResults!H433</f>
        <v>0</v>
      </c>
      <c r="H433">
        <f>AllResults!I433</f>
        <v>0</v>
      </c>
      <c r="I433">
        <f>AllResults!J433</f>
        <v>0</v>
      </c>
      <c r="J433">
        <f>AllResults!K433</f>
        <v>0</v>
      </c>
    </row>
    <row r="434" spans="1:10">
      <c r="A434">
        <f>AllResults!B434</f>
        <v>0</v>
      </c>
      <c r="B434">
        <f>AllResults!C434</f>
        <v>0</v>
      </c>
      <c r="C434">
        <f>AllResults!D434</f>
        <v>0</v>
      </c>
      <c r="D434">
        <f>AllResults!E434</f>
        <v>0</v>
      </c>
      <c r="E434">
        <f>AllResults!F434</f>
        <v>0</v>
      </c>
      <c r="F434">
        <f>AllResults!G434</f>
        <v>0</v>
      </c>
      <c r="G434">
        <f>AllResults!H434</f>
        <v>0</v>
      </c>
      <c r="H434">
        <f>AllResults!I434</f>
        <v>0</v>
      </c>
      <c r="I434">
        <f>AllResults!J434</f>
        <v>0</v>
      </c>
      <c r="J434">
        <f>AllResults!K434</f>
        <v>0</v>
      </c>
    </row>
    <row r="435" spans="1:10">
      <c r="A435">
        <f>AllResults!B435</f>
        <v>0</v>
      </c>
      <c r="B435">
        <f>AllResults!C435</f>
        <v>0</v>
      </c>
      <c r="C435">
        <f>AllResults!D435</f>
        <v>0</v>
      </c>
      <c r="D435">
        <f>AllResults!E435</f>
        <v>0</v>
      </c>
      <c r="E435">
        <f>AllResults!F435</f>
        <v>0</v>
      </c>
      <c r="F435">
        <f>AllResults!G435</f>
        <v>0</v>
      </c>
      <c r="G435">
        <f>AllResults!H435</f>
        <v>0</v>
      </c>
      <c r="H435">
        <f>AllResults!I435</f>
        <v>0</v>
      </c>
      <c r="I435">
        <f>AllResults!J435</f>
        <v>0</v>
      </c>
      <c r="J435">
        <f>AllResults!K435</f>
        <v>0</v>
      </c>
    </row>
    <row r="436" spans="1:10">
      <c r="A436">
        <f>AllResults!B436</f>
        <v>0</v>
      </c>
      <c r="B436">
        <f>AllResults!C436</f>
        <v>0</v>
      </c>
      <c r="C436">
        <f>AllResults!D436</f>
        <v>0</v>
      </c>
      <c r="D436">
        <f>AllResults!E436</f>
        <v>0</v>
      </c>
      <c r="E436">
        <f>AllResults!F436</f>
        <v>0</v>
      </c>
      <c r="F436">
        <f>AllResults!G436</f>
        <v>0</v>
      </c>
      <c r="G436">
        <f>AllResults!H436</f>
        <v>0</v>
      </c>
      <c r="H436">
        <f>AllResults!I436</f>
        <v>0</v>
      </c>
      <c r="I436">
        <f>AllResults!J436</f>
        <v>0</v>
      </c>
      <c r="J436">
        <f>AllResults!K436</f>
        <v>0</v>
      </c>
    </row>
    <row r="437" spans="1:10">
      <c r="A437">
        <f>AllResults!B437</f>
        <v>0</v>
      </c>
      <c r="B437">
        <f>AllResults!C437</f>
        <v>0</v>
      </c>
      <c r="C437">
        <f>AllResults!D437</f>
        <v>0</v>
      </c>
      <c r="D437">
        <f>AllResults!E437</f>
        <v>0</v>
      </c>
      <c r="E437">
        <f>AllResults!F437</f>
        <v>0</v>
      </c>
      <c r="F437">
        <f>AllResults!G437</f>
        <v>0</v>
      </c>
      <c r="G437">
        <f>AllResults!H437</f>
        <v>0</v>
      </c>
      <c r="H437">
        <f>AllResults!I437</f>
        <v>0</v>
      </c>
      <c r="I437">
        <f>AllResults!J437</f>
        <v>0</v>
      </c>
      <c r="J437">
        <f>AllResults!K437</f>
        <v>0</v>
      </c>
    </row>
    <row r="438" spans="1:10">
      <c r="A438">
        <f>AllResults!B438</f>
        <v>0</v>
      </c>
      <c r="B438">
        <f>AllResults!C438</f>
        <v>0</v>
      </c>
      <c r="C438">
        <f>AllResults!D438</f>
        <v>0</v>
      </c>
      <c r="D438">
        <f>AllResults!E438</f>
        <v>0</v>
      </c>
      <c r="E438">
        <f>AllResults!F438</f>
        <v>0</v>
      </c>
      <c r="F438">
        <f>AllResults!G438</f>
        <v>0</v>
      </c>
      <c r="G438">
        <f>AllResults!H438</f>
        <v>0</v>
      </c>
      <c r="H438">
        <f>AllResults!I438</f>
        <v>0</v>
      </c>
      <c r="I438">
        <f>AllResults!J438</f>
        <v>0</v>
      </c>
      <c r="J438">
        <f>AllResults!K438</f>
        <v>0</v>
      </c>
    </row>
    <row r="439" spans="1:10">
      <c r="A439">
        <f>AllResults!B439</f>
        <v>0</v>
      </c>
      <c r="B439">
        <f>AllResults!C439</f>
        <v>0</v>
      </c>
      <c r="C439">
        <f>AllResults!D439</f>
        <v>0</v>
      </c>
      <c r="D439">
        <f>AllResults!E439</f>
        <v>0</v>
      </c>
      <c r="E439">
        <f>AllResults!F439</f>
        <v>0</v>
      </c>
      <c r="F439">
        <f>AllResults!G439</f>
        <v>0</v>
      </c>
      <c r="G439">
        <f>AllResults!H439</f>
        <v>0</v>
      </c>
      <c r="H439">
        <f>AllResults!I439</f>
        <v>0</v>
      </c>
      <c r="I439">
        <f>AllResults!J439</f>
        <v>0</v>
      </c>
      <c r="J439">
        <f>AllResults!K439</f>
        <v>0</v>
      </c>
    </row>
    <row r="440" spans="1:10">
      <c r="A440">
        <f>AllResults!B440</f>
        <v>0</v>
      </c>
      <c r="B440">
        <f>AllResults!C440</f>
        <v>0</v>
      </c>
      <c r="C440">
        <f>AllResults!D440</f>
        <v>0</v>
      </c>
      <c r="D440">
        <f>AllResults!E440</f>
        <v>0</v>
      </c>
      <c r="E440">
        <f>AllResults!F440</f>
        <v>0</v>
      </c>
      <c r="F440">
        <f>AllResults!G440</f>
        <v>0</v>
      </c>
      <c r="G440">
        <f>AllResults!H440</f>
        <v>0</v>
      </c>
      <c r="H440">
        <f>AllResults!I440</f>
        <v>0</v>
      </c>
      <c r="I440">
        <f>AllResults!J440</f>
        <v>0</v>
      </c>
      <c r="J440">
        <f>AllResults!K440</f>
        <v>0</v>
      </c>
    </row>
    <row r="441" spans="1:10">
      <c r="A441">
        <f>AllResults!B441</f>
        <v>0</v>
      </c>
      <c r="B441">
        <f>AllResults!C441</f>
        <v>0</v>
      </c>
      <c r="C441">
        <f>AllResults!D441</f>
        <v>0</v>
      </c>
      <c r="D441">
        <f>AllResults!E441</f>
        <v>0</v>
      </c>
      <c r="E441">
        <f>AllResults!F441</f>
        <v>0</v>
      </c>
      <c r="F441">
        <f>AllResults!G441</f>
        <v>0</v>
      </c>
      <c r="G441">
        <f>AllResults!H441</f>
        <v>0</v>
      </c>
      <c r="H441">
        <f>AllResults!I441</f>
        <v>0</v>
      </c>
      <c r="I441">
        <f>AllResults!J441</f>
        <v>0</v>
      </c>
      <c r="J441">
        <f>AllResults!K441</f>
        <v>0</v>
      </c>
    </row>
    <row r="442" spans="1:10">
      <c r="A442">
        <f>AllResults!B442</f>
        <v>0</v>
      </c>
      <c r="B442">
        <f>AllResults!C442</f>
        <v>0</v>
      </c>
      <c r="C442">
        <f>AllResults!D442</f>
        <v>0</v>
      </c>
      <c r="D442">
        <f>AllResults!E442</f>
        <v>0</v>
      </c>
      <c r="E442">
        <f>AllResults!F442</f>
        <v>0</v>
      </c>
      <c r="F442">
        <f>AllResults!G442</f>
        <v>0</v>
      </c>
      <c r="G442">
        <f>AllResults!H442</f>
        <v>0</v>
      </c>
      <c r="H442">
        <f>AllResults!I442</f>
        <v>0</v>
      </c>
      <c r="I442">
        <f>AllResults!J442</f>
        <v>0</v>
      </c>
      <c r="J442">
        <f>AllResults!K442</f>
        <v>0</v>
      </c>
    </row>
    <row r="443" spans="1:10">
      <c r="A443">
        <f>AllResults!B443</f>
        <v>0</v>
      </c>
      <c r="B443">
        <f>AllResults!C443</f>
        <v>0</v>
      </c>
      <c r="C443">
        <f>AllResults!D443</f>
        <v>0</v>
      </c>
      <c r="D443">
        <f>AllResults!E443</f>
        <v>0</v>
      </c>
      <c r="E443">
        <f>AllResults!F443</f>
        <v>0</v>
      </c>
      <c r="F443">
        <f>AllResults!G443</f>
        <v>0</v>
      </c>
      <c r="G443">
        <f>AllResults!H443</f>
        <v>0</v>
      </c>
      <c r="H443">
        <f>AllResults!I443</f>
        <v>0</v>
      </c>
      <c r="I443">
        <f>AllResults!J443</f>
        <v>0</v>
      </c>
      <c r="J443">
        <f>AllResults!K443</f>
        <v>0</v>
      </c>
    </row>
    <row r="444" spans="1:10">
      <c r="A444">
        <f>AllResults!B444</f>
        <v>0</v>
      </c>
      <c r="B444">
        <f>AllResults!C444</f>
        <v>0</v>
      </c>
      <c r="C444">
        <f>AllResults!D444</f>
        <v>0</v>
      </c>
      <c r="D444">
        <f>AllResults!E444</f>
        <v>0</v>
      </c>
      <c r="E444">
        <f>AllResults!F444</f>
        <v>0</v>
      </c>
      <c r="F444">
        <f>AllResults!G444</f>
        <v>0</v>
      </c>
      <c r="G444">
        <f>AllResults!H444</f>
        <v>0</v>
      </c>
      <c r="H444">
        <f>AllResults!I444</f>
        <v>0</v>
      </c>
      <c r="I444">
        <f>AllResults!J444</f>
        <v>0</v>
      </c>
      <c r="J444">
        <f>AllResults!K444</f>
        <v>0</v>
      </c>
    </row>
    <row r="445" spans="1:10">
      <c r="A445">
        <f>AllResults!B445</f>
        <v>0</v>
      </c>
      <c r="B445">
        <f>AllResults!C445</f>
        <v>0</v>
      </c>
      <c r="C445">
        <f>AllResults!D445</f>
        <v>0</v>
      </c>
      <c r="D445">
        <f>AllResults!E445</f>
        <v>0</v>
      </c>
      <c r="E445">
        <f>AllResults!F445</f>
        <v>0</v>
      </c>
      <c r="F445">
        <f>AllResults!G445</f>
        <v>0</v>
      </c>
      <c r="G445">
        <f>AllResults!H445</f>
        <v>0</v>
      </c>
      <c r="H445">
        <f>AllResults!I445</f>
        <v>0</v>
      </c>
      <c r="I445">
        <f>AllResults!J445</f>
        <v>0</v>
      </c>
      <c r="J445">
        <f>AllResults!K445</f>
        <v>0</v>
      </c>
    </row>
    <row r="446" spans="1:10">
      <c r="A446">
        <f>AllResults!B446</f>
        <v>0</v>
      </c>
      <c r="B446">
        <f>AllResults!C446</f>
        <v>0</v>
      </c>
      <c r="C446">
        <f>AllResults!D446</f>
        <v>0</v>
      </c>
      <c r="D446">
        <f>AllResults!E446</f>
        <v>0</v>
      </c>
      <c r="E446">
        <f>AllResults!F446</f>
        <v>0</v>
      </c>
      <c r="F446">
        <f>AllResults!G446</f>
        <v>0</v>
      </c>
      <c r="G446">
        <f>AllResults!H446</f>
        <v>0</v>
      </c>
      <c r="H446">
        <f>AllResults!I446</f>
        <v>0</v>
      </c>
      <c r="I446">
        <f>AllResults!J446</f>
        <v>0</v>
      </c>
      <c r="J446">
        <f>AllResults!K446</f>
        <v>0</v>
      </c>
    </row>
    <row r="447" spans="1:10">
      <c r="A447">
        <f>AllResults!B447</f>
        <v>0</v>
      </c>
      <c r="B447">
        <f>AllResults!C447</f>
        <v>0</v>
      </c>
      <c r="C447">
        <f>AllResults!D447</f>
        <v>0</v>
      </c>
      <c r="D447">
        <f>AllResults!E447</f>
        <v>0</v>
      </c>
      <c r="E447">
        <f>AllResults!F447</f>
        <v>0</v>
      </c>
      <c r="F447">
        <f>AllResults!G447</f>
        <v>0</v>
      </c>
      <c r="G447">
        <f>AllResults!H447</f>
        <v>0</v>
      </c>
      <c r="H447">
        <f>AllResults!I447</f>
        <v>0</v>
      </c>
      <c r="I447">
        <f>AllResults!J447</f>
        <v>0</v>
      </c>
      <c r="J447">
        <f>AllResults!K447</f>
        <v>0</v>
      </c>
    </row>
    <row r="448" spans="1:10">
      <c r="A448">
        <f>AllResults!B448</f>
        <v>0</v>
      </c>
      <c r="B448">
        <f>AllResults!C448</f>
        <v>0</v>
      </c>
      <c r="C448">
        <f>AllResults!D448</f>
        <v>0</v>
      </c>
      <c r="D448">
        <f>AllResults!E448</f>
        <v>0</v>
      </c>
      <c r="E448">
        <f>AllResults!F448</f>
        <v>0</v>
      </c>
      <c r="F448">
        <f>AllResults!G448</f>
        <v>0</v>
      </c>
      <c r="G448">
        <f>AllResults!H448</f>
        <v>0</v>
      </c>
      <c r="H448">
        <f>AllResults!I448</f>
        <v>0</v>
      </c>
      <c r="I448">
        <f>AllResults!J448</f>
        <v>0</v>
      </c>
      <c r="J448">
        <f>AllResults!K448</f>
        <v>0</v>
      </c>
    </row>
    <row r="449" spans="1:10">
      <c r="A449">
        <f>AllResults!B449</f>
        <v>0</v>
      </c>
      <c r="B449">
        <f>AllResults!C449</f>
        <v>0</v>
      </c>
      <c r="C449">
        <f>AllResults!D449</f>
        <v>0</v>
      </c>
      <c r="D449">
        <f>AllResults!E449</f>
        <v>0</v>
      </c>
      <c r="E449">
        <f>AllResults!F449</f>
        <v>0</v>
      </c>
      <c r="F449">
        <f>AllResults!G449</f>
        <v>0</v>
      </c>
      <c r="G449">
        <f>AllResults!H449</f>
        <v>0</v>
      </c>
      <c r="H449">
        <f>AllResults!I449</f>
        <v>0</v>
      </c>
      <c r="I449">
        <f>AllResults!J449</f>
        <v>0</v>
      </c>
      <c r="J449">
        <f>AllResults!K449</f>
        <v>0</v>
      </c>
    </row>
    <row r="450" spans="1:10">
      <c r="A450">
        <f>AllResults!B450</f>
        <v>0</v>
      </c>
      <c r="B450">
        <f>AllResults!C450</f>
        <v>0</v>
      </c>
      <c r="C450">
        <f>AllResults!D450</f>
        <v>0</v>
      </c>
      <c r="D450">
        <f>AllResults!E450</f>
        <v>0</v>
      </c>
      <c r="E450">
        <f>AllResults!F450</f>
        <v>0</v>
      </c>
      <c r="F450">
        <f>AllResults!G450</f>
        <v>0</v>
      </c>
      <c r="G450">
        <f>AllResults!H450</f>
        <v>0</v>
      </c>
      <c r="H450">
        <f>AllResults!I450</f>
        <v>0</v>
      </c>
      <c r="I450">
        <f>AllResults!J450</f>
        <v>0</v>
      </c>
      <c r="J450">
        <f>AllResults!K450</f>
        <v>0</v>
      </c>
    </row>
    <row r="451" spans="1:10">
      <c r="A451">
        <f>AllResults!B451</f>
        <v>0</v>
      </c>
      <c r="B451">
        <f>AllResults!C451</f>
        <v>0</v>
      </c>
      <c r="C451">
        <f>AllResults!D451</f>
        <v>0</v>
      </c>
      <c r="D451">
        <f>AllResults!E451</f>
        <v>0</v>
      </c>
      <c r="E451">
        <f>AllResults!F451</f>
        <v>0</v>
      </c>
      <c r="F451">
        <f>AllResults!G451</f>
        <v>0</v>
      </c>
      <c r="G451">
        <f>AllResults!H451</f>
        <v>0</v>
      </c>
      <c r="H451">
        <f>AllResults!I451</f>
        <v>0</v>
      </c>
      <c r="I451">
        <f>AllResults!J451</f>
        <v>0</v>
      </c>
      <c r="J451">
        <f>AllResults!K451</f>
        <v>0</v>
      </c>
    </row>
    <row r="452" spans="1:10">
      <c r="A452">
        <f>AllResults!B452</f>
        <v>0</v>
      </c>
      <c r="B452">
        <f>AllResults!C452</f>
        <v>0</v>
      </c>
      <c r="C452">
        <f>AllResults!D452</f>
        <v>0</v>
      </c>
      <c r="D452">
        <f>AllResults!E452</f>
        <v>0</v>
      </c>
      <c r="E452">
        <f>AllResults!F452</f>
        <v>0</v>
      </c>
      <c r="F452">
        <f>AllResults!G452</f>
        <v>0</v>
      </c>
      <c r="G452">
        <f>AllResults!H452</f>
        <v>0</v>
      </c>
      <c r="H452">
        <f>AllResults!I452</f>
        <v>0</v>
      </c>
      <c r="I452">
        <f>AllResults!J452</f>
        <v>0</v>
      </c>
      <c r="J452">
        <f>AllResults!K452</f>
        <v>0</v>
      </c>
    </row>
    <row r="453" spans="1:10">
      <c r="A453">
        <f>AllResults!B453</f>
        <v>0</v>
      </c>
      <c r="B453">
        <f>AllResults!C453</f>
        <v>0</v>
      </c>
      <c r="C453">
        <f>AllResults!D453</f>
        <v>0</v>
      </c>
      <c r="D453">
        <f>AllResults!E453</f>
        <v>0</v>
      </c>
      <c r="E453">
        <f>AllResults!F453</f>
        <v>0</v>
      </c>
      <c r="F453">
        <f>AllResults!G453</f>
        <v>0</v>
      </c>
      <c r="G453">
        <f>AllResults!H453</f>
        <v>0</v>
      </c>
      <c r="H453">
        <f>AllResults!I453</f>
        <v>0</v>
      </c>
      <c r="I453">
        <f>AllResults!J453</f>
        <v>0</v>
      </c>
      <c r="J453">
        <f>AllResults!K453</f>
        <v>0</v>
      </c>
    </row>
    <row r="454" spans="1:10">
      <c r="A454">
        <f>AllResults!B454</f>
        <v>0</v>
      </c>
      <c r="B454">
        <f>AllResults!C454</f>
        <v>0</v>
      </c>
      <c r="C454">
        <f>AllResults!D454</f>
        <v>0</v>
      </c>
      <c r="D454">
        <f>AllResults!E454</f>
        <v>0</v>
      </c>
      <c r="E454">
        <f>AllResults!F454</f>
        <v>0</v>
      </c>
      <c r="F454">
        <f>AllResults!G454</f>
        <v>0</v>
      </c>
      <c r="G454">
        <f>AllResults!H454</f>
        <v>0</v>
      </c>
      <c r="H454">
        <f>AllResults!I454</f>
        <v>0</v>
      </c>
      <c r="I454">
        <f>AllResults!J454</f>
        <v>0</v>
      </c>
      <c r="J454">
        <f>AllResults!K454</f>
        <v>0</v>
      </c>
    </row>
    <row r="455" spans="1:10">
      <c r="A455">
        <f>AllResults!B455</f>
        <v>0</v>
      </c>
      <c r="B455">
        <f>AllResults!C455</f>
        <v>0</v>
      </c>
      <c r="C455">
        <f>AllResults!D455</f>
        <v>0</v>
      </c>
      <c r="D455">
        <f>AllResults!E455</f>
        <v>0</v>
      </c>
      <c r="E455">
        <f>AllResults!F455</f>
        <v>0</v>
      </c>
      <c r="F455">
        <f>AllResults!G455</f>
        <v>0</v>
      </c>
      <c r="G455">
        <f>AllResults!H455</f>
        <v>0</v>
      </c>
      <c r="H455">
        <f>AllResults!I455</f>
        <v>0</v>
      </c>
      <c r="I455">
        <f>AllResults!J455</f>
        <v>0</v>
      </c>
      <c r="J455">
        <f>AllResults!K455</f>
        <v>0</v>
      </c>
    </row>
    <row r="456" spans="1:10">
      <c r="A456">
        <f>AllResults!B456</f>
        <v>0</v>
      </c>
      <c r="B456">
        <f>AllResults!C456</f>
        <v>0</v>
      </c>
      <c r="C456">
        <f>AllResults!D456</f>
        <v>0</v>
      </c>
      <c r="D456">
        <f>AllResults!E456</f>
        <v>0</v>
      </c>
      <c r="E456">
        <f>AllResults!F456</f>
        <v>0</v>
      </c>
      <c r="F456">
        <f>AllResults!G456</f>
        <v>0</v>
      </c>
      <c r="G456">
        <f>AllResults!H456</f>
        <v>0</v>
      </c>
      <c r="H456">
        <f>AllResults!I456</f>
        <v>0</v>
      </c>
      <c r="I456">
        <f>AllResults!J456</f>
        <v>0</v>
      </c>
      <c r="J456">
        <f>AllResults!K456</f>
        <v>0</v>
      </c>
    </row>
    <row r="457" spans="1:10">
      <c r="A457">
        <f>AllResults!B457</f>
        <v>0</v>
      </c>
      <c r="B457">
        <f>AllResults!C457</f>
        <v>0</v>
      </c>
      <c r="C457">
        <f>AllResults!D457</f>
        <v>0</v>
      </c>
      <c r="D457">
        <f>AllResults!E457</f>
        <v>0</v>
      </c>
      <c r="E457">
        <f>AllResults!F457</f>
        <v>0</v>
      </c>
      <c r="F457">
        <f>AllResults!G457</f>
        <v>0</v>
      </c>
      <c r="G457">
        <f>AllResults!H457</f>
        <v>0</v>
      </c>
      <c r="H457">
        <f>AllResults!I457</f>
        <v>0</v>
      </c>
      <c r="I457">
        <f>AllResults!J457</f>
        <v>0</v>
      </c>
      <c r="J457">
        <f>AllResults!K457</f>
        <v>0</v>
      </c>
    </row>
    <row r="458" spans="1:10">
      <c r="A458">
        <f>AllResults!B458</f>
        <v>0</v>
      </c>
      <c r="B458">
        <f>AllResults!C458</f>
        <v>0</v>
      </c>
      <c r="C458">
        <f>AllResults!D458</f>
        <v>0</v>
      </c>
      <c r="D458">
        <f>AllResults!E458</f>
        <v>0</v>
      </c>
      <c r="E458">
        <f>AllResults!F458</f>
        <v>0</v>
      </c>
      <c r="F458">
        <f>AllResults!G458</f>
        <v>0</v>
      </c>
      <c r="G458">
        <f>AllResults!H458</f>
        <v>0</v>
      </c>
      <c r="H458">
        <f>AllResults!I458</f>
        <v>0</v>
      </c>
      <c r="I458">
        <f>AllResults!J458</f>
        <v>0</v>
      </c>
      <c r="J458">
        <f>AllResults!K458</f>
        <v>0</v>
      </c>
    </row>
    <row r="459" spans="1:10">
      <c r="A459">
        <f>AllResults!B459</f>
        <v>0</v>
      </c>
      <c r="B459">
        <f>AllResults!C459</f>
        <v>0</v>
      </c>
      <c r="C459">
        <f>AllResults!D459</f>
        <v>0</v>
      </c>
      <c r="D459">
        <f>AllResults!E459</f>
        <v>0</v>
      </c>
      <c r="E459">
        <f>AllResults!F459</f>
        <v>0</v>
      </c>
      <c r="F459">
        <f>AllResults!G459</f>
        <v>0</v>
      </c>
      <c r="G459">
        <f>AllResults!H459</f>
        <v>0</v>
      </c>
      <c r="H459">
        <f>AllResults!I459</f>
        <v>0</v>
      </c>
      <c r="I459">
        <f>AllResults!J459</f>
        <v>0</v>
      </c>
      <c r="J459">
        <f>AllResults!K459</f>
        <v>0</v>
      </c>
    </row>
    <row r="460" spans="1:10">
      <c r="A460">
        <f>AllResults!B460</f>
        <v>0</v>
      </c>
      <c r="B460">
        <f>AllResults!C460</f>
        <v>0</v>
      </c>
      <c r="C460">
        <f>AllResults!D460</f>
        <v>0</v>
      </c>
      <c r="D460">
        <f>AllResults!E460</f>
        <v>0</v>
      </c>
      <c r="E460">
        <f>AllResults!F460</f>
        <v>0</v>
      </c>
      <c r="F460">
        <f>AllResults!G460</f>
        <v>0</v>
      </c>
      <c r="G460">
        <f>AllResults!H460</f>
        <v>0</v>
      </c>
      <c r="H460">
        <f>AllResults!I460</f>
        <v>0</v>
      </c>
      <c r="I460">
        <f>AllResults!J460</f>
        <v>0</v>
      </c>
      <c r="J460">
        <f>AllResults!K460</f>
        <v>0</v>
      </c>
    </row>
    <row r="461" spans="1:10">
      <c r="A461">
        <f>AllResults!B461</f>
        <v>0</v>
      </c>
      <c r="B461">
        <f>AllResults!C461</f>
        <v>0</v>
      </c>
      <c r="C461">
        <f>AllResults!D461</f>
        <v>0</v>
      </c>
      <c r="D461">
        <f>AllResults!E461</f>
        <v>0</v>
      </c>
      <c r="E461">
        <f>AllResults!F461</f>
        <v>0</v>
      </c>
      <c r="F461">
        <f>AllResults!G461</f>
        <v>0</v>
      </c>
      <c r="G461">
        <f>AllResults!H461</f>
        <v>0</v>
      </c>
      <c r="H461">
        <f>AllResults!I461</f>
        <v>0</v>
      </c>
      <c r="I461">
        <f>AllResults!J461</f>
        <v>0</v>
      </c>
      <c r="J461">
        <f>AllResults!K461</f>
        <v>0</v>
      </c>
    </row>
    <row r="462" spans="1:10">
      <c r="A462">
        <f>AllResults!B462</f>
        <v>0</v>
      </c>
      <c r="B462">
        <f>AllResults!C462</f>
        <v>0</v>
      </c>
      <c r="C462">
        <f>AllResults!D462</f>
        <v>0</v>
      </c>
      <c r="D462">
        <f>AllResults!E462</f>
        <v>0</v>
      </c>
      <c r="E462">
        <f>AllResults!F462</f>
        <v>0</v>
      </c>
      <c r="F462">
        <f>AllResults!G462</f>
        <v>0</v>
      </c>
      <c r="G462">
        <f>AllResults!H462</f>
        <v>0</v>
      </c>
      <c r="H462">
        <f>AllResults!I462</f>
        <v>0</v>
      </c>
      <c r="I462">
        <f>AllResults!J462</f>
        <v>0</v>
      </c>
      <c r="J462">
        <f>AllResults!K462</f>
        <v>0</v>
      </c>
    </row>
    <row r="463" spans="1:10">
      <c r="A463">
        <f>AllResults!B463</f>
        <v>0</v>
      </c>
      <c r="B463">
        <f>AllResults!C463</f>
        <v>0</v>
      </c>
      <c r="C463">
        <f>AllResults!D463</f>
        <v>0</v>
      </c>
      <c r="D463">
        <f>AllResults!E463</f>
        <v>0</v>
      </c>
      <c r="E463">
        <f>AllResults!F463</f>
        <v>0</v>
      </c>
      <c r="F463">
        <f>AllResults!G463</f>
        <v>0</v>
      </c>
      <c r="G463">
        <f>AllResults!H463</f>
        <v>0</v>
      </c>
      <c r="H463">
        <f>AllResults!I463</f>
        <v>0</v>
      </c>
      <c r="I463">
        <f>AllResults!J463</f>
        <v>0</v>
      </c>
      <c r="J463">
        <f>AllResults!K463</f>
        <v>0</v>
      </c>
    </row>
    <row r="464" spans="1:10">
      <c r="A464">
        <f>AllResults!B464</f>
        <v>0</v>
      </c>
      <c r="B464">
        <f>AllResults!C464</f>
        <v>0</v>
      </c>
      <c r="C464">
        <f>AllResults!D464</f>
        <v>0</v>
      </c>
      <c r="D464">
        <f>AllResults!E464</f>
        <v>0</v>
      </c>
      <c r="E464">
        <f>AllResults!F464</f>
        <v>0</v>
      </c>
      <c r="F464">
        <f>AllResults!G464</f>
        <v>0</v>
      </c>
      <c r="G464">
        <f>AllResults!H464</f>
        <v>0</v>
      </c>
      <c r="H464">
        <f>AllResults!I464</f>
        <v>0</v>
      </c>
      <c r="I464">
        <f>AllResults!J464</f>
        <v>0</v>
      </c>
      <c r="J464">
        <f>AllResults!K464</f>
        <v>0</v>
      </c>
    </row>
    <row r="465" spans="1:10">
      <c r="A465">
        <f>AllResults!B465</f>
        <v>0</v>
      </c>
      <c r="B465">
        <f>AllResults!C465</f>
        <v>0</v>
      </c>
      <c r="C465">
        <f>AllResults!D465</f>
        <v>0</v>
      </c>
      <c r="D465">
        <f>AllResults!E465</f>
        <v>0</v>
      </c>
      <c r="E465">
        <f>AllResults!F465</f>
        <v>0</v>
      </c>
      <c r="F465">
        <f>AllResults!G465</f>
        <v>0</v>
      </c>
      <c r="G465">
        <f>AllResults!H465</f>
        <v>0</v>
      </c>
      <c r="H465">
        <f>AllResults!I465</f>
        <v>0</v>
      </c>
      <c r="I465">
        <f>AllResults!J465</f>
        <v>0</v>
      </c>
      <c r="J465">
        <f>AllResults!K465</f>
        <v>0</v>
      </c>
    </row>
    <row r="466" spans="1:10">
      <c r="A466">
        <f>AllResults!B466</f>
        <v>0</v>
      </c>
      <c r="B466">
        <f>AllResults!C466</f>
        <v>0</v>
      </c>
      <c r="C466">
        <f>AllResults!D466</f>
        <v>0</v>
      </c>
      <c r="D466">
        <f>AllResults!E466</f>
        <v>0</v>
      </c>
      <c r="E466">
        <f>AllResults!F466</f>
        <v>0</v>
      </c>
      <c r="F466">
        <f>AllResults!G466</f>
        <v>0</v>
      </c>
      <c r="G466">
        <f>AllResults!H466</f>
        <v>0</v>
      </c>
      <c r="H466">
        <f>AllResults!I466</f>
        <v>0</v>
      </c>
      <c r="I466">
        <f>AllResults!J466</f>
        <v>0</v>
      </c>
      <c r="J466">
        <f>AllResults!K466</f>
        <v>0</v>
      </c>
    </row>
    <row r="467" spans="1:10">
      <c r="A467">
        <f>AllResults!B467</f>
        <v>0</v>
      </c>
      <c r="B467">
        <f>AllResults!C467</f>
        <v>0</v>
      </c>
      <c r="C467">
        <f>AllResults!D467</f>
        <v>0</v>
      </c>
      <c r="D467">
        <f>AllResults!E467</f>
        <v>0</v>
      </c>
      <c r="E467">
        <f>AllResults!F467</f>
        <v>0</v>
      </c>
      <c r="F467">
        <f>AllResults!G467</f>
        <v>0</v>
      </c>
      <c r="G467">
        <f>AllResults!H467</f>
        <v>0</v>
      </c>
      <c r="H467">
        <f>AllResults!I467</f>
        <v>0</v>
      </c>
      <c r="I467">
        <f>AllResults!J467</f>
        <v>0</v>
      </c>
      <c r="J467">
        <f>AllResults!K467</f>
        <v>0</v>
      </c>
    </row>
    <row r="468" spans="1:10">
      <c r="A468">
        <f>AllResults!B468</f>
        <v>0</v>
      </c>
      <c r="B468">
        <f>AllResults!C468</f>
        <v>0</v>
      </c>
      <c r="C468">
        <f>AllResults!D468</f>
        <v>0</v>
      </c>
      <c r="D468">
        <f>AllResults!E468</f>
        <v>0</v>
      </c>
      <c r="E468">
        <f>AllResults!F468</f>
        <v>0</v>
      </c>
      <c r="F468">
        <f>AllResults!G468</f>
        <v>0</v>
      </c>
      <c r="G468">
        <f>AllResults!H468</f>
        <v>0</v>
      </c>
      <c r="H468">
        <f>AllResults!I468</f>
        <v>0</v>
      </c>
      <c r="I468">
        <f>AllResults!J468</f>
        <v>0</v>
      </c>
      <c r="J468">
        <f>AllResults!K468</f>
        <v>0</v>
      </c>
    </row>
    <row r="469" spans="1:10">
      <c r="A469">
        <f>AllResults!B469</f>
        <v>0</v>
      </c>
      <c r="B469">
        <f>AllResults!C469</f>
        <v>0</v>
      </c>
      <c r="C469">
        <f>AllResults!D469</f>
        <v>0</v>
      </c>
      <c r="D469">
        <f>AllResults!E469</f>
        <v>0</v>
      </c>
      <c r="E469">
        <f>AllResults!F469</f>
        <v>0</v>
      </c>
      <c r="F469">
        <f>AllResults!G469</f>
        <v>0</v>
      </c>
      <c r="G469">
        <f>AllResults!H469</f>
        <v>0</v>
      </c>
      <c r="H469">
        <f>AllResults!I469</f>
        <v>0</v>
      </c>
      <c r="I469">
        <f>AllResults!J469</f>
        <v>0</v>
      </c>
      <c r="J469">
        <f>AllResults!K469</f>
        <v>0</v>
      </c>
    </row>
    <row r="470" spans="1:10">
      <c r="A470">
        <f>AllResults!B470</f>
        <v>0</v>
      </c>
      <c r="B470">
        <f>AllResults!C470</f>
        <v>0</v>
      </c>
      <c r="C470">
        <f>AllResults!D470</f>
        <v>0</v>
      </c>
      <c r="D470">
        <f>AllResults!E470</f>
        <v>0</v>
      </c>
      <c r="E470">
        <f>AllResults!F470</f>
        <v>0</v>
      </c>
      <c r="F470">
        <f>AllResults!G470</f>
        <v>0</v>
      </c>
      <c r="G470">
        <f>AllResults!H470</f>
        <v>0</v>
      </c>
      <c r="H470">
        <f>AllResults!I470</f>
        <v>0</v>
      </c>
      <c r="I470">
        <f>AllResults!J470</f>
        <v>0</v>
      </c>
      <c r="J470">
        <f>AllResults!K470</f>
        <v>0</v>
      </c>
    </row>
    <row r="471" spans="1:10">
      <c r="A471">
        <f>AllResults!B471</f>
        <v>0</v>
      </c>
      <c r="B471">
        <f>AllResults!C471</f>
        <v>0</v>
      </c>
      <c r="C471">
        <f>AllResults!D471</f>
        <v>0</v>
      </c>
      <c r="D471">
        <f>AllResults!E471</f>
        <v>0</v>
      </c>
      <c r="E471">
        <f>AllResults!F471</f>
        <v>0</v>
      </c>
      <c r="F471">
        <f>AllResults!G471</f>
        <v>0</v>
      </c>
      <c r="G471">
        <f>AllResults!H471</f>
        <v>0</v>
      </c>
      <c r="H471">
        <f>AllResults!I471</f>
        <v>0</v>
      </c>
      <c r="I471">
        <f>AllResults!J471</f>
        <v>0</v>
      </c>
      <c r="J471">
        <f>AllResults!K471</f>
        <v>0</v>
      </c>
    </row>
    <row r="472" spans="1:10">
      <c r="A472">
        <f>AllResults!B472</f>
        <v>0</v>
      </c>
      <c r="B472">
        <f>AllResults!C472</f>
        <v>0</v>
      </c>
      <c r="C472">
        <f>AllResults!D472</f>
        <v>0</v>
      </c>
      <c r="D472">
        <f>AllResults!E472</f>
        <v>0</v>
      </c>
      <c r="E472">
        <f>AllResults!F472</f>
        <v>0</v>
      </c>
      <c r="F472">
        <f>AllResults!G472</f>
        <v>0</v>
      </c>
      <c r="G472">
        <f>AllResults!H472</f>
        <v>0</v>
      </c>
      <c r="H472">
        <f>AllResults!I472</f>
        <v>0</v>
      </c>
      <c r="I472">
        <f>AllResults!J472</f>
        <v>0</v>
      </c>
      <c r="J472">
        <f>AllResults!K472</f>
        <v>0</v>
      </c>
    </row>
    <row r="473" spans="1:10">
      <c r="A473">
        <f>AllResults!B473</f>
        <v>0</v>
      </c>
      <c r="B473">
        <f>AllResults!C473</f>
        <v>0</v>
      </c>
      <c r="C473">
        <f>AllResults!D473</f>
        <v>0</v>
      </c>
      <c r="D473">
        <f>AllResults!E473</f>
        <v>0</v>
      </c>
      <c r="E473">
        <f>AllResults!F473</f>
        <v>0</v>
      </c>
      <c r="F473">
        <f>AllResults!G473</f>
        <v>0</v>
      </c>
      <c r="G473">
        <f>AllResults!H473</f>
        <v>0</v>
      </c>
      <c r="H473">
        <f>AllResults!I473</f>
        <v>0</v>
      </c>
      <c r="I473">
        <f>AllResults!J473</f>
        <v>0</v>
      </c>
      <c r="J473">
        <f>AllResults!K473</f>
        <v>0</v>
      </c>
    </row>
    <row r="474" spans="1:10">
      <c r="A474">
        <f>AllResults!B474</f>
        <v>0</v>
      </c>
      <c r="B474">
        <f>AllResults!C474</f>
        <v>0</v>
      </c>
      <c r="C474">
        <f>AllResults!D474</f>
        <v>0</v>
      </c>
      <c r="D474">
        <f>AllResults!E474</f>
        <v>0</v>
      </c>
      <c r="E474">
        <f>AllResults!F474</f>
        <v>0</v>
      </c>
      <c r="F474">
        <f>AllResults!G474</f>
        <v>0</v>
      </c>
      <c r="G474">
        <f>AllResults!H474</f>
        <v>0</v>
      </c>
      <c r="H474">
        <f>AllResults!I474</f>
        <v>0</v>
      </c>
      <c r="I474">
        <f>AllResults!J474</f>
        <v>0</v>
      </c>
      <c r="J474">
        <f>AllResults!K474</f>
        <v>0</v>
      </c>
    </row>
    <row r="475" spans="1:10">
      <c r="A475">
        <f>AllResults!B475</f>
        <v>0</v>
      </c>
      <c r="B475">
        <f>AllResults!C475</f>
        <v>0</v>
      </c>
      <c r="C475">
        <f>AllResults!D475</f>
        <v>0</v>
      </c>
      <c r="D475">
        <f>AllResults!E475</f>
        <v>0</v>
      </c>
      <c r="E475">
        <f>AllResults!F475</f>
        <v>0</v>
      </c>
      <c r="F475">
        <f>AllResults!G475</f>
        <v>0</v>
      </c>
      <c r="G475">
        <f>AllResults!H475</f>
        <v>0</v>
      </c>
      <c r="H475">
        <f>AllResults!I475</f>
        <v>0</v>
      </c>
      <c r="I475">
        <f>AllResults!J475</f>
        <v>0</v>
      </c>
      <c r="J475">
        <f>AllResults!K475</f>
        <v>0</v>
      </c>
    </row>
    <row r="476" spans="1:10">
      <c r="A476">
        <f>AllResults!B476</f>
        <v>0</v>
      </c>
      <c r="B476">
        <f>AllResults!C476</f>
        <v>0</v>
      </c>
      <c r="C476">
        <f>AllResults!D476</f>
        <v>0</v>
      </c>
      <c r="D476">
        <f>AllResults!E476</f>
        <v>0</v>
      </c>
      <c r="E476">
        <f>AllResults!F476</f>
        <v>0</v>
      </c>
      <c r="F476">
        <f>AllResults!G476</f>
        <v>0</v>
      </c>
      <c r="G476">
        <f>AllResults!H476</f>
        <v>0</v>
      </c>
      <c r="H476">
        <f>AllResults!I476</f>
        <v>0</v>
      </c>
      <c r="I476">
        <f>AllResults!J476</f>
        <v>0</v>
      </c>
      <c r="J476">
        <f>AllResults!K476</f>
        <v>0</v>
      </c>
    </row>
    <row r="477" spans="1:10">
      <c r="A477">
        <f>AllResults!B477</f>
        <v>0</v>
      </c>
      <c r="B477">
        <f>AllResults!C477</f>
        <v>0</v>
      </c>
      <c r="C477">
        <f>AllResults!D477</f>
        <v>0</v>
      </c>
      <c r="D477">
        <f>AllResults!E477</f>
        <v>0</v>
      </c>
      <c r="E477">
        <f>AllResults!F477</f>
        <v>0</v>
      </c>
      <c r="F477">
        <f>AllResults!G477</f>
        <v>0</v>
      </c>
      <c r="G477">
        <f>AllResults!H477</f>
        <v>0</v>
      </c>
      <c r="H477">
        <f>AllResults!I477</f>
        <v>0</v>
      </c>
      <c r="I477">
        <f>AllResults!J477</f>
        <v>0</v>
      </c>
      <c r="J477">
        <f>AllResults!K477</f>
        <v>0</v>
      </c>
    </row>
    <row r="478" spans="1:10">
      <c r="A478">
        <f>AllResults!B478</f>
        <v>0</v>
      </c>
      <c r="B478">
        <f>AllResults!C478</f>
        <v>0</v>
      </c>
      <c r="C478">
        <f>AllResults!D478</f>
        <v>0</v>
      </c>
      <c r="D478">
        <f>AllResults!E478</f>
        <v>0</v>
      </c>
      <c r="E478">
        <f>AllResults!F478</f>
        <v>0</v>
      </c>
      <c r="F478">
        <f>AllResults!G478</f>
        <v>0</v>
      </c>
      <c r="G478">
        <f>AllResults!H478</f>
        <v>0</v>
      </c>
      <c r="H478">
        <f>AllResults!I478</f>
        <v>0</v>
      </c>
      <c r="I478">
        <f>AllResults!J478</f>
        <v>0</v>
      </c>
      <c r="J478">
        <f>AllResults!K478</f>
        <v>0</v>
      </c>
    </row>
    <row r="479" spans="1:10">
      <c r="A479">
        <f>AllResults!B479</f>
        <v>0</v>
      </c>
      <c r="B479">
        <f>AllResults!C479</f>
        <v>0</v>
      </c>
      <c r="C479">
        <f>AllResults!D479</f>
        <v>0</v>
      </c>
      <c r="D479">
        <f>AllResults!E479</f>
        <v>0</v>
      </c>
      <c r="E479">
        <f>AllResults!F479</f>
        <v>0</v>
      </c>
      <c r="F479">
        <f>AllResults!G479</f>
        <v>0</v>
      </c>
      <c r="G479">
        <f>AllResults!H479</f>
        <v>0</v>
      </c>
      <c r="H479">
        <f>AllResults!I479</f>
        <v>0</v>
      </c>
      <c r="I479">
        <f>AllResults!J479</f>
        <v>0</v>
      </c>
      <c r="J479">
        <f>AllResults!K479</f>
        <v>0</v>
      </c>
    </row>
    <row r="480" spans="1:10">
      <c r="A480">
        <f>AllResults!B480</f>
        <v>0</v>
      </c>
      <c r="B480">
        <f>AllResults!C480</f>
        <v>0</v>
      </c>
      <c r="C480">
        <f>AllResults!D480</f>
        <v>0</v>
      </c>
      <c r="D480">
        <f>AllResults!E480</f>
        <v>0</v>
      </c>
      <c r="E480">
        <f>AllResults!F480</f>
        <v>0</v>
      </c>
      <c r="F480">
        <f>AllResults!G480</f>
        <v>0</v>
      </c>
      <c r="G480">
        <f>AllResults!H480</f>
        <v>0</v>
      </c>
      <c r="H480">
        <f>AllResults!I480</f>
        <v>0</v>
      </c>
      <c r="I480">
        <f>AllResults!J480</f>
        <v>0</v>
      </c>
      <c r="J480">
        <f>AllResults!K480</f>
        <v>0</v>
      </c>
    </row>
    <row r="481" spans="1:10">
      <c r="A481">
        <f>AllResults!B481</f>
        <v>0</v>
      </c>
      <c r="B481">
        <f>AllResults!C481</f>
        <v>0</v>
      </c>
      <c r="C481">
        <f>AllResults!D481</f>
        <v>0</v>
      </c>
      <c r="D481">
        <f>AllResults!E481</f>
        <v>0</v>
      </c>
      <c r="E481">
        <f>AllResults!F481</f>
        <v>0</v>
      </c>
      <c r="F481">
        <f>AllResults!G481</f>
        <v>0</v>
      </c>
      <c r="G481">
        <f>AllResults!H481</f>
        <v>0</v>
      </c>
      <c r="H481">
        <f>AllResults!I481</f>
        <v>0</v>
      </c>
      <c r="I481">
        <f>AllResults!J481</f>
        <v>0</v>
      </c>
      <c r="J481">
        <f>AllResults!K481</f>
        <v>0</v>
      </c>
    </row>
    <row r="482" spans="1:10">
      <c r="A482">
        <f>AllResults!B482</f>
        <v>0</v>
      </c>
      <c r="B482">
        <f>AllResults!C482</f>
        <v>0</v>
      </c>
      <c r="C482">
        <f>AllResults!D482</f>
        <v>0</v>
      </c>
      <c r="D482">
        <f>AllResults!E482</f>
        <v>0</v>
      </c>
      <c r="E482">
        <f>AllResults!F482</f>
        <v>0</v>
      </c>
      <c r="F482">
        <f>AllResults!G482</f>
        <v>0</v>
      </c>
      <c r="G482">
        <f>AllResults!H482</f>
        <v>0</v>
      </c>
      <c r="H482">
        <f>AllResults!I482</f>
        <v>0</v>
      </c>
      <c r="I482">
        <f>AllResults!J482</f>
        <v>0</v>
      </c>
      <c r="J482">
        <f>AllResults!K482</f>
        <v>0</v>
      </c>
    </row>
    <row r="483" spans="1:10">
      <c r="A483">
        <f>AllResults!B483</f>
        <v>0</v>
      </c>
      <c r="B483">
        <f>AllResults!C483</f>
        <v>0</v>
      </c>
      <c r="C483">
        <f>AllResults!D483</f>
        <v>0</v>
      </c>
      <c r="D483">
        <f>AllResults!E483</f>
        <v>0</v>
      </c>
      <c r="E483">
        <f>AllResults!F483</f>
        <v>0</v>
      </c>
      <c r="F483">
        <f>AllResults!G483</f>
        <v>0</v>
      </c>
      <c r="G483">
        <f>AllResults!H483</f>
        <v>0</v>
      </c>
      <c r="H483">
        <f>AllResults!I483</f>
        <v>0</v>
      </c>
      <c r="I483">
        <f>AllResults!J483</f>
        <v>0</v>
      </c>
      <c r="J483">
        <f>AllResults!K483</f>
        <v>0</v>
      </c>
    </row>
    <row r="484" spans="1:10">
      <c r="A484">
        <f>AllResults!B484</f>
        <v>0</v>
      </c>
      <c r="B484">
        <f>AllResults!C484</f>
        <v>0</v>
      </c>
      <c r="C484">
        <f>AllResults!D484</f>
        <v>0</v>
      </c>
      <c r="D484">
        <f>AllResults!E484</f>
        <v>0</v>
      </c>
      <c r="E484">
        <f>AllResults!F484</f>
        <v>0</v>
      </c>
      <c r="F484">
        <f>AllResults!G484</f>
        <v>0</v>
      </c>
      <c r="G484">
        <f>AllResults!H484</f>
        <v>0</v>
      </c>
      <c r="H484">
        <f>AllResults!I484</f>
        <v>0</v>
      </c>
      <c r="I484">
        <f>AllResults!J484</f>
        <v>0</v>
      </c>
      <c r="J484">
        <f>AllResults!K484</f>
        <v>0</v>
      </c>
    </row>
    <row r="485" spans="1:10">
      <c r="A485">
        <f>AllResults!B485</f>
        <v>0</v>
      </c>
      <c r="B485">
        <f>AllResults!C485</f>
        <v>0</v>
      </c>
      <c r="C485">
        <f>AllResults!D485</f>
        <v>0</v>
      </c>
      <c r="D485">
        <f>AllResults!E485</f>
        <v>0</v>
      </c>
      <c r="E485">
        <f>AllResults!F485</f>
        <v>0</v>
      </c>
      <c r="F485">
        <f>AllResults!G485</f>
        <v>0</v>
      </c>
      <c r="G485">
        <f>AllResults!H485</f>
        <v>0</v>
      </c>
      <c r="H485">
        <f>AllResults!I485</f>
        <v>0</v>
      </c>
      <c r="I485">
        <f>AllResults!J485</f>
        <v>0</v>
      </c>
      <c r="J485">
        <f>AllResults!K485</f>
        <v>0</v>
      </c>
    </row>
    <row r="486" spans="1:10">
      <c r="A486">
        <f>AllResults!B486</f>
        <v>0</v>
      </c>
      <c r="B486">
        <f>AllResults!C486</f>
        <v>0</v>
      </c>
      <c r="C486">
        <f>AllResults!D486</f>
        <v>0</v>
      </c>
      <c r="D486">
        <f>AllResults!E486</f>
        <v>0</v>
      </c>
      <c r="E486">
        <f>AllResults!F486</f>
        <v>0</v>
      </c>
      <c r="F486">
        <f>AllResults!G486</f>
        <v>0</v>
      </c>
      <c r="G486">
        <f>AllResults!H486</f>
        <v>0</v>
      </c>
      <c r="H486">
        <f>AllResults!I486</f>
        <v>0</v>
      </c>
      <c r="I486">
        <f>AllResults!J486</f>
        <v>0</v>
      </c>
      <c r="J486">
        <f>AllResults!K486</f>
        <v>0</v>
      </c>
    </row>
    <row r="487" spans="1:10">
      <c r="A487">
        <f>AllResults!B487</f>
        <v>0</v>
      </c>
      <c r="B487">
        <f>AllResults!C487</f>
        <v>0</v>
      </c>
      <c r="C487">
        <f>AllResults!D487</f>
        <v>0</v>
      </c>
      <c r="D487">
        <f>AllResults!E487</f>
        <v>0</v>
      </c>
      <c r="E487">
        <f>AllResults!F487</f>
        <v>0</v>
      </c>
      <c r="F487">
        <f>AllResults!G487</f>
        <v>0</v>
      </c>
      <c r="G487">
        <f>AllResults!H487</f>
        <v>0</v>
      </c>
      <c r="H487">
        <f>AllResults!I487</f>
        <v>0</v>
      </c>
      <c r="I487">
        <f>AllResults!J487</f>
        <v>0</v>
      </c>
      <c r="J487">
        <f>AllResults!K487</f>
        <v>0</v>
      </c>
    </row>
    <row r="488" spans="1:10">
      <c r="A488">
        <f>AllResults!B488</f>
        <v>0</v>
      </c>
      <c r="B488">
        <f>AllResults!C488</f>
        <v>0</v>
      </c>
      <c r="C488">
        <f>AllResults!D488</f>
        <v>0</v>
      </c>
      <c r="D488">
        <f>AllResults!E488</f>
        <v>0</v>
      </c>
      <c r="E488">
        <f>AllResults!F488</f>
        <v>0</v>
      </c>
      <c r="F488">
        <f>AllResults!G488</f>
        <v>0</v>
      </c>
      <c r="G488">
        <f>AllResults!H488</f>
        <v>0</v>
      </c>
      <c r="H488">
        <f>AllResults!I488</f>
        <v>0</v>
      </c>
      <c r="I488">
        <f>AllResults!J488</f>
        <v>0</v>
      </c>
      <c r="J488">
        <f>AllResults!K488</f>
        <v>0</v>
      </c>
    </row>
    <row r="489" spans="1:10">
      <c r="A489">
        <f>AllResults!B489</f>
        <v>0</v>
      </c>
      <c r="B489">
        <f>AllResults!C489</f>
        <v>0</v>
      </c>
      <c r="C489">
        <f>AllResults!D489</f>
        <v>0</v>
      </c>
      <c r="D489">
        <f>AllResults!E489</f>
        <v>0</v>
      </c>
      <c r="E489">
        <f>AllResults!F489</f>
        <v>0</v>
      </c>
      <c r="F489">
        <f>AllResults!G489</f>
        <v>0</v>
      </c>
      <c r="G489">
        <f>AllResults!H489</f>
        <v>0</v>
      </c>
      <c r="H489">
        <f>AllResults!I489</f>
        <v>0</v>
      </c>
      <c r="I489">
        <f>AllResults!J489</f>
        <v>0</v>
      </c>
      <c r="J489">
        <f>AllResults!K489</f>
        <v>0</v>
      </c>
    </row>
    <row r="490" spans="1:10">
      <c r="A490">
        <f>AllResults!B490</f>
        <v>0</v>
      </c>
      <c r="B490">
        <f>AllResults!C490</f>
        <v>0</v>
      </c>
      <c r="C490">
        <f>AllResults!D490</f>
        <v>0</v>
      </c>
      <c r="D490">
        <f>AllResults!E490</f>
        <v>0</v>
      </c>
      <c r="E490">
        <f>AllResults!F490</f>
        <v>0</v>
      </c>
      <c r="F490">
        <f>AllResults!G490</f>
        <v>0</v>
      </c>
      <c r="G490">
        <f>AllResults!H490</f>
        <v>0</v>
      </c>
      <c r="H490">
        <f>AllResults!I490</f>
        <v>0</v>
      </c>
      <c r="I490">
        <f>AllResults!J490</f>
        <v>0</v>
      </c>
      <c r="J490">
        <f>AllResults!K490</f>
        <v>0</v>
      </c>
    </row>
    <row r="491" spans="1:10">
      <c r="A491">
        <f>AllResults!B491</f>
        <v>0</v>
      </c>
      <c r="B491">
        <f>AllResults!C491</f>
        <v>0</v>
      </c>
      <c r="C491">
        <f>AllResults!D491</f>
        <v>0</v>
      </c>
      <c r="D491">
        <f>AllResults!E491</f>
        <v>0</v>
      </c>
      <c r="E491">
        <f>AllResults!F491</f>
        <v>0</v>
      </c>
      <c r="F491">
        <f>AllResults!G491</f>
        <v>0</v>
      </c>
      <c r="G491">
        <f>AllResults!H491</f>
        <v>0</v>
      </c>
      <c r="H491">
        <f>AllResults!I491</f>
        <v>0</v>
      </c>
      <c r="I491">
        <f>AllResults!J491</f>
        <v>0</v>
      </c>
      <c r="J491">
        <f>AllResults!K491</f>
        <v>0</v>
      </c>
    </row>
    <row r="492" spans="1:10">
      <c r="A492">
        <f>AllResults!B492</f>
        <v>0</v>
      </c>
      <c r="B492">
        <f>AllResults!C492</f>
        <v>0</v>
      </c>
      <c r="C492">
        <f>AllResults!D492</f>
        <v>0</v>
      </c>
      <c r="D492">
        <f>AllResults!E492</f>
        <v>0</v>
      </c>
      <c r="E492">
        <f>AllResults!F492</f>
        <v>0</v>
      </c>
      <c r="F492">
        <f>AllResults!G492</f>
        <v>0</v>
      </c>
      <c r="G492">
        <f>AllResults!H492</f>
        <v>0</v>
      </c>
      <c r="H492">
        <f>AllResults!I492</f>
        <v>0</v>
      </c>
      <c r="I492">
        <f>AllResults!J492</f>
        <v>0</v>
      </c>
      <c r="J492">
        <f>AllResults!K492</f>
        <v>0</v>
      </c>
    </row>
    <row r="493" spans="1:10">
      <c r="A493">
        <f>AllResults!B493</f>
        <v>0</v>
      </c>
      <c r="B493">
        <f>AllResults!C493</f>
        <v>0</v>
      </c>
      <c r="C493">
        <f>AllResults!D493</f>
        <v>0</v>
      </c>
      <c r="D493">
        <f>AllResults!E493</f>
        <v>0</v>
      </c>
      <c r="E493">
        <f>AllResults!F493</f>
        <v>0</v>
      </c>
      <c r="F493">
        <f>AllResults!G493</f>
        <v>0</v>
      </c>
      <c r="G493">
        <f>AllResults!H493</f>
        <v>0</v>
      </c>
      <c r="H493">
        <f>AllResults!I493</f>
        <v>0</v>
      </c>
      <c r="I493">
        <f>AllResults!J493</f>
        <v>0</v>
      </c>
      <c r="J493">
        <f>AllResults!K493</f>
        <v>0</v>
      </c>
    </row>
    <row r="494" spans="1:10">
      <c r="A494">
        <f>AllResults!B494</f>
        <v>0</v>
      </c>
      <c r="B494">
        <f>AllResults!C494</f>
        <v>0</v>
      </c>
      <c r="C494">
        <f>AllResults!D494</f>
        <v>0</v>
      </c>
      <c r="D494">
        <f>AllResults!E494</f>
        <v>0</v>
      </c>
      <c r="E494">
        <f>AllResults!F494</f>
        <v>0</v>
      </c>
      <c r="F494">
        <f>AllResults!G494</f>
        <v>0</v>
      </c>
      <c r="G494">
        <f>AllResults!H494</f>
        <v>0</v>
      </c>
      <c r="H494">
        <f>AllResults!I494</f>
        <v>0</v>
      </c>
      <c r="I494">
        <f>AllResults!J494</f>
        <v>0</v>
      </c>
      <c r="J494">
        <f>AllResults!K494</f>
        <v>0</v>
      </c>
    </row>
    <row r="495" spans="1:10">
      <c r="A495">
        <f>AllResults!B495</f>
        <v>0</v>
      </c>
      <c r="B495">
        <f>AllResults!C495</f>
        <v>0</v>
      </c>
      <c r="C495">
        <f>AllResults!D495</f>
        <v>0</v>
      </c>
      <c r="D495">
        <f>AllResults!E495</f>
        <v>0</v>
      </c>
      <c r="E495">
        <f>AllResults!F495</f>
        <v>0</v>
      </c>
      <c r="F495">
        <f>AllResults!G495</f>
        <v>0</v>
      </c>
      <c r="G495">
        <f>AllResults!H495</f>
        <v>0</v>
      </c>
      <c r="H495">
        <f>AllResults!I495</f>
        <v>0</v>
      </c>
      <c r="I495">
        <f>AllResults!J495</f>
        <v>0</v>
      </c>
      <c r="J495">
        <f>AllResults!K495</f>
        <v>0</v>
      </c>
    </row>
    <row r="496" spans="1:10">
      <c r="A496">
        <f>AllResults!B496</f>
        <v>0</v>
      </c>
      <c r="B496">
        <f>AllResults!C496</f>
        <v>0</v>
      </c>
      <c r="C496">
        <f>AllResults!D496</f>
        <v>0</v>
      </c>
      <c r="D496">
        <f>AllResults!E496</f>
        <v>0</v>
      </c>
      <c r="E496">
        <f>AllResults!F496</f>
        <v>0</v>
      </c>
      <c r="F496">
        <f>AllResults!G496</f>
        <v>0</v>
      </c>
      <c r="G496">
        <f>AllResults!H496</f>
        <v>0</v>
      </c>
      <c r="H496">
        <f>AllResults!I496</f>
        <v>0</v>
      </c>
      <c r="I496">
        <f>AllResults!J496</f>
        <v>0</v>
      </c>
      <c r="J496">
        <f>AllResults!K496</f>
        <v>0</v>
      </c>
    </row>
    <row r="497" spans="1:10">
      <c r="A497">
        <f>AllResults!B497</f>
        <v>0</v>
      </c>
      <c r="B497">
        <f>AllResults!C497</f>
        <v>0</v>
      </c>
      <c r="C497">
        <f>AllResults!D497</f>
        <v>0</v>
      </c>
      <c r="D497">
        <f>AllResults!E497</f>
        <v>0</v>
      </c>
      <c r="E497">
        <f>AllResults!F497</f>
        <v>0</v>
      </c>
      <c r="F497">
        <f>AllResults!G497</f>
        <v>0</v>
      </c>
      <c r="G497">
        <f>AllResults!H497</f>
        <v>0</v>
      </c>
      <c r="H497">
        <f>AllResults!I497</f>
        <v>0</v>
      </c>
      <c r="I497">
        <f>AllResults!J497</f>
        <v>0</v>
      </c>
      <c r="J497">
        <f>AllResults!K497</f>
        <v>0</v>
      </c>
    </row>
    <row r="498" spans="1:10">
      <c r="A498">
        <f>AllResults!B498</f>
        <v>0</v>
      </c>
      <c r="B498">
        <f>AllResults!C498</f>
        <v>0</v>
      </c>
      <c r="C498">
        <f>AllResults!D498</f>
        <v>0</v>
      </c>
      <c r="D498">
        <f>AllResults!E498</f>
        <v>0</v>
      </c>
      <c r="E498">
        <f>AllResults!F498</f>
        <v>0</v>
      </c>
      <c r="F498">
        <f>AllResults!G498</f>
        <v>0</v>
      </c>
      <c r="G498">
        <f>AllResults!H498</f>
        <v>0</v>
      </c>
      <c r="H498">
        <f>AllResults!I498</f>
        <v>0</v>
      </c>
      <c r="I498">
        <f>AllResults!J498</f>
        <v>0</v>
      </c>
      <c r="J498">
        <f>AllResults!K498</f>
        <v>0</v>
      </c>
    </row>
    <row r="499" spans="1:10">
      <c r="A499">
        <f>AllResults!B499</f>
        <v>0</v>
      </c>
      <c r="B499">
        <f>AllResults!C499</f>
        <v>0</v>
      </c>
      <c r="C499">
        <f>AllResults!D499</f>
        <v>0</v>
      </c>
      <c r="D499">
        <f>AllResults!E499</f>
        <v>0</v>
      </c>
      <c r="E499">
        <f>AllResults!F499</f>
        <v>0</v>
      </c>
      <c r="F499">
        <f>AllResults!G499</f>
        <v>0</v>
      </c>
      <c r="G499">
        <f>AllResults!H499</f>
        <v>0</v>
      </c>
      <c r="H499">
        <f>AllResults!I499</f>
        <v>0</v>
      </c>
      <c r="I499">
        <f>AllResults!J499</f>
        <v>0</v>
      </c>
      <c r="J499">
        <f>AllResults!K499</f>
        <v>0</v>
      </c>
    </row>
    <row r="500" spans="1:10">
      <c r="A500">
        <f>AllResults!B500</f>
        <v>0</v>
      </c>
      <c r="B500">
        <f>AllResults!C500</f>
        <v>0</v>
      </c>
      <c r="C500">
        <f>AllResults!D500</f>
        <v>0</v>
      </c>
      <c r="D500">
        <f>AllResults!E500</f>
        <v>0</v>
      </c>
      <c r="E500">
        <f>AllResults!F500</f>
        <v>0</v>
      </c>
      <c r="F500">
        <f>AllResults!G500</f>
        <v>0</v>
      </c>
      <c r="G500">
        <f>AllResults!H500</f>
        <v>0</v>
      </c>
      <c r="H500">
        <f>AllResults!I500</f>
        <v>0</v>
      </c>
      <c r="I500">
        <f>AllResults!J500</f>
        <v>0</v>
      </c>
      <c r="J500">
        <f>AllResults!K500</f>
        <v>0</v>
      </c>
    </row>
    <row r="501" spans="1:10">
      <c r="A501">
        <f>AllResults!B501</f>
        <v>0</v>
      </c>
      <c r="B501">
        <f>AllResults!C501</f>
        <v>0</v>
      </c>
      <c r="C501">
        <f>AllResults!D501</f>
        <v>0</v>
      </c>
      <c r="D501">
        <f>AllResults!E501</f>
        <v>0</v>
      </c>
      <c r="E501">
        <f>AllResults!F501</f>
        <v>0</v>
      </c>
      <c r="F501">
        <f>AllResults!G501</f>
        <v>0</v>
      </c>
      <c r="G501">
        <f>AllResults!H501</f>
        <v>0</v>
      </c>
      <c r="H501">
        <f>AllResults!I501</f>
        <v>0</v>
      </c>
      <c r="I501">
        <f>AllResults!J501</f>
        <v>0</v>
      </c>
      <c r="J501">
        <f>AllResults!K501</f>
        <v>0</v>
      </c>
    </row>
    <row r="502" spans="1:10">
      <c r="A502">
        <f>AllResults!B502</f>
        <v>0</v>
      </c>
      <c r="B502">
        <f>AllResults!C502</f>
        <v>0</v>
      </c>
      <c r="C502">
        <f>AllResults!D502</f>
        <v>0</v>
      </c>
      <c r="D502">
        <f>AllResults!E502</f>
        <v>0</v>
      </c>
      <c r="E502">
        <f>AllResults!F502</f>
        <v>0</v>
      </c>
      <c r="F502">
        <f>AllResults!G502</f>
        <v>0</v>
      </c>
      <c r="G502">
        <f>AllResults!H502</f>
        <v>0</v>
      </c>
      <c r="H502">
        <f>AllResults!I502</f>
        <v>0</v>
      </c>
      <c r="I502">
        <f>AllResults!J502</f>
        <v>0</v>
      </c>
      <c r="J502">
        <f>AllResults!K502</f>
        <v>0</v>
      </c>
    </row>
    <row r="503" spans="1:10">
      <c r="A503">
        <f>AllResults!B503</f>
        <v>0</v>
      </c>
      <c r="B503">
        <f>AllResults!C503</f>
        <v>0</v>
      </c>
      <c r="C503">
        <f>AllResults!D503</f>
        <v>0</v>
      </c>
      <c r="D503">
        <f>AllResults!E503</f>
        <v>0</v>
      </c>
      <c r="E503">
        <f>AllResults!F503</f>
        <v>0</v>
      </c>
      <c r="F503">
        <f>AllResults!G503</f>
        <v>0</v>
      </c>
      <c r="G503">
        <f>AllResults!H503</f>
        <v>0</v>
      </c>
      <c r="H503">
        <f>AllResults!I503</f>
        <v>0</v>
      </c>
      <c r="I503">
        <f>AllResults!J503</f>
        <v>0</v>
      </c>
      <c r="J503">
        <f>AllResults!K503</f>
        <v>0</v>
      </c>
    </row>
    <row r="504" spans="1:10">
      <c r="A504">
        <f>AllResults!B504</f>
        <v>0</v>
      </c>
      <c r="B504">
        <f>AllResults!C504</f>
        <v>0</v>
      </c>
      <c r="C504">
        <f>AllResults!D504</f>
        <v>0</v>
      </c>
      <c r="D504">
        <f>AllResults!E504</f>
        <v>0</v>
      </c>
      <c r="E504">
        <f>AllResults!F504</f>
        <v>0</v>
      </c>
      <c r="F504">
        <f>AllResults!G504</f>
        <v>0</v>
      </c>
      <c r="G504">
        <f>AllResults!H504</f>
        <v>0</v>
      </c>
      <c r="H504">
        <f>AllResults!I504</f>
        <v>0</v>
      </c>
      <c r="I504">
        <f>AllResults!J504</f>
        <v>0</v>
      </c>
      <c r="J504">
        <f>AllResults!K504</f>
        <v>0</v>
      </c>
    </row>
    <row r="505" spans="1:10">
      <c r="A505">
        <f>AllResults!B505</f>
        <v>0</v>
      </c>
      <c r="B505">
        <f>AllResults!C505</f>
        <v>0</v>
      </c>
      <c r="C505">
        <f>AllResults!D505</f>
        <v>0</v>
      </c>
      <c r="D505">
        <f>AllResults!E505</f>
        <v>0</v>
      </c>
      <c r="E505">
        <f>AllResults!F505</f>
        <v>0</v>
      </c>
      <c r="F505">
        <f>AllResults!G505</f>
        <v>0</v>
      </c>
      <c r="G505">
        <f>AllResults!H505</f>
        <v>0</v>
      </c>
      <c r="H505">
        <f>AllResults!I505</f>
        <v>0</v>
      </c>
      <c r="I505">
        <f>AllResults!J505</f>
        <v>0</v>
      </c>
      <c r="J505">
        <f>AllResults!K505</f>
        <v>0</v>
      </c>
    </row>
    <row r="506" spans="1:10">
      <c r="A506"/>
      <c r="B506"/>
      <c r="C506"/>
      <c r="D506"/>
      <c r="E506"/>
      <c r="F506"/>
      <c r="G506"/>
      <c r="H506"/>
      <c r="I506"/>
      <c r="J50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CF61A-6719-4654-8102-604A8E708540}">
  <dimension ref="A1:S23"/>
  <sheetViews>
    <sheetView workbookViewId="0">
      <selection activeCell="E29" sqref="E29"/>
    </sheetView>
  </sheetViews>
  <sheetFormatPr defaultColWidth="8.77734375" defaultRowHeight="14.4"/>
  <cols>
    <col min="1" max="1" width="14.33203125" bestFit="1" customWidth="1"/>
    <col min="7" max="7" width="11.77734375" bestFit="1" customWidth="1"/>
    <col min="8" max="8" width="15.33203125" bestFit="1" customWidth="1"/>
    <col min="9" max="9" width="7.77734375" customWidth="1"/>
    <col min="10" max="10" width="9.44140625" customWidth="1"/>
    <col min="16" max="16" width="11.77734375" bestFit="1" customWidth="1"/>
    <col min="17" max="17" width="15.33203125" bestFit="1" customWidth="1"/>
  </cols>
  <sheetData>
    <row r="1" spans="1:19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 t="s">
        <v>2</v>
      </c>
      <c r="L1" s="16"/>
      <c r="M1" s="16"/>
      <c r="N1" s="16"/>
      <c r="O1" s="16"/>
      <c r="P1" s="16"/>
      <c r="Q1" s="16"/>
      <c r="R1" s="16"/>
      <c r="S1" s="16"/>
    </row>
    <row r="2" spans="1:19">
      <c r="A2" t="s">
        <v>5</v>
      </c>
      <c r="B2" t="s">
        <v>6</v>
      </c>
      <c r="C2" t="s">
        <v>7</v>
      </c>
      <c r="D2" t="s">
        <v>8</v>
      </c>
      <c r="E2" t="s">
        <v>1</v>
      </c>
      <c r="F2" t="s">
        <v>11</v>
      </c>
      <c r="G2" t="s">
        <v>9</v>
      </c>
      <c r="H2" t="s">
        <v>10</v>
      </c>
      <c r="I2" t="s">
        <v>12</v>
      </c>
      <c r="J2" t="s">
        <v>13</v>
      </c>
      <c r="K2" t="s">
        <v>6</v>
      </c>
      <c r="L2" t="s">
        <v>7</v>
      </c>
      <c r="M2" t="s">
        <v>8</v>
      </c>
      <c r="N2" t="s">
        <v>1</v>
      </c>
      <c r="O2" t="s">
        <v>11</v>
      </c>
      <c r="P2" t="s">
        <v>9</v>
      </c>
      <c r="Q2" t="s">
        <v>10</v>
      </c>
      <c r="R2" t="s">
        <v>12</v>
      </c>
      <c r="S2" t="s">
        <v>13</v>
      </c>
    </row>
    <row r="3" spans="1:19">
      <c r="A3" t="s">
        <v>96</v>
      </c>
      <c r="B3">
        <f>COUNTIF(FixturesResults!A:A, Averages!A3)</f>
        <v>0</v>
      </c>
      <c r="C3">
        <f ca="1">SUMIF(FixturesResults!A:C,Averages!A3,FixturesResults!C:C)</f>
        <v>0</v>
      </c>
      <c r="D3" t="e">
        <f ca="1">C3/B3</f>
        <v>#DIV/0!</v>
      </c>
      <c r="E3">
        <f ca="1">SUMIF(FixturesResults!A:C,Averages!A3,FixturesResults!B:B)</f>
        <v>0</v>
      </c>
      <c r="F3" t="e">
        <f ca="1">E3/B3</f>
        <v>#DIV/0!</v>
      </c>
      <c r="G3">
        <f ca="1">SUMIF(FixturesResults!A:E,Averages!A3,FixturesResults!D:D)</f>
        <v>0</v>
      </c>
      <c r="H3" t="e">
        <f t="shared" ref="H3:H23" ca="1" si="0">G3/B3</f>
        <v>#DIV/0!</v>
      </c>
      <c r="I3">
        <f ca="1">SUMIF(FixturesResults!A:E,Averages!A3,FixturesResults!E:E)</f>
        <v>0</v>
      </c>
      <c r="J3" t="e">
        <f ca="1">I3/B3</f>
        <v>#DIV/0!</v>
      </c>
      <c r="K3">
        <f>COUNTIF(FixturesResults!F:F, Averages!A3)</f>
        <v>0</v>
      </c>
      <c r="L3">
        <f ca="1">SUMIF(FixturesResults!F:J,Averages!A3,FixturesResults!G:G)</f>
        <v>0</v>
      </c>
      <c r="M3" t="e">
        <f ca="1">L3/K3</f>
        <v>#DIV/0!</v>
      </c>
      <c r="N3">
        <f ca="1">SUMIF(FixturesResults!F:J,Averages!A3,FixturesResults!H:H)</f>
        <v>0</v>
      </c>
      <c r="O3" t="e">
        <f ca="1">N3/K3</f>
        <v>#DIV/0!</v>
      </c>
      <c r="P3">
        <f ca="1">SUMIF(FixturesResults!F:J,Averages!A3,FixturesResults!J:J)</f>
        <v>0</v>
      </c>
      <c r="Q3" t="e">
        <f t="shared" ref="Q3:Q23" ca="1" si="1">P3/K3</f>
        <v>#DIV/0!</v>
      </c>
      <c r="R3">
        <f ca="1">SUMIF(FixturesResults!F:J,Averages!A3,FixturesResults!I:I)</f>
        <v>0</v>
      </c>
      <c r="S3" t="e">
        <f ca="1">R3/K3</f>
        <v>#DIV/0!</v>
      </c>
    </row>
    <row r="4" spans="1:19">
      <c r="A4" t="s">
        <v>99</v>
      </c>
      <c r="B4">
        <f>COUNTIF(FixturesResults!A:A, Averages!A4)</f>
        <v>0</v>
      </c>
      <c r="C4">
        <f ca="1">SUMIF(FixturesResults!A:C,Averages!A4,FixturesResults!C:C)</f>
        <v>0</v>
      </c>
      <c r="D4" t="e">
        <f t="shared" ref="D4:D22" ca="1" si="2">C4/B4</f>
        <v>#DIV/0!</v>
      </c>
      <c r="E4">
        <f ca="1">SUMIF(FixturesResults!A:C,Averages!A4,FixturesResults!B:B)</f>
        <v>0</v>
      </c>
      <c r="F4" t="e">
        <f t="shared" ref="F4:F22" ca="1" si="3">E4/B4</f>
        <v>#DIV/0!</v>
      </c>
      <c r="G4">
        <f ca="1">SUMIF(FixturesResults!A:E,Averages!A4,FixturesResults!D:D)</f>
        <v>0</v>
      </c>
      <c r="H4" t="e">
        <f t="shared" ca="1" si="0"/>
        <v>#DIV/0!</v>
      </c>
      <c r="I4">
        <f ca="1">SUMIF(FixturesResults!A:E,Averages!A4,FixturesResults!E:E)</f>
        <v>0</v>
      </c>
      <c r="J4" t="e">
        <f t="shared" ref="J4:J22" ca="1" si="4">I4/B4</f>
        <v>#DIV/0!</v>
      </c>
      <c r="K4">
        <f>COUNTIF(FixturesResults!F:F, Averages!A4)</f>
        <v>0</v>
      </c>
      <c r="L4">
        <f ca="1">SUMIF(FixturesResults!F:J,Averages!A4,FixturesResults!G:G)</f>
        <v>0</v>
      </c>
      <c r="M4" t="e">
        <f t="shared" ref="M4:M22" ca="1" si="5">L4/K4</f>
        <v>#DIV/0!</v>
      </c>
      <c r="N4">
        <f ca="1">SUMIF(FixturesResults!F:J,Averages!A4,FixturesResults!H:H)</f>
        <v>0</v>
      </c>
      <c r="O4" t="e">
        <f t="shared" ref="O4:O22" ca="1" si="6">N4/K4</f>
        <v>#DIV/0!</v>
      </c>
      <c r="P4">
        <f ca="1">SUMIF(FixturesResults!F:J,Averages!A4,FixturesResults!J:J)</f>
        <v>0</v>
      </c>
      <c r="Q4" t="e">
        <f t="shared" ca="1" si="1"/>
        <v>#DIV/0!</v>
      </c>
      <c r="R4">
        <f ca="1">SUMIF(FixturesResults!F:J,Averages!A4,FixturesResults!I:I)</f>
        <v>0</v>
      </c>
      <c r="S4" t="e">
        <f t="shared" ref="S4:S22" ca="1" si="7">R4/K4</f>
        <v>#DIV/0!</v>
      </c>
    </row>
    <row r="5" spans="1:19">
      <c r="A5" t="s">
        <v>101</v>
      </c>
      <c r="B5">
        <f>COUNTIF(FixturesResults!A:A, Averages!A5)</f>
        <v>0</v>
      </c>
      <c r="C5">
        <f ca="1">SUMIF(FixturesResults!A:C,Averages!A5,FixturesResults!C:C)</f>
        <v>0</v>
      </c>
      <c r="D5" t="e">
        <f t="shared" ca="1" si="2"/>
        <v>#DIV/0!</v>
      </c>
      <c r="E5">
        <f ca="1">SUMIF(FixturesResults!A:C,Averages!A5,FixturesResults!B:B)</f>
        <v>0</v>
      </c>
      <c r="F5" t="e">
        <f t="shared" ca="1" si="3"/>
        <v>#DIV/0!</v>
      </c>
      <c r="G5">
        <f ca="1">SUMIF(FixturesResults!A:E,Averages!A5,FixturesResults!D:D)</f>
        <v>0</v>
      </c>
      <c r="H5" t="e">
        <f t="shared" ca="1" si="0"/>
        <v>#DIV/0!</v>
      </c>
      <c r="I5">
        <f ca="1">SUMIF(FixturesResults!A:E,Averages!A5,FixturesResults!E:E)</f>
        <v>0</v>
      </c>
      <c r="J5" t="e">
        <f t="shared" ca="1" si="4"/>
        <v>#DIV/0!</v>
      </c>
      <c r="K5">
        <f>COUNTIF(FixturesResults!F:F, Averages!A5)</f>
        <v>0</v>
      </c>
      <c r="L5">
        <f ca="1">SUMIF(FixturesResults!F:J,Averages!A5,FixturesResults!G:G)</f>
        <v>0</v>
      </c>
      <c r="M5" t="e">
        <f t="shared" ca="1" si="5"/>
        <v>#DIV/0!</v>
      </c>
      <c r="N5">
        <f ca="1">SUMIF(FixturesResults!F:J,Averages!A5,FixturesResults!H:H)</f>
        <v>0</v>
      </c>
      <c r="O5" t="e">
        <f t="shared" ca="1" si="6"/>
        <v>#DIV/0!</v>
      </c>
      <c r="P5">
        <f ca="1">SUMIF(FixturesResults!F:J,Averages!A5,FixturesResults!J:J)</f>
        <v>0</v>
      </c>
      <c r="Q5" t="e">
        <f t="shared" ca="1" si="1"/>
        <v>#DIV/0!</v>
      </c>
      <c r="R5">
        <f ca="1">SUMIF(FixturesResults!F:J,Averages!A5,FixturesResults!I:I)</f>
        <v>0</v>
      </c>
      <c r="S5" t="e">
        <f t="shared" ca="1" si="7"/>
        <v>#DIV/0!</v>
      </c>
    </row>
    <row r="6" spans="1:19">
      <c r="A6" t="s">
        <v>91</v>
      </c>
      <c r="B6">
        <f>COUNTIF(FixturesResults!A:A, Averages!A6)</f>
        <v>0</v>
      </c>
      <c r="C6">
        <f ca="1">SUMIF(FixturesResults!A:C,Averages!A6,FixturesResults!C:C)</f>
        <v>0</v>
      </c>
      <c r="D6" t="e">
        <f t="shared" ca="1" si="2"/>
        <v>#DIV/0!</v>
      </c>
      <c r="E6">
        <f ca="1">SUMIF(FixturesResults!A:C,Averages!A6,FixturesResults!B:B)</f>
        <v>0</v>
      </c>
      <c r="F6" t="e">
        <f t="shared" ca="1" si="3"/>
        <v>#DIV/0!</v>
      </c>
      <c r="G6">
        <f ca="1">SUMIF(FixturesResults!A:E,Averages!A6,FixturesResults!D:D)</f>
        <v>0</v>
      </c>
      <c r="H6" t="e">
        <f t="shared" ca="1" si="0"/>
        <v>#DIV/0!</v>
      </c>
      <c r="I6">
        <f ca="1">SUMIF(FixturesResults!A:E,Averages!A6,FixturesResults!E:E)</f>
        <v>0</v>
      </c>
      <c r="J6" t="e">
        <f t="shared" ca="1" si="4"/>
        <v>#DIV/0!</v>
      </c>
      <c r="K6">
        <f>COUNTIF(FixturesResults!F:F, Averages!A6)</f>
        <v>0</v>
      </c>
      <c r="L6">
        <f ca="1">SUMIF(FixturesResults!F:J,Averages!A6,FixturesResults!G:G)</f>
        <v>0</v>
      </c>
      <c r="M6" t="e">
        <f t="shared" ca="1" si="5"/>
        <v>#DIV/0!</v>
      </c>
      <c r="N6">
        <f ca="1">SUMIF(FixturesResults!F:J,Averages!A6,FixturesResults!H:H)</f>
        <v>0</v>
      </c>
      <c r="O6" t="e">
        <f t="shared" ca="1" si="6"/>
        <v>#DIV/0!</v>
      </c>
      <c r="P6">
        <f ca="1">SUMIF(FixturesResults!F:J,Averages!A6,FixturesResults!J:J)</f>
        <v>0</v>
      </c>
      <c r="Q6" t="e">
        <f t="shared" ca="1" si="1"/>
        <v>#DIV/0!</v>
      </c>
      <c r="R6">
        <f ca="1">SUMIF(FixturesResults!F:J,Averages!A6,FixturesResults!I:I)</f>
        <v>0</v>
      </c>
      <c r="S6" t="e">
        <f t="shared" ca="1" si="7"/>
        <v>#DIV/0!</v>
      </c>
    </row>
    <row r="7" spans="1:19">
      <c r="A7" t="s">
        <v>97</v>
      </c>
      <c r="B7">
        <f>COUNTIF(FixturesResults!A:A, Averages!A7)</f>
        <v>0</v>
      </c>
      <c r="C7">
        <f ca="1">SUMIF(FixturesResults!A:C,Averages!A7,FixturesResults!C:C)</f>
        <v>0</v>
      </c>
      <c r="D7" t="e">
        <f t="shared" ca="1" si="2"/>
        <v>#DIV/0!</v>
      </c>
      <c r="E7">
        <f ca="1">SUMIF(FixturesResults!A:C,Averages!A7,FixturesResults!B:B)</f>
        <v>0</v>
      </c>
      <c r="F7" t="e">
        <f t="shared" ca="1" si="3"/>
        <v>#DIV/0!</v>
      </c>
      <c r="G7">
        <f ca="1">SUMIF(FixturesResults!A:E,Averages!A7,FixturesResults!D:D)</f>
        <v>0</v>
      </c>
      <c r="H7" t="e">
        <f t="shared" ca="1" si="0"/>
        <v>#DIV/0!</v>
      </c>
      <c r="I7">
        <f ca="1">SUMIF(FixturesResults!A:E,Averages!A7,FixturesResults!E:E)</f>
        <v>0</v>
      </c>
      <c r="J7" t="e">
        <f t="shared" ca="1" si="4"/>
        <v>#DIV/0!</v>
      </c>
      <c r="K7">
        <f>COUNTIF(FixturesResults!F:F, Averages!A7)</f>
        <v>0</v>
      </c>
      <c r="L7">
        <f ca="1">SUMIF(FixturesResults!F:J,Averages!A7,FixturesResults!G:G)</f>
        <v>0</v>
      </c>
      <c r="M7" t="e">
        <f t="shared" ca="1" si="5"/>
        <v>#DIV/0!</v>
      </c>
      <c r="N7">
        <f ca="1">SUMIF(FixturesResults!F:J,Averages!A7,FixturesResults!H:H)</f>
        <v>0</v>
      </c>
      <c r="O7" t="e">
        <f t="shared" ca="1" si="6"/>
        <v>#DIV/0!</v>
      </c>
      <c r="P7">
        <f ca="1">SUMIF(FixturesResults!F:J,Averages!A7,FixturesResults!J:J)</f>
        <v>0</v>
      </c>
      <c r="Q7" t="e">
        <f t="shared" ca="1" si="1"/>
        <v>#DIV/0!</v>
      </c>
      <c r="R7">
        <f ca="1">SUMIF(FixturesResults!F:J,Averages!A7,FixturesResults!I:I)</f>
        <v>0</v>
      </c>
      <c r="S7" t="e">
        <f t="shared" ca="1" si="7"/>
        <v>#DIV/0!</v>
      </c>
    </row>
    <row r="8" spans="1:19">
      <c r="A8" t="s">
        <v>98</v>
      </c>
      <c r="B8">
        <f>COUNTIF(FixturesResults!A:A, Averages!A8)</f>
        <v>0</v>
      </c>
      <c r="C8">
        <f ca="1">SUMIF(FixturesResults!A:C,Averages!A8,FixturesResults!C:C)</f>
        <v>0</v>
      </c>
      <c r="D8" t="e">
        <f t="shared" ca="1" si="2"/>
        <v>#DIV/0!</v>
      </c>
      <c r="E8">
        <f ca="1">SUMIF(FixturesResults!A:C,Averages!A8,FixturesResults!B:B)</f>
        <v>0</v>
      </c>
      <c r="F8" t="e">
        <f t="shared" ca="1" si="3"/>
        <v>#DIV/0!</v>
      </c>
      <c r="G8">
        <f ca="1">SUMIF(FixturesResults!A:E,Averages!A8,FixturesResults!D:D)</f>
        <v>0</v>
      </c>
      <c r="H8" t="e">
        <f t="shared" ca="1" si="0"/>
        <v>#DIV/0!</v>
      </c>
      <c r="I8">
        <f ca="1">SUMIF(FixturesResults!A:E,Averages!A8,FixturesResults!E:E)</f>
        <v>0</v>
      </c>
      <c r="J8" t="e">
        <f t="shared" ca="1" si="4"/>
        <v>#DIV/0!</v>
      </c>
      <c r="K8">
        <f>COUNTIF(FixturesResults!F:F, Averages!A8)</f>
        <v>0</v>
      </c>
      <c r="L8">
        <f ca="1">SUMIF(FixturesResults!F:J,Averages!A8,FixturesResults!G:G)</f>
        <v>0</v>
      </c>
      <c r="M8" t="e">
        <f ca="1">L8/K8</f>
        <v>#DIV/0!</v>
      </c>
      <c r="N8">
        <f ca="1">SUMIF(FixturesResults!F:J,Averages!A8,FixturesResults!H:H)</f>
        <v>0</v>
      </c>
      <c r="O8" t="e">
        <f t="shared" ca="1" si="6"/>
        <v>#DIV/0!</v>
      </c>
      <c r="P8">
        <f ca="1">SUMIF(FixturesResults!F:J,Averages!A8,FixturesResults!J:J)</f>
        <v>0</v>
      </c>
      <c r="Q8" t="e">
        <f t="shared" ca="1" si="1"/>
        <v>#DIV/0!</v>
      </c>
      <c r="R8">
        <f ca="1">SUMIF(FixturesResults!F:J,Averages!A8,FixturesResults!I:I)</f>
        <v>0</v>
      </c>
      <c r="S8" t="e">
        <f t="shared" ca="1" si="7"/>
        <v>#DIV/0!</v>
      </c>
    </row>
    <row r="9" spans="1:19">
      <c r="A9" t="s">
        <v>119</v>
      </c>
      <c r="B9">
        <f>COUNTIF(FixturesResults!A:A, Averages!A9)</f>
        <v>0</v>
      </c>
      <c r="C9">
        <f ca="1">SUMIF(FixturesResults!A:C,Averages!A9,FixturesResults!C:C)</f>
        <v>0</v>
      </c>
      <c r="D9" t="e">
        <f t="shared" ca="1" si="2"/>
        <v>#DIV/0!</v>
      </c>
      <c r="E9">
        <f ca="1">SUMIF(FixturesResults!A:C,Averages!A9,FixturesResults!B:B)</f>
        <v>0</v>
      </c>
      <c r="F9" t="e">
        <f t="shared" ca="1" si="3"/>
        <v>#DIV/0!</v>
      </c>
      <c r="G9">
        <f ca="1">SUMIF(FixturesResults!A:E,Averages!A9,FixturesResults!D:D)</f>
        <v>0</v>
      </c>
      <c r="H9" t="e">
        <f t="shared" ca="1" si="0"/>
        <v>#DIV/0!</v>
      </c>
      <c r="I9">
        <f ca="1">SUMIF(FixturesResults!A:E,Averages!A9,FixturesResults!E:E)</f>
        <v>0</v>
      </c>
      <c r="J9" t="e">
        <f t="shared" ca="1" si="4"/>
        <v>#DIV/0!</v>
      </c>
      <c r="K9">
        <f>COUNTIF(FixturesResults!F:F, Averages!A9)</f>
        <v>0</v>
      </c>
      <c r="L9">
        <f ca="1">SUMIF(FixturesResults!F:J,Averages!A9,FixturesResults!G:G)</f>
        <v>0</v>
      </c>
      <c r="M9" t="e">
        <f t="shared" ca="1" si="5"/>
        <v>#DIV/0!</v>
      </c>
      <c r="N9">
        <f ca="1">SUMIF(FixturesResults!F:J,Averages!A9,FixturesResults!H:H)</f>
        <v>0</v>
      </c>
      <c r="O9" t="e">
        <f t="shared" ca="1" si="6"/>
        <v>#DIV/0!</v>
      </c>
      <c r="P9">
        <f ca="1">SUMIF(FixturesResults!F:J,Averages!A9,FixturesResults!J:J)</f>
        <v>0</v>
      </c>
      <c r="Q9" t="e">
        <f t="shared" ca="1" si="1"/>
        <v>#DIV/0!</v>
      </c>
      <c r="R9">
        <f ca="1">SUMIF(FixturesResults!F:J,Averages!A9,FixturesResults!I:I)</f>
        <v>0</v>
      </c>
      <c r="S9" t="e">
        <f t="shared" ca="1" si="7"/>
        <v>#DIV/0!</v>
      </c>
    </row>
    <row r="10" spans="1:19">
      <c r="A10" t="s">
        <v>102</v>
      </c>
      <c r="B10">
        <f>COUNTIF(FixturesResults!A:A, Averages!A10)</f>
        <v>0</v>
      </c>
      <c r="C10">
        <f ca="1">SUMIF(FixturesResults!A:C,Averages!A10,FixturesResults!C:C)</f>
        <v>0</v>
      </c>
      <c r="D10" t="e">
        <f ca="1">C10/B10</f>
        <v>#DIV/0!</v>
      </c>
      <c r="E10">
        <f ca="1">SUMIF(FixturesResults!A:C,Averages!A10,FixturesResults!B:B)</f>
        <v>0</v>
      </c>
      <c r="F10" t="e">
        <f t="shared" ca="1" si="3"/>
        <v>#DIV/0!</v>
      </c>
      <c r="G10">
        <f ca="1">SUMIF(FixturesResults!A:E,Averages!A10,FixturesResults!D:D)</f>
        <v>0</v>
      </c>
      <c r="H10" t="e">
        <f t="shared" ca="1" si="0"/>
        <v>#DIV/0!</v>
      </c>
      <c r="I10">
        <f ca="1">SUMIF(FixturesResults!A:E,Averages!A10,FixturesResults!E:E)</f>
        <v>0</v>
      </c>
      <c r="J10" t="e">
        <f t="shared" ca="1" si="4"/>
        <v>#DIV/0!</v>
      </c>
      <c r="K10">
        <f>COUNTIF(FixturesResults!F:F, Averages!A10)</f>
        <v>0</v>
      </c>
      <c r="L10">
        <f ca="1">SUMIF(FixturesResults!F:J,Averages!A10,FixturesResults!G:G)</f>
        <v>0</v>
      </c>
      <c r="M10" t="e">
        <f t="shared" ca="1" si="5"/>
        <v>#DIV/0!</v>
      </c>
      <c r="N10">
        <f ca="1">SUMIF(FixturesResults!F:J,Averages!A10,FixturesResults!H:H)</f>
        <v>0</v>
      </c>
      <c r="O10" t="e">
        <f t="shared" ca="1" si="6"/>
        <v>#DIV/0!</v>
      </c>
      <c r="P10">
        <f ca="1">SUMIF(FixturesResults!F:J,Averages!A10,FixturesResults!J:J)</f>
        <v>0</v>
      </c>
      <c r="Q10" t="e">
        <f t="shared" ca="1" si="1"/>
        <v>#DIV/0!</v>
      </c>
      <c r="R10">
        <f ca="1">SUMIF(FixturesResults!F:J,Averages!A10,FixturesResults!I:I)</f>
        <v>0</v>
      </c>
      <c r="S10" t="e">
        <f t="shared" ca="1" si="7"/>
        <v>#DIV/0!</v>
      </c>
    </row>
    <row r="11" spans="1:19">
      <c r="A11" t="s">
        <v>95</v>
      </c>
      <c r="B11">
        <f>COUNTIF(FixturesResults!A:A, Averages!A11)</f>
        <v>0</v>
      </c>
      <c r="C11">
        <f ca="1">SUMIF(FixturesResults!A:C,Averages!A11,FixturesResults!C:C)</f>
        <v>0</v>
      </c>
      <c r="D11" t="e">
        <f t="shared" ca="1" si="2"/>
        <v>#DIV/0!</v>
      </c>
      <c r="E11">
        <f ca="1">SUMIF(FixturesResults!A:C,Averages!A11,FixturesResults!B:B)</f>
        <v>0</v>
      </c>
      <c r="F11" t="e">
        <f t="shared" ca="1" si="3"/>
        <v>#DIV/0!</v>
      </c>
      <c r="G11">
        <f ca="1">SUMIF(FixturesResults!A:E,Averages!A11,FixturesResults!D:D)</f>
        <v>0</v>
      </c>
      <c r="H11" t="e">
        <f t="shared" ca="1" si="0"/>
        <v>#DIV/0!</v>
      </c>
      <c r="I11">
        <f ca="1">SUMIF(FixturesResults!A:E,Averages!A11,FixturesResults!E:E)</f>
        <v>0</v>
      </c>
      <c r="J11" t="e">
        <f t="shared" ca="1" si="4"/>
        <v>#DIV/0!</v>
      </c>
      <c r="K11">
        <f>COUNTIF(FixturesResults!F:F, Averages!A11)</f>
        <v>0</v>
      </c>
      <c r="L11">
        <f ca="1">SUMIF(FixturesResults!F:J,Averages!A11,FixturesResults!G:G)</f>
        <v>0</v>
      </c>
      <c r="M11" t="e">
        <f t="shared" ca="1" si="5"/>
        <v>#DIV/0!</v>
      </c>
      <c r="N11">
        <f ca="1">SUMIF(FixturesResults!F:J,Averages!A11,FixturesResults!H:H)</f>
        <v>0</v>
      </c>
      <c r="O11" t="e">
        <f t="shared" ca="1" si="6"/>
        <v>#DIV/0!</v>
      </c>
      <c r="P11">
        <f ca="1">SUMIF(FixturesResults!F:J,Averages!A11,FixturesResults!J:J)</f>
        <v>0</v>
      </c>
      <c r="Q11" t="e">
        <f t="shared" ca="1" si="1"/>
        <v>#DIV/0!</v>
      </c>
      <c r="R11">
        <f ca="1">SUMIF(FixturesResults!F:J,Averages!A11,FixturesResults!I:I)</f>
        <v>0</v>
      </c>
      <c r="S11" t="e">
        <f t="shared" ca="1" si="7"/>
        <v>#DIV/0!</v>
      </c>
    </row>
    <row r="12" spans="1:19">
      <c r="A12" t="s">
        <v>93</v>
      </c>
      <c r="B12">
        <f>COUNTIF(FixturesResults!A:A, Averages!A12)</f>
        <v>0</v>
      </c>
      <c r="C12">
        <f ca="1">SUMIF(FixturesResults!A:C,Averages!A12,FixturesResults!C:C)</f>
        <v>0</v>
      </c>
      <c r="D12" t="e">
        <f t="shared" ca="1" si="2"/>
        <v>#DIV/0!</v>
      </c>
      <c r="E12">
        <f ca="1">SUMIF(FixturesResults!A:C,Averages!A12,FixturesResults!B:B)</f>
        <v>0</v>
      </c>
      <c r="F12" t="e">
        <f t="shared" ca="1" si="3"/>
        <v>#DIV/0!</v>
      </c>
      <c r="G12">
        <f ca="1">SUMIF(FixturesResults!A:E,Averages!A12,FixturesResults!D:D)</f>
        <v>0</v>
      </c>
      <c r="H12" t="e">
        <f t="shared" ca="1" si="0"/>
        <v>#DIV/0!</v>
      </c>
      <c r="I12">
        <f ca="1">SUMIF(FixturesResults!A:E,Averages!A12,FixturesResults!E:E)</f>
        <v>0</v>
      </c>
      <c r="J12" t="e">
        <f t="shared" ca="1" si="4"/>
        <v>#DIV/0!</v>
      </c>
      <c r="K12">
        <f>COUNTIF(FixturesResults!F:F, Averages!A12)</f>
        <v>0</v>
      </c>
      <c r="L12">
        <f ca="1">SUMIF(FixturesResults!F:J,Averages!A12,FixturesResults!G:G)</f>
        <v>0</v>
      </c>
      <c r="M12" t="e">
        <f t="shared" ca="1" si="5"/>
        <v>#DIV/0!</v>
      </c>
      <c r="N12">
        <f ca="1">SUMIF(FixturesResults!F:J,Averages!A12,FixturesResults!H:H)</f>
        <v>0</v>
      </c>
      <c r="O12" t="e">
        <f t="shared" ca="1" si="6"/>
        <v>#DIV/0!</v>
      </c>
      <c r="P12">
        <f ca="1">SUMIF(FixturesResults!F:J,Averages!A12,FixturesResults!J:J)</f>
        <v>0</v>
      </c>
      <c r="Q12" t="e">
        <f t="shared" ca="1" si="1"/>
        <v>#DIV/0!</v>
      </c>
      <c r="R12">
        <f ca="1">SUMIF(FixturesResults!F:J,Averages!A12,FixturesResults!I:I)</f>
        <v>0</v>
      </c>
      <c r="S12" t="e">
        <f t="shared" ca="1" si="7"/>
        <v>#DIV/0!</v>
      </c>
    </row>
    <row r="13" spans="1:19">
      <c r="A13" t="s">
        <v>125</v>
      </c>
      <c r="B13">
        <f>COUNTIF(FixturesResults!A:A, Averages!A13)</f>
        <v>0</v>
      </c>
      <c r="C13">
        <f ca="1">SUMIF(FixturesResults!A:C,Averages!A13,FixturesResults!C:C)</f>
        <v>0</v>
      </c>
      <c r="D13" t="e">
        <f t="shared" ca="1" si="2"/>
        <v>#DIV/0!</v>
      </c>
      <c r="E13">
        <f ca="1">SUMIF(FixturesResults!A:C,Averages!A13,FixturesResults!B:B)</f>
        <v>0</v>
      </c>
      <c r="F13" t="e">
        <f t="shared" ca="1" si="3"/>
        <v>#DIV/0!</v>
      </c>
      <c r="G13">
        <f ca="1">SUMIF(FixturesResults!A:E,Averages!A13,FixturesResults!D:D)</f>
        <v>0</v>
      </c>
      <c r="H13" t="e">
        <f t="shared" ca="1" si="0"/>
        <v>#DIV/0!</v>
      </c>
      <c r="I13">
        <f ca="1">SUMIF(FixturesResults!A:E,Averages!A13,FixturesResults!E:E)</f>
        <v>0</v>
      </c>
      <c r="J13" t="e">
        <f t="shared" ca="1" si="4"/>
        <v>#DIV/0!</v>
      </c>
      <c r="K13">
        <f>COUNTIF(FixturesResults!F:F, Averages!A13)</f>
        <v>0</v>
      </c>
      <c r="L13">
        <f ca="1">SUMIF(FixturesResults!F:J,Averages!A13,FixturesResults!G:G)</f>
        <v>0</v>
      </c>
      <c r="M13" t="e">
        <f t="shared" ca="1" si="5"/>
        <v>#DIV/0!</v>
      </c>
      <c r="N13">
        <f ca="1">SUMIF(FixturesResults!F:J,Averages!A13,FixturesResults!H:H)</f>
        <v>0</v>
      </c>
      <c r="O13" t="e">
        <f t="shared" ca="1" si="6"/>
        <v>#DIV/0!</v>
      </c>
      <c r="P13">
        <f ca="1">SUMIF(FixturesResults!F:J,Averages!A13,FixturesResults!J:J)</f>
        <v>0</v>
      </c>
      <c r="Q13" t="e">
        <f t="shared" ca="1" si="1"/>
        <v>#DIV/0!</v>
      </c>
      <c r="R13">
        <f ca="1">SUMIF(FixturesResults!F:J,Averages!A13,FixturesResults!I:I)</f>
        <v>0</v>
      </c>
      <c r="S13" t="e">
        <f t="shared" ca="1" si="7"/>
        <v>#DIV/0!</v>
      </c>
    </row>
    <row r="14" spans="1:19">
      <c r="A14" t="s">
        <v>90</v>
      </c>
      <c r="B14">
        <f>COUNTIF(FixturesResults!A:A, Averages!A14)</f>
        <v>0</v>
      </c>
      <c r="C14">
        <f ca="1">SUMIF(FixturesResults!A:C,Averages!A14,FixturesResults!C:C)</f>
        <v>0</v>
      </c>
      <c r="D14" t="e">
        <f t="shared" ca="1" si="2"/>
        <v>#DIV/0!</v>
      </c>
      <c r="E14">
        <f ca="1">SUMIF(FixturesResults!A:C,Averages!A14,FixturesResults!B:B)</f>
        <v>0</v>
      </c>
      <c r="F14" t="e">
        <f t="shared" ca="1" si="3"/>
        <v>#DIV/0!</v>
      </c>
      <c r="G14">
        <f ca="1">SUMIF(FixturesResults!A:E,Averages!A14,FixturesResults!D:D)</f>
        <v>0</v>
      </c>
      <c r="H14" t="e">
        <f t="shared" ca="1" si="0"/>
        <v>#DIV/0!</v>
      </c>
      <c r="I14">
        <f ca="1">SUMIF(FixturesResults!A:E,Averages!A14,FixturesResults!E:E)</f>
        <v>0</v>
      </c>
      <c r="J14" t="e">
        <f t="shared" ca="1" si="4"/>
        <v>#DIV/0!</v>
      </c>
      <c r="K14">
        <f>COUNTIF(FixturesResults!F:F, Averages!A14)</f>
        <v>0</v>
      </c>
      <c r="L14">
        <f ca="1">SUMIF(FixturesResults!F:J,Averages!A14,FixturesResults!G:G)</f>
        <v>0</v>
      </c>
      <c r="M14" t="e">
        <f t="shared" ca="1" si="5"/>
        <v>#DIV/0!</v>
      </c>
      <c r="N14">
        <f ca="1">SUMIF(FixturesResults!F:J,Averages!A14,FixturesResults!H:H)</f>
        <v>0</v>
      </c>
      <c r="O14" t="e">
        <f t="shared" ca="1" si="6"/>
        <v>#DIV/0!</v>
      </c>
      <c r="P14">
        <f ca="1">SUMIF(FixturesResults!F:J,Averages!A14,FixturesResults!J:J)</f>
        <v>0</v>
      </c>
      <c r="Q14" t="e">
        <f t="shared" ca="1" si="1"/>
        <v>#DIV/0!</v>
      </c>
      <c r="R14">
        <f ca="1">SUMIF(FixturesResults!F:J,Averages!A14,FixturesResults!I:I)</f>
        <v>0</v>
      </c>
      <c r="S14" t="e">
        <f t="shared" ca="1" si="7"/>
        <v>#DIV/0!</v>
      </c>
    </row>
    <row r="15" spans="1:19">
      <c r="A15" t="s">
        <v>94</v>
      </c>
      <c r="B15">
        <f>COUNTIF(FixturesResults!A:A, Averages!A15)</f>
        <v>0</v>
      </c>
      <c r="C15">
        <f ca="1">SUMIF(FixturesResults!A:C,Averages!A15,FixturesResults!C:C)</f>
        <v>0</v>
      </c>
      <c r="D15" t="e">
        <f t="shared" ca="1" si="2"/>
        <v>#DIV/0!</v>
      </c>
      <c r="E15">
        <f ca="1">SUMIF(FixturesResults!A:C,Averages!A15,FixturesResults!B:B)</f>
        <v>0</v>
      </c>
      <c r="F15" t="e">
        <f t="shared" ca="1" si="3"/>
        <v>#DIV/0!</v>
      </c>
      <c r="G15">
        <f ca="1">SUMIF(FixturesResults!A:E,Averages!A15,FixturesResults!D:D)</f>
        <v>0</v>
      </c>
      <c r="H15" t="e">
        <f t="shared" ca="1" si="0"/>
        <v>#DIV/0!</v>
      </c>
      <c r="I15">
        <f ca="1">SUMIF(FixturesResults!A:E,Averages!A15,FixturesResults!E:E)</f>
        <v>0</v>
      </c>
      <c r="J15" t="e">
        <f t="shared" ca="1" si="4"/>
        <v>#DIV/0!</v>
      </c>
      <c r="K15">
        <f>COUNTIF(FixturesResults!F:F, Averages!A15)</f>
        <v>0</v>
      </c>
      <c r="L15">
        <f ca="1">SUMIF(FixturesResults!F:J,Averages!A15,FixturesResults!G:G)</f>
        <v>0</v>
      </c>
      <c r="M15" t="e">
        <f t="shared" ca="1" si="5"/>
        <v>#DIV/0!</v>
      </c>
      <c r="N15">
        <f ca="1">SUMIF(FixturesResults!F:J,Averages!A15,FixturesResults!H:H)</f>
        <v>0</v>
      </c>
      <c r="O15" t="e">
        <f t="shared" ca="1" si="6"/>
        <v>#DIV/0!</v>
      </c>
      <c r="P15">
        <f ca="1">SUMIF(FixturesResults!F:J,Averages!A15,FixturesResults!J:J)</f>
        <v>0</v>
      </c>
      <c r="Q15" t="e">
        <f t="shared" ca="1" si="1"/>
        <v>#DIV/0!</v>
      </c>
      <c r="R15">
        <f ca="1">SUMIF(FixturesResults!F:J,Averages!A15,FixturesResults!I:I)</f>
        <v>0</v>
      </c>
      <c r="S15" t="e">
        <f t="shared" ca="1" si="7"/>
        <v>#DIV/0!</v>
      </c>
    </row>
    <row r="16" spans="1:19">
      <c r="A16" t="s">
        <v>88</v>
      </c>
      <c r="B16">
        <f>COUNTIF(FixturesResults!A:A, Averages!A16)</f>
        <v>0</v>
      </c>
      <c r="C16">
        <f ca="1">SUMIF(FixturesResults!A:C,Averages!A16,FixturesResults!C:C)</f>
        <v>0</v>
      </c>
      <c r="D16" t="e">
        <f t="shared" ca="1" si="2"/>
        <v>#DIV/0!</v>
      </c>
      <c r="E16">
        <f ca="1">SUMIF(FixturesResults!A:C,Averages!A16,FixturesResults!B:B)</f>
        <v>0</v>
      </c>
      <c r="F16" t="e">
        <f t="shared" ca="1" si="3"/>
        <v>#DIV/0!</v>
      </c>
      <c r="G16">
        <f ca="1">SUMIF(FixturesResults!A:E,Averages!A16,FixturesResults!D:D)</f>
        <v>0</v>
      </c>
      <c r="H16" t="e">
        <f t="shared" ca="1" si="0"/>
        <v>#DIV/0!</v>
      </c>
      <c r="I16">
        <f ca="1">SUMIF(FixturesResults!A:E,Averages!A16,FixturesResults!E:E)</f>
        <v>0</v>
      </c>
      <c r="J16" t="e">
        <f t="shared" ca="1" si="4"/>
        <v>#DIV/0!</v>
      </c>
      <c r="K16">
        <f>COUNTIF(FixturesResults!F:F, Averages!A16)</f>
        <v>0</v>
      </c>
      <c r="L16">
        <f ca="1">SUMIF(FixturesResults!F:J,Averages!A16,FixturesResults!G:G)</f>
        <v>0</v>
      </c>
      <c r="M16" t="e">
        <f t="shared" ca="1" si="5"/>
        <v>#DIV/0!</v>
      </c>
      <c r="N16">
        <f ca="1">SUMIF(FixturesResults!F:J,Averages!A16,FixturesResults!H:H)</f>
        <v>0</v>
      </c>
      <c r="O16" t="e">
        <f t="shared" ca="1" si="6"/>
        <v>#DIV/0!</v>
      </c>
      <c r="P16">
        <f ca="1">SUMIF(FixturesResults!F:J,Averages!A16,FixturesResults!J:J)</f>
        <v>0</v>
      </c>
      <c r="Q16" t="e">
        <f t="shared" ca="1" si="1"/>
        <v>#DIV/0!</v>
      </c>
      <c r="R16">
        <f ca="1">SUMIF(FixturesResults!F:J,Averages!A16,FixturesResults!I:I)</f>
        <v>0</v>
      </c>
      <c r="S16" t="e">
        <f t="shared" ca="1" si="7"/>
        <v>#DIV/0!</v>
      </c>
    </row>
    <row r="17" spans="1:19">
      <c r="A17" t="s">
        <v>161</v>
      </c>
      <c r="B17">
        <f>COUNTIF(FixturesResults!A:A, Averages!A17)</f>
        <v>0</v>
      </c>
      <c r="C17">
        <f ca="1">SUMIF(FixturesResults!A:C,Averages!A17,FixturesResults!C:C)</f>
        <v>0</v>
      </c>
      <c r="D17" t="e">
        <f t="shared" ca="1" si="2"/>
        <v>#DIV/0!</v>
      </c>
      <c r="E17">
        <f ca="1">SUMIF(FixturesResults!A:C,Averages!A17,FixturesResults!B:B)</f>
        <v>0</v>
      </c>
      <c r="F17" t="e">
        <f t="shared" ca="1" si="3"/>
        <v>#DIV/0!</v>
      </c>
      <c r="G17">
        <f ca="1">SUMIF(FixturesResults!A:E,Averages!A17,FixturesResults!D:D)</f>
        <v>0</v>
      </c>
      <c r="H17" t="e">
        <f t="shared" ca="1" si="0"/>
        <v>#DIV/0!</v>
      </c>
      <c r="I17">
        <f ca="1">SUMIF(FixturesResults!A:E,Averages!A17,FixturesResults!E:E)</f>
        <v>0</v>
      </c>
      <c r="J17" t="e">
        <f t="shared" ca="1" si="4"/>
        <v>#DIV/0!</v>
      </c>
      <c r="K17">
        <f>COUNTIF(FixturesResults!F:F, Averages!A17)</f>
        <v>0</v>
      </c>
      <c r="L17">
        <f ca="1">SUMIF(FixturesResults!F:J,Averages!A17,FixturesResults!G:G)</f>
        <v>0</v>
      </c>
      <c r="M17" t="e">
        <f t="shared" ca="1" si="5"/>
        <v>#DIV/0!</v>
      </c>
      <c r="N17">
        <f ca="1">SUMIF(FixturesResults!F:J,Averages!A17,FixturesResults!H:H)</f>
        <v>0</v>
      </c>
      <c r="O17" t="e">
        <f t="shared" ca="1" si="6"/>
        <v>#DIV/0!</v>
      </c>
      <c r="P17">
        <f ca="1">SUMIF(FixturesResults!F:J,Averages!A17,FixturesResults!J:J)</f>
        <v>0</v>
      </c>
      <c r="Q17" t="e">
        <f t="shared" ca="1" si="1"/>
        <v>#DIV/0!</v>
      </c>
      <c r="R17">
        <f ca="1">SUMIF(FixturesResults!F:J,Averages!A17,FixturesResults!I:I)</f>
        <v>0</v>
      </c>
      <c r="S17" t="e">
        <f t="shared" ca="1" si="7"/>
        <v>#DIV/0!</v>
      </c>
    </row>
    <row r="18" spans="1:19">
      <c r="A18" t="s">
        <v>163</v>
      </c>
      <c r="B18">
        <f>COUNTIF(FixturesResults!A:A, Averages!A18)</f>
        <v>0</v>
      </c>
      <c r="C18">
        <f ca="1">SUMIF(FixturesResults!A:C,Averages!A18,FixturesResults!C:C)</f>
        <v>0</v>
      </c>
      <c r="D18" t="e">
        <f t="shared" ca="1" si="2"/>
        <v>#DIV/0!</v>
      </c>
      <c r="E18">
        <f ca="1">SUMIF(FixturesResults!A:C,Averages!A18,FixturesResults!B:B)</f>
        <v>0</v>
      </c>
      <c r="F18" t="e">
        <f t="shared" ca="1" si="3"/>
        <v>#DIV/0!</v>
      </c>
      <c r="G18">
        <f ca="1">SUMIF(FixturesResults!A:E,Averages!A18,FixturesResults!D:D)</f>
        <v>0</v>
      </c>
      <c r="H18" t="e">
        <f t="shared" ca="1" si="0"/>
        <v>#DIV/0!</v>
      </c>
      <c r="I18">
        <f ca="1">SUMIF(FixturesResults!A:E,Averages!A18,FixturesResults!E:E)</f>
        <v>0</v>
      </c>
      <c r="J18" t="e">
        <f t="shared" ca="1" si="4"/>
        <v>#DIV/0!</v>
      </c>
      <c r="K18">
        <f>COUNTIF(FixturesResults!F:F, Averages!A18)</f>
        <v>0</v>
      </c>
      <c r="L18">
        <f ca="1">SUMIF(FixturesResults!F:J,Averages!A18,FixturesResults!G:G)</f>
        <v>0</v>
      </c>
      <c r="M18" t="e">
        <f t="shared" ca="1" si="5"/>
        <v>#DIV/0!</v>
      </c>
      <c r="N18">
        <f ca="1">SUMIF(FixturesResults!F:J,Averages!A18,FixturesResults!H:H)</f>
        <v>0</v>
      </c>
      <c r="O18" t="e">
        <f t="shared" ca="1" si="6"/>
        <v>#DIV/0!</v>
      </c>
      <c r="P18">
        <f ca="1">SUMIF(FixturesResults!F:J,Averages!A18,FixturesResults!J:J)</f>
        <v>0</v>
      </c>
      <c r="Q18" t="e">
        <f t="shared" ca="1" si="1"/>
        <v>#DIV/0!</v>
      </c>
      <c r="R18">
        <f ca="1">SUMIF(FixturesResults!F:J,Averages!A18,FixturesResults!I:I)</f>
        <v>0</v>
      </c>
      <c r="S18" t="e">
        <f t="shared" ca="1" si="7"/>
        <v>#DIV/0!</v>
      </c>
    </row>
    <row r="19" spans="1:19">
      <c r="A19" t="s">
        <v>122</v>
      </c>
      <c r="B19">
        <f>COUNTIF(FixturesResults!A:A, Averages!A19)</f>
        <v>0</v>
      </c>
      <c r="C19">
        <f ca="1">SUMIF(FixturesResults!A:C,Averages!A19,FixturesResults!C:C)</f>
        <v>0</v>
      </c>
      <c r="D19" t="e">
        <f t="shared" ca="1" si="2"/>
        <v>#DIV/0!</v>
      </c>
      <c r="E19">
        <f ca="1">SUMIF(FixturesResults!A:C,Averages!A19,FixturesResults!B:B)</f>
        <v>0</v>
      </c>
      <c r="F19" t="e">
        <f t="shared" ca="1" si="3"/>
        <v>#DIV/0!</v>
      </c>
      <c r="G19">
        <f ca="1">SUMIF(FixturesResults!A:E,Averages!A19,FixturesResults!D:D)</f>
        <v>0</v>
      </c>
      <c r="H19" t="e">
        <f t="shared" ca="1" si="0"/>
        <v>#DIV/0!</v>
      </c>
      <c r="I19">
        <f ca="1">SUMIF(FixturesResults!A:E,Averages!A19,FixturesResults!E:E)</f>
        <v>0</v>
      </c>
      <c r="J19" t="e">
        <f t="shared" ca="1" si="4"/>
        <v>#DIV/0!</v>
      </c>
      <c r="K19">
        <f>COUNTIF(FixturesResults!F:F, Averages!A19)</f>
        <v>0</v>
      </c>
      <c r="L19">
        <f ca="1">SUMIF(FixturesResults!F:J,Averages!A19,FixturesResults!G:G)</f>
        <v>0</v>
      </c>
      <c r="M19" t="e">
        <f t="shared" ca="1" si="5"/>
        <v>#DIV/0!</v>
      </c>
      <c r="N19">
        <f ca="1">SUMIF(FixturesResults!F:J,Averages!A19,FixturesResults!H:H)</f>
        <v>0</v>
      </c>
      <c r="O19" t="e">
        <f t="shared" ca="1" si="6"/>
        <v>#DIV/0!</v>
      </c>
      <c r="P19">
        <f ca="1">SUMIF(FixturesResults!F:J,Averages!A19,FixturesResults!J:J)</f>
        <v>0</v>
      </c>
      <c r="Q19" t="e">
        <f t="shared" ca="1" si="1"/>
        <v>#DIV/0!</v>
      </c>
      <c r="R19">
        <f ca="1">SUMIF(FixturesResults!F:J,Averages!A19,FixturesResults!I:I)</f>
        <v>0</v>
      </c>
      <c r="S19" t="e">
        <f t="shared" ca="1" si="7"/>
        <v>#DIV/0!</v>
      </c>
    </row>
    <row r="20" spans="1:19">
      <c r="A20" t="s">
        <v>92</v>
      </c>
      <c r="B20">
        <f>COUNTIF(FixturesResults!A:A, Averages!A20)</f>
        <v>0</v>
      </c>
      <c r="C20">
        <f ca="1">SUMIF(FixturesResults!A:C,Averages!A20,FixturesResults!C:C)</f>
        <v>0</v>
      </c>
      <c r="D20" t="e">
        <f t="shared" ref="D20:D21" ca="1" si="8">C20/B20</f>
        <v>#DIV/0!</v>
      </c>
      <c r="E20">
        <f ca="1">SUMIF(FixturesResults!A:C,Averages!A20,FixturesResults!B:B)</f>
        <v>0</v>
      </c>
      <c r="F20" t="e">
        <f t="shared" ref="F20:F21" ca="1" si="9">E20/B20</f>
        <v>#DIV/0!</v>
      </c>
      <c r="G20">
        <f ca="1">SUMIF(FixturesResults!A:E,Averages!A20,FixturesResults!D:D)</f>
        <v>0</v>
      </c>
      <c r="H20" t="e">
        <f t="shared" ref="H20:H21" ca="1" si="10">G20/B20</f>
        <v>#DIV/0!</v>
      </c>
      <c r="I20">
        <f ca="1">SUMIF(FixturesResults!A:E,Averages!A20,FixturesResults!E:E)</f>
        <v>0</v>
      </c>
      <c r="J20" t="e">
        <f t="shared" ref="J20:J21" ca="1" si="11">I20/B20</f>
        <v>#DIV/0!</v>
      </c>
      <c r="K20">
        <f>COUNTIF(FixturesResults!F:F, Averages!A20)</f>
        <v>0</v>
      </c>
      <c r="L20">
        <f ca="1">SUMIF(FixturesResults!F:J,Averages!A20,FixturesResults!G:G)</f>
        <v>0</v>
      </c>
      <c r="M20" t="e">
        <f t="shared" ref="M20:M21" ca="1" si="12">L20/K20</f>
        <v>#DIV/0!</v>
      </c>
      <c r="N20">
        <f ca="1">SUMIF(FixturesResults!F:J,Averages!A20,FixturesResults!H:H)</f>
        <v>0</v>
      </c>
      <c r="O20" t="e">
        <f t="shared" ref="O20:O21" ca="1" si="13">N20/K20</f>
        <v>#DIV/0!</v>
      </c>
      <c r="P20">
        <f ca="1">SUMIF(FixturesResults!F:J,Averages!A20,FixturesResults!J:J)</f>
        <v>0</v>
      </c>
      <c r="Q20" t="e">
        <f t="shared" ref="Q20:Q21" ca="1" si="14">P20/K20</f>
        <v>#DIV/0!</v>
      </c>
      <c r="R20">
        <f ca="1">SUMIF(FixturesResults!F:J,Averages!A20,FixturesResults!I:I)</f>
        <v>0</v>
      </c>
      <c r="S20" t="e">
        <f t="shared" ref="S20:S21" ca="1" si="15">R20/K20</f>
        <v>#DIV/0!</v>
      </c>
    </row>
    <row r="21" spans="1:19">
      <c r="A21" t="s">
        <v>100</v>
      </c>
      <c r="B21">
        <f>COUNTIF(FixturesResults!A:A, Averages!A21)</f>
        <v>0</v>
      </c>
      <c r="C21">
        <f ca="1">SUMIF(FixturesResults!A:C,Averages!A21,FixturesResults!C:C)</f>
        <v>0</v>
      </c>
      <c r="D21" t="e">
        <f t="shared" ca="1" si="8"/>
        <v>#DIV/0!</v>
      </c>
      <c r="E21">
        <f ca="1">SUMIF(FixturesResults!A:C,Averages!A21,FixturesResults!B:B)</f>
        <v>0</v>
      </c>
      <c r="F21" t="e">
        <f t="shared" ca="1" si="9"/>
        <v>#DIV/0!</v>
      </c>
      <c r="G21">
        <f ca="1">SUMIF(FixturesResults!A:E,Averages!A21,FixturesResults!D:D)</f>
        <v>0</v>
      </c>
      <c r="H21" t="e">
        <f t="shared" ca="1" si="10"/>
        <v>#DIV/0!</v>
      </c>
      <c r="I21">
        <f ca="1">SUMIF(FixturesResults!A:E,Averages!A21,FixturesResults!E:E)</f>
        <v>0</v>
      </c>
      <c r="J21" t="e">
        <f t="shared" ca="1" si="11"/>
        <v>#DIV/0!</v>
      </c>
      <c r="K21">
        <f>COUNTIF(FixturesResults!F:F, Averages!A21)</f>
        <v>0</v>
      </c>
      <c r="L21">
        <f ca="1">SUMIF(FixturesResults!F:J,Averages!A21,FixturesResults!G:G)</f>
        <v>0</v>
      </c>
      <c r="M21" t="e">
        <f t="shared" ca="1" si="12"/>
        <v>#DIV/0!</v>
      </c>
      <c r="N21">
        <f ca="1">SUMIF(FixturesResults!F:J,Averages!A21,FixturesResults!H:H)</f>
        <v>0</v>
      </c>
      <c r="O21" t="e">
        <f t="shared" ca="1" si="13"/>
        <v>#DIV/0!</v>
      </c>
      <c r="P21">
        <f ca="1">SUMIF(FixturesResults!F:J,Averages!A21,FixturesResults!J:J)</f>
        <v>0</v>
      </c>
      <c r="Q21" t="e">
        <f t="shared" ca="1" si="14"/>
        <v>#DIV/0!</v>
      </c>
      <c r="R21">
        <f ca="1">SUMIF(FixturesResults!F:J,Averages!A21,FixturesResults!I:I)</f>
        <v>0</v>
      </c>
      <c r="S21" t="e">
        <f t="shared" ca="1" si="15"/>
        <v>#DIV/0!</v>
      </c>
    </row>
    <row r="22" spans="1:19">
      <c r="A22" t="s">
        <v>89</v>
      </c>
      <c r="B22">
        <f>COUNTIF(FixturesResults!A:A, Averages!A22)</f>
        <v>0</v>
      </c>
      <c r="C22">
        <f ca="1">SUMIF(FixturesResults!A:C,Averages!A22,FixturesResults!C:C)</f>
        <v>0</v>
      </c>
      <c r="D22" t="e">
        <f t="shared" ca="1" si="2"/>
        <v>#DIV/0!</v>
      </c>
      <c r="E22">
        <f ca="1">SUMIF(FixturesResults!A:C,Averages!A22,FixturesResults!B:B)</f>
        <v>0</v>
      </c>
      <c r="F22" t="e">
        <f t="shared" ca="1" si="3"/>
        <v>#DIV/0!</v>
      </c>
      <c r="G22">
        <f ca="1">SUMIF(FixturesResults!A:E,Averages!A22,FixturesResults!D:D)</f>
        <v>0</v>
      </c>
      <c r="H22" t="e">
        <f t="shared" ca="1" si="0"/>
        <v>#DIV/0!</v>
      </c>
      <c r="I22">
        <f ca="1">SUMIF(FixturesResults!A:E,Averages!A22,FixturesResults!E:E)</f>
        <v>0</v>
      </c>
      <c r="J22" t="e">
        <f t="shared" ca="1" si="4"/>
        <v>#DIV/0!</v>
      </c>
      <c r="K22">
        <f>COUNTIF(FixturesResults!F:F, Averages!A22)</f>
        <v>0</v>
      </c>
      <c r="L22">
        <f ca="1">SUMIF(FixturesResults!F:J,Averages!A22,FixturesResults!G:G)</f>
        <v>0</v>
      </c>
      <c r="M22" t="e">
        <f t="shared" ca="1" si="5"/>
        <v>#DIV/0!</v>
      </c>
      <c r="N22">
        <f ca="1">SUMIF(FixturesResults!F:J,Averages!A22,FixturesResults!H:H)</f>
        <v>0</v>
      </c>
      <c r="O22" t="e">
        <f t="shared" ca="1" si="6"/>
        <v>#DIV/0!</v>
      </c>
      <c r="P22">
        <f ca="1">SUMIF(FixturesResults!F:J,Averages!A22,FixturesResults!J:J)</f>
        <v>0</v>
      </c>
      <c r="Q22" t="e">
        <f t="shared" ca="1" si="1"/>
        <v>#DIV/0!</v>
      </c>
      <c r="R22">
        <f ca="1">SUMIF(FixturesResults!F:J,Averages!A22,FixturesResults!I:I)</f>
        <v>0</v>
      </c>
      <c r="S22" t="e">
        <f t="shared" ca="1" si="7"/>
        <v>#DIV/0!</v>
      </c>
    </row>
    <row r="23" spans="1:19">
      <c r="A23" t="s">
        <v>14</v>
      </c>
      <c r="B23">
        <f>SUM(B3:B22)</f>
        <v>0</v>
      </c>
      <c r="C23">
        <f ca="1">SUM(C3:C22)</f>
        <v>0</v>
      </c>
      <c r="D23" t="e">
        <f ca="1">C23/B23</f>
        <v>#DIV/0!</v>
      </c>
      <c r="E23">
        <f ca="1">SUM(E3:E22)</f>
        <v>0</v>
      </c>
      <c r="F23" t="e">
        <f ca="1">E23/B23</f>
        <v>#DIV/0!</v>
      </c>
      <c r="G23">
        <f ca="1">SUM(G3:G22)</f>
        <v>0</v>
      </c>
      <c r="H23" t="e">
        <f t="shared" ca="1" si="0"/>
        <v>#DIV/0!</v>
      </c>
      <c r="I23">
        <f ca="1">SUM(I3:I22)</f>
        <v>0</v>
      </c>
      <c r="J23" t="e">
        <f ca="1">I23/B23</f>
        <v>#DIV/0!</v>
      </c>
      <c r="K23">
        <f>SUM(K3:K22)</f>
        <v>0</v>
      </c>
      <c r="L23">
        <f ca="1">SUM(L3:L22)</f>
        <v>0</v>
      </c>
      <c r="M23" t="e">
        <f ca="1">L23/K23</f>
        <v>#DIV/0!</v>
      </c>
      <c r="N23">
        <f ca="1">SUM(N3:N22)</f>
        <v>0</v>
      </c>
      <c r="O23" t="e">
        <f ca="1">N23/L23</f>
        <v>#DIV/0!</v>
      </c>
      <c r="P23">
        <f ca="1">SUM(P3:P22)</f>
        <v>0</v>
      </c>
      <c r="Q23" t="e">
        <f t="shared" ca="1" si="1"/>
        <v>#DIV/0!</v>
      </c>
      <c r="R23">
        <f ca="1">SUM(R3:R22)</f>
        <v>0</v>
      </c>
      <c r="S23" t="e">
        <f ca="1">R23/K23</f>
        <v>#DIV/0!</v>
      </c>
    </row>
  </sheetData>
  <mergeCells count="2">
    <mergeCell ref="A1:J1"/>
    <mergeCell ref="K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2F9A-3FA3-44D1-A9C3-2430D67E8F8F}">
  <dimension ref="A1:K23"/>
  <sheetViews>
    <sheetView workbookViewId="0">
      <selection activeCell="A4" sqref="A4:A23"/>
    </sheetView>
  </sheetViews>
  <sheetFormatPr defaultColWidth="8.77734375" defaultRowHeight="14.4"/>
  <cols>
    <col min="1" max="1" width="14.33203125" bestFit="1" customWidth="1"/>
    <col min="2" max="2" width="15.77734375" bestFit="1" customWidth="1"/>
    <col min="3" max="3" width="17" bestFit="1" customWidth="1"/>
    <col min="4" max="5" width="17" customWidth="1"/>
    <col min="6" max="6" width="15.77734375" bestFit="1" customWidth="1"/>
    <col min="7" max="7" width="17" bestFit="1" customWidth="1"/>
    <col min="8" max="8" width="15.77734375" bestFit="1" customWidth="1"/>
    <col min="9" max="9" width="17" bestFit="1" customWidth="1"/>
    <col min="10" max="10" width="15.77734375" bestFit="1" customWidth="1"/>
    <col min="11" max="11" width="17" bestFit="1" customWidth="1"/>
  </cols>
  <sheetData>
    <row r="1" spans="1:11">
      <c r="B1" s="16" t="s">
        <v>0</v>
      </c>
      <c r="C1" s="16"/>
      <c r="D1" s="16"/>
      <c r="E1" s="16"/>
      <c r="F1" s="16" t="s">
        <v>2</v>
      </c>
      <c r="G1" s="16"/>
      <c r="H1" s="16"/>
      <c r="I1" s="16"/>
      <c r="J1" s="9"/>
      <c r="K1" s="9"/>
    </row>
    <row r="2" spans="1:11">
      <c r="B2" s="16" t="s">
        <v>17</v>
      </c>
      <c r="C2" s="16"/>
      <c r="D2" s="16" t="s">
        <v>1</v>
      </c>
      <c r="E2" s="16"/>
      <c r="F2" s="16" t="s">
        <v>17</v>
      </c>
      <c r="G2" s="16"/>
      <c r="H2" s="16" t="s">
        <v>1</v>
      </c>
      <c r="I2" s="16"/>
    </row>
    <row r="3" spans="1:11">
      <c r="A3" t="s">
        <v>5</v>
      </c>
      <c r="B3" t="s">
        <v>15</v>
      </c>
      <c r="C3" t="s">
        <v>16</v>
      </c>
      <c r="D3" t="s">
        <v>15</v>
      </c>
      <c r="E3" t="s">
        <v>16</v>
      </c>
      <c r="F3" t="s">
        <v>15</v>
      </c>
      <c r="G3" t="s">
        <v>16</v>
      </c>
      <c r="H3" t="s">
        <v>15</v>
      </c>
      <c r="I3" t="s">
        <v>16</v>
      </c>
    </row>
    <row r="4" spans="1:11">
      <c r="A4" t="s">
        <v>96</v>
      </c>
      <c r="B4" t="e">
        <f ca="1">Averages!D3/Averages!$D$23</f>
        <v>#DIV/0!</v>
      </c>
      <c r="C4" t="e">
        <f ca="1">Averages!H3/Averages!$H$23</f>
        <v>#DIV/0!</v>
      </c>
      <c r="F4" t="e">
        <f ca="1">Averages!M3/Averages!$M$23</f>
        <v>#DIV/0!</v>
      </c>
      <c r="G4" t="e">
        <f ca="1">Averages!Q3/Averages!$Q$23</f>
        <v>#DIV/0!</v>
      </c>
    </row>
    <row r="5" spans="1:11">
      <c r="A5" t="s">
        <v>99</v>
      </c>
      <c r="B5" t="e">
        <f ca="1">Averages!D4/Averages!$D$23</f>
        <v>#DIV/0!</v>
      </c>
      <c r="C5" t="e">
        <f ca="1">Averages!H4/Averages!$H$23</f>
        <v>#DIV/0!</v>
      </c>
      <c r="F5" t="e">
        <f ca="1">Averages!M4/Averages!$M$23</f>
        <v>#DIV/0!</v>
      </c>
      <c r="G5" t="e">
        <f ca="1">Averages!Q4/Averages!$Q$23</f>
        <v>#DIV/0!</v>
      </c>
    </row>
    <row r="6" spans="1:11">
      <c r="A6" t="s">
        <v>101</v>
      </c>
      <c r="B6" t="e">
        <f ca="1">Averages!D5/Averages!$D$23</f>
        <v>#DIV/0!</v>
      </c>
      <c r="C6" t="e">
        <f ca="1">Averages!H5/Averages!$H$23</f>
        <v>#DIV/0!</v>
      </c>
      <c r="F6" t="e">
        <f ca="1">Averages!M5/Averages!$M$23</f>
        <v>#DIV/0!</v>
      </c>
      <c r="G6" t="e">
        <f ca="1">Averages!Q5/Averages!$Q$23</f>
        <v>#DIV/0!</v>
      </c>
    </row>
    <row r="7" spans="1:11">
      <c r="A7" t="s">
        <v>91</v>
      </c>
      <c r="B7" t="e">
        <f ca="1">Averages!D6/Averages!$D$23</f>
        <v>#DIV/0!</v>
      </c>
      <c r="C7" t="e">
        <f ca="1">Averages!H6/Averages!$H$23</f>
        <v>#DIV/0!</v>
      </c>
      <c r="F7" t="e">
        <f ca="1">Averages!M6/Averages!$M$23</f>
        <v>#DIV/0!</v>
      </c>
      <c r="G7" t="e">
        <f ca="1">Averages!Q6/Averages!$Q$23</f>
        <v>#DIV/0!</v>
      </c>
    </row>
    <row r="8" spans="1:11">
      <c r="A8" t="s">
        <v>97</v>
      </c>
      <c r="B8" t="e">
        <f ca="1">Averages!D7/Averages!$D$23</f>
        <v>#DIV/0!</v>
      </c>
      <c r="C8" t="e">
        <f ca="1">Averages!H7/Averages!$H$23</f>
        <v>#DIV/0!</v>
      </c>
      <c r="F8" t="e">
        <f ca="1">Averages!M7/Averages!$M$23</f>
        <v>#DIV/0!</v>
      </c>
      <c r="G8" t="e">
        <f ca="1">Averages!Q7/Averages!$Q$23</f>
        <v>#DIV/0!</v>
      </c>
    </row>
    <row r="9" spans="1:11">
      <c r="A9" t="s">
        <v>98</v>
      </c>
      <c r="B9" t="e">
        <f ca="1">Averages!D8/Averages!$D$23</f>
        <v>#DIV/0!</v>
      </c>
      <c r="C9" t="e">
        <f ca="1">Averages!H8/Averages!$H$23</f>
        <v>#DIV/0!</v>
      </c>
      <c r="F9" t="e">
        <f ca="1">Averages!M8/Averages!$M$23</f>
        <v>#DIV/0!</v>
      </c>
      <c r="G9" t="e">
        <f ca="1">Averages!Q8/Averages!$Q$23</f>
        <v>#DIV/0!</v>
      </c>
    </row>
    <row r="10" spans="1:11">
      <c r="A10" t="s">
        <v>119</v>
      </c>
      <c r="B10" t="e">
        <f ca="1">Averages!D9/Averages!$D$23</f>
        <v>#DIV/0!</v>
      </c>
      <c r="C10" t="e">
        <f ca="1">Averages!H9/Averages!$H$23</f>
        <v>#DIV/0!</v>
      </c>
      <c r="F10" t="e">
        <f ca="1">Averages!M9/Averages!$M$23</f>
        <v>#DIV/0!</v>
      </c>
      <c r="G10" t="e">
        <f ca="1">Averages!Q9/Averages!$Q$23</f>
        <v>#DIV/0!</v>
      </c>
    </row>
    <row r="11" spans="1:11">
      <c r="A11" t="s">
        <v>102</v>
      </c>
      <c r="B11" t="e">
        <f ca="1">Averages!D10/Averages!$D$23</f>
        <v>#DIV/0!</v>
      </c>
      <c r="C11" t="e">
        <f ca="1">Averages!H10/Averages!$H$23</f>
        <v>#DIV/0!</v>
      </c>
      <c r="F11" t="e">
        <f ca="1">Averages!M10/Averages!$M$23</f>
        <v>#DIV/0!</v>
      </c>
      <c r="G11" t="e">
        <f ca="1">Averages!Q10/Averages!$Q$23</f>
        <v>#DIV/0!</v>
      </c>
    </row>
    <row r="12" spans="1:11">
      <c r="A12" t="s">
        <v>95</v>
      </c>
      <c r="B12" t="e">
        <f ca="1">Averages!D11/Averages!$D$23</f>
        <v>#DIV/0!</v>
      </c>
      <c r="C12" t="e">
        <f ca="1">Averages!H11/Averages!$H$23</f>
        <v>#DIV/0!</v>
      </c>
      <c r="F12" t="e">
        <f ca="1">Averages!M11/Averages!$M$23</f>
        <v>#DIV/0!</v>
      </c>
      <c r="G12" t="e">
        <f ca="1">Averages!Q11/Averages!$Q$23</f>
        <v>#DIV/0!</v>
      </c>
    </row>
    <row r="13" spans="1:11">
      <c r="A13" t="s">
        <v>93</v>
      </c>
      <c r="B13" t="e">
        <f ca="1">Averages!D12/Averages!$D$23</f>
        <v>#DIV/0!</v>
      </c>
      <c r="C13" t="e">
        <f ca="1">Averages!H12/Averages!$H$23</f>
        <v>#DIV/0!</v>
      </c>
      <c r="F13" t="e">
        <f ca="1">Averages!M12/Averages!$M$23</f>
        <v>#DIV/0!</v>
      </c>
      <c r="G13" t="e">
        <f ca="1">Averages!Q12/Averages!$Q$23</f>
        <v>#DIV/0!</v>
      </c>
    </row>
    <row r="14" spans="1:11">
      <c r="A14" t="s">
        <v>125</v>
      </c>
      <c r="B14" t="e">
        <f ca="1">Averages!D13/Averages!$D$23</f>
        <v>#DIV/0!</v>
      </c>
      <c r="C14" t="e">
        <f ca="1">Averages!H13/Averages!$H$23</f>
        <v>#DIV/0!</v>
      </c>
      <c r="F14" t="e">
        <f ca="1">Averages!M13/Averages!$M$23</f>
        <v>#DIV/0!</v>
      </c>
      <c r="G14" t="e">
        <f ca="1">Averages!Q13/Averages!$Q$23</f>
        <v>#DIV/0!</v>
      </c>
    </row>
    <row r="15" spans="1:11">
      <c r="A15" t="s">
        <v>90</v>
      </c>
      <c r="B15" t="e">
        <f ca="1">Averages!D14/Averages!$D$23</f>
        <v>#DIV/0!</v>
      </c>
      <c r="C15" t="e">
        <f ca="1">Averages!H14/Averages!$H$23</f>
        <v>#DIV/0!</v>
      </c>
      <c r="F15" t="e">
        <f ca="1">Averages!M14/Averages!$M$23</f>
        <v>#DIV/0!</v>
      </c>
      <c r="G15" t="e">
        <f ca="1">Averages!Q14/Averages!$Q$23</f>
        <v>#DIV/0!</v>
      </c>
    </row>
    <row r="16" spans="1:11">
      <c r="A16" t="s">
        <v>94</v>
      </c>
      <c r="B16" t="e">
        <f ca="1">Averages!D15/Averages!$D$23</f>
        <v>#DIV/0!</v>
      </c>
      <c r="C16" t="e">
        <f ca="1">Averages!H15/Averages!$H$23</f>
        <v>#DIV/0!</v>
      </c>
      <c r="F16" t="e">
        <f ca="1">Averages!M15/Averages!$M$23</f>
        <v>#DIV/0!</v>
      </c>
      <c r="G16" t="e">
        <f ca="1">Averages!Q15/Averages!$Q$23</f>
        <v>#DIV/0!</v>
      </c>
    </row>
    <row r="17" spans="1:7">
      <c r="A17" t="s">
        <v>88</v>
      </c>
      <c r="B17" t="e">
        <f ca="1">Averages!D16/Averages!$D$23</f>
        <v>#DIV/0!</v>
      </c>
      <c r="C17" t="e">
        <f ca="1">Averages!H16/Averages!$H$23</f>
        <v>#DIV/0!</v>
      </c>
      <c r="F17" t="e">
        <f ca="1">Averages!M16/Averages!$M$23</f>
        <v>#DIV/0!</v>
      </c>
      <c r="G17" t="e">
        <f ca="1">Averages!Q16/Averages!$Q$23</f>
        <v>#DIV/0!</v>
      </c>
    </row>
    <row r="18" spans="1:7">
      <c r="A18" t="s">
        <v>161</v>
      </c>
      <c r="B18" t="e">
        <f ca="1">Averages!D17/Averages!$D$23</f>
        <v>#DIV/0!</v>
      </c>
      <c r="C18" t="e">
        <f ca="1">Averages!H17/Averages!$H$23</f>
        <v>#DIV/0!</v>
      </c>
      <c r="F18" t="e">
        <f ca="1">Averages!M17/Averages!$M$23</f>
        <v>#DIV/0!</v>
      </c>
      <c r="G18" t="e">
        <f ca="1">Averages!Q17/Averages!$Q$23</f>
        <v>#DIV/0!</v>
      </c>
    </row>
    <row r="19" spans="1:7">
      <c r="A19" t="s">
        <v>163</v>
      </c>
      <c r="B19" t="e">
        <f ca="1">Averages!D18/Averages!$D$23</f>
        <v>#DIV/0!</v>
      </c>
      <c r="C19" t="e">
        <f ca="1">Averages!H18/Averages!$H$23</f>
        <v>#DIV/0!</v>
      </c>
      <c r="F19" t="e">
        <f ca="1">Averages!M18/Averages!$M$23</f>
        <v>#DIV/0!</v>
      </c>
      <c r="G19" t="e">
        <f ca="1">Averages!Q18/Averages!$Q$23</f>
        <v>#DIV/0!</v>
      </c>
    </row>
    <row r="20" spans="1:7">
      <c r="A20" t="s">
        <v>122</v>
      </c>
      <c r="B20" t="e">
        <f ca="1">Averages!D19/Averages!$D$23</f>
        <v>#DIV/0!</v>
      </c>
      <c r="C20" t="e">
        <f ca="1">Averages!H19/Averages!$H$23</f>
        <v>#DIV/0!</v>
      </c>
      <c r="F20" t="e">
        <f ca="1">Averages!M19/Averages!$M$23</f>
        <v>#DIV/0!</v>
      </c>
      <c r="G20" t="e">
        <f ca="1">Averages!Q19/Averages!$Q$23</f>
        <v>#DIV/0!</v>
      </c>
    </row>
    <row r="21" spans="1:7">
      <c r="A21" t="s">
        <v>92</v>
      </c>
      <c r="B21" t="e">
        <f ca="1">Averages!D20/Averages!$D$23</f>
        <v>#DIV/0!</v>
      </c>
      <c r="C21" t="e">
        <f ca="1">Averages!H20/Averages!$H$23</f>
        <v>#DIV/0!</v>
      </c>
      <c r="F21" t="e">
        <f ca="1">Averages!M20/Averages!$M$23</f>
        <v>#DIV/0!</v>
      </c>
      <c r="G21" t="e">
        <f ca="1">Averages!Q20/Averages!$Q$23</f>
        <v>#DIV/0!</v>
      </c>
    </row>
    <row r="22" spans="1:7">
      <c r="A22" t="s">
        <v>100</v>
      </c>
      <c r="B22" t="e">
        <f ca="1">Averages!D21/Averages!$D$23</f>
        <v>#DIV/0!</v>
      </c>
      <c r="C22" t="e">
        <f ca="1">Averages!H21/Averages!$H$23</f>
        <v>#DIV/0!</v>
      </c>
      <c r="F22" t="e">
        <f ca="1">Averages!M21/Averages!$M$23</f>
        <v>#DIV/0!</v>
      </c>
      <c r="G22" t="e">
        <f ca="1">Averages!Q21/Averages!$Q$23</f>
        <v>#DIV/0!</v>
      </c>
    </row>
    <row r="23" spans="1:7">
      <c r="A23" t="s">
        <v>89</v>
      </c>
      <c r="B23" t="e">
        <f ca="1">Averages!D22/Averages!$D$23</f>
        <v>#DIV/0!</v>
      </c>
      <c r="C23" t="e">
        <f ca="1">Averages!H22/Averages!$H$23</f>
        <v>#DIV/0!</v>
      </c>
      <c r="F23" t="e">
        <f ca="1">Averages!M22/Averages!$M$23</f>
        <v>#DIV/0!</v>
      </c>
      <c r="G23" t="e">
        <f ca="1">Averages!Q22/Averages!$Q$23</f>
        <v>#DIV/0!</v>
      </c>
    </row>
  </sheetData>
  <mergeCells count="6">
    <mergeCell ref="B2:C2"/>
    <mergeCell ref="F2:G2"/>
    <mergeCell ref="B1:E1"/>
    <mergeCell ref="F1:I1"/>
    <mergeCell ref="D2:E2"/>
    <mergeCell ref="H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5266-5916-E546-AAD5-C1EFC8D97E1E}">
  <dimension ref="A1:T381"/>
  <sheetViews>
    <sheetView tabSelected="1" topLeftCell="F353" workbookViewId="0">
      <selection activeCell="O1" sqref="I1:O381"/>
    </sheetView>
  </sheetViews>
  <sheetFormatPr defaultColWidth="11.5546875" defaultRowHeight="14.4"/>
  <cols>
    <col min="2" max="3" width="14.33203125" bestFit="1" customWidth="1"/>
    <col min="7" max="7" width="14.33203125" bestFit="1" customWidth="1"/>
    <col min="9" max="9" width="14.33203125" bestFit="1" customWidth="1"/>
    <col min="16" max="16" width="12.21875" bestFit="1" customWidth="1"/>
  </cols>
  <sheetData>
    <row r="1" spans="1:20">
      <c r="A1" t="s">
        <v>107</v>
      </c>
      <c r="B1" s="11" t="s">
        <v>69</v>
      </c>
      <c r="C1" s="11" t="s">
        <v>70</v>
      </c>
      <c r="D1" s="11" t="s">
        <v>66</v>
      </c>
      <c r="E1" s="11" t="s">
        <v>67</v>
      </c>
      <c r="H1" s="12"/>
      <c r="I1" t="s">
        <v>103</v>
      </c>
      <c r="J1" t="s">
        <v>0</v>
      </c>
      <c r="K1" t="s">
        <v>2</v>
      </c>
      <c r="L1" t="s">
        <v>66</v>
      </c>
      <c r="M1" t="s">
        <v>67</v>
      </c>
      <c r="N1" t="s">
        <v>153</v>
      </c>
      <c r="O1" t="s">
        <v>154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</row>
    <row r="2" spans="1:20">
      <c r="A2" s="12"/>
      <c r="H2" s="12"/>
      <c r="I2">
        <v>1</v>
      </c>
      <c r="J2" t="s">
        <v>96</v>
      </c>
      <c r="K2" t="s">
        <v>94</v>
      </c>
      <c r="L2">
        <v>4</v>
      </c>
      <c r="M2">
        <v>3</v>
      </c>
      <c r="N2">
        <v>2.1</v>
      </c>
      <c r="O2">
        <v>1.6</v>
      </c>
      <c r="P2">
        <v>59387</v>
      </c>
      <c r="Q2" t="s">
        <v>134</v>
      </c>
      <c r="R2" t="s">
        <v>128</v>
      </c>
      <c r="S2" t="s">
        <v>113</v>
      </c>
    </row>
    <row r="3" spans="1:20">
      <c r="A3" s="12"/>
      <c r="H3" s="12"/>
      <c r="I3">
        <v>1</v>
      </c>
      <c r="J3" t="s">
        <v>119</v>
      </c>
      <c r="K3" t="s">
        <v>88</v>
      </c>
      <c r="L3">
        <v>3</v>
      </c>
      <c r="M3">
        <v>3</v>
      </c>
      <c r="N3">
        <v>2</v>
      </c>
      <c r="O3">
        <v>3</v>
      </c>
      <c r="P3">
        <v>20407</v>
      </c>
      <c r="Q3" t="s">
        <v>120</v>
      </c>
      <c r="R3" t="s">
        <v>133</v>
      </c>
      <c r="S3" t="s">
        <v>113</v>
      </c>
    </row>
    <row r="4" spans="1:20">
      <c r="A4" s="12"/>
      <c r="H4" s="12"/>
      <c r="I4">
        <v>1</v>
      </c>
      <c r="J4" t="s">
        <v>102</v>
      </c>
      <c r="K4" t="s">
        <v>125</v>
      </c>
      <c r="L4">
        <v>1</v>
      </c>
      <c r="M4">
        <v>0</v>
      </c>
      <c r="N4">
        <v>1.2</v>
      </c>
      <c r="O4">
        <v>0.4</v>
      </c>
      <c r="P4">
        <v>25011</v>
      </c>
      <c r="Q4" t="s">
        <v>159</v>
      </c>
      <c r="R4" t="s">
        <v>160</v>
      </c>
      <c r="S4" t="s">
        <v>113</v>
      </c>
    </row>
    <row r="5" spans="1:20">
      <c r="A5" s="12"/>
      <c r="H5" s="12"/>
      <c r="I5">
        <v>1</v>
      </c>
      <c r="J5" t="s">
        <v>97</v>
      </c>
      <c r="K5" t="s">
        <v>161</v>
      </c>
      <c r="L5">
        <v>1</v>
      </c>
      <c r="M5">
        <v>0</v>
      </c>
      <c r="N5">
        <v>0.4</v>
      </c>
      <c r="O5">
        <v>0.3</v>
      </c>
      <c r="P5">
        <v>39045</v>
      </c>
      <c r="Q5" t="s">
        <v>136</v>
      </c>
      <c r="R5" t="s">
        <v>162</v>
      </c>
      <c r="S5" t="s">
        <v>113</v>
      </c>
    </row>
    <row r="6" spans="1:20">
      <c r="A6" s="12"/>
      <c r="H6" s="12"/>
      <c r="I6">
        <v>1</v>
      </c>
      <c r="J6" t="s">
        <v>98</v>
      </c>
      <c r="K6" t="s">
        <v>163</v>
      </c>
      <c r="L6">
        <v>0</v>
      </c>
      <c r="M6">
        <v>0</v>
      </c>
      <c r="N6">
        <v>2.1</v>
      </c>
      <c r="O6">
        <v>0.4</v>
      </c>
      <c r="P6">
        <v>31447</v>
      </c>
      <c r="Q6" t="s">
        <v>130</v>
      </c>
      <c r="R6" t="s">
        <v>164</v>
      </c>
      <c r="S6" t="s">
        <v>113</v>
      </c>
    </row>
    <row r="7" spans="1:20">
      <c r="A7" s="12"/>
      <c r="H7" s="12"/>
      <c r="I7">
        <v>1</v>
      </c>
      <c r="J7" t="s">
        <v>101</v>
      </c>
      <c r="K7" t="s">
        <v>90</v>
      </c>
      <c r="L7">
        <v>2</v>
      </c>
      <c r="M7">
        <v>3</v>
      </c>
      <c r="N7">
        <v>1</v>
      </c>
      <c r="O7">
        <v>0.8</v>
      </c>
      <c r="P7">
        <v>41616</v>
      </c>
      <c r="Q7" t="s">
        <v>142</v>
      </c>
      <c r="R7" t="s">
        <v>129</v>
      </c>
      <c r="S7" t="s">
        <v>113</v>
      </c>
    </row>
    <row r="8" spans="1:20">
      <c r="A8" s="12"/>
      <c r="H8" s="12"/>
      <c r="I8">
        <v>1</v>
      </c>
      <c r="J8" t="s">
        <v>91</v>
      </c>
      <c r="K8" t="s">
        <v>122</v>
      </c>
      <c r="L8">
        <v>0</v>
      </c>
      <c r="M8">
        <v>3</v>
      </c>
      <c r="N8">
        <v>1</v>
      </c>
      <c r="O8">
        <v>1.7</v>
      </c>
      <c r="P8">
        <v>25448</v>
      </c>
      <c r="Q8" t="s">
        <v>147</v>
      </c>
      <c r="R8" t="s">
        <v>121</v>
      </c>
      <c r="S8" t="s">
        <v>113</v>
      </c>
    </row>
    <row r="9" spans="1:20">
      <c r="A9" s="12"/>
      <c r="H9" s="12"/>
      <c r="I9">
        <v>1</v>
      </c>
      <c r="J9" t="s">
        <v>99</v>
      </c>
      <c r="K9" t="s">
        <v>100</v>
      </c>
      <c r="L9">
        <v>0</v>
      </c>
      <c r="M9">
        <v>2</v>
      </c>
      <c r="N9">
        <v>0.5</v>
      </c>
      <c r="O9">
        <v>1.6</v>
      </c>
      <c r="P9">
        <v>30415</v>
      </c>
      <c r="Q9" t="s">
        <v>146</v>
      </c>
      <c r="R9" t="s">
        <v>135</v>
      </c>
      <c r="S9" t="s">
        <v>113</v>
      </c>
    </row>
    <row r="10" spans="1:20">
      <c r="A10" s="12"/>
      <c r="H10" s="12"/>
      <c r="I10">
        <v>1</v>
      </c>
      <c r="J10" t="s">
        <v>93</v>
      </c>
      <c r="K10" t="s">
        <v>92</v>
      </c>
      <c r="L10">
        <v>0</v>
      </c>
      <c r="M10">
        <v>2</v>
      </c>
      <c r="N10">
        <v>0.5</v>
      </c>
      <c r="O10">
        <v>2.2000000000000002</v>
      </c>
      <c r="P10">
        <v>52077</v>
      </c>
      <c r="Q10" t="s">
        <v>117</v>
      </c>
      <c r="R10" t="s">
        <v>116</v>
      </c>
      <c r="S10" t="s">
        <v>113</v>
      </c>
    </row>
    <row r="11" spans="1:20">
      <c r="A11" s="12"/>
      <c r="H11" s="12"/>
      <c r="I11">
        <v>1</v>
      </c>
      <c r="J11" t="s">
        <v>95</v>
      </c>
      <c r="K11" t="s">
        <v>89</v>
      </c>
      <c r="L11">
        <v>4</v>
      </c>
      <c r="M11">
        <v>0</v>
      </c>
      <c r="N11">
        <v>2.1</v>
      </c>
      <c r="O11">
        <v>0.6</v>
      </c>
      <c r="P11">
        <v>74928</v>
      </c>
      <c r="Q11" t="s">
        <v>115</v>
      </c>
      <c r="R11" t="s">
        <v>118</v>
      </c>
      <c r="S11" t="s">
        <v>113</v>
      </c>
    </row>
    <row r="12" spans="1:20">
      <c r="A12" s="12"/>
      <c r="H12" s="12"/>
      <c r="I12">
        <v>2</v>
      </c>
      <c r="J12" t="s">
        <v>163</v>
      </c>
      <c r="K12" t="s">
        <v>95</v>
      </c>
      <c r="L12">
        <v>0</v>
      </c>
      <c r="M12">
        <v>4</v>
      </c>
      <c r="N12">
        <v>0.4</v>
      </c>
      <c r="O12">
        <v>2.6</v>
      </c>
      <c r="P12">
        <v>20862</v>
      </c>
      <c r="Q12" t="s">
        <v>165</v>
      </c>
      <c r="R12" t="s">
        <v>121</v>
      </c>
      <c r="S12" t="s">
        <v>113</v>
      </c>
    </row>
    <row r="13" spans="1:20">
      <c r="A13" s="12"/>
      <c r="H13" s="12"/>
      <c r="I13">
        <v>2</v>
      </c>
      <c r="J13" t="s">
        <v>98</v>
      </c>
      <c r="K13" t="s">
        <v>89</v>
      </c>
      <c r="L13">
        <v>3</v>
      </c>
      <c r="M13">
        <v>2</v>
      </c>
      <c r="N13">
        <v>2.1</v>
      </c>
      <c r="O13">
        <v>1.7</v>
      </c>
      <c r="P13">
        <v>31424</v>
      </c>
      <c r="Q13" t="s">
        <v>130</v>
      </c>
      <c r="R13" t="s">
        <v>137</v>
      </c>
      <c r="S13" t="s">
        <v>113</v>
      </c>
    </row>
    <row r="14" spans="1:20">
      <c r="A14" s="12"/>
      <c r="H14" s="12"/>
      <c r="I14">
        <v>2</v>
      </c>
      <c r="J14" t="s">
        <v>94</v>
      </c>
      <c r="K14" t="s">
        <v>99</v>
      </c>
      <c r="L14">
        <v>2</v>
      </c>
      <c r="M14">
        <v>0</v>
      </c>
      <c r="N14">
        <v>1.7</v>
      </c>
      <c r="O14">
        <v>0.2</v>
      </c>
      <c r="P14">
        <v>31902</v>
      </c>
      <c r="Q14" t="s">
        <v>140</v>
      </c>
      <c r="R14" t="s">
        <v>148</v>
      </c>
      <c r="S14" t="s">
        <v>113</v>
      </c>
    </row>
    <row r="15" spans="1:20">
      <c r="A15" s="12"/>
      <c r="H15" s="12"/>
      <c r="I15">
        <v>2</v>
      </c>
      <c r="J15" t="s">
        <v>125</v>
      </c>
      <c r="K15" t="s">
        <v>119</v>
      </c>
      <c r="L15">
        <v>0</v>
      </c>
      <c r="M15">
        <v>2</v>
      </c>
      <c r="N15">
        <v>1.3</v>
      </c>
      <c r="O15">
        <v>1.8</v>
      </c>
      <c r="P15">
        <v>10501</v>
      </c>
      <c r="Q15" t="s">
        <v>126</v>
      </c>
      <c r="R15" t="s">
        <v>150</v>
      </c>
      <c r="S15" t="s">
        <v>113</v>
      </c>
    </row>
    <row r="16" spans="1:20">
      <c r="A16" s="12"/>
      <c r="H16" s="12"/>
      <c r="I16">
        <v>2</v>
      </c>
      <c r="J16" t="s">
        <v>90</v>
      </c>
      <c r="K16" t="s">
        <v>102</v>
      </c>
      <c r="L16">
        <v>0</v>
      </c>
      <c r="M16">
        <v>1</v>
      </c>
      <c r="N16">
        <v>1.5</v>
      </c>
      <c r="O16">
        <v>0.8</v>
      </c>
      <c r="P16">
        <v>19619</v>
      </c>
      <c r="Q16" t="s">
        <v>144</v>
      </c>
      <c r="R16" t="s">
        <v>118</v>
      </c>
      <c r="S16" t="s">
        <v>113</v>
      </c>
    </row>
    <row r="17" spans="1:19">
      <c r="A17" s="12"/>
      <c r="H17" s="12"/>
      <c r="I17">
        <v>2</v>
      </c>
      <c r="J17" t="s">
        <v>88</v>
      </c>
      <c r="K17" t="s">
        <v>91</v>
      </c>
      <c r="L17">
        <v>1</v>
      </c>
      <c r="M17">
        <v>0</v>
      </c>
      <c r="N17">
        <v>2.2999999999999998</v>
      </c>
      <c r="O17">
        <v>0.5</v>
      </c>
      <c r="P17">
        <v>53138</v>
      </c>
      <c r="Q17" t="s">
        <v>132</v>
      </c>
      <c r="R17" t="s">
        <v>127</v>
      </c>
      <c r="S17" t="s">
        <v>113</v>
      </c>
    </row>
    <row r="18" spans="1:19">
      <c r="A18" s="12"/>
      <c r="H18" s="12"/>
      <c r="I18">
        <v>2</v>
      </c>
      <c r="J18" t="s">
        <v>161</v>
      </c>
      <c r="K18" t="s">
        <v>96</v>
      </c>
      <c r="L18">
        <v>1</v>
      </c>
      <c r="M18">
        <v>0</v>
      </c>
      <c r="N18">
        <v>0.7</v>
      </c>
      <c r="O18">
        <v>1.2</v>
      </c>
      <c r="P18">
        <v>29459</v>
      </c>
      <c r="Q18" t="s">
        <v>166</v>
      </c>
      <c r="R18" t="s">
        <v>116</v>
      </c>
      <c r="S18" t="s">
        <v>113</v>
      </c>
    </row>
    <row r="19" spans="1:19">
      <c r="A19" s="12"/>
      <c r="H19" s="12"/>
      <c r="I19">
        <v>2</v>
      </c>
      <c r="J19" t="s">
        <v>122</v>
      </c>
      <c r="K19" t="s">
        <v>93</v>
      </c>
      <c r="L19">
        <v>1</v>
      </c>
      <c r="M19">
        <v>0</v>
      </c>
      <c r="N19">
        <v>0.3</v>
      </c>
      <c r="O19">
        <v>1.4</v>
      </c>
      <c r="P19">
        <v>24128</v>
      </c>
      <c r="Q19" t="s">
        <v>123</v>
      </c>
      <c r="R19" t="s">
        <v>129</v>
      </c>
      <c r="S19" t="s">
        <v>113</v>
      </c>
    </row>
    <row r="20" spans="1:19">
      <c r="A20" s="12"/>
      <c r="H20" s="12"/>
      <c r="I20">
        <v>2</v>
      </c>
      <c r="J20" t="s">
        <v>92</v>
      </c>
      <c r="K20" t="s">
        <v>101</v>
      </c>
      <c r="L20">
        <v>1</v>
      </c>
      <c r="M20">
        <v>2</v>
      </c>
      <c r="N20">
        <v>0.6</v>
      </c>
      <c r="O20">
        <v>0.8</v>
      </c>
      <c r="P20">
        <v>73587</v>
      </c>
      <c r="Q20" t="s">
        <v>141</v>
      </c>
      <c r="R20" t="s">
        <v>133</v>
      </c>
      <c r="S20" t="s">
        <v>113</v>
      </c>
    </row>
    <row r="21" spans="1:19">
      <c r="A21" s="12"/>
      <c r="H21" s="12"/>
      <c r="I21">
        <v>2</v>
      </c>
      <c r="J21" t="s">
        <v>100</v>
      </c>
      <c r="K21" t="s">
        <v>97</v>
      </c>
      <c r="L21">
        <v>1</v>
      </c>
      <c r="M21">
        <v>1</v>
      </c>
      <c r="N21">
        <v>1.1000000000000001</v>
      </c>
      <c r="O21">
        <v>0.5</v>
      </c>
      <c r="P21">
        <v>49108</v>
      </c>
      <c r="Q21" t="s">
        <v>143</v>
      </c>
      <c r="R21" t="s">
        <v>160</v>
      </c>
      <c r="S21" t="s">
        <v>113</v>
      </c>
    </row>
    <row r="22" spans="1:19">
      <c r="A22" s="12"/>
      <c r="H22" s="12"/>
      <c r="I22">
        <v>3</v>
      </c>
      <c r="J22" t="s">
        <v>125</v>
      </c>
      <c r="K22" t="s">
        <v>100</v>
      </c>
      <c r="L22">
        <v>1</v>
      </c>
      <c r="M22">
        <v>2</v>
      </c>
      <c r="N22">
        <v>0.4</v>
      </c>
      <c r="O22">
        <v>1.6</v>
      </c>
      <c r="P22">
        <v>10419</v>
      </c>
      <c r="Q22" t="s">
        <v>126</v>
      </c>
      <c r="R22" t="s">
        <v>128</v>
      </c>
      <c r="S22" t="s">
        <v>113</v>
      </c>
    </row>
    <row r="23" spans="1:19">
      <c r="A23" s="12"/>
      <c r="H23" s="12"/>
      <c r="I23">
        <v>3</v>
      </c>
      <c r="J23" t="s">
        <v>91</v>
      </c>
      <c r="K23" t="s">
        <v>163</v>
      </c>
      <c r="L23">
        <v>0</v>
      </c>
      <c r="M23">
        <v>2</v>
      </c>
      <c r="N23">
        <v>0.9</v>
      </c>
      <c r="O23">
        <v>1.1000000000000001</v>
      </c>
      <c r="P23">
        <v>23477</v>
      </c>
      <c r="Q23" t="s">
        <v>147</v>
      </c>
      <c r="R23" t="s">
        <v>116</v>
      </c>
      <c r="S23" t="s">
        <v>113</v>
      </c>
    </row>
    <row r="24" spans="1:19">
      <c r="A24" s="12"/>
      <c r="H24" s="12"/>
      <c r="I24">
        <v>3</v>
      </c>
      <c r="J24" t="s">
        <v>122</v>
      </c>
      <c r="K24" t="s">
        <v>98</v>
      </c>
      <c r="L24">
        <v>0</v>
      </c>
      <c r="M24">
        <v>0</v>
      </c>
      <c r="N24">
        <v>1.4</v>
      </c>
      <c r="O24">
        <v>0.8</v>
      </c>
      <c r="P24">
        <v>23548</v>
      </c>
      <c r="Q24" t="s">
        <v>123</v>
      </c>
      <c r="R24" t="s">
        <v>139</v>
      </c>
      <c r="S24" t="s">
        <v>113</v>
      </c>
    </row>
    <row r="25" spans="1:19">
      <c r="A25" s="12"/>
      <c r="H25" s="12"/>
      <c r="I25">
        <v>3</v>
      </c>
      <c r="J25" t="s">
        <v>119</v>
      </c>
      <c r="K25" t="s">
        <v>99</v>
      </c>
      <c r="L25">
        <v>0</v>
      </c>
      <c r="M25">
        <v>0</v>
      </c>
      <c r="N25">
        <v>0.3</v>
      </c>
      <c r="O25">
        <v>0.9</v>
      </c>
      <c r="P25">
        <v>20181</v>
      </c>
      <c r="Q25" t="s">
        <v>120</v>
      </c>
      <c r="R25" t="s">
        <v>131</v>
      </c>
      <c r="S25" t="s">
        <v>113</v>
      </c>
    </row>
    <row r="26" spans="1:19">
      <c r="A26" s="12"/>
      <c r="H26" s="12"/>
      <c r="I26">
        <v>3</v>
      </c>
      <c r="J26" t="s">
        <v>93</v>
      </c>
      <c r="K26" t="s">
        <v>89</v>
      </c>
      <c r="L26">
        <v>3</v>
      </c>
      <c r="M26">
        <v>0</v>
      </c>
      <c r="N26">
        <v>3.3</v>
      </c>
      <c r="O26">
        <v>0.5</v>
      </c>
      <c r="P26">
        <v>52093</v>
      </c>
      <c r="Q26" t="s">
        <v>117</v>
      </c>
      <c r="R26" t="s">
        <v>162</v>
      </c>
      <c r="S26" t="s">
        <v>113</v>
      </c>
    </row>
    <row r="27" spans="1:19">
      <c r="A27" s="12"/>
      <c r="H27" s="12"/>
      <c r="I27">
        <v>3</v>
      </c>
      <c r="J27" t="s">
        <v>95</v>
      </c>
      <c r="K27" t="s">
        <v>94</v>
      </c>
      <c r="L27">
        <v>2</v>
      </c>
      <c r="M27">
        <v>0</v>
      </c>
      <c r="N27">
        <v>2.6</v>
      </c>
      <c r="O27">
        <v>0.6</v>
      </c>
      <c r="P27">
        <v>75021</v>
      </c>
      <c r="Q27" t="s">
        <v>115</v>
      </c>
      <c r="R27" t="s">
        <v>135</v>
      </c>
      <c r="S27" t="s">
        <v>113</v>
      </c>
    </row>
    <row r="28" spans="1:19">
      <c r="A28" s="12"/>
      <c r="H28" s="12"/>
      <c r="I28">
        <v>3</v>
      </c>
      <c r="J28" t="s">
        <v>102</v>
      </c>
      <c r="K28" t="s">
        <v>161</v>
      </c>
      <c r="L28">
        <v>1</v>
      </c>
      <c r="M28">
        <v>1</v>
      </c>
      <c r="N28">
        <v>0.6</v>
      </c>
      <c r="O28">
        <v>1.2</v>
      </c>
      <c r="P28">
        <v>22704</v>
      </c>
      <c r="Q28" t="s">
        <v>159</v>
      </c>
      <c r="R28" t="s">
        <v>133</v>
      </c>
      <c r="S28" t="s">
        <v>113</v>
      </c>
    </row>
    <row r="29" spans="1:19">
      <c r="A29" s="12"/>
      <c r="H29" s="12"/>
      <c r="I29">
        <v>3</v>
      </c>
      <c r="J29" t="s">
        <v>101</v>
      </c>
      <c r="K29" t="s">
        <v>97</v>
      </c>
      <c r="L29">
        <v>2</v>
      </c>
      <c r="M29">
        <v>0</v>
      </c>
      <c r="N29">
        <v>1.1000000000000001</v>
      </c>
      <c r="O29">
        <v>0.6</v>
      </c>
      <c r="P29">
        <v>41382</v>
      </c>
      <c r="Q29" t="s">
        <v>142</v>
      </c>
      <c r="R29" t="s">
        <v>121</v>
      </c>
      <c r="S29" t="s">
        <v>113</v>
      </c>
    </row>
    <row r="30" spans="1:19">
      <c r="A30" s="12"/>
      <c r="H30" s="12"/>
      <c r="I30">
        <v>3</v>
      </c>
      <c r="J30" t="s">
        <v>92</v>
      </c>
      <c r="K30" t="s">
        <v>90</v>
      </c>
      <c r="L30">
        <v>1</v>
      </c>
      <c r="M30">
        <v>1</v>
      </c>
      <c r="N30">
        <v>2.1</v>
      </c>
      <c r="O30">
        <v>1.2</v>
      </c>
      <c r="P30">
        <v>67862</v>
      </c>
      <c r="Q30" t="s">
        <v>141</v>
      </c>
      <c r="R30" t="s">
        <v>137</v>
      </c>
      <c r="S30" t="s">
        <v>113</v>
      </c>
    </row>
    <row r="31" spans="1:19">
      <c r="A31" s="12"/>
      <c r="H31" s="12"/>
      <c r="I31">
        <v>3</v>
      </c>
      <c r="J31" t="s">
        <v>88</v>
      </c>
      <c r="K31" t="s">
        <v>96</v>
      </c>
      <c r="L31">
        <v>4</v>
      </c>
      <c r="M31">
        <v>0</v>
      </c>
      <c r="N31">
        <v>2.6</v>
      </c>
      <c r="O31">
        <v>0.7</v>
      </c>
      <c r="P31">
        <v>53206</v>
      </c>
      <c r="Q31" t="s">
        <v>132</v>
      </c>
      <c r="R31" t="s">
        <v>129</v>
      </c>
      <c r="S31" t="s">
        <v>113</v>
      </c>
    </row>
    <row r="32" spans="1:19">
      <c r="A32" s="12"/>
      <c r="H32" s="12"/>
      <c r="I32">
        <v>4</v>
      </c>
      <c r="J32" t="s">
        <v>100</v>
      </c>
      <c r="K32" t="s">
        <v>88</v>
      </c>
      <c r="L32">
        <v>5</v>
      </c>
      <c r="M32">
        <v>0</v>
      </c>
      <c r="N32">
        <v>2.8</v>
      </c>
      <c r="O32">
        <v>0.8</v>
      </c>
      <c r="P32">
        <v>54172</v>
      </c>
      <c r="Q32" t="s">
        <v>143</v>
      </c>
      <c r="R32" t="s">
        <v>121</v>
      </c>
      <c r="S32" t="s">
        <v>113</v>
      </c>
    </row>
    <row r="33" spans="1:19">
      <c r="A33" s="12"/>
      <c r="H33" s="12"/>
      <c r="I33">
        <v>4</v>
      </c>
      <c r="J33" t="s">
        <v>98</v>
      </c>
      <c r="K33" t="s">
        <v>119</v>
      </c>
      <c r="L33">
        <v>0</v>
      </c>
      <c r="M33">
        <v>2</v>
      </c>
      <c r="N33">
        <v>0.3</v>
      </c>
      <c r="O33">
        <v>1</v>
      </c>
      <c r="P33">
        <v>31435</v>
      </c>
      <c r="Q33" t="s">
        <v>130</v>
      </c>
      <c r="R33" t="s">
        <v>148</v>
      </c>
      <c r="S33" t="s">
        <v>113</v>
      </c>
    </row>
    <row r="34" spans="1:19">
      <c r="A34" s="12"/>
      <c r="H34" s="12"/>
      <c r="I34">
        <v>4</v>
      </c>
      <c r="J34" t="s">
        <v>99</v>
      </c>
      <c r="K34" t="s">
        <v>102</v>
      </c>
      <c r="L34">
        <v>3</v>
      </c>
      <c r="M34">
        <v>1</v>
      </c>
      <c r="N34">
        <v>0.5</v>
      </c>
      <c r="O34">
        <v>0.7</v>
      </c>
      <c r="P34">
        <v>30381</v>
      </c>
      <c r="Q34" t="s">
        <v>146</v>
      </c>
      <c r="R34" t="s">
        <v>124</v>
      </c>
      <c r="S34" t="s">
        <v>113</v>
      </c>
    </row>
    <row r="35" spans="1:19">
      <c r="A35" s="12"/>
      <c r="H35" s="12"/>
      <c r="I35">
        <v>4</v>
      </c>
      <c r="J35" t="s">
        <v>94</v>
      </c>
      <c r="K35" t="s">
        <v>101</v>
      </c>
      <c r="L35">
        <v>1</v>
      </c>
      <c r="M35">
        <v>2</v>
      </c>
      <c r="N35">
        <v>1.4</v>
      </c>
      <c r="O35">
        <v>1.2</v>
      </c>
      <c r="P35">
        <v>30923</v>
      </c>
      <c r="Q35" t="s">
        <v>140</v>
      </c>
      <c r="R35" t="s">
        <v>137</v>
      </c>
      <c r="S35" t="s">
        <v>113</v>
      </c>
    </row>
    <row r="36" spans="1:19">
      <c r="A36" s="12"/>
      <c r="H36" s="12"/>
      <c r="I36">
        <v>4</v>
      </c>
      <c r="J36" t="s">
        <v>97</v>
      </c>
      <c r="K36" t="s">
        <v>92</v>
      </c>
      <c r="L36">
        <v>0</v>
      </c>
      <c r="M36">
        <v>3</v>
      </c>
      <c r="N36">
        <v>1</v>
      </c>
      <c r="O36">
        <v>2</v>
      </c>
      <c r="P36">
        <v>38835</v>
      </c>
      <c r="Q36" t="s">
        <v>136</v>
      </c>
      <c r="R36" t="s">
        <v>131</v>
      </c>
      <c r="S36" t="s">
        <v>113</v>
      </c>
    </row>
    <row r="37" spans="1:19">
      <c r="A37" s="12"/>
      <c r="H37" s="12"/>
      <c r="I37">
        <v>4</v>
      </c>
      <c r="J37" t="s">
        <v>96</v>
      </c>
      <c r="K37" t="s">
        <v>125</v>
      </c>
      <c r="L37">
        <v>3</v>
      </c>
      <c r="M37">
        <v>0</v>
      </c>
      <c r="N37">
        <v>1.6</v>
      </c>
      <c r="O37">
        <v>0.8</v>
      </c>
      <c r="P37">
        <v>59262</v>
      </c>
      <c r="Q37" t="s">
        <v>134</v>
      </c>
      <c r="R37" t="s">
        <v>133</v>
      </c>
      <c r="S37" t="s">
        <v>113</v>
      </c>
    </row>
    <row r="38" spans="1:19">
      <c r="A38" s="12"/>
      <c r="H38" s="12"/>
      <c r="I38">
        <v>4</v>
      </c>
      <c r="J38" t="s">
        <v>161</v>
      </c>
      <c r="K38" t="s">
        <v>95</v>
      </c>
      <c r="L38">
        <v>2</v>
      </c>
      <c r="M38">
        <v>2</v>
      </c>
      <c r="N38">
        <v>1.1000000000000001</v>
      </c>
      <c r="O38">
        <v>2.1</v>
      </c>
      <c r="P38">
        <v>29320</v>
      </c>
      <c r="Q38" t="s">
        <v>166</v>
      </c>
      <c r="R38" t="s">
        <v>162</v>
      </c>
      <c r="S38" t="s">
        <v>113</v>
      </c>
    </row>
    <row r="39" spans="1:19">
      <c r="A39" s="12"/>
      <c r="H39" s="12"/>
      <c r="I39">
        <v>4</v>
      </c>
      <c r="J39" t="s">
        <v>90</v>
      </c>
      <c r="K39" t="s">
        <v>91</v>
      </c>
      <c r="L39">
        <v>1</v>
      </c>
      <c r="M39">
        <v>0</v>
      </c>
      <c r="N39">
        <v>0.4</v>
      </c>
      <c r="O39">
        <v>1.7</v>
      </c>
      <c r="P39">
        <v>18862</v>
      </c>
      <c r="Q39" t="s">
        <v>144</v>
      </c>
      <c r="R39" t="s">
        <v>135</v>
      </c>
      <c r="S39" t="s">
        <v>113</v>
      </c>
    </row>
    <row r="40" spans="1:19">
      <c r="A40" s="12"/>
      <c r="H40" s="12"/>
      <c r="I40">
        <v>4</v>
      </c>
      <c r="J40" t="s">
        <v>163</v>
      </c>
      <c r="K40" t="s">
        <v>93</v>
      </c>
      <c r="L40">
        <v>0</v>
      </c>
      <c r="M40">
        <v>1</v>
      </c>
      <c r="N40">
        <v>1.2</v>
      </c>
      <c r="O40">
        <v>1.2</v>
      </c>
      <c r="P40">
        <v>20872</v>
      </c>
      <c r="Q40" t="s">
        <v>165</v>
      </c>
      <c r="R40" t="s">
        <v>164</v>
      </c>
      <c r="S40" t="s">
        <v>113</v>
      </c>
    </row>
    <row r="41" spans="1:19">
      <c r="A41" s="12"/>
      <c r="H41" s="12"/>
      <c r="I41">
        <v>4</v>
      </c>
      <c r="J41" t="s">
        <v>89</v>
      </c>
      <c r="K41" t="s">
        <v>122</v>
      </c>
      <c r="L41">
        <v>2</v>
      </c>
      <c r="M41">
        <v>0</v>
      </c>
      <c r="N41">
        <v>1.6</v>
      </c>
      <c r="O41">
        <v>0.4</v>
      </c>
      <c r="P41">
        <v>56977</v>
      </c>
      <c r="Q41" t="s">
        <v>138</v>
      </c>
      <c r="R41" t="s">
        <v>127</v>
      </c>
      <c r="S41" t="s">
        <v>113</v>
      </c>
    </row>
    <row r="42" spans="1:19">
      <c r="A42" s="12"/>
      <c r="H42" s="12"/>
      <c r="I42">
        <v>5</v>
      </c>
      <c r="J42" t="s">
        <v>125</v>
      </c>
      <c r="K42" t="s">
        <v>99</v>
      </c>
      <c r="L42">
        <v>2</v>
      </c>
      <c r="M42">
        <v>1</v>
      </c>
      <c r="N42">
        <v>1.2</v>
      </c>
      <c r="O42">
        <v>0.7</v>
      </c>
      <c r="P42">
        <v>10369</v>
      </c>
      <c r="Q42" t="s">
        <v>126</v>
      </c>
      <c r="R42" t="s">
        <v>129</v>
      </c>
      <c r="S42" t="s">
        <v>113</v>
      </c>
    </row>
    <row r="43" spans="1:19">
      <c r="A43" s="12"/>
      <c r="H43" s="12"/>
      <c r="I43">
        <v>5</v>
      </c>
      <c r="J43" t="s">
        <v>91</v>
      </c>
      <c r="K43" t="s">
        <v>98</v>
      </c>
      <c r="L43">
        <v>0</v>
      </c>
      <c r="M43">
        <v>1</v>
      </c>
      <c r="N43">
        <v>1.2</v>
      </c>
      <c r="O43">
        <v>1.1000000000000001</v>
      </c>
      <c r="P43">
        <v>24199</v>
      </c>
      <c r="Q43" t="s">
        <v>147</v>
      </c>
      <c r="R43" t="s">
        <v>160</v>
      </c>
      <c r="S43" t="s">
        <v>113</v>
      </c>
    </row>
    <row r="44" spans="1:19">
      <c r="A44" s="12"/>
      <c r="H44" s="12"/>
      <c r="I44">
        <v>5</v>
      </c>
      <c r="J44" t="s">
        <v>88</v>
      </c>
      <c r="K44" t="s">
        <v>90</v>
      </c>
      <c r="L44">
        <v>1</v>
      </c>
      <c r="M44">
        <v>1</v>
      </c>
      <c r="N44">
        <v>2.2000000000000002</v>
      </c>
      <c r="O44">
        <v>0.4</v>
      </c>
      <c r="P44">
        <v>53231</v>
      </c>
      <c r="Q44" t="s">
        <v>132</v>
      </c>
      <c r="R44" t="s">
        <v>150</v>
      </c>
      <c r="S44" t="s">
        <v>113</v>
      </c>
    </row>
    <row r="45" spans="1:19">
      <c r="A45" s="12"/>
      <c r="H45" s="12"/>
      <c r="I45">
        <v>5</v>
      </c>
      <c r="J45" t="s">
        <v>119</v>
      </c>
      <c r="K45" t="s">
        <v>100</v>
      </c>
      <c r="L45">
        <v>0</v>
      </c>
      <c r="M45">
        <v>6</v>
      </c>
      <c r="N45">
        <v>0.6</v>
      </c>
      <c r="O45">
        <v>3.4</v>
      </c>
      <c r="P45">
        <v>20305</v>
      </c>
      <c r="Q45" t="s">
        <v>120</v>
      </c>
      <c r="R45" t="s">
        <v>133</v>
      </c>
      <c r="S45" t="s">
        <v>113</v>
      </c>
    </row>
    <row r="46" spans="1:19">
      <c r="A46" s="12"/>
      <c r="H46" s="12"/>
      <c r="I46">
        <v>5</v>
      </c>
      <c r="J46" t="s">
        <v>102</v>
      </c>
      <c r="K46" t="s">
        <v>89</v>
      </c>
      <c r="L46">
        <v>0</v>
      </c>
      <c r="M46">
        <v>0</v>
      </c>
      <c r="N46">
        <v>0.5</v>
      </c>
      <c r="O46">
        <v>0.3</v>
      </c>
      <c r="P46">
        <v>24942</v>
      </c>
      <c r="Q46" t="s">
        <v>159</v>
      </c>
      <c r="R46" t="s">
        <v>145</v>
      </c>
      <c r="S46" t="s">
        <v>113</v>
      </c>
    </row>
    <row r="47" spans="1:19">
      <c r="A47" s="12"/>
      <c r="H47" s="12"/>
      <c r="I47">
        <v>5</v>
      </c>
      <c r="J47" t="s">
        <v>122</v>
      </c>
      <c r="K47" t="s">
        <v>94</v>
      </c>
      <c r="L47">
        <v>1</v>
      </c>
      <c r="M47">
        <v>1</v>
      </c>
      <c r="N47">
        <v>1</v>
      </c>
      <c r="O47">
        <v>1.4</v>
      </c>
      <c r="P47">
        <v>24129</v>
      </c>
      <c r="Q47" t="s">
        <v>123</v>
      </c>
      <c r="R47" t="s">
        <v>121</v>
      </c>
      <c r="S47" t="s">
        <v>113</v>
      </c>
    </row>
    <row r="48" spans="1:19">
      <c r="A48" s="12"/>
      <c r="H48" s="12"/>
      <c r="I48">
        <v>5</v>
      </c>
      <c r="J48" t="s">
        <v>93</v>
      </c>
      <c r="K48" t="s">
        <v>161</v>
      </c>
      <c r="L48">
        <v>2</v>
      </c>
      <c r="M48">
        <v>1</v>
      </c>
      <c r="N48">
        <v>1.9</v>
      </c>
      <c r="O48">
        <v>0.8</v>
      </c>
      <c r="P48">
        <v>51795</v>
      </c>
      <c r="Q48" t="s">
        <v>117</v>
      </c>
      <c r="R48" t="s">
        <v>139</v>
      </c>
      <c r="S48" t="s">
        <v>113</v>
      </c>
    </row>
    <row r="49" spans="1:19">
      <c r="A49" s="12"/>
      <c r="H49" s="12"/>
      <c r="I49">
        <v>5</v>
      </c>
      <c r="J49" t="s">
        <v>92</v>
      </c>
      <c r="K49" t="s">
        <v>163</v>
      </c>
      <c r="L49">
        <v>0</v>
      </c>
      <c r="M49">
        <v>0</v>
      </c>
      <c r="N49">
        <v>1.6</v>
      </c>
      <c r="O49">
        <v>0.1</v>
      </c>
      <c r="P49">
        <v>65366</v>
      </c>
      <c r="Q49" t="s">
        <v>141</v>
      </c>
      <c r="R49" t="s">
        <v>128</v>
      </c>
      <c r="S49" t="s">
        <v>113</v>
      </c>
    </row>
    <row r="50" spans="1:19">
      <c r="A50" s="12"/>
      <c r="H50" s="12"/>
      <c r="I50">
        <v>5</v>
      </c>
      <c r="J50" t="s">
        <v>101</v>
      </c>
      <c r="K50" t="s">
        <v>96</v>
      </c>
      <c r="L50">
        <v>0</v>
      </c>
      <c r="M50">
        <v>0</v>
      </c>
      <c r="N50">
        <v>0.7</v>
      </c>
      <c r="O50">
        <v>1.1000000000000001</v>
      </c>
      <c r="P50">
        <v>41478</v>
      </c>
      <c r="Q50" t="s">
        <v>142</v>
      </c>
      <c r="R50" t="s">
        <v>135</v>
      </c>
      <c r="S50" t="s">
        <v>113</v>
      </c>
    </row>
    <row r="51" spans="1:19">
      <c r="A51" s="12"/>
      <c r="H51" s="12"/>
      <c r="I51">
        <v>5</v>
      </c>
      <c r="J51" t="s">
        <v>95</v>
      </c>
      <c r="K51" t="s">
        <v>97</v>
      </c>
      <c r="L51">
        <v>4</v>
      </c>
      <c r="M51">
        <v>0</v>
      </c>
      <c r="N51">
        <v>3.1</v>
      </c>
      <c r="O51">
        <v>0.7</v>
      </c>
      <c r="P51">
        <v>75042</v>
      </c>
      <c r="Q51" t="s">
        <v>115</v>
      </c>
      <c r="R51" t="s">
        <v>116</v>
      </c>
      <c r="S51" t="s">
        <v>113</v>
      </c>
    </row>
    <row r="52" spans="1:19">
      <c r="A52" s="12"/>
      <c r="H52" s="12"/>
      <c r="I52">
        <v>6</v>
      </c>
      <c r="J52" t="s">
        <v>89</v>
      </c>
      <c r="K52" t="s">
        <v>92</v>
      </c>
      <c r="L52">
        <v>2</v>
      </c>
      <c r="M52">
        <v>3</v>
      </c>
      <c r="N52">
        <v>0.9</v>
      </c>
      <c r="O52">
        <v>1.8</v>
      </c>
      <c r="P52">
        <v>56988</v>
      </c>
      <c r="Q52" t="s">
        <v>138</v>
      </c>
      <c r="R52" t="s">
        <v>135</v>
      </c>
      <c r="S52" t="s">
        <v>113</v>
      </c>
    </row>
    <row r="53" spans="1:19">
      <c r="A53" s="12"/>
      <c r="H53" s="12"/>
      <c r="I53">
        <v>6</v>
      </c>
      <c r="J53" t="s">
        <v>98</v>
      </c>
      <c r="K53" t="s">
        <v>95</v>
      </c>
      <c r="L53">
        <v>0</v>
      </c>
      <c r="M53">
        <v>1</v>
      </c>
      <c r="N53">
        <v>1.1000000000000001</v>
      </c>
      <c r="O53">
        <v>1.1000000000000001</v>
      </c>
      <c r="P53">
        <v>31930</v>
      </c>
      <c r="Q53" t="s">
        <v>130</v>
      </c>
      <c r="R53" t="s">
        <v>129</v>
      </c>
      <c r="S53" t="s">
        <v>113</v>
      </c>
    </row>
    <row r="54" spans="1:19">
      <c r="A54" s="12"/>
      <c r="H54" s="12"/>
      <c r="I54">
        <v>6</v>
      </c>
      <c r="J54" t="s">
        <v>97</v>
      </c>
      <c r="K54" t="s">
        <v>125</v>
      </c>
      <c r="L54">
        <v>2</v>
      </c>
      <c r="M54">
        <v>1</v>
      </c>
      <c r="N54">
        <v>2.1</v>
      </c>
      <c r="O54">
        <v>0.9</v>
      </c>
      <c r="P54">
        <v>38133</v>
      </c>
      <c r="Q54" t="s">
        <v>136</v>
      </c>
      <c r="R54" t="s">
        <v>118</v>
      </c>
      <c r="S54" t="s">
        <v>113</v>
      </c>
    </row>
    <row r="55" spans="1:19">
      <c r="A55" s="12"/>
      <c r="H55" s="12"/>
      <c r="I55">
        <v>6</v>
      </c>
      <c r="J55" t="s">
        <v>90</v>
      </c>
      <c r="K55" t="s">
        <v>122</v>
      </c>
      <c r="L55">
        <v>0</v>
      </c>
      <c r="M55">
        <v>0</v>
      </c>
      <c r="N55">
        <v>0.3</v>
      </c>
      <c r="O55">
        <v>0.4</v>
      </c>
      <c r="P55">
        <v>20759</v>
      </c>
      <c r="Q55" t="s">
        <v>144</v>
      </c>
      <c r="R55" t="s">
        <v>124</v>
      </c>
      <c r="S55" t="s">
        <v>113</v>
      </c>
    </row>
    <row r="56" spans="1:19">
      <c r="A56" s="12"/>
      <c r="H56" s="12"/>
      <c r="I56">
        <v>6</v>
      </c>
      <c r="J56" t="s">
        <v>163</v>
      </c>
      <c r="K56" t="s">
        <v>119</v>
      </c>
      <c r="L56">
        <v>1</v>
      </c>
      <c r="M56">
        <v>2</v>
      </c>
      <c r="N56">
        <v>1.4</v>
      </c>
      <c r="O56">
        <v>1.7</v>
      </c>
      <c r="P56">
        <v>20372</v>
      </c>
      <c r="Q56" t="s">
        <v>165</v>
      </c>
      <c r="R56" t="s">
        <v>137</v>
      </c>
      <c r="S56" t="s">
        <v>113</v>
      </c>
    </row>
    <row r="57" spans="1:19">
      <c r="A57" s="12"/>
      <c r="H57" s="12"/>
      <c r="I57">
        <v>6</v>
      </c>
      <c r="J57" t="s">
        <v>161</v>
      </c>
      <c r="K57" t="s">
        <v>101</v>
      </c>
      <c r="L57">
        <v>0</v>
      </c>
      <c r="M57">
        <v>4</v>
      </c>
      <c r="N57">
        <v>0.5</v>
      </c>
      <c r="O57">
        <v>1.8</v>
      </c>
      <c r="P57">
        <v>29661</v>
      </c>
      <c r="Q57" t="s">
        <v>166</v>
      </c>
      <c r="R57" t="s">
        <v>128</v>
      </c>
      <c r="S57" t="s">
        <v>113</v>
      </c>
    </row>
    <row r="58" spans="1:19">
      <c r="A58" s="12"/>
      <c r="H58" s="12"/>
      <c r="I58">
        <v>6</v>
      </c>
      <c r="J58" t="s">
        <v>100</v>
      </c>
      <c r="K58" t="s">
        <v>91</v>
      </c>
      <c r="L58">
        <v>5</v>
      </c>
      <c r="M58">
        <v>0</v>
      </c>
      <c r="N58">
        <v>3.8</v>
      </c>
      <c r="O58">
        <v>0.4</v>
      </c>
      <c r="P58">
        <v>53526</v>
      </c>
      <c r="Q58" t="s">
        <v>143</v>
      </c>
      <c r="R58" t="s">
        <v>162</v>
      </c>
      <c r="S58" t="s">
        <v>113</v>
      </c>
    </row>
    <row r="59" spans="1:19">
      <c r="A59" s="12"/>
      <c r="H59" s="12"/>
      <c r="I59">
        <v>6</v>
      </c>
      <c r="J59" t="s">
        <v>94</v>
      </c>
      <c r="K59" t="s">
        <v>88</v>
      </c>
      <c r="L59">
        <v>2</v>
      </c>
      <c r="M59">
        <v>3</v>
      </c>
      <c r="N59">
        <v>2.9</v>
      </c>
      <c r="O59">
        <v>2</v>
      </c>
      <c r="P59">
        <v>32004</v>
      </c>
      <c r="Q59" t="s">
        <v>140</v>
      </c>
      <c r="R59" t="s">
        <v>133</v>
      </c>
      <c r="S59" t="s">
        <v>113</v>
      </c>
    </row>
    <row r="60" spans="1:19">
      <c r="A60" s="12"/>
      <c r="H60" s="12"/>
      <c r="I60">
        <v>6</v>
      </c>
      <c r="J60" t="s">
        <v>99</v>
      </c>
      <c r="K60" t="s">
        <v>93</v>
      </c>
      <c r="L60">
        <v>1</v>
      </c>
      <c r="M60">
        <v>0</v>
      </c>
      <c r="N60">
        <v>1</v>
      </c>
      <c r="O60">
        <v>1</v>
      </c>
      <c r="P60">
        <v>30468</v>
      </c>
      <c r="Q60" t="s">
        <v>146</v>
      </c>
      <c r="R60" t="s">
        <v>116</v>
      </c>
      <c r="S60" t="s">
        <v>113</v>
      </c>
    </row>
    <row r="61" spans="1:19">
      <c r="A61" s="12"/>
      <c r="H61" s="12"/>
      <c r="I61">
        <v>6</v>
      </c>
      <c r="J61" t="s">
        <v>96</v>
      </c>
      <c r="K61" t="s">
        <v>102</v>
      </c>
      <c r="L61">
        <v>2</v>
      </c>
      <c r="M61">
        <v>0</v>
      </c>
      <c r="N61">
        <v>2.1</v>
      </c>
      <c r="O61">
        <v>1.1000000000000001</v>
      </c>
      <c r="P61">
        <v>59134</v>
      </c>
      <c r="Q61" t="s">
        <v>134</v>
      </c>
      <c r="R61" t="s">
        <v>160</v>
      </c>
      <c r="S61" t="s">
        <v>113</v>
      </c>
    </row>
    <row r="62" spans="1:19">
      <c r="A62" s="12"/>
      <c r="H62" s="12"/>
      <c r="I62">
        <v>7</v>
      </c>
      <c r="J62" t="s">
        <v>122</v>
      </c>
      <c r="K62" t="s">
        <v>92</v>
      </c>
      <c r="L62">
        <v>0</v>
      </c>
      <c r="M62">
        <v>4</v>
      </c>
      <c r="N62">
        <v>0.3</v>
      </c>
      <c r="O62">
        <v>2.6</v>
      </c>
      <c r="P62">
        <v>24169</v>
      </c>
      <c r="Q62" t="s">
        <v>123</v>
      </c>
      <c r="R62" t="s">
        <v>162</v>
      </c>
      <c r="S62" t="s">
        <v>113</v>
      </c>
    </row>
    <row r="63" spans="1:19">
      <c r="A63" s="12"/>
      <c r="H63" s="12"/>
      <c r="I63">
        <v>7</v>
      </c>
      <c r="J63" t="s">
        <v>161</v>
      </c>
      <c r="K63" t="s">
        <v>98</v>
      </c>
      <c r="L63">
        <v>2</v>
      </c>
      <c r="M63">
        <v>1</v>
      </c>
      <c r="N63">
        <v>2.4</v>
      </c>
      <c r="O63">
        <v>1.6</v>
      </c>
      <c r="P63">
        <v>29285</v>
      </c>
      <c r="Q63" t="s">
        <v>166</v>
      </c>
      <c r="R63" t="s">
        <v>164</v>
      </c>
      <c r="S63" t="s">
        <v>113</v>
      </c>
    </row>
    <row r="64" spans="1:19">
      <c r="A64" s="12"/>
      <c r="H64" s="12"/>
      <c r="I64">
        <v>7</v>
      </c>
      <c r="J64" t="s">
        <v>95</v>
      </c>
      <c r="K64" t="s">
        <v>91</v>
      </c>
      <c r="L64">
        <v>4</v>
      </c>
      <c r="M64">
        <v>0</v>
      </c>
      <c r="N64">
        <v>2.6</v>
      </c>
      <c r="O64">
        <v>0.6</v>
      </c>
      <c r="P64">
        <v>75118</v>
      </c>
      <c r="Q64" t="s">
        <v>115</v>
      </c>
      <c r="R64" t="s">
        <v>128</v>
      </c>
      <c r="S64" t="s">
        <v>113</v>
      </c>
    </row>
    <row r="65" spans="1:19">
      <c r="A65" s="12"/>
      <c r="H65" s="12"/>
      <c r="I65">
        <v>7</v>
      </c>
      <c r="J65" t="s">
        <v>125</v>
      </c>
      <c r="K65" t="s">
        <v>94</v>
      </c>
      <c r="L65">
        <v>0</v>
      </c>
      <c r="M65">
        <v>0</v>
      </c>
      <c r="N65">
        <v>1.6</v>
      </c>
      <c r="O65">
        <v>0.5</v>
      </c>
      <c r="P65">
        <v>10444</v>
      </c>
      <c r="Q65" t="s">
        <v>126</v>
      </c>
      <c r="R65" t="s">
        <v>131</v>
      </c>
      <c r="S65" t="s">
        <v>113</v>
      </c>
    </row>
    <row r="66" spans="1:19">
      <c r="A66" s="12"/>
      <c r="H66" s="12"/>
      <c r="I66">
        <v>7</v>
      </c>
      <c r="J66" t="s">
        <v>102</v>
      </c>
      <c r="K66" t="s">
        <v>119</v>
      </c>
      <c r="L66">
        <v>2</v>
      </c>
      <c r="M66">
        <v>2</v>
      </c>
      <c r="N66">
        <v>1.5</v>
      </c>
      <c r="O66">
        <v>1.5</v>
      </c>
      <c r="P66">
        <v>24606</v>
      </c>
      <c r="Q66" t="s">
        <v>159</v>
      </c>
      <c r="R66" t="s">
        <v>135</v>
      </c>
      <c r="S66" t="s">
        <v>113</v>
      </c>
    </row>
    <row r="67" spans="1:19">
      <c r="A67" s="12"/>
      <c r="H67" s="12"/>
      <c r="I67">
        <v>7</v>
      </c>
      <c r="J67" t="s">
        <v>89</v>
      </c>
      <c r="K67" t="s">
        <v>163</v>
      </c>
      <c r="L67">
        <v>1</v>
      </c>
      <c r="M67">
        <v>0</v>
      </c>
      <c r="N67">
        <v>0.5</v>
      </c>
      <c r="O67">
        <v>0.2</v>
      </c>
      <c r="P67">
        <v>56922</v>
      </c>
      <c r="Q67" t="s">
        <v>138</v>
      </c>
      <c r="R67" t="s">
        <v>150</v>
      </c>
      <c r="S67" t="s">
        <v>113</v>
      </c>
    </row>
    <row r="68" spans="1:19">
      <c r="A68" s="12"/>
      <c r="H68" s="12"/>
      <c r="I68">
        <v>7</v>
      </c>
      <c r="J68" t="s">
        <v>101</v>
      </c>
      <c r="K68" t="s">
        <v>100</v>
      </c>
      <c r="L68">
        <v>0</v>
      </c>
      <c r="M68">
        <v>1</v>
      </c>
      <c r="N68">
        <v>0.3</v>
      </c>
      <c r="O68">
        <v>1</v>
      </c>
      <c r="P68">
        <v>41530</v>
      </c>
      <c r="Q68" t="s">
        <v>142</v>
      </c>
      <c r="R68" t="s">
        <v>118</v>
      </c>
      <c r="S68" t="s">
        <v>113</v>
      </c>
    </row>
    <row r="69" spans="1:19">
      <c r="A69" s="12"/>
      <c r="H69" s="12"/>
      <c r="I69">
        <v>7</v>
      </c>
      <c r="J69" t="s">
        <v>96</v>
      </c>
      <c r="K69" t="s">
        <v>99</v>
      </c>
      <c r="L69">
        <v>2</v>
      </c>
      <c r="M69">
        <v>0</v>
      </c>
      <c r="N69">
        <v>2.2999999999999998</v>
      </c>
      <c r="O69">
        <v>0.6</v>
      </c>
      <c r="P69">
        <v>59378</v>
      </c>
      <c r="Q69" t="s">
        <v>134</v>
      </c>
      <c r="R69" t="s">
        <v>127</v>
      </c>
      <c r="S69" t="s">
        <v>113</v>
      </c>
    </row>
    <row r="70" spans="1:19">
      <c r="A70" s="12"/>
      <c r="H70" s="12"/>
      <c r="I70">
        <v>7</v>
      </c>
      <c r="J70" t="s">
        <v>97</v>
      </c>
      <c r="K70" t="s">
        <v>90</v>
      </c>
      <c r="L70">
        <v>0</v>
      </c>
      <c r="M70">
        <v>1</v>
      </c>
      <c r="N70">
        <v>1.4</v>
      </c>
      <c r="O70">
        <v>0.4</v>
      </c>
      <c r="P70">
        <v>38448</v>
      </c>
      <c r="Q70" t="s">
        <v>136</v>
      </c>
      <c r="R70" t="s">
        <v>121</v>
      </c>
      <c r="S70" t="s">
        <v>113</v>
      </c>
    </row>
    <row r="71" spans="1:19">
      <c r="A71" s="12"/>
      <c r="H71" s="12"/>
      <c r="I71">
        <v>7</v>
      </c>
      <c r="J71" t="s">
        <v>93</v>
      </c>
      <c r="K71" t="s">
        <v>88</v>
      </c>
      <c r="L71">
        <v>1</v>
      </c>
      <c r="M71">
        <v>1</v>
      </c>
      <c r="N71">
        <v>0.4</v>
      </c>
      <c r="O71">
        <v>1.8</v>
      </c>
      <c r="P71">
        <v>52303</v>
      </c>
      <c r="Q71" t="s">
        <v>117</v>
      </c>
      <c r="R71" t="s">
        <v>129</v>
      </c>
      <c r="S71" t="s">
        <v>113</v>
      </c>
    </row>
    <row r="72" spans="1:19">
      <c r="A72" s="12"/>
      <c r="H72" s="12"/>
      <c r="I72">
        <v>8</v>
      </c>
      <c r="J72" t="s">
        <v>88</v>
      </c>
      <c r="K72" t="s">
        <v>95</v>
      </c>
      <c r="L72">
        <v>0</v>
      </c>
      <c r="M72">
        <v>0</v>
      </c>
      <c r="N72">
        <v>1.5</v>
      </c>
      <c r="O72">
        <v>0.3</v>
      </c>
      <c r="P72">
        <v>52912</v>
      </c>
      <c r="Q72" t="s">
        <v>132</v>
      </c>
      <c r="R72" t="s">
        <v>118</v>
      </c>
      <c r="S72" t="s">
        <v>113</v>
      </c>
    </row>
    <row r="73" spans="1:19">
      <c r="A73" s="12"/>
      <c r="H73" s="12"/>
      <c r="I73">
        <v>8</v>
      </c>
      <c r="J73" t="s">
        <v>92</v>
      </c>
      <c r="K73" t="s">
        <v>125</v>
      </c>
      <c r="L73">
        <v>1</v>
      </c>
      <c r="M73">
        <v>0</v>
      </c>
      <c r="N73">
        <v>2.2000000000000002</v>
      </c>
      <c r="O73">
        <v>0.3</v>
      </c>
      <c r="P73">
        <v>73502</v>
      </c>
      <c r="Q73" t="s">
        <v>141</v>
      </c>
      <c r="R73" t="s">
        <v>160</v>
      </c>
      <c r="S73" t="s">
        <v>113</v>
      </c>
    </row>
    <row r="74" spans="1:19">
      <c r="A74" s="12"/>
      <c r="H74" s="12"/>
      <c r="I74">
        <v>8</v>
      </c>
      <c r="J74" t="s">
        <v>163</v>
      </c>
      <c r="K74" t="s">
        <v>122</v>
      </c>
      <c r="L74">
        <v>2</v>
      </c>
      <c r="M74">
        <v>0</v>
      </c>
      <c r="N74">
        <v>1.5</v>
      </c>
      <c r="O74">
        <v>0.6</v>
      </c>
      <c r="P74">
        <v>20657</v>
      </c>
      <c r="Q74" t="s">
        <v>165</v>
      </c>
      <c r="R74" t="s">
        <v>145</v>
      </c>
      <c r="S74" t="s">
        <v>113</v>
      </c>
    </row>
    <row r="75" spans="1:19">
      <c r="A75" s="12"/>
      <c r="H75" s="12"/>
      <c r="I75">
        <v>8</v>
      </c>
      <c r="J75" t="s">
        <v>91</v>
      </c>
      <c r="K75" t="s">
        <v>101</v>
      </c>
      <c r="L75">
        <v>2</v>
      </c>
      <c r="M75">
        <v>1</v>
      </c>
      <c r="N75">
        <v>1.2</v>
      </c>
      <c r="O75">
        <v>0.8</v>
      </c>
      <c r="P75">
        <v>25480</v>
      </c>
      <c r="Q75" t="s">
        <v>147</v>
      </c>
      <c r="R75" t="s">
        <v>116</v>
      </c>
      <c r="S75" t="s">
        <v>113</v>
      </c>
    </row>
    <row r="76" spans="1:19">
      <c r="A76" s="12"/>
      <c r="H76" s="12"/>
      <c r="I76">
        <v>8</v>
      </c>
      <c r="J76" t="s">
        <v>100</v>
      </c>
      <c r="K76" t="s">
        <v>161</v>
      </c>
      <c r="L76">
        <v>7</v>
      </c>
      <c r="M76">
        <v>2</v>
      </c>
      <c r="N76">
        <v>3.1</v>
      </c>
      <c r="O76">
        <v>0.4</v>
      </c>
      <c r="P76">
        <v>54128</v>
      </c>
      <c r="Q76" t="s">
        <v>143</v>
      </c>
      <c r="R76" t="s">
        <v>129</v>
      </c>
      <c r="S76" t="s">
        <v>113</v>
      </c>
    </row>
    <row r="77" spans="1:19">
      <c r="A77" s="12"/>
      <c r="H77" s="12"/>
      <c r="I77">
        <v>8</v>
      </c>
      <c r="J77" t="s">
        <v>90</v>
      </c>
      <c r="K77" t="s">
        <v>89</v>
      </c>
      <c r="L77">
        <v>1</v>
      </c>
      <c r="M77">
        <v>1</v>
      </c>
      <c r="N77">
        <v>1.4</v>
      </c>
      <c r="O77">
        <v>1.1000000000000001</v>
      </c>
      <c r="P77">
        <v>20945</v>
      </c>
      <c r="Q77" t="s">
        <v>144</v>
      </c>
      <c r="R77" t="s">
        <v>139</v>
      </c>
      <c r="S77" t="s">
        <v>113</v>
      </c>
    </row>
    <row r="78" spans="1:19">
      <c r="A78" s="12"/>
      <c r="H78" s="12"/>
      <c r="I78">
        <v>8</v>
      </c>
      <c r="J78" t="s">
        <v>119</v>
      </c>
      <c r="K78" t="s">
        <v>96</v>
      </c>
      <c r="L78">
        <v>2</v>
      </c>
      <c r="M78">
        <v>1</v>
      </c>
      <c r="N78">
        <v>1.5</v>
      </c>
      <c r="O78">
        <v>1</v>
      </c>
      <c r="P78">
        <v>20384</v>
      </c>
      <c r="Q78" t="s">
        <v>120</v>
      </c>
      <c r="R78" t="s">
        <v>162</v>
      </c>
      <c r="S78" t="s">
        <v>113</v>
      </c>
    </row>
    <row r="79" spans="1:19">
      <c r="A79" s="12"/>
      <c r="H79" s="12"/>
      <c r="I79">
        <v>8</v>
      </c>
      <c r="J79" t="s">
        <v>99</v>
      </c>
      <c r="K79" t="s">
        <v>97</v>
      </c>
      <c r="L79">
        <v>1</v>
      </c>
      <c r="M79">
        <v>1</v>
      </c>
      <c r="N79">
        <v>1</v>
      </c>
      <c r="O79">
        <v>1.6</v>
      </c>
      <c r="P79">
        <v>30565</v>
      </c>
      <c r="Q79" t="s">
        <v>146</v>
      </c>
      <c r="R79" t="s">
        <v>135</v>
      </c>
      <c r="S79" t="s">
        <v>113</v>
      </c>
    </row>
    <row r="80" spans="1:19">
      <c r="H80" s="12"/>
      <c r="I80">
        <v>8</v>
      </c>
      <c r="J80" t="s">
        <v>98</v>
      </c>
      <c r="K80" t="s">
        <v>93</v>
      </c>
      <c r="L80">
        <v>2</v>
      </c>
      <c r="M80">
        <v>2</v>
      </c>
      <c r="N80">
        <v>1.6</v>
      </c>
      <c r="O80">
        <v>0.8</v>
      </c>
      <c r="P80">
        <v>31437</v>
      </c>
      <c r="Q80" t="s">
        <v>130</v>
      </c>
      <c r="R80" t="s">
        <v>127</v>
      </c>
      <c r="S80" t="s">
        <v>113</v>
      </c>
    </row>
    <row r="81" spans="8:19">
      <c r="H81" s="12"/>
      <c r="I81">
        <v>8</v>
      </c>
      <c r="J81" t="s">
        <v>94</v>
      </c>
      <c r="K81" t="s">
        <v>102</v>
      </c>
      <c r="L81">
        <v>1</v>
      </c>
      <c r="M81">
        <v>1</v>
      </c>
      <c r="N81">
        <v>0.9</v>
      </c>
      <c r="O81">
        <v>0.2</v>
      </c>
      <c r="P81">
        <v>30203</v>
      </c>
      <c r="Q81" t="s">
        <v>140</v>
      </c>
      <c r="R81" t="s">
        <v>128</v>
      </c>
      <c r="S81" t="s">
        <v>113</v>
      </c>
    </row>
    <row r="82" spans="8:19">
      <c r="H82" s="12"/>
      <c r="I82">
        <v>9</v>
      </c>
      <c r="J82" t="s">
        <v>89</v>
      </c>
      <c r="K82" t="s">
        <v>99</v>
      </c>
      <c r="L82">
        <v>0</v>
      </c>
      <c r="M82">
        <v>3</v>
      </c>
      <c r="N82">
        <v>0.6</v>
      </c>
      <c r="O82">
        <v>1.2</v>
      </c>
      <c r="P82">
        <v>56977</v>
      </c>
      <c r="Q82" t="s">
        <v>138</v>
      </c>
      <c r="R82" t="s">
        <v>118</v>
      </c>
      <c r="S82" t="s">
        <v>113</v>
      </c>
    </row>
    <row r="83" spans="8:19">
      <c r="H83" s="12"/>
      <c r="I83">
        <v>9</v>
      </c>
      <c r="J83" t="s">
        <v>101</v>
      </c>
      <c r="K83" t="s">
        <v>119</v>
      </c>
      <c r="L83">
        <v>4</v>
      </c>
      <c r="M83">
        <v>2</v>
      </c>
      <c r="N83">
        <v>1.6</v>
      </c>
      <c r="O83">
        <v>2</v>
      </c>
      <c r="P83">
        <v>41467</v>
      </c>
      <c r="Q83" t="s">
        <v>142</v>
      </c>
      <c r="R83" t="s">
        <v>121</v>
      </c>
      <c r="S83" t="s">
        <v>113</v>
      </c>
    </row>
    <row r="84" spans="8:19">
      <c r="H84" s="12"/>
      <c r="I84">
        <v>9</v>
      </c>
      <c r="J84" t="s">
        <v>163</v>
      </c>
      <c r="K84" t="s">
        <v>94</v>
      </c>
      <c r="L84">
        <v>1</v>
      </c>
      <c r="M84">
        <v>2</v>
      </c>
      <c r="N84">
        <v>0.9</v>
      </c>
      <c r="O84">
        <v>1.5</v>
      </c>
      <c r="P84">
        <v>20521</v>
      </c>
      <c r="Q84" t="s">
        <v>165</v>
      </c>
      <c r="R84" t="s">
        <v>135</v>
      </c>
      <c r="S84" t="s">
        <v>113</v>
      </c>
    </row>
    <row r="85" spans="8:19">
      <c r="H85" s="12"/>
      <c r="I85">
        <v>9</v>
      </c>
      <c r="J85" t="s">
        <v>93</v>
      </c>
      <c r="K85" t="s">
        <v>91</v>
      </c>
      <c r="L85">
        <v>1</v>
      </c>
      <c r="M85">
        <v>0</v>
      </c>
      <c r="N85">
        <v>0.2</v>
      </c>
      <c r="O85">
        <v>0.3</v>
      </c>
      <c r="P85">
        <v>52251</v>
      </c>
      <c r="Q85" t="s">
        <v>117</v>
      </c>
      <c r="R85" t="s">
        <v>139</v>
      </c>
      <c r="S85" t="s">
        <v>113</v>
      </c>
    </row>
    <row r="86" spans="8:19">
      <c r="H86" s="12"/>
      <c r="I86">
        <v>9</v>
      </c>
      <c r="J86" t="s">
        <v>100</v>
      </c>
      <c r="K86" t="s">
        <v>90</v>
      </c>
      <c r="L86">
        <v>3</v>
      </c>
      <c r="M86">
        <v>0</v>
      </c>
      <c r="N86">
        <v>2.4</v>
      </c>
      <c r="O86">
        <v>0.4</v>
      </c>
      <c r="P86">
        <v>54118</v>
      </c>
      <c r="Q86" t="s">
        <v>143</v>
      </c>
      <c r="R86" t="s">
        <v>150</v>
      </c>
      <c r="S86" t="s">
        <v>113</v>
      </c>
    </row>
    <row r="87" spans="8:19">
      <c r="H87" s="12"/>
      <c r="I87">
        <v>9</v>
      </c>
      <c r="J87" t="s">
        <v>161</v>
      </c>
      <c r="K87" t="s">
        <v>125</v>
      </c>
      <c r="L87">
        <v>1</v>
      </c>
      <c r="M87">
        <v>2</v>
      </c>
      <c r="N87">
        <v>1.2</v>
      </c>
      <c r="O87">
        <v>1.1000000000000001</v>
      </c>
      <c r="P87">
        <v>29500</v>
      </c>
      <c r="Q87" t="s">
        <v>166</v>
      </c>
      <c r="R87" t="s">
        <v>148</v>
      </c>
      <c r="S87" t="s">
        <v>113</v>
      </c>
    </row>
    <row r="88" spans="8:19">
      <c r="H88" s="12"/>
      <c r="I88">
        <v>9</v>
      </c>
      <c r="J88" t="s">
        <v>122</v>
      </c>
      <c r="K88" t="s">
        <v>95</v>
      </c>
      <c r="L88">
        <v>2</v>
      </c>
      <c r="M88">
        <v>1</v>
      </c>
      <c r="N88">
        <v>1</v>
      </c>
      <c r="O88">
        <v>0.8</v>
      </c>
      <c r="P88">
        <v>24426</v>
      </c>
      <c r="Q88" t="s">
        <v>123</v>
      </c>
      <c r="R88" t="s">
        <v>137</v>
      </c>
      <c r="S88" t="s">
        <v>113</v>
      </c>
    </row>
    <row r="89" spans="8:19">
      <c r="H89" s="12"/>
      <c r="I89">
        <v>9</v>
      </c>
      <c r="J89" t="s">
        <v>98</v>
      </c>
      <c r="K89" t="s">
        <v>102</v>
      </c>
      <c r="L89">
        <v>1</v>
      </c>
      <c r="M89">
        <v>0</v>
      </c>
      <c r="N89">
        <v>1.8</v>
      </c>
      <c r="O89">
        <v>0.4</v>
      </c>
      <c r="P89">
        <v>29947</v>
      </c>
      <c r="Q89" t="s">
        <v>130</v>
      </c>
      <c r="R89" t="s">
        <v>131</v>
      </c>
      <c r="S89" t="s">
        <v>113</v>
      </c>
    </row>
    <row r="90" spans="8:19">
      <c r="H90" s="12"/>
      <c r="I90">
        <v>9</v>
      </c>
      <c r="J90" t="s">
        <v>97</v>
      </c>
      <c r="K90" t="s">
        <v>96</v>
      </c>
      <c r="L90">
        <v>2</v>
      </c>
      <c r="M90">
        <v>5</v>
      </c>
      <c r="N90">
        <v>1.3</v>
      </c>
      <c r="O90">
        <v>2.8</v>
      </c>
      <c r="P90">
        <v>39189</v>
      </c>
      <c r="Q90" t="s">
        <v>136</v>
      </c>
      <c r="R90" t="s">
        <v>129</v>
      </c>
      <c r="S90" t="s">
        <v>113</v>
      </c>
    </row>
    <row r="91" spans="8:19">
      <c r="H91" s="12"/>
      <c r="I91">
        <v>9</v>
      </c>
      <c r="J91" t="s">
        <v>92</v>
      </c>
      <c r="K91" t="s">
        <v>88</v>
      </c>
      <c r="L91">
        <v>4</v>
      </c>
      <c r="M91">
        <v>1</v>
      </c>
      <c r="N91">
        <v>1.8</v>
      </c>
      <c r="O91">
        <v>0.6</v>
      </c>
      <c r="P91">
        <v>80827</v>
      </c>
      <c r="Q91" t="s">
        <v>141</v>
      </c>
      <c r="R91" t="s">
        <v>116</v>
      </c>
      <c r="S91" t="s">
        <v>113</v>
      </c>
    </row>
    <row r="92" spans="8:19">
      <c r="H92" s="12"/>
      <c r="I92">
        <v>10</v>
      </c>
      <c r="J92" t="s">
        <v>95</v>
      </c>
      <c r="K92" t="s">
        <v>92</v>
      </c>
      <c r="L92">
        <v>1</v>
      </c>
      <c r="M92">
        <v>0</v>
      </c>
      <c r="N92">
        <v>0.9</v>
      </c>
      <c r="O92">
        <v>1</v>
      </c>
      <c r="P92">
        <v>75034</v>
      </c>
      <c r="Q92" t="s">
        <v>115</v>
      </c>
      <c r="R92" t="s">
        <v>121</v>
      </c>
      <c r="S92" t="s">
        <v>113</v>
      </c>
    </row>
    <row r="93" spans="8:19">
      <c r="H93" s="12"/>
      <c r="I93">
        <v>10</v>
      </c>
      <c r="J93" t="s">
        <v>88</v>
      </c>
      <c r="K93" t="s">
        <v>122</v>
      </c>
      <c r="L93">
        <v>3</v>
      </c>
      <c r="M93">
        <v>0</v>
      </c>
      <c r="N93">
        <v>2.2999999999999998</v>
      </c>
      <c r="O93">
        <v>0.1</v>
      </c>
      <c r="P93">
        <v>53268</v>
      </c>
      <c r="Q93" t="s">
        <v>132</v>
      </c>
      <c r="R93" t="s">
        <v>127</v>
      </c>
      <c r="S93" t="s">
        <v>113</v>
      </c>
    </row>
    <row r="94" spans="8:19">
      <c r="H94" s="12"/>
      <c r="I94">
        <v>10</v>
      </c>
      <c r="J94" t="s">
        <v>91</v>
      </c>
      <c r="K94" t="s">
        <v>89</v>
      </c>
      <c r="L94">
        <v>2</v>
      </c>
      <c r="M94">
        <v>2</v>
      </c>
      <c r="N94">
        <v>2.7</v>
      </c>
      <c r="O94">
        <v>0.8</v>
      </c>
      <c r="P94">
        <v>25242</v>
      </c>
      <c r="Q94" t="s">
        <v>147</v>
      </c>
      <c r="R94" t="s">
        <v>160</v>
      </c>
      <c r="S94" t="s">
        <v>113</v>
      </c>
    </row>
    <row r="95" spans="8:19">
      <c r="H95" s="12"/>
      <c r="I95">
        <v>10</v>
      </c>
      <c r="J95" t="s">
        <v>102</v>
      </c>
      <c r="K95" t="s">
        <v>100</v>
      </c>
      <c r="L95">
        <v>2</v>
      </c>
      <c r="M95">
        <v>3</v>
      </c>
      <c r="N95">
        <v>0.9</v>
      </c>
      <c r="O95">
        <v>2.2000000000000002</v>
      </c>
      <c r="P95">
        <v>24003</v>
      </c>
      <c r="Q95" t="s">
        <v>159</v>
      </c>
      <c r="R95" t="s">
        <v>164</v>
      </c>
      <c r="S95" t="s">
        <v>113</v>
      </c>
    </row>
    <row r="96" spans="8:19">
      <c r="H96" s="12"/>
      <c r="I96">
        <v>10</v>
      </c>
      <c r="J96" t="s">
        <v>96</v>
      </c>
      <c r="K96" t="s">
        <v>163</v>
      </c>
      <c r="L96">
        <v>2</v>
      </c>
      <c r="M96">
        <v>1</v>
      </c>
      <c r="N96">
        <v>1.6</v>
      </c>
      <c r="O96">
        <v>0.5</v>
      </c>
      <c r="P96">
        <v>59493</v>
      </c>
      <c r="Q96" t="s">
        <v>134</v>
      </c>
      <c r="R96" t="s">
        <v>137</v>
      </c>
      <c r="S96" t="s">
        <v>113</v>
      </c>
    </row>
    <row r="97" spans="8:19">
      <c r="H97" s="12"/>
      <c r="I97">
        <v>10</v>
      </c>
      <c r="J97" t="s">
        <v>119</v>
      </c>
      <c r="K97" t="s">
        <v>161</v>
      </c>
      <c r="L97">
        <v>0</v>
      </c>
      <c r="M97">
        <v>1</v>
      </c>
      <c r="N97">
        <v>0.9</v>
      </c>
      <c r="O97">
        <v>0.9</v>
      </c>
      <c r="P97">
        <v>20087</v>
      </c>
      <c r="Q97" t="s">
        <v>120</v>
      </c>
      <c r="R97" t="s">
        <v>135</v>
      </c>
      <c r="S97" t="s">
        <v>113</v>
      </c>
    </row>
    <row r="98" spans="8:19">
      <c r="H98" s="12"/>
      <c r="I98">
        <v>10</v>
      </c>
      <c r="J98" t="s">
        <v>125</v>
      </c>
      <c r="K98" t="s">
        <v>101</v>
      </c>
      <c r="L98">
        <v>0</v>
      </c>
      <c r="M98">
        <v>1</v>
      </c>
      <c r="N98">
        <v>0.5</v>
      </c>
      <c r="O98">
        <v>2</v>
      </c>
      <c r="P98">
        <v>10998</v>
      </c>
      <c r="Q98" t="s">
        <v>126</v>
      </c>
      <c r="R98" t="s">
        <v>129</v>
      </c>
      <c r="S98" t="s">
        <v>113</v>
      </c>
    </row>
    <row r="99" spans="8:19">
      <c r="H99" s="12"/>
      <c r="I99">
        <v>10</v>
      </c>
      <c r="J99" t="s">
        <v>99</v>
      </c>
      <c r="K99" t="s">
        <v>98</v>
      </c>
      <c r="L99">
        <v>1</v>
      </c>
      <c r="M99">
        <v>1</v>
      </c>
      <c r="N99">
        <v>0.8</v>
      </c>
      <c r="O99">
        <v>0.4</v>
      </c>
      <c r="P99">
        <v>30564</v>
      </c>
      <c r="Q99" t="s">
        <v>146</v>
      </c>
      <c r="R99" t="s">
        <v>162</v>
      </c>
      <c r="S99" t="s">
        <v>113</v>
      </c>
    </row>
    <row r="100" spans="8:19">
      <c r="H100" s="12"/>
      <c r="I100">
        <v>10</v>
      </c>
      <c r="J100" t="s">
        <v>94</v>
      </c>
      <c r="K100" t="s">
        <v>97</v>
      </c>
      <c r="L100">
        <v>2</v>
      </c>
      <c r="M100">
        <v>0</v>
      </c>
      <c r="N100">
        <v>1.5</v>
      </c>
      <c r="O100">
        <v>0.5</v>
      </c>
      <c r="P100">
        <v>31891</v>
      </c>
      <c r="Q100" t="s">
        <v>140</v>
      </c>
      <c r="R100" t="s">
        <v>116</v>
      </c>
      <c r="S100" t="s">
        <v>113</v>
      </c>
    </row>
    <row r="101" spans="8:19">
      <c r="H101" s="12"/>
      <c r="I101">
        <v>10</v>
      </c>
      <c r="J101" t="s">
        <v>90</v>
      </c>
      <c r="K101" t="s">
        <v>93</v>
      </c>
      <c r="L101">
        <v>1</v>
      </c>
      <c r="M101">
        <v>0</v>
      </c>
      <c r="N101">
        <v>0.8</v>
      </c>
      <c r="O101">
        <v>0.5</v>
      </c>
      <c r="P101">
        <v>21031</v>
      </c>
      <c r="Q101" t="s">
        <v>144</v>
      </c>
      <c r="R101" t="s">
        <v>128</v>
      </c>
      <c r="S101" t="s">
        <v>113</v>
      </c>
    </row>
    <row r="102" spans="8:19">
      <c r="H102" s="12"/>
      <c r="I102">
        <v>11</v>
      </c>
      <c r="J102" t="s">
        <v>161</v>
      </c>
      <c r="K102" t="s">
        <v>94</v>
      </c>
      <c r="L102">
        <v>2</v>
      </c>
      <c r="M102">
        <v>2</v>
      </c>
      <c r="N102">
        <v>1.6</v>
      </c>
      <c r="O102">
        <v>1.4</v>
      </c>
      <c r="P102">
        <v>29602</v>
      </c>
      <c r="Q102" t="s">
        <v>166</v>
      </c>
      <c r="R102" t="s">
        <v>160</v>
      </c>
      <c r="S102" t="s">
        <v>113</v>
      </c>
    </row>
    <row r="103" spans="8:19">
      <c r="H103" s="12"/>
      <c r="I103">
        <v>11</v>
      </c>
      <c r="J103" t="s">
        <v>98</v>
      </c>
      <c r="K103" t="s">
        <v>90</v>
      </c>
      <c r="L103">
        <v>0</v>
      </c>
      <c r="M103">
        <v>1</v>
      </c>
      <c r="N103">
        <v>1</v>
      </c>
      <c r="O103">
        <v>0.1</v>
      </c>
      <c r="P103">
        <v>30491</v>
      </c>
      <c r="Q103" t="s">
        <v>130</v>
      </c>
      <c r="R103" t="s">
        <v>148</v>
      </c>
      <c r="S103" t="s">
        <v>113</v>
      </c>
    </row>
    <row r="104" spans="8:19">
      <c r="H104" s="12"/>
      <c r="I104">
        <v>11</v>
      </c>
      <c r="J104" t="s">
        <v>163</v>
      </c>
      <c r="K104" t="s">
        <v>99</v>
      </c>
      <c r="L104">
        <v>0</v>
      </c>
      <c r="M104">
        <v>1</v>
      </c>
      <c r="N104">
        <v>0.6</v>
      </c>
      <c r="O104">
        <v>0.6</v>
      </c>
      <c r="P104">
        <v>20822</v>
      </c>
      <c r="Q104" t="s">
        <v>165</v>
      </c>
      <c r="R104" t="s">
        <v>128</v>
      </c>
      <c r="S104" t="s">
        <v>113</v>
      </c>
    </row>
    <row r="105" spans="8:19">
      <c r="H105" s="12"/>
      <c r="I105">
        <v>11</v>
      </c>
      <c r="J105" t="s">
        <v>93</v>
      </c>
      <c r="K105" t="s">
        <v>125</v>
      </c>
      <c r="L105">
        <v>0</v>
      </c>
      <c r="M105">
        <v>1</v>
      </c>
      <c r="N105">
        <v>0.6</v>
      </c>
      <c r="O105">
        <v>1.2</v>
      </c>
      <c r="P105">
        <v>52237</v>
      </c>
      <c r="Q105" t="s">
        <v>117</v>
      </c>
      <c r="R105" t="s">
        <v>145</v>
      </c>
      <c r="S105" t="s">
        <v>113</v>
      </c>
    </row>
    <row r="106" spans="8:19">
      <c r="H106" s="12"/>
      <c r="I106">
        <v>11</v>
      </c>
      <c r="J106" t="s">
        <v>122</v>
      </c>
      <c r="K106" t="s">
        <v>102</v>
      </c>
      <c r="L106">
        <v>1</v>
      </c>
      <c r="M106">
        <v>0</v>
      </c>
      <c r="N106">
        <v>0.3</v>
      </c>
      <c r="O106">
        <v>0.4</v>
      </c>
      <c r="P106">
        <v>24169</v>
      </c>
      <c r="Q106" t="s">
        <v>123</v>
      </c>
      <c r="R106" t="s">
        <v>150</v>
      </c>
      <c r="S106" t="s">
        <v>113</v>
      </c>
    </row>
    <row r="107" spans="8:19">
      <c r="H107" s="12"/>
      <c r="I107">
        <v>11</v>
      </c>
      <c r="J107" t="s">
        <v>89</v>
      </c>
      <c r="K107" t="s">
        <v>88</v>
      </c>
      <c r="L107">
        <v>1</v>
      </c>
      <c r="M107">
        <v>4</v>
      </c>
      <c r="N107">
        <v>0.9</v>
      </c>
      <c r="O107">
        <v>2</v>
      </c>
      <c r="P107">
        <v>56961</v>
      </c>
      <c r="Q107" t="s">
        <v>138</v>
      </c>
      <c r="R107" t="s">
        <v>162</v>
      </c>
      <c r="S107" t="s">
        <v>113</v>
      </c>
    </row>
    <row r="108" spans="8:19">
      <c r="H108" s="12"/>
      <c r="I108">
        <v>11</v>
      </c>
      <c r="J108" t="s">
        <v>92</v>
      </c>
      <c r="K108" t="s">
        <v>91</v>
      </c>
      <c r="L108">
        <v>1</v>
      </c>
      <c r="M108">
        <v>0</v>
      </c>
      <c r="N108">
        <v>0.9</v>
      </c>
      <c r="O108">
        <v>0.7</v>
      </c>
      <c r="P108">
        <v>65270</v>
      </c>
      <c r="Q108" t="s">
        <v>141</v>
      </c>
      <c r="R108" t="s">
        <v>127</v>
      </c>
      <c r="S108" t="s">
        <v>113</v>
      </c>
    </row>
    <row r="109" spans="8:19">
      <c r="H109" s="12"/>
      <c r="I109">
        <v>11</v>
      </c>
      <c r="J109" t="s">
        <v>100</v>
      </c>
      <c r="K109" t="s">
        <v>96</v>
      </c>
      <c r="L109">
        <v>3</v>
      </c>
      <c r="M109">
        <v>1</v>
      </c>
      <c r="N109">
        <v>2</v>
      </c>
      <c r="O109">
        <v>0.5</v>
      </c>
      <c r="P109">
        <v>54286</v>
      </c>
      <c r="Q109" t="s">
        <v>143</v>
      </c>
      <c r="R109" t="s">
        <v>135</v>
      </c>
      <c r="S109" t="s">
        <v>113</v>
      </c>
    </row>
    <row r="110" spans="8:19">
      <c r="H110" s="12"/>
      <c r="I110">
        <v>11</v>
      </c>
      <c r="J110" t="s">
        <v>97</v>
      </c>
      <c r="K110" t="s">
        <v>119</v>
      </c>
      <c r="L110">
        <v>3</v>
      </c>
      <c r="M110">
        <v>2</v>
      </c>
      <c r="N110">
        <v>2.2999999999999998</v>
      </c>
      <c r="O110">
        <v>1.7</v>
      </c>
      <c r="P110">
        <v>38609</v>
      </c>
      <c r="Q110" t="s">
        <v>136</v>
      </c>
      <c r="R110" t="s">
        <v>131</v>
      </c>
      <c r="S110" t="s">
        <v>113</v>
      </c>
    </row>
    <row r="111" spans="8:19">
      <c r="H111" s="12"/>
      <c r="I111">
        <v>11</v>
      </c>
      <c r="J111" t="s">
        <v>101</v>
      </c>
      <c r="K111" t="s">
        <v>95</v>
      </c>
      <c r="L111">
        <v>1</v>
      </c>
      <c r="M111">
        <v>0</v>
      </c>
      <c r="N111">
        <v>1.1000000000000001</v>
      </c>
      <c r="O111">
        <v>0.9</v>
      </c>
      <c r="P111">
        <v>41615</v>
      </c>
      <c r="Q111" t="s">
        <v>142</v>
      </c>
      <c r="R111" t="s">
        <v>133</v>
      </c>
      <c r="S111" t="s">
        <v>113</v>
      </c>
    </row>
    <row r="112" spans="8:19">
      <c r="H112" s="12"/>
      <c r="I112">
        <v>12</v>
      </c>
      <c r="J112" t="s">
        <v>96</v>
      </c>
      <c r="K112" t="s">
        <v>92</v>
      </c>
      <c r="L112">
        <v>2</v>
      </c>
      <c r="M112">
        <v>0</v>
      </c>
      <c r="N112">
        <v>1.4</v>
      </c>
      <c r="O112">
        <v>1</v>
      </c>
      <c r="P112">
        <v>59530</v>
      </c>
      <c r="Q112" t="s">
        <v>134</v>
      </c>
      <c r="R112" t="s">
        <v>128</v>
      </c>
      <c r="S112" t="s">
        <v>113</v>
      </c>
    </row>
    <row r="113" spans="8:19">
      <c r="H113" s="12"/>
      <c r="I113">
        <v>12</v>
      </c>
      <c r="J113" t="s">
        <v>125</v>
      </c>
      <c r="K113" t="s">
        <v>122</v>
      </c>
      <c r="L113">
        <v>4</v>
      </c>
      <c r="M113">
        <v>0</v>
      </c>
      <c r="N113">
        <v>1.1000000000000001</v>
      </c>
      <c r="O113">
        <v>1.2</v>
      </c>
      <c r="P113">
        <v>10879</v>
      </c>
      <c r="Q113" t="s">
        <v>126</v>
      </c>
      <c r="R113" t="s">
        <v>148</v>
      </c>
      <c r="S113" t="s">
        <v>113</v>
      </c>
    </row>
    <row r="114" spans="8:19">
      <c r="H114" s="12"/>
      <c r="I114">
        <v>12</v>
      </c>
      <c r="J114" t="s">
        <v>94</v>
      </c>
      <c r="K114" t="s">
        <v>100</v>
      </c>
      <c r="L114">
        <v>0</v>
      </c>
      <c r="M114">
        <v>2</v>
      </c>
      <c r="N114">
        <v>0.3</v>
      </c>
      <c r="O114">
        <v>2.2000000000000002</v>
      </c>
      <c r="P114">
        <v>31908</v>
      </c>
      <c r="Q114" t="s">
        <v>140</v>
      </c>
      <c r="R114" t="s">
        <v>131</v>
      </c>
      <c r="S114" t="s">
        <v>113</v>
      </c>
    </row>
    <row r="115" spans="8:19">
      <c r="H115" s="12"/>
      <c r="I115">
        <v>12</v>
      </c>
      <c r="J115" t="s">
        <v>90</v>
      </c>
      <c r="K115" t="s">
        <v>163</v>
      </c>
      <c r="L115">
        <v>2</v>
      </c>
      <c r="M115">
        <v>0</v>
      </c>
      <c r="N115">
        <v>2.5</v>
      </c>
      <c r="O115">
        <v>0.7</v>
      </c>
      <c r="P115">
        <v>18895</v>
      </c>
      <c r="Q115" t="s">
        <v>144</v>
      </c>
      <c r="R115" t="s">
        <v>118</v>
      </c>
      <c r="S115" t="s">
        <v>113</v>
      </c>
    </row>
    <row r="116" spans="8:19">
      <c r="H116" s="12"/>
      <c r="I116">
        <v>12</v>
      </c>
      <c r="J116" t="s">
        <v>102</v>
      </c>
      <c r="K116" t="s">
        <v>101</v>
      </c>
      <c r="L116">
        <v>0</v>
      </c>
      <c r="M116">
        <v>4</v>
      </c>
      <c r="N116">
        <v>0.5</v>
      </c>
      <c r="O116">
        <v>1.9</v>
      </c>
      <c r="P116">
        <v>23592</v>
      </c>
      <c r="Q116" t="s">
        <v>159</v>
      </c>
      <c r="R116" t="s">
        <v>121</v>
      </c>
      <c r="S116" t="s">
        <v>113</v>
      </c>
    </row>
    <row r="117" spans="8:19">
      <c r="H117" s="12"/>
      <c r="I117">
        <v>12</v>
      </c>
      <c r="J117" t="s">
        <v>91</v>
      </c>
      <c r="K117" t="s">
        <v>97</v>
      </c>
      <c r="L117">
        <v>2</v>
      </c>
      <c r="M117">
        <v>2</v>
      </c>
      <c r="N117">
        <v>1.7</v>
      </c>
      <c r="O117">
        <v>1.6</v>
      </c>
      <c r="P117">
        <v>25526</v>
      </c>
      <c r="Q117" t="s">
        <v>147</v>
      </c>
      <c r="R117" t="s">
        <v>133</v>
      </c>
      <c r="S117" t="s">
        <v>113</v>
      </c>
    </row>
    <row r="118" spans="8:19">
      <c r="H118" s="12"/>
      <c r="I118">
        <v>12</v>
      </c>
      <c r="J118" t="s">
        <v>88</v>
      </c>
      <c r="K118" t="s">
        <v>98</v>
      </c>
      <c r="L118">
        <v>3</v>
      </c>
      <c r="M118">
        <v>0</v>
      </c>
      <c r="N118">
        <v>2</v>
      </c>
      <c r="O118">
        <v>0.4</v>
      </c>
      <c r="P118">
        <v>53256</v>
      </c>
      <c r="Q118" t="s">
        <v>132</v>
      </c>
      <c r="R118" t="s">
        <v>164</v>
      </c>
      <c r="S118" t="s">
        <v>113</v>
      </c>
    </row>
    <row r="119" spans="8:19">
      <c r="H119" s="12"/>
      <c r="I119">
        <v>12</v>
      </c>
      <c r="J119" t="s">
        <v>95</v>
      </c>
      <c r="K119" t="s">
        <v>93</v>
      </c>
      <c r="L119">
        <v>4</v>
      </c>
      <c r="M119">
        <v>1</v>
      </c>
      <c r="N119">
        <v>3.1</v>
      </c>
      <c r="O119">
        <v>1.2</v>
      </c>
      <c r="P119">
        <v>75035</v>
      </c>
      <c r="Q119" t="s">
        <v>115</v>
      </c>
      <c r="R119" t="s">
        <v>129</v>
      </c>
      <c r="S119" t="s">
        <v>113</v>
      </c>
    </row>
    <row r="120" spans="8:19">
      <c r="H120" s="12"/>
      <c r="I120">
        <v>12</v>
      </c>
      <c r="J120" t="s">
        <v>119</v>
      </c>
      <c r="K120" t="s">
        <v>89</v>
      </c>
      <c r="L120">
        <v>2</v>
      </c>
      <c r="M120">
        <v>0</v>
      </c>
      <c r="N120">
        <v>1.3</v>
      </c>
      <c r="O120">
        <v>1.5</v>
      </c>
      <c r="P120">
        <v>20018</v>
      </c>
      <c r="Q120" t="s">
        <v>120</v>
      </c>
      <c r="R120" t="s">
        <v>116</v>
      </c>
      <c r="S120" t="s">
        <v>113</v>
      </c>
    </row>
    <row r="121" spans="8:19">
      <c r="H121" s="12"/>
      <c r="I121">
        <v>12</v>
      </c>
      <c r="J121" t="s">
        <v>99</v>
      </c>
      <c r="K121" t="s">
        <v>161</v>
      </c>
      <c r="L121">
        <v>2</v>
      </c>
      <c r="M121">
        <v>2</v>
      </c>
      <c r="N121">
        <v>0.5</v>
      </c>
      <c r="O121">
        <v>1.2</v>
      </c>
      <c r="P121">
        <v>29676</v>
      </c>
      <c r="Q121" t="s">
        <v>146</v>
      </c>
      <c r="R121" t="s">
        <v>137</v>
      </c>
      <c r="S121" t="s">
        <v>113</v>
      </c>
    </row>
    <row r="122" spans="8:19">
      <c r="H122" s="12"/>
      <c r="I122">
        <v>13</v>
      </c>
      <c r="J122" t="s">
        <v>89</v>
      </c>
      <c r="K122" t="s">
        <v>94</v>
      </c>
      <c r="L122">
        <v>1</v>
      </c>
      <c r="M122">
        <v>1</v>
      </c>
      <c r="N122">
        <v>0.8</v>
      </c>
      <c r="O122">
        <v>0.4</v>
      </c>
      <c r="P122">
        <v>56897</v>
      </c>
      <c r="Q122" t="s">
        <v>138</v>
      </c>
      <c r="R122" t="s">
        <v>118</v>
      </c>
      <c r="S122" t="s">
        <v>113</v>
      </c>
    </row>
    <row r="123" spans="8:19">
      <c r="H123" s="12"/>
      <c r="I123">
        <v>13</v>
      </c>
      <c r="J123" t="s">
        <v>95</v>
      </c>
      <c r="K123" t="s">
        <v>99</v>
      </c>
      <c r="L123">
        <v>1</v>
      </c>
      <c r="M123">
        <v>0</v>
      </c>
      <c r="N123">
        <v>1.2</v>
      </c>
      <c r="O123">
        <v>0.2</v>
      </c>
      <c r="P123">
        <v>75018</v>
      </c>
      <c r="Q123" t="s">
        <v>115</v>
      </c>
      <c r="R123" t="s">
        <v>162</v>
      </c>
      <c r="S123" t="s">
        <v>113</v>
      </c>
    </row>
    <row r="124" spans="8:19">
      <c r="H124" s="12"/>
      <c r="I124">
        <v>13</v>
      </c>
      <c r="J124" t="s">
        <v>163</v>
      </c>
      <c r="K124" t="s">
        <v>125</v>
      </c>
      <c r="L124">
        <v>0</v>
      </c>
      <c r="M124">
        <v>0</v>
      </c>
      <c r="N124">
        <v>0.6</v>
      </c>
      <c r="O124">
        <v>0.5</v>
      </c>
      <c r="P124">
        <v>20228</v>
      </c>
      <c r="Q124" t="s">
        <v>165</v>
      </c>
      <c r="R124" t="s">
        <v>139</v>
      </c>
      <c r="S124" t="s">
        <v>113</v>
      </c>
    </row>
    <row r="125" spans="8:19">
      <c r="H125" s="12"/>
      <c r="I125">
        <v>13</v>
      </c>
      <c r="J125" t="s">
        <v>92</v>
      </c>
      <c r="K125" t="s">
        <v>102</v>
      </c>
      <c r="L125">
        <v>1</v>
      </c>
      <c r="M125">
        <v>1</v>
      </c>
      <c r="N125">
        <v>1.6</v>
      </c>
      <c r="O125">
        <v>0.3</v>
      </c>
      <c r="P125">
        <v>65905</v>
      </c>
      <c r="Q125" t="s">
        <v>141</v>
      </c>
      <c r="R125" t="s">
        <v>164</v>
      </c>
      <c r="S125" t="s">
        <v>113</v>
      </c>
    </row>
    <row r="126" spans="8:19">
      <c r="H126" s="12"/>
      <c r="I126">
        <v>13</v>
      </c>
      <c r="J126" t="s">
        <v>93</v>
      </c>
      <c r="K126" t="s">
        <v>119</v>
      </c>
      <c r="L126">
        <v>0</v>
      </c>
      <c r="M126">
        <v>3</v>
      </c>
      <c r="N126">
        <v>1.3</v>
      </c>
      <c r="O126">
        <v>1.5</v>
      </c>
      <c r="P126">
        <v>52188</v>
      </c>
      <c r="Q126" t="s">
        <v>117</v>
      </c>
      <c r="R126" t="s">
        <v>124</v>
      </c>
      <c r="S126" t="s">
        <v>113</v>
      </c>
    </row>
    <row r="127" spans="8:19">
      <c r="H127" s="12"/>
      <c r="I127">
        <v>13</v>
      </c>
      <c r="J127" t="s">
        <v>91</v>
      </c>
      <c r="K127" t="s">
        <v>161</v>
      </c>
      <c r="L127">
        <v>2</v>
      </c>
      <c r="M127">
        <v>1</v>
      </c>
      <c r="N127">
        <v>1.9</v>
      </c>
      <c r="O127">
        <v>1</v>
      </c>
      <c r="P127">
        <v>23723</v>
      </c>
      <c r="Q127" t="s">
        <v>147</v>
      </c>
      <c r="R127" t="s">
        <v>128</v>
      </c>
      <c r="S127" t="s">
        <v>113</v>
      </c>
    </row>
    <row r="128" spans="8:19">
      <c r="H128" s="12"/>
      <c r="I128">
        <v>13</v>
      </c>
      <c r="J128" t="s">
        <v>88</v>
      </c>
      <c r="K128" t="s">
        <v>101</v>
      </c>
      <c r="L128">
        <v>1</v>
      </c>
      <c r="M128">
        <v>1</v>
      </c>
      <c r="N128">
        <v>1.1000000000000001</v>
      </c>
      <c r="O128">
        <v>1.2</v>
      </c>
      <c r="P128">
        <v>53225</v>
      </c>
      <c r="Q128" t="s">
        <v>132</v>
      </c>
      <c r="R128" t="s">
        <v>135</v>
      </c>
      <c r="S128" t="s">
        <v>113</v>
      </c>
    </row>
    <row r="129" spans="8:19">
      <c r="H129" s="12"/>
      <c r="I129">
        <v>13</v>
      </c>
      <c r="J129" t="s">
        <v>98</v>
      </c>
      <c r="K129" t="s">
        <v>97</v>
      </c>
      <c r="L129">
        <v>4</v>
      </c>
      <c r="M129">
        <v>1</v>
      </c>
      <c r="N129">
        <v>1.7</v>
      </c>
      <c r="O129">
        <v>0.1</v>
      </c>
      <c r="P129">
        <v>30461</v>
      </c>
      <c r="Q129" t="s">
        <v>130</v>
      </c>
      <c r="R129" t="s">
        <v>127</v>
      </c>
      <c r="S129" t="s">
        <v>113</v>
      </c>
    </row>
    <row r="130" spans="8:19">
      <c r="H130" s="12"/>
      <c r="I130">
        <v>13</v>
      </c>
      <c r="J130" t="s">
        <v>90</v>
      </c>
      <c r="K130" t="s">
        <v>96</v>
      </c>
      <c r="L130">
        <v>0</v>
      </c>
      <c r="M130">
        <v>1</v>
      </c>
      <c r="N130">
        <v>0.5</v>
      </c>
      <c r="O130">
        <v>1.5</v>
      </c>
      <c r="P130">
        <v>21722</v>
      </c>
      <c r="Q130" t="s">
        <v>144</v>
      </c>
      <c r="R130" t="s">
        <v>137</v>
      </c>
      <c r="S130" t="s">
        <v>113</v>
      </c>
    </row>
    <row r="131" spans="8:19">
      <c r="H131" s="12"/>
      <c r="I131">
        <v>13</v>
      </c>
      <c r="J131" t="s">
        <v>122</v>
      </c>
      <c r="K131" t="s">
        <v>100</v>
      </c>
      <c r="L131">
        <v>1</v>
      </c>
      <c r="M131">
        <v>2</v>
      </c>
      <c r="N131">
        <v>0.1</v>
      </c>
      <c r="O131">
        <v>2.5</v>
      </c>
      <c r="P131">
        <v>24121</v>
      </c>
      <c r="Q131" t="s">
        <v>123</v>
      </c>
      <c r="R131" t="s">
        <v>129</v>
      </c>
      <c r="S131" t="s">
        <v>113</v>
      </c>
    </row>
    <row r="132" spans="8:19">
      <c r="H132" s="12"/>
      <c r="I132">
        <v>14</v>
      </c>
      <c r="J132" t="s">
        <v>99</v>
      </c>
      <c r="K132" t="s">
        <v>91</v>
      </c>
      <c r="L132">
        <v>0</v>
      </c>
      <c r="M132">
        <v>0</v>
      </c>
      <c r="N132">
        <v>0.4</v>
      </c>
      <c r="O132">
        <v>0.8</v>
      </c>
      <c r="P132">
        <v>29889</v>
      </c>
      <c r="Q132" t="s">
        <v>146</v>
      </c>
      <c r="R132" t="s">
        <v>116</v>
      </c>
      <c r="S132" t="s">
        <v>113</v>
      </c>
    </row>
    <row r="133" spans="8:19">
      <c r="H133" s="12"/>
      <c r="I133">
        <v>14</v>
      </c>
      <c r="J133" t="s">
        <v>94</v>
      </c>
      <c r="K133" t="s">
        <v>92</v>
      </c>
      <c r="L133">
        <v>2</v>
      </c>
      <c r="M133">
        <v>1</v>
      </c>
      <c r="N133">
        <v>0.6</v>
      </c>
      <c r="O133">
        <v>2.4</v>
      </c>
      <c r="P133">
        <v>31950</v>
      </c>
      <c r="Q133" t="s">
        <v>140</v>
      </c>
      <c r="R133" t="s">
        <v>133</v>
      </c>
      <c r="S133" t="s">
        <v>113</v>
      </c>
    </row>
    <row r="134" spans="8:19">
      <c r="H134" s="12"/>
      <c r="I134">
        <v>14</v>
      </c>
      <c r="J134" t="s">
        <v>102</v>
      </c>
      <c r="K134" t="s">
        <v>93</v>
      </c>
      <c r="L134">
        <v>2</v>
      </c>
      <c r="M134">
        <v>2</v>
      </c>
      <c r="N134">
        <v>0.8</v>
      </c>
      <c r="O134">
        <v>0.9</v>
      </c>
      <c r="P134">
        <v>25534</v>
      </c>
      <c r="Q134" t="s">
        <v>159</v>
      </c>
      <c r="R134" t="s">
        <v>148</v>
      </c>
      <c r="S134" t="s">
        <v>113</v>
      </c>
    </row>
    <row r="135" spans="8:19">
      <c r="H135" s="12"/>
      <c r="I135">
        <v>14</v>
      </c>
      <c r="J135" t="s">
        <v>119</v>
      </c>
      <c r="K135" t="s">
        <v>95</v>
      </c>
      <c r="L135">
        <v>2</v>
      </c>
      <c r="M135">
        <v>4</v>
      </c>
      <c r="N135">
        <v>1.4</v>
      </c>
      <c r="O135">
        <v>1.5</v>
      </c>
      <c r="P135">
        <v>20552</v>
      </c>
      <c r="Q135" t="s">
        <v>120</v>
      </c>
      <c r="R135" t="s">
        <v>121</v>
      </c>
      <c r="S135" t="s">
        <v>113</v>
      </c>
    </row>
    <row r="136" spans="8:19">
      <c r="H136" s="12"/>
      <c r="I136">
        <v>14</v>
      </c>
      <c r="J136" t="s">
        <v>96</v>
      </c>
      <c r="K136" t="s">
        <v>122</v>
      </c>
      <c r="L136">
        <v>5</v>
      </c>
      <c r="M136">
        <v>0</v>
      </c>
      <c r="N136">
        <v>3.8</v>
      </c>
      <c r="O136">
        <v>0.6</v>
      </c>
      <c r="P136">
        <v>59285</v>
      </c>
      <c r="Q136" t="s">
        <v>134</v>
      </c>
      <c r="R136" t="s">
        <v>131</v>
      </c>
      <c r="S136" t="s">
        <v>113</v>
      </c>
    </row>
    <row r="137" spans="8:19">
      <c r="H137" s="12"/>
      <c r="I137">
        <v>14</v>
      </c>
      <c r="J137" t="s">
        <v>125</v>
      </c>
      <c r="K137" t="s">
        <v>90</v>
      </c>
      <c r="L137">
        <v>1</v>
      </c>
      <c r="M137">
        <v>2</v>
      </c>
      <c r="N137">
        <v>0.8</v>
      </c>
      <c r="O137">
        <v>1.5</v>
      </c>
      <c r="P137">
        <v>10302</v>
      </c>
      <c r="Q137" t="s">
        <v>126</v>
      </c>
      <c r="R137" t="s">
        <v>150</v>
      </c>
      <c r="S137" t="s">
        <v>113</v>
      </c>
    </row>
    <row r="138" spans="8:19">
      <c r="H138" s="12"/>
      <c r="I138">
        <v>14</v>
      </c>
      <c r="J138" t="s">
        <v>101</v>
      </c>
      <c r="K138" t="s">
        <v>163</v>
      </c>
      <c r="L138">
        <v>1</v>
      </c>
      <c r="M138">
        <v>0</v>
      </c>
      <c r="N138">
        <v>1.7</v>
      </c>
      <c r="O138">
        <v>0.1</v>
      </c>
      <c r="P138">
        <v>41365</v>
      </c>
      <c r="Q138" t="s">
        <v>142</v>
      </c>
      <c r="R138" t="s">
        <v>162</v>
      </c>
      <c r="S138" t="s">
        <v>113</v>
      </c>
    </row>
    <row r="139" spans="8:19">
      <c r="H139" s="12"/>
      <c r="I139">
        <v>14</v>
      </c>
      <c r="J139" t="s">
        <v>161</v>
      </c>
      <c r="K139" t="s">
        <v>88</v>
      </c>
      <c r="L139">
        <v>0</v>
      </c>
      <c r="M139">
        <v>3</v>
      </c>
      <c r="N139">
        <v>0.9</v>
      </c>
      <c r="O139">
        <v>2.1</v>
      </c>
      <c r="P139">
        <v>29423</v>
      </c>
      <c r="Q139" t="s">
        <v>166</v>
      </c>
      <c r="R139" t="s">
        <v>118</v>
      </c>
      <c r="S139" t="s">
        <v>113</v>
      </c>
    </row>
    <row r="140" spans="8:19">
      <c r="H140" s="12"/>
      <c r="I140">
        <v>14</v>
      </c>
      <c r="J140" t="s">
        <v>100</v>
      </c>
      <c r="K140" t="s">
        <v>98</v>
      </c>
      <c r="L140">
        <v>2</v>
      </c>
      <c r="M140">
        <v>1</v>
      </c>
      <c r="N140">
        <v>1.5</v>
      </c>
      <c r="O140">
        <v>1.1000000000000001</v>
      </c>
      <c r="P140">
        <v>53407</v>
      </c>
      <c r="Q140" t="s">
        <v>143</v>
      </c>
      <c r="R140" t="s">
        <v>145</v>
      </c>
      <c r="S140" t="s">
        <v>113</v>
      </c>
    </row>
    <row r="141" spans="8:19">
      <c r="H141" s="12"/>
      <c r="I141">
        <v>14</v>
      </c>
      <c r="J141" t="s">
        <v>97</v>
      </c>
      <c r="K141" t="s">
        <v>89</v>
      </c>
      <c r="L141">
        <v>4</v>
      </c>
      <c r="M141">
        <v>0</v>
      </c>
      <c r="N141">
        <v>1.7</v>
      </c>
      <c r="O141">
        <v>1.1000000000000001</v>
      </c>
      <c r="P141">
        <v>38242</v>
      </c>
      <c r="Q141" t="s">
        <v>136</v>
      </c>
      <c r="R141" t="s">
        <v>135</v>
      </c>
      <c r="S141" t="s">
        <v>113</v>
      </c>
    </row>
    <row r="142" spans="8:19">
      <c r="H142" s="12"/>
      <c r="I142">
        <v>15</v>
      </c>
      <c r="J142" t="s">
        <v>101</v>
      </c>
      <c r="K142" t="s">
        <v>93</v>
      </c>
      <c r="L142">
        <v>3</v>
      </c>
      <c r="M142">
        <v>1</v>
      </c>
      <c r="N142">
        <v>3</v>
      </c>
      <c r="O142">
        <v>0.6</v>
      </c>
      <c r="P142">
        <v>41538</v>
      </c>
      <c r="Q142" t="s">
        <v>142</v>
      </c>
      <c r="R142" t="s">
        <v>127</v>
      </c>
      <c r="S142" t="s">
        <v>113</v>
      </c>
    </row>
    <row r="143" spans="8:19">
      <c r="H143" s="12"/>
      <c r="I143">
        <v>15</v>
      </c>
      <c r="J143" t="s">
        <v>97</v>
      </c>
      <c r="K143" t="s">
        <v>122</v>
      </c>
      <c r="L143">
        <v>2</v>
      </c>
      <c r="M143">
        <v>0</v>
      </c>
      <c r="N143">
        <v>1.2</v>
      </c>
      <c r="O143">
        <v>0.5</v>
      </c>
      <c r="P143">
        <v>39167</v>
      </c>
      <c r="Q143" t="s">
        <v>136</v>
      </c>
      <c r="R143" t="s">
        <v>124</v>
      </c>
      <c r="S143" t="s">
        <v>113</v>
      </c>
    </row>
    <row r="144" spans="8:19">
      <c r="H144" s="12"/>
      <c r="I144">
        <v>15</v>
      </c>
      <c r="J144" t="s">
        <v>102</v>
      </c>
      <c r="K144" t="s">
        <v>91</v>
      </c>
      <c r="L144">
        <v>0</v>
      </c>
      <c r="M144">
        <v>0</v>
      </c>
      <c r="N144">
        <v>1.8</v>
      </c>
      <c r="O144">
        <v>0.6</v>
      </c>
      <c r="P144">
        <v>23531</v>
      </c>
      <c r="Q144" t="s">
        <v>159</v>
      </c>
      <c r="R144" t="s">
        <v>135</v>
      </c>
      <c r="S144" t="s">
        <v>113</v>
      </c>
    </row>
    <row r="145" spans="8:19">
      <c r="H145" s="12"/>
      <c r="I145">
        <v>15</v>
      </c>
      <c r="J145" t="s">
        <v>94</v>
      </c>
      <c r="K145" t="s">
        <v>90</v>
      </c>
      <c r="L145">
        <v>1</v>
      </c>
      <c r="M145">
        <v>0</v>
      </c>
      <c r="N145">
        <v>1.3</v>
      </c>
      <c r="O145">
        <v>0.8</v>
      </c>
      <c r="P145">
        <v>30714</v>
      </c>
      <c r="Q145" t="s">
        <v>140</v>
      </c>
      <c r="R145" t="s">
        <v>145</v>
      </c>
      <c r="S145" t="s">
        <v>113</v>
      </c>
    </row>
    <row r="146" spans="8:19">
      <c r="H146" s="12"/>
      <c r="I146">
        <v>15</v>
      </c>
      <c r="J146" t="s">
        <v>119</v>
      </c>
      <c r="K146" t="s">
        <v>92</v>
      </c>
      <c r="L146">
        <v>1</v>
      </c>
      <c r="M146">
        <v>1</v>
      </c>
      <c r="N146">
        <v>0.5</v>
      </c>
      <c r="O146">
        <v>1.1000000000000001</v>
      </c>
      <c r="P146">
        <v>20278</v>
      </c>
      <c r="Q146" t="s">
        <v>120</v>
      </c>
      <c r="R146" t="s">
        <v>118</v>
      </c>
      <c r="S146" t="s">
        <v>113</v>
      </c>
    </row>
    <row r="147" spans="8:19">
      <c r="H147" s="12"/>
      <c r="I147">
        <v>15</v>
      </c>
      <c r="J147" t="s">
        <v>99</v>
      </c>
      <c r="K147" t="s">
        <v>88</v>
      </c>
      <c r="L147">
        <v>1</v>
      </c>
      <c r="M147">
        <v>5</v>
      </c>
      <c r="N147">
        <v>1.6</v>
      </c>
      <c r="O147">
        <v>1.4</v>
      </c>
      <c r="P147">
        <v>30634</v>
      </c>
      <c r="Q147" t="s">
        <v>146</v>
      </c>
      <c r="R147" t="s">
        <v>131</v>
      </c>
      <c r="S147" t="s">
        <v>113</v>
      </c>
    </row>
    <row r="148" spans="8:19">
      <c r="H148" s="12"/>
      <c r="I148">
        <v>15</v>
      </c>
      <c r="J148" t="s">
        <v>161</v>
      </c>
      <c r="K148" t="s">
        <v>163</v>
      </c>
      <c r="L148">
        <v>2</v>
      </c>
      <c r="M148">
        <v>1</v>
      </c>
      <c r="N148">
        <v>1</v>
      </c>
      <c r="O148">
        <v>0.2</v>
      </c>
      <c r="P148">
        <v>28261</v>
      </c>
      <c r="Q148" t="s">
        <v>166</v>
      </c>
      <c r="R148" t="s">
        <v>129</v>
      </c>
      <c r="S148" t="s">
        <v>113</v>
      </c>
    </row>
    <row r="149" spans="8:19">
      <c r="H149" s="12"/>
      <c r="I149">
        <v>15</v>
      </c>
      <c r="J149" t="s">
        <v>96</v>
      </c>
      <c r="K149" t="s">
        <v>95</v>
      </c>
      <c r="L149">
        <v>1</v>
      </c>
      <c r="M149">
        <v>3</v>
      </c>
      <c r="N149">
        <v>3.8</v>
      </c>
      <c r="O149">
        <v>2.1</v>
      </c>
      <c r="P149">
        <v>59547</v>
      </c>
      <c r="Q149" t="s">
        <v>134</v>
      </c>
      <c r="R149" t="s">
        <v>116</v>
      </c>
      <c r="S149" t="s">
        <v>113</v>
      </c>
    </row>
    <row r="150" spans="8:19">
      <c r="H150" s="12"/>
      <c r="I150">
        <v>15</v>
      </c>
      <c r="J150" t="s">
        <v>125</v>
      </c>
      <c r="K150" t="s">
        <v>98</v>
      </c>
      <c r="L150">
        <v>1</v>
      </c>
      <c r="M150">
        <v>1</v>
      </c>
      <c r="N150">
        <v>1.6</v>
      </c>
      <c r="O150">
        <v>1.2</v>
      </c>
      <c r="P150">
        <v>10764</v>
      </c>
      <c r="Q150" t="s">
        <v>126</v>
      </c>
      <c r="R150" t="s">
        <v>121</v>
      </c>
      <c r="S150" t="s">
        <v>113</v>
      </c>
    </row>
    <row r="151" spans="8:19">
      <c r="H151" s="12"/>
      <c r="I151">
        <v>15</v>
      </c>
      <c r="J151" t="s">
        <v>100</v>
      </c>
      <c r="K151" t="s">
        <v>89</v>
      </c>
      <c r="L151">
        <v>2</v>
      </c>
      <c r="M151">
        <v>1</v>
      </c>
      <c r="N151">
        <v>2.8</v>
      </c>
      <c r="O151">
        <v>0.6</v>
      </c>
      <c r="P151">
        <v>54203</v>
      </c>
      <c r="Q151" t="s">
        <v>143</v>
      </c>
      <c r="R151" t="s">
        <v>128</v>
      </c>
      <c r="S151" t="s">
        <v>113</v>
      </c>
    </row>
    <row r="152" spans="8:19">
      <c r="H152" s="12"/>
      <c r="I152">
        <v>16</v>
      </c>
      <c r="J152" t="s">
        <v>89</v>
      </c>
      <c r="K152" t="s">
        <v>101</v>
      </c>
      <c r="L152">
        <v>1</v>
      </c>
      <c r="M152">
        <v>0</v>
      </c>
      <c r="N152">
        <v>0.2</v>
      </c>
      <c r="O152">
        <v>1.2</v>
      </c>
      <c r="P152">
        <v>56953</v>
      </c>
      <c r="Q152" t="s">
        <v>138</v>
      </c>
      <c r="R152" t="s">
        <v>133</v>
      </c>
      <c r="S152" t="s">
        <v>113</v>
      </c>
    </row>
    <row r="153" spans="8:19">
      <c r="H153" s="12"/>
      <c r="I153">
        <v>16</v>
      </c>
      <c r="J153" t="s">
        <v>91</v>
      </c>
      <c r="K153" t="s">
        <v>125</v>
      </c>
      <c r="L153">
        <v>2</v>
      </c>
      <c r="M153">
        <v>2</v>
      </c>
      <c r="N153">
        <v>4.3</v>
      </c>
      <c r="O153">
        <v>1</v>
      </c>
      <c r="P153">
        <v>24823</v>
      </c>
      <c r="Q153" t="s">
        <v>147</v>
      </c>
      <c r="R153" t="s">
        <v>127</v>
      </c>
      <c r="S153" t="s">
        <v>113</v>
      </c>
    </row>
    <row r="154" spans="8:19">
      <c r="H154" s="12"/>
      <c r="I154">
        <v>16</v>
      </c>
      <c r="J154" t="s">
        <v>90</v>
      </c>
      <c r="K154" t="s">
        <v>119</v>
      </c>
      <c r="L154">
        <v>1</v>
      </c>
      <c r="M154">
        <v>0</v>
      </c>
      <c r="N154">
        <v>1.2</v>
      </c>
      <c r="O154">
        <v>0.9</v>
      </c>
      <c r="P154">
        <v>19479</v>
      </c>
      <c r="Q154" t="s">
        <v>144</v>
      </c>
      <c r="R154" t="s">
        <v>148</v>
      </c>
      <c r="S154" t="s">
        <v>113</v>
      </c>
    </row>
    <row r="155" spans="8:19">
      <c r="H155" s="12"/>
      <c r="I155">
        <v>16</v>
      </c>
      <c r="J155" t="s">
        <v>92</v>
      </c>
      <c r="K155" t="s">
        <v>161</v>
      </c>
      <c r="L155">
        <v>5</v>
      </c>
      <c r="M155">
        <v>1</v>
      </c>
      <c r="N155">
        <v>3</v>
      </c>
      <c r="O155">
        <v>0.4</v>
      </c>
      <c r="P155">
        <v>62202</v>
      </c>
      <c r="Q155" t="s">
        <v>141</v>
      </c>
      <c r="R155" t="s">
        <v>150</v>
      </c>
      <c r="S155" t="s">
        <v>113</v>
      </c>
    </row>
    <row r="156" spans="8:19">
      <c r="H156" s="12"/>
      <c r="I156">
        <v>16</v>
      </c>
      <c r="J156" t="s">
        <v>122</v>
      </c>
      <c r="K156" t="s">
        <v>99</v>
      </c>
      <c r="L156">
        <v>2</v>
      </c>
      <c r="M156">
        <v>0</v>
      </c>
      <c r="N156">
        <v>2.2000000000000002</v>
      </c>
      <c r="O156">
        <v>0.3</v>
      </c>
      <c r="P156">
        <v>24018</v>
      </c>
      <c r="Q156" t="s">
        <v>123</v>
      </c>
      <c r="R156" t="s">
        <v>139</v>
      </c>
      <c r="S156" t="s">
        <v>113</v>
      </c>
    </row>
    <row r="157" spans="8:19">
      <c r="H157" s="12"/>
      <c r="I157">
        <v>16</v>
      </c>
      <c r="J157" t="s">
        <v>163</v>
      </c>
      <c r="K157" t="s">
        <v>102</v>
      </c>
      <c r="L157">
        <v>1</v>
      </c>
      <c r="M157">
        <v>0</v>
      </c>
      <c r="N157">
        <v>1.4</v>
      </c>
      <c r="O157">
        <v>0.3</v>
      </c>
      <c r="P157">
        <v>19580</v>
      </c>
      <c r="Q157" t="s">
        <v>165</v>
      </c>
      <c r="R157" t="s">
        <v>128</v>
      </c>
      <c r="S157" t="s">
        <v>113</v>
      </c>
    </row>
    <row r="158" spans="8:19">
      <c r="H158" s="12"/>
      <c r="I158">
        <v>16</v>
      </c>
      <c r="J158" t="s">
        <v>93</v>
      </c>
      <c r="K158" t="s">
        <v>94</v>
      </c>
      <c r="L158">
        <v>2</v>
      </c>
      <c r="M158">
        <v>3</v>
      </c>
      <c r="N158">
        <v>0.8</v>
      </c>
      <c r="O158">
        <v>0.5</v>
      </c>
      <c r="P158">
        <v>52117</v>
      </c>
      <c r="Q158" t="s">
        <v>117</v>
      </c>
      <c r="R158" t="s">
        <v>162</v>
      </c>
      <c r="S158" t="s">
        <v>113</v>
      </c>
    </row>
    <row r="159" spans="8:19">
      <c r="H159" s="12"/>
      <c r="I159">
        <v>16</v>
      </c>
      <c r="J159" t="s">
        <v>98</v>
      </c>
      <c r="K159" t="s">
        <v>96</v>
      </c>
      <c r="L159">
        <v>1</v>
      </c>
      <c r="M159">
        <v>1</v>
      </c>
      <c r="N159">
        <v>1.5</v>
      </c>
      <c r="O159">
        <v>0.8</v>
      </c>
      <c r="P159">
        <v>31643</v>
      </c>
      <c r="Q159" t="s">
        <v>130</v>
      </c>
      <c r="R159" t="s">
        <v>160</v>
      </c>
      <c r="S159" t="s">
        <v>113</v>
      </c>
    </row>
    <row r="160" spans="8:19">
      <c r="H160" s="12"/>
      <c r="I160">
        <v>16</v>
      </c>
      <c r="J160" t="s">
        <v>88</v>
      </c>
      <c r="K160" t="s">
        <v>97</v>
      </c>
      <c r="L160">
        <v>1</v>
      </c>
      <c r="M160">
        <v>1</v>
      </c>
      <c r="N160">
        <v>1.3</v>
      </c>
      <c r="O160">
        <v>0.8</v>
      </c>
      <c r="P160">
        <v>53082</v>
      </c>
      <c r="Q160" t="s">
        <v>132</v>
      </c>
      <c r="R160" t="s">
        <v>129</v>
      </c>
      <c r="S160" t="s">
        <v>113</v>
      </c>
    </row>
    <row r="161" spans="8:19">
      <c r="H161" s="12"/>
      <c r="I161">
        <v>16</v>
      </c>
      <c r="J161" t="s">
        <v>95</v>
      </c>
      <c r="K161" t="s">
        <v>100</v>
      </c>
      <c r="L161">
        <v>1</v>
      </c>
      <c r="M161">
        <v>2</v>
      </c>
      <c r="N161">
        <v>1</v>
      </c>
      <c r="O161">
        <v>2</v>
      </c>
      <c r="P161">
        <v>74847</v>
      </c>
      <c r="Q161" t="s">
        <v>115</v>
      </c>
      <c r="R161" t="s">
        <v>135</v>
      </c>
      <c r="S161" t="s">
        <v>113</v>
      </c>
    </row>
    <row r="162" spans="8:19">
      <c r="H162" s="12"/>
      <c r="I162">
        <v>17</v>
      </c>
      <c r="J162" t="s">
        <v>90</v>
      </c>
      <c r="K162" t="s">
        <v>161</v>
      </c>
      <c r="L162">
        <v>1</v>
      </c>
      <c r="M162">
        <v>0</v>
      </c>
      <c r="N162">
        <v>0.3</v>
      </c>
      <c r="O162">
        <v>0.6</v>
      </c>
      <c r="P162">
        <v>19909</v>
      </c>
      <c r="Q162" t="s">
        <v>144</v>
      </c>
      <c r="R162" t="s">
        <v>164</v>
      </c>
      <c r="S162" t="s">
        <v>113</v>
      </c>
    </row>
    <row r="163" spans="8:19">
      <c r="H163" s="12"/>
      <c r="I163">
        <v>17</v>
      </c>
      <c r="J163" t="s">
        <v>91</v>
      </c>
      <c r="K163" t="s">
        <v>119</v>
      </c>
      <c r="L163">
        <v>2</v>
      </c>
      <c r="M163">
        <v>1</v>
      </c>
      <c r="N163">
        <v>1.4</v>
      </c>
      <c r="O163">
        <v>1.3</v>
      </c>
      <c r="P163">
        <v>23566</v>
      </c>
      <c r="Q163" t="s">
        <v>147</v>
      </c>
      <c r="R163" t="s">
        <v>137</v>
      </c>
      <c r="S163" t="s">
        <v>113</v>
      </c>
    </row>
    <row r="164" spans="8:19">
      <c r="H164" s="12"/>
      <c r="I164">
        <v>17</v>
      </c>
      <c r="J164" t="s">
        <v>122</v>
      </c>
      <c r="K164" t="s">
        <v>101</v>
      </c>
      <c r="L164">
        <v>1</v>
      </c>
      <c r="M164">
        <v>3</v>
      </c>
      <c r="N164">
        <v>0.3</v>
      </c>
      <c r="O164">
        <v>1.5</v>
      </c>
      <c r="P164">
        <v>24169</v>
      </c>
      <c r="Q164" t="s">
        <v>123</v>
      </c>
      <c r="R164" t="s">
        <v>116</v>
      </c>
      <c r="S164" t="s">
        <v>113</v>
      </c>
    </row>
    <row r="165" spans="8:19">
      <c r="H165" s="12"/>
      <c r="I165">
        <v>17</v>
      </c>
      <c r="J165" t="s">
        <v>163</v>
      </c>
      <c r="K165" t="s">
        <v>100</v>
      </c>
      <c r="L165">
        <v>0</v>
      </c>
      <c r="M165">
        <v>4</v>
      </c>
      <c r="N165">
        <v>0.7</v>
      </c>
      <c r="O165">
        <v>2.7</v>
      </c>
      <c r="P165">
        <v>20870</v>
      </c>
      <c r="Q165" t="s">
        <v>165</v>
      </c>
      <c r="R165" t="s">
        <v>133</v>
      </c>
      <c r="S165" t="s">
        <v>113</v>
      </c>
    </row>
    <row r="166" spans="8:19">
      <c r="H166" s="12"/>
      <c r="I166">
        <v>17</v>
      </c>
      <c r="J166" t="s">
        <v>98</v>
      </c>
      <c r="K166" t="s">
        <v>94</v>
      </c>
      <c r="L166">
        <v>1</v>
      </c>
      <c r="M166">
        <v>4</v>
      </c>
      <c r="N166">
        <v>1.4</v>
      </c>
      <c r="O166">
        <v>1.6</v>
      </c>
      <c r="P166">
        <v>27714</v>
      </c>
      <c r="Q166" t="s">
        <v>130</v>
      </c>
      <c r="R166" t="s">
        <v>124</v>
      </c>
      <c r="S166" t="s">
        <v>113</v>
      </c>
    </row>
    <row r="167" spans="8:19">
      <c r="H167" s="12"/>
      <c r="I167">
        <v>17</v>
      </c>
      <c r="J167" t="s">
        <v>93</v>
      </c>
      <c r="K167" t="s">
        <v>97</v>
      </c>
      <c r="L167">
        <v>0</v>
      </c>
      <c r="M167">
        <v>1</v>
      </c>
      <c r="N167">
        <v>0.7</v>
      </c>
      <c r="O167">
        <v>1.3</v>
      </c>
      <c r="P167">
        <v>51042</v>
      </c>
      <c r="Q167" t="s">
        <v>117</v>
      </c>
      <c r="R167" t="s">
        <v>118</v>
      </c>
      <c r="S167" t="s">
        <v>113</v>
      </c>
    </row>
    <row r="168" spans="8:19">
      <c r="H168" s="12"/>
      <c r="I168">
        <v>17</v>
      </c>
      <c r="J168" t="s">
        <v>89</v>
      </c>
      <c r="K168" t="s">
        <v>96</v>
      </c>
      <c r="L168">
        <v>0</v>
      </c>
      <c r="M168">
        <v>0</v>
      </c>
      <c r="N168">
        <v>1.1000000000000001</v>
      </c>
      <c r="O168">
        <v>1.4</v>
      </c>
      <c r="P168">
        <v>56921</v>
      </c>
      <c r="Q168" t="s">
        <v>138</v>
      </c>
      <c r="R168" t="s">
        <v>121</v>
      </c>
      <c r="S168" t="s">
        <v>113</v>
      </c>
    </row>
    <row r="169" spans="8:19">
      <c r="H169" s="12"/>
      <c r="I169">
        <v>17</v>
      </c>
      <c r="J169" t="s">
        <v>88</v>
      </c>
      <c r="K169" t="s">
        <v>102</v>
      </c>
      <c r="L169">
        <v>0</v>
      </c>
      <c r="M169">
        <v>0</v>
      </c>
      <c r="N169">
        <v>1.3</v>
      </c>
      <c r="O169">
        <v>0.5</v>
      </c>
      <c r="P169">
        <v>53243</v>
      </c>
      <c r="Q169" t="s">
        <v>132</v>
      </c>
      <c r="R169" t="s">
        <v>145</v>
      </c>
      <c r="S169" t="s">
        <v>113</v>
      </c>
    </row>
    <row r="170" spans="8:19">
      <c r="H170" s="12"/>
      <c r="I170">
        <v>17</v>
      </c>
      <c r="J170" t="s">
        <v>95</v>
      </c>
      <c r="K170" t="s">
        <v>125</v>
      </c>
      <c r="L170">
        <v>1</v>
      </c>
      <c r="M170">
        <v>0</v>
      </c>
      <c r="N170">
        <v>1.1000000000000001</v>
      </c>
      <c r="O170">
        <v>1.2</v>
      </c>
      <c r="P170">
        <v>74798</v>
      </c>
      <c r="Q170" t="s">
        <v>115</v>
      </c>
      <c r="R170" t="s">
        <v>131</v>
      </c>
      <c r="S170" t="s">
        <v>113</v>
      </c>
    </row>
    <row r="171" spans="8:19">
      <c r="H171" s="12"/>
      <c r="I171">
        <v>17</v>
      </c>
      <c r="J171" t="s">
        <v>92</v>
      </c>
      <c r="K171" t="s">
        <v>99</v>
      </c>
      <c r="L171">
        <v>2</v>
      </c>
      <c r="M171">
        <v>0</v>
      </c>
      <c r="N171">
        <v>2.2999999999999998</v>
      </c>
      <c r="O171">
        <v>0.7</v>
      </c>
      <c r="P171">
        <v>46438</v>
      </c>
      <c r="Q171" t="s">
        <v>141</v>
      </c>
      <c r="R171" t="s">
        <v>160</v>
      </c>
      <c r="S171" t="s">
        <v>113</v>
      </c>
    </row>
    <row r="172" spans="8:19">
      <c r="H172" s="12"/>
      <c r="I172">
        <v>18</v>
      </c>
      <c r="J172" t="s">
        <v>94</v>
      </c>
      <c r="K172" t="s">
        <v>91</v>
      </c>
      <c r="L172">
        <v>0</v>
      </c>
      <c r="M172">
        <v>3</v>
      </c>
      <c r="N172">
        <v>0.7</v>
      </c>
      <c r="O172">
        <v>1.7</v>
      </c>
      <c r="P172">
        <v>31081</v>
      </c>
      <c r="Q172" t="s">
        <v>140</v>
      </c>
      <c r="R172" t="s">
        <v>118</v>
      </c>
      <c r="S172" t="s">
        <v>113</v>
      </c>
    </row>
    <row r="173" spans="8:19">
      <c r="H173" s="12"/>
      <c r="I173">
        <v>18</v>
      </c>
      <c r="J173" t="s">
        <v>119</v>
      </c>
      <c r="K173" t="s">
        <v>122</v>
      </c>
      <c r="L173">
        <v>1</v>
      </c>
      <c r="M173">
        <v>4</v>
      </c>
      <c r="N173">
        <v>0.8</v>
      </c>
      <c r="O173">
        <v>3.4</v>
      </c>
      <c r="P173">
        <v>20026</v>
      </c>
      <c r="Q173" t="s">
        <v>120</v>
      </c>
      <c r="R173" t="s">
        <v>135</v>
      </c>
      <c r="S173" t="s">
        <v>113</v>
      </c>
    </row>
    <row r="174" spans="8:19">
      <c r="H174" s="12"/>
      <c r="I174">
        <v>18</v>
      </c>
      <c r="J174" t="s">
        <v>96</v>
      </c>
      <c r="K174" t="s">
        <v>93</v>
      </c>
      <c r="L174">
        <v>1</v>
      </c>
      <c r="M174">
        <v>0</v>
      </c>
      <c r="N174">
        <v>1.7</v>
      </c>
      <c r="O174">
        <v>0.5</v>
      </c>
      <c r="P174">
        <v>59379</v>
      </c>
      <c r="Q174" t="s">
        <v>134</v>
      </c>
      <c r="R174" t="s">
        <v>139</v>
      </c>
      <c r="S174" t="s">
        <v>113</v>
      </c>
    </row>
    <row r="175" spans="8:19">
      <c r="H175" s="12"/>
      <c r="I175">
        <v>18</v>
      </c>
      <c r="J175" t="s">
        <v>101</v>
      </c>
      <c r="K175" t="s">
        <v>98</v>
      </c>
      <c r="L175">
        <v>1</v>
      </c>
      <c r="M175">
        <v>0</v>
      </c>
      <c r="N175">
        <v>1.2</v>
      </c>
      <c r="O175">
        <v>0.5</v>
      </c>
      <c r="P175">
        <v>41562</v>
      </c>
      <c r="Q175" t="s">
        <v>142</v>
      </c>
      <c r="R175" t="s">
        <v>150</v>
      </c>
      <c r="S175" t="s">
        <v>113</v>
      </c>
    </row>
    <row r="176" spans="8:19">
      <c r="H176" s="12"/>
      <c r="I176">
        <v>18</v>
      </c>
      <c r="J176" t="s">
        <v>99</v>
      </c>
      <c r="K176" t="s">
        <v>90</v>
      </c>
      <c r="L176">
        <v>0</v>
      </c>
      <c r="M176">
        <v>0</v>
      </c>
      <c r="N176">
        <v>1.6</v>
      </c>
      <c r="O176">
        <v>0.7</v>
      </c>
      <c r="P176">
        <v>29921</v>
      </c>
      <c r="Q176" t="s">
        <v>146</v>
      </c>
      <c r="R176" t="s">
        <v>124</v>
      </c>
      <c r="S176" t="s">
        <v>113</v>
      </c>
    </row>
    <row r="177" spans="8:19">
      <c r="H177" s="12"/>
      <c r="I177">
        <v>18</v>
      </c>
      <c r="J177" t="s">
        <v>161</v>
      </c>
      <c r="K177" t="s">
        <v>89</v>
      </c>
      <c r="L177">
        <v>0</v>
      </c>
      <c r="M177">
        <v>3</v>
      </c>
      <c r="N177">
        <v>1.1000000000000001</v>
      </c>
      <c r="O177">
        <v>2.5</v>
      </c>
      <c r="P177">
        <v>29265</v>
      </c>
      <c r="Q177" t="s">
        <v>166</v>
      </c>
      <c r="R177" t="s">
        <v>131</v>
      </c>
      <c r="S177" t="s">
        <v>113</v>
      </c>
    </row>
    <row r="178" spans="8:19">
      <c r="H178" s="12"/>
      <c r="I178">
        <v>18</v>
      </c>
      <c r="J178" t="s">
        <v>100</v>
      </c>
      <c r="K178" t="s">
        <v>92</v>
      </c>
      <c r="L178">
        <v>4</v>
      </c>
      <c r="M178">
        <v>1</v>
      </c>
      <c r="N178">
        <v>3.6</v>
      </c>
      <c r="O178">
        <v>0.2</v>
      </c>
      <c r="P178">
        <v>54214</v>
      </c>
      <c r="Q178" t="s">
        <v>143</v>
      </c>
      <c r="R178" t="s">
        <v>129</v>
      </c>
      <c r="S178" t="s">
        <v>113</v>
      </c>
    </row>
    <row r="179" spans="8:19">
      <c r="H179" s="12"/>
      <c r="I179">
        <v>18</v>
      </c>
      <c r="J179" t="s">
        <v>102</v>
      </c>
      <c r="K179" t="s">
        <v>95</v>
      </c>
      <c r="L179">
        <v>1</v>
      </c>
      <c r="M179">
        <v>2</v>
      </c>
      <c r="N179">
        <v>1.3</v>
      </c>
      <c r="O179">
        <v>0.7</v>
      </c>
      <c r="P179">
        <v>24782</v>
      </c>
      <c r="Q179" t="s">
        <v>159</v>
      </c>
      <c r="R179" t="s">
        <v>133</v>
      </c>
      <c r="S179" t="s">
        <v>113</v>
      </c>
    </row>
    <row r="180" spans="8:19">
      <c r="H180" s="12"/>
      <c r="I180">
        <v>18</v>
      </c>
      <c r="J180" t="s">
        <v>125</v>
      </c>
      <c r="K180" t="s">
        <v>88</v>
      </c>
      <c r="L180">
        <v>0</v>
      </c>
      <c r="M180">
        <v>4</v>
      </c>
      <c r="N180">
        <v>0.8</v>
      </c>
      <c r="O180">
        <v>2.2000000000000002</v>
      </c>
      <c r="P180">
        <v>10780</v>
      </c>
      <c r="Q180" t="s">
        <v>126</v>
      </c>
      <c r="R180" t="s">
        <v>116</v>
      </c>
      <c r="S180" t="s">
        <v>113</v>
      </c>
    </row>
    <row r="181" spans="8:19">
      <c r="H181" s="12"/>
      <c r="I181">
        <v>18</v>
      </c>
      <c r="J181" t="s">
        <v>97</v>
      </c>
      <c r="K181" t="s">
        <v>163</v>
      </c>
      <c r="L181">
        <v>3</v>
      </c>
      <c r="M181">
        <v>1</v>
      </c>
      <c r="N181">
        <v>2.2000000000000002</v>
      </c>
      <c r="O181">
        <v>0.6</v>
      </c>
      <c r="P181">
        <v>37580</v>
      </c>
      <c r="Q181" t="s">
        <v>136</v>
      </c>
      <c r="R181" t="s">
        <v>121</v>
      </c>
      <c r="S181" t="s">
        <v>113</v>
      </c>
    </row>
    <row r="182" spans="8:19">
      <c r="H182" s="12"/>
      <c r="I182">
        <v>19</v>
      </c>
      <c r="J182" t="s">
        <v>96</v>
      </c>
      <c r="K182" t="s">
        <v>88</v>
      </c>
      <c r="L182">
        <v>3</v>
      </c>
      <c r="M182">
        <v>3</v>
      </c>
      <c r="N182">
        <v>0.8</v>
      </c>
      <c r="O182">
        <v>2.1</v>
      </c>
      <c r="P182">
        <v>59409</v>
      </c>
      <c r="Q182" t="s">
        <v>134</v>
      </c>
      <c r="R182" t="s">
        <v>118</v>
      </c>
      <c r="S182" t="s">
        <v>113</v>
      </c>
    </row>
    <row r="183" spans="8:19">
      <c r="H183" s="12"/>
      <c r="I183">
        <v>19</v>
      </c>
      <c r="J183" t="s">
        <v>97</v>
      </c>
      <c r="K183" t="s">
        <v>101</v>
      </c>
      <c r="L183">
        <v>0</v>
      </c>
      <c r="M183">
        <v>0</v>
      </c>
      <c r="N183">
        <v>0.3</v>
      </c>
      <c r="O183">
        <v>1.8</v>
      </c>
      <c r="P183">
        <v>39191</v>
      </c>
      <c r="Q183" t="s">
        <v>136</v>
      </c>
      <c r="R183" t="s">
        <v>160</v>
      </c>
      <c r="S183" t="s">
        <v>113</v>
      </c>
    </row>
    <row r="184" spans="8:19">
      <c r="H184" s="12"/>
      <c r="I184">
        <v>19</v>
      </c>
      <c r="J184" t="s">
        <v>98</v>
      </c>
      <c r="K184" t="s">
        <v>122</v>
      </c>
      <c r="L184">
        <v>1</v>
      </c>
      <c r="M184">
        <v>1</v>
      </c>
      <c r="N184">
        <v>1.4</v>
      </c>
      <c r="O184">
        <v>1</v>
      </c>
      <c r="P184">
        <v>29675</v>
      </c>
      <c r="Q184" t="s">
        <v>130</v>
      </c>
      <c r="R184" t="s">
        <v>148</v>
      </c>
      <c r="S184" t="s">
        <v>113</v>
      </c>
    </row>
    <row r="185" spans="8:19">
      <c r="H185" s="12"/>
      <c r="I185">
        <v>19</v>
      </c>
      <c r="J185" t="s">
        <v>163</v>
      </c>
      <c r="K185" t="s">
        <v>91</v>
      </c>
      <c r="L185">
        <v>1</v>
      </c>
      <c r="M185">
        <v>1</v>
      </c>
      <c r="N185">
        <v>0.5</v>
      </c>
      <c r="O185">
        <v>1.2</v>
      </c>
      <c r="P185">
        <v>20354</v>
      </c>
      <c r="Q185" t="s">
        <v>165</v>
      </c>
      <c r="R185" t="s">
        <v>129</v>
      </c>
      <c r="S185" t="s">
        <v>113</v>
      </c>
    </row>
    <row r="186" spans="8:19">
      <c r="H186" s="12"/>
      <c r="I186">
        <v>19</v>
      </c>
      <c r="J186" t="s">
        <v>161</v>
      </c>
      <c r="K186" t="s">
        <v>102</v>
      </c>
      <c r="L186">
        <v>3</v>
      </c>
      <c r="M186">
        <v>1</v>
      </c>
      <c r="N186">
        <v>1.9</v>
      </c>
      <c r="O186">
        <v>1.8</v>
      </c>
      <c r="P186">
        <v>29057</v>
      </c>
      <c r="Q186" t="s">
        <v>166</v>
      </c>
      <c r="R186" t="s">
        <v>162</v>
      </c>
      <c r="S186" t="s">
        <v>113</v>
      </c>
    </row>
    <row r="187" spans="8:19">
      <c r="H187" s="12"/>
      <c r="I187">
        <v>19</v>
      </c>
      <c r="J187" t="s">
        <v>89</v>
      </c>
      <c r="K187" t="s">
        <v>93</v>
      </c>
      <c r="L187">
        <v>2</v>
      </c>
      <c r="M187">
        <v>3</v>
      </c>
      <c r="N187">
        <v>2.1</v>
      </c>
      <c r="O187">
        <v>1.3</v>
      </c>
      <c r="P187">
        <v>56955</v>
      </c>
      <c r="Q187" t="s">
        <v>138</v>
      </c>
      <c r="R187" t="s">
        <v>137</v>
      </c>
      <c r="S187" t="s">
        <v>113</v>
      </c>
    </row>
    <row r="188" spans="8:19">
      <c r="H188" s="12"/>
      <c r="I188">
        <v>19</v>
      </c>
      <c r="J188" t="s">
        <v>99</v>
      </c>
      <c r="K188" t="s">
        <v>119</v>
      </c>
      <c r="L188">
        <v>1</v>
      </c>
      <c r="M188">
        <v>0</v>
      </c>
      <c r="N188">
        <v>1.1000000000000001</v>
      </c>
      <c r="O188">
        <v>0.9</v>
      </c>
      <c r="P188">
        <v>30473</v>
      </c>
      <c r="Q188" t="s">
        <v>146</v>
      </c>
      <c r="R188" t="s">
        <v>145</v>
      </c>
      <c r="S188" t="s">
        <v>113</v>
      </c>
    </row>
    <row r="189" spans="8:19">
      <c r="H189" s="12"/>
      <c r="I189">
        <v>19</v>
      </c>
      <c r="J189" t="s">
        <v>100</v>
      </c>
      <c r="K189" t="s">
        <v>125</v>
      </c>
      <c r="L189">
        <v>4</v>
      </c>
      <c r="M189">
        <v>0</v>
      </c>
      <c r="N189">
        <v>1.3</v>
      </c>
      <c r="O189">
        <v>0.5</v>
      </c>
      <c r="P189">
        <v>54270</v>
      </c>
      <c r="Q189" t="s">
        <v>143</v>
      </c>
      <c r="R189" t="s">
        <v>164</v>
      </c>
      <c r="S189" t="s">
        <v>113</v>
      </c>
    </row>
    <row r="190" spans="8:19">
      <c r="H190" s="12"/>
      <c r="I190">
        <v>19</v>
      </c>
      <c r="J190" t="s">
        <v>90</v>
      </c>
      <c r="K190" t="s">
        <v>92</v>
      </c>
      <c r="L190">
        <v>0</v>
      </c>
      <c r="M190">
        <v>3</v>
      </c>
      <c r="N190">
        <v>0.3</v>
      </c>
      <c r="O190">
        <v>3.6</v>
      </c>
      <c r="P190">
        <v>21650</v>
      </c>
      <c r="Q190" t="s">
        <v>144</v>
      </c>
      <c r="R190" t="s">
        <v>135</v>
      </c>
      <c r="S190" t="s">
        <v>113</v>
      </c>
    </row>
    <row r="191" spans="8:19">
      <c r="H191" s="12"/>
      <c r="I191">
        <v>19</v>
      </c>
      <c r="J191" t="s">
        <v>94</v>
      </c>
      <c r="K191" t="s">
        <v>95</v>
      </c>
      <c r="L191">
        <v>2</v>
      </c>
      <c r="M191">
        <v>2</v>
      </c>
      <c r="N191">
        <v>1</v>
      </c>
      <c r="O191">
        <v>1.6</v>
      </c>
      <c r="P191">
        <v>32202</v>
      </c>
      <c r="Q191" t="s">
        <v>140</v>
      </c>
      <c r="R191" t="s">
        <v>121</v>
      </c>
      <c r="S191" t="s">
        <v>113</v>
      </c>
    </row>
    <row r="192" spans="8:19">
      <c r="H192" s="12"/>
      <c r="I192">
        <v>20</v>
      </c>
      <c r="J192" t="s">
        <v>92</v>
      </c>
      <c r="K192" t="s">
        <v>98</v>
      </c>
      <c r="L192">
        <v>5</v>
      </c>
      <c r="M192">
        <v>2</v>
      </c>
      <c r="N192">
        <v>3</v>
      </c>
      <c r="O192">
        <v>1.1000000000000001</v>
      </c>
      <c r="P192">
        <v>55412</v>
      </c>
      <c r="Q192" t="s">
        <v>141</v>
      </c>
      <c r="R192" t="s">
        <v>131</v>
      </c>
      <c r="S192" t="s">
        <v>113</v>
      </c>
    </row>
    <row r="193" spans="8:19">
      <c r="H193" s="12"/>
      <c r="I193">
        <v>20</v>
      </c>
      <c r="J193" t="s">
        <v>122</v>
      </c>
      <c r="K193" t="s">
        <v>161</v>
      </c>
      <c r="L193">
        <v>1</v>
      </c>
      <c r="M193">
        <v>1</v>
      </c>
      <c r="N193">
        <v>1.9</v>
      </c>
      <c r="O193">
        <v>1.8</v>
      </c>
      <c r="P193">
        <v>24047</v>
      </c>
      <c r="Q193" t="s">
        <v>123</v>
      </c>
      <c r="R193" t="s">
        <v>133</v>
      </c>
      <c r="S193" t="s">
        <v>113</v>
      </c>
    </row>
    <row r="194" spans="8:19">
      <c r="H194" s="12"/>
      <c r="I194">
        <v>20</v>
      </c>
      <c r="J194" t="s">
        <v>125</v>
      </c>
      <c r="K194" t="s">
        <v>89</v>
      </c>
      <c r="L194">
        <v>3</v>
      </c>
      <c r="M194">
        <v>3</v>
      </c>
      <c r="N194">
        <v>3.6</v>
      </c>
      <c r="O194">
        <v>2.2000000000000002</v>
      </c>
      <c r="P194">
        <v>10596</v>
      </c>
      <c r="Q194" t="s">
        <v>126</v>
      </c>
      <c r="R194" t="s">
        <v>139</v>
      </c>
      <c r="S194" t="s">
        <v>113</v>
      </c>
    </row>
    <row r="195" spans="8:19">
      <c r="H195" s="12"/>
      <c r="I195">
        <v>20</v>
      </c>
      <c r="J195" t="s">
        <v>102</v>
      </c>
      <c r="K195" t="s">
        <v>97</v>
      </c>
      <c r="L195">
        <v>0</v>
      </c>
      <c r="M195">
        <v>0</v>
      </c>
      <c r="N195">
        <v>1.1000000000000001</v>
      </c>
      <c r="O195">
        <v>0.4</v>
      </c>
      <c r="P195">
        <v>25364</v>
      </c>
      <c r="Q195" t="s">
        <v>159</v>
      </c>
      <c r="R195" t="s">
        <v>150</v>
      </c>
      <c r="S195" t="s">
        <v>113</v>
      </c>
    </row>
    <row r="196" spans="8:19">
      <c r="H196" s="12"/>
      <c r="I196">
        <v>20</v>
      </c>
      <c r="J196" t="s">
        <v>95</v>
      </c>
      <c r="K196" t="s">
        <v>90</v>
      </c>
      <c r="L196">
        <v>2</v>
      </c>
      <c r="M196">
        <v>2</v>
      </c>
      <c r="N196">
        <v>1.9</v>
      </c>
      <c r="O196">
        <v>0.5</v>
      </c>
      <c r="P196">
        <v>75046</v>
      </c>
      <c r="Q196" t="s">
        <v>115</v>
      </c>
      <c r="R196" t="s">
        <v>118</v>
      </c>
      <c r="S196" t="s">
        <v>113</v>
      </c>
    </row>
    <row r="197" spans="8:19">
      <c r="H197" s="12"/>
      <c r="I197">
        <v>20</v>
      </c>
      <c r="J197" t="s">
        <v>119</v>
      </c>
      <c r="K197" t="s">
        <v>94</v>
      </c>
      <c r="L197">
        <v>2</v>
      </c>
      <c r="M197">
        <v>1</v>
      </c>
      <c r="N197">
        <v>1.4</v>
      </c>
      <c r="O197">
        <v>1.3</v>
      </c>
      <c r="P197">
        <v>20308</v>
      </c>
      <c r="Q197" t="s">
        <v>120</v>
      </c>
      <c r="R197" t="s">
        <v>124</v>
      </c>
      <c r="S197" t="s">
        <v>113</v>
      </c>
    </row>
    <row r="198" spans="8:19">
      <c r="H198" s="12"/>
      <c r="I198">
        <v>20</v>
      </c>
      <c r="J198" t="s">
        <v>101</v>
      </c>
      <c r="K198" t="s">
        <v>99</v>
      </c>
      <c r="L198">
        <v>2</v>
      </c>
      <c r="M198">
        <v>0</v>
      </c>
      <c r="N198">
        <v>2.2000000000000002</v>
      </c>
      <c r="O198">
        <v>0.3</v>
      </c>
      <c r="P198">
        <v>41568</v>
      </c>
      <c r="Q198" t="s">
        <v>142</v>
      </c>
      <c r="R198" t="s">
        <v>128</v>
      </c>
      <c r="S198" t="s">
        <v>113</v>
      </c>
    </row>
    <row r="199" spans="8:19">
      <c r="H199" s="12"/>
      <c r="I199">
        <v>20</v>
      </c>
      <c r="J199" t="s">
        <v>88</v>
      </c>
      <c r="K199" t="s">
        <v>163</v>
      </c>
      <c r="L199">
        <v>5</v>
      </c>
      <c r="M199">
        <v>0</v>
      </c>
      <c r="N199">
        <v>3.3</v>
      </c>
      <c r="O199">
        <v>0.3</v>
      </c>
      <c r="P199">
        <v>52850</v>
      </c>
      <c r="Q199" t="s">
        <v>132</v>
      </c>
      <c r="R199" t="s">
        <v>127</v>
      </c>
      <c r="S199" t="s">
        <v>113</v>
      </c>
    </row>
    <row r="200" spans="8:19">
      <c r="H200" s="12"/>
      <c r="I200">
        <v>20</v>
      </c>
      <c r="J200" t="s">
        <v>93</v>
      </c>
      <c r="K200" t="s">
        <v>100</v>
      </c>
      <c r="L200">
        <v>0</v>
      </c>
      <c r="M200">
        <v>1</v>
      </c>
      <c r="N200">
        <v>0.3</v>
      </c>
      <c r="O200">
        <v>1.8</v>
      </c>
      <c r="P200">
        <v>52311</v>
      </c>
      <c r="Q200" t="s">
        <v>117</v>
      </c>
      <c r="R200" t="s">
        <v>116</v>
      </c>
      <c r="S200" t="s">
        <v>113</v>
      </c>
    </row>
    <row r="201" spans="8:19">
      <c r="H201" s="12"/>
      <c r="I201">
        <v>20</v>
      </c>
      <c r="J201" t="s">
        <v>91</v>
      </c>
      <c r="K201" t="s">
        <v>96</v>
      </c>
      <c r="L201">
        <v>2</v>
      </c>
      <c r="M201">
        <v>3</v>
      </c>
      <c r="N201">
        <v>1.1000000000000001</v>
      </c>
      <c r="O201">
        <v>1.3</v>
      </c>
      <c r="P201">
        <v>25762</v>
      </c>
      <c r="Q201" t="s">
        <v>147</v>
      </c>
      <c r="R201" t="s">
        <v>135</v>
      </c>
      <c r="S201" t="s">
        <v>113</v>
      </c>
    </row>
    <row r="202" spans="8:19">
      <c r="H202" s="12"/>
      <c r="I202">
        <v>21</v>
      </c>
      <c r="J202" t="s">
        <v>125</v>
      </c>
      <c r="K202" t="s">
        <v>97</v>
      </c>
      <c r="L202">
        <v>2</v>
      </c>
      <c r="M202">
        <v>1</v>
      </c>
      <c r="N202">
        <v>1</v>
      </c>
      <c r="O202">
        <v>0.8</v>
      </c>
      <c r="P202">
        <v>10497</v>
      </c>
      <c r="Q202" t="s">
        <v>126</v>
      </c>
      <c r="R202" t="s">
        <v>148</v>
      </c>
      <c r="S202" t="s">
        <v>113</v>
      </c>
    </row>
    <row r="203" spans="8:19">
      <c r="H203" s="12"/>
      <c r="I203">
        <v>21</v>
      </c>
      <c r="J203" t="s">
        <v>101</v>
      </c>
      <c r="K203" t="s">
        <v>161</v>
      </c>
      <c r="L203">
        <v>5</v>
      </c>
      <c r="M203">
        <v>0</v>
      </c>
      <c r="N203">
        <v>2.2999999999999998</v>
      </c>
      <c r="O203">
        <v>0.2</v>
      </c>
      <c r="P203">
        <v>41433</v>
      </c>
      <c r="Q203" t="s">
        <v>142</v>
      </c>
      <c r="R203" t="s">
        <v>127</v>
      </c>
      <c r="S203" t="s">
        <v>113</v>
      </c>
    </row>
    <row r="204" spans="8:19">
      <c r="H204" s="12"/>
      <c r="I204">
        <v>21</v>
      </c>
      <c r="J204" t="s">
        <v>119</v>
      </c>
      <c r="K204" t="s">
        <v>163</v>
      </c>
      <c r="L204">
        <v>1</v>
      </c>
      <c r="M204">
        <v>2</v>
      </c>
      <c r="N204">
        <v>1.1000000000000001</v>
      </c>
      <c r="O204">
        <v>1.3</v>
      </c>
      <c r="P204">
        <v>20002</v>
      </c>
      <c r="Q204" t="s">
        <v>120</v>
      </c>
      <c r="R204" t="s">
        <v>118</v>
      </c>
      <c r="S204" t="s">
        <v>113</v>
      </c>
    </row>
    <row r="205" spans="8:19">
      <c r="H205" s="12"/>
      <c r="I205">
        <v>21</v>
      </c>
      <c r="J205" t="s">
        <v>122</v>
      </c>
      <c r="K205" t="s">
        <v>90</v>
      </c>
      <c r="L205">
        <v>0</v>
      </c>
      <c r="M205">
        <v>0</v>
      </c>
      <c r="N205">
        <v>0.1</v>
      </c>
      <c r="O205">
        <v>1.2</v>
      </c>
      <c r="P205">
        <v>24095</v>
      </c>
      <c r="Q205" t="s">
        <v>123</v>
      </c>
      <c r="R205" t="s">
        <v>145</v>
      </c>
      <c r="S205" t="s">
        <v>113</v>
      </c>
    </row>
    <row r="206" spans="8:19">
      <c r="H206" s="12"/>
      <c r="I206">
        <v>21</v>
      </c>
      <c r="J206" t="s">
        <v>93</v>
      </c>
      <c r="K206" t="s">
        <v>99</v>
      </c>
      <c r="L206">
        <v>0</v>
      </c>
      <c r="M206">
        <v>0</v>
      </c>
      <c r="N206">
        <v>0.7</v>
      </c>
      <c r="O206">
        <v>0.7</v>
      </c>
      <c r="P206">
        <v>52209</v>
      </c>
      <c r="Q206" t="s">
        <v>117</v>
      </c>
      <c r="R206" t="s">
        <v>133</v>
      </c>
      <c r="S206" t="s">
        <v>113</v>
      </c>
    </row>
    <row r="207" spans="8:19">
      <c r="H207" s="12"/>
      <c r="I207">
        <v>21</v>
      </c>
      <c r="J207" t="s">
        <v>88</v>
      </c>
      <c r="K207" t="s">
        <v>94</v>
      </c>
      <c r="L207">
        <v>2</v>
      </c>
      <c r="M207">
        <v>1</v>
      </c>
      <c r="N207">
        <v>2</v>
      </c>
      <c r="O207">
        <v>0.9</v>
      </c>
      <c r="P207">
        <v>53226</v>
      </c>
      <c r="Q207" t="s">
        <v>132</v>
      </c>
      <c r="R207" t="s">
        <v>162</v>
      </c>
      <c r="S207" t="s">
        <v>113</v>
      </c>
    </row>
    <row r="208" spans="8:19">
      <c r="H208" s="12"/>
      <c r="I208">
        <v>21</v>
      </c>
      <c r="J208" t="s">
        <v>95</v>
      </c>
      <c r="K208" t="s">
        <v>98</v>
      </c>
      <c r="L208">
        <v>0</v>
      </c>
      <c r="M208">
        <v>0</v>
      </c>
      <c r="N208">
        <v>1.1000000000000001</v>
      </c>
      <c r="O208">
        <v>1</v>
      </c>
      <c r="P208">
        <v>75051</v>
      </c>
      <c r="Q208" t="s">
        <v>115</v>
      </c>
      <c r="R208" t="s">
        <v>129</v>
      </c>
      <c r="S208" t="s">
        <v>113</v>
      </c>
    </row>
    <row r="209" spans="8:19">
      <c r="H209" s="12"/>
      <c r="I209">
        <v>21</v>
      </c>
      <c r="J209" t="s">
        <v>91</v>
      </c>
      <c r="K209" t="s">
        <v>100</v>
      </c>
      <c r="L209">
        <v>0</v>
      </c>
      <c r="M209">
        <v>0</v>
      </c>
      <c r="N209">
        <v>1.6</v>
      </c>
      <c r="O209">
        <v>1.1000000000000001</v>
      </c>
      <c r="P209">
        <v>25804</v>
      </c>
      <c r="Q209" t="s">
        <v>147</v>
      </c>
      <c r="R209" t="s">
        <v>121</v>
      </c>
      <c r="S209" t="s">
        <v>113</v>
      </c>
    </row>
    <row r="210" spans="8:19">
      <c r="H210" s="12"/>
      <c r="I210">
        <v>21</v>
      </c>
      <c r="J210" t="s">
        <v>102</v>
      </c>
      <c r="K210" t="s">
        <v>96</v>
      </c>
      <c r="L210">
        <v>1</v>
      </c>
      <c r="M210">
        <v>1</v>
      </c>
      <c r="N210">
        <v>1.5</v>
      </c>
      <c r="O210">
        <v>1.1000000000000001</v>
      </c>
      <c r="P210">
        <v>26223</v>
      </c>
      <c r="Q210" t="s">
        <v>159</v>
      </c>
      <c r="R210" t="s">
        <v>128</v>
      </c>
      <c r="S210" t="s">
        <v>113</v>
      </c>
    </row>
    <row r="211" spans="8:19">
      <c r="H211" s="12"/>
      <c r="I211">
        <v>22</v>
      </c>
      <c r="J211" t="s">
        <v>99</v>
      </c>
      <c r="K211" t="s">
        <v>125</v>
      </c>
      <c r="L211">
        <v>2</v>
      </c>
      <c r="M211">
        <v>2</v>
      </c>
      <c r="N211">
        <v>2.2999999999999998</v>
      </c>
      <c r="O211">
        <v>1.6</v>
      </c>
      <c r="P211">
        <v>30152</v>
      </c>
      <c r="Q211" t="s">
        <v>146</v>
      </c>
      <c r="R211" t="s">
        <v>135</v>
      </c>
      <c r="S211" t="s">
        <v>113</v>
      </c>
    </row>
    <row r="212" spans="8:19">
      <c r="H212" s="12"/>
      <c r="I212">
        <v>22</v>
      </c>
      <c r="J212" t="s">
        <v>161</v>
      </c>
      <c r="K212" t="s">
        <v>93</v>
      </c>
      <c r="L212">
        <v>0</v>
      </c>
      <c r="M212">
        <v>1</v>
      </c>
      <c r="N212">
        <v>1.7</v>
      </c>
      <c r="O212">
        <v>1.9</v>
      </c>
      <c r="P212">
        <v>28471</v>
      </c>
      <c r="Q212" t="s">
        <v>166</v>
      </c>
      <c r="R212" t="s">
        <v>124</v>
      </c>
      <c r="S212" t="s">
        <v>113</v>
      </c>
    </row>
    <row r="213" spans="8:19">
      <c r="H213" s="12"/>
      <c r="I213">
        <v>22</v>
      </c>
      <c r="J213" t="s">
        <v>90</v>
      </c>
      <c r="K213" t="s">
        <v>88</v>
      </c>
      <c r="L213">
        <v>1</v>
      </c>
      <c r="M213">
        <v>2</v>
      </c>
      <c r="N213">
        <v>1.2</v>
      </c>
      <c r="O213">
        <v>1.6</v>
      </c>
      <c r="P213">
        <v>21756</v>
      </c>
      <c r="Q213" t="s">
        <v>144</v>
      </c>
      <c r="R213" t="s">
        <v>150</v>
      </c>
      <c r="S213" t="s">
        <v>113</v>
      </c>
    </row>
    <row r="214" spans="8:19">
      <c r="H214" s="12"/>
      <c r="I214">
        <v>22</v>
      </c>
      <c r="J214" t="s">
        <v>94</v>
      </c>
      <c r="K214" t="s">
        <v>122</v>
      </c>
      <c r="L214">
        <v>3</v>
      </c>
      <c r="M214">
        <v>0</v>
      </c>
      <c r="N214">
        <v>1.2</v>
      </c>
      <c r="O214">
        <v>0.3</v>
      </c>
      <c r="P214">
        <v>31748</v>
      </c>
      <c r="Q214" t="s">
        <v>140</v>
      </c>
      <c r="R214" t="s">
        <v>131</v>
      </c>
      <c r="S214" t="s">
        <v>113</v>
      </c>
    </row>
    <row r="215" spans="8:19">
      <c r="H215" s="12"/>
      <c r="I215">
        <v>22</v>
      </c>
      <c r="J215" t="s">
        <v>97</v>
      </c>
      <c r="K215" t="s">
        <v>95</v>
      </c>
      <c r="L215">
        <v>0</v>
      </c>
      <c r="M215">
        <v>2</v>
      </c>
      <c r="N215">
        <v>0.6</v>
      </c>
      <c r="O215">
        <v>1.1000000000000001</v>
      </c>
      <c r="P215">
        <v>39188</v>
      </c>
      <c r="Q215" t="s">
        <v>136</v>
      </c>
      <c r="R215" t="s">
        <v>116</v>
      </c>
      <c r="S215" t="s">
        <v>113</v>
      </c>
    </row>
    <row r="216" spans="8:19">
      <c r="H216" s="12"/>
      <c r="I216">
        <v>22</v>
      </c>
      <c r="J216" t="s">
        <v>89</v>
      </c>
      <c r="K216" t="s">
        <v>102</v>
      </c>
      <c r="L216">
        <v>2</v>
      </c>
      <c r="M216">
        <v>1</v>
      </c>
      <c r="N216">
        <v>1.1000000000000001</v>
      </c>
      <c r="O216">
        <v>0.8</v>
      </c>
      <c r="P216">
        <v>56888</v>
      </c>
      <c r="Q216" t="s">
        <v>138</v>
      </c>
      <c r="R216" t="s">
        <v>164</v>
      </c>
      <c r="S216" t="s">
        <v>113</v>
      </c>
    </row>
    <row r="217" spans="8:19">
      <c r="H217" s="12"/>
      <c r="I217">
        <v>22</v>
      </c>
      <c r="J217" t="s">
        <v>98</v>
      </c>
      <c r="K217" t="s">
        <v>91</v>
      </c>
      <c r="L217">
        <v>1</v>
      </c>
      <c r="M217">
        <v>2</v>
      </c>
      <c r="N217">
        <v>0.6</v>
      </c>
      <c r="O217">
        <v>1.4</v>
      </c>
      <c r="P217">
        <v>28411</v>
      </c>
      <c r="Q217" t="s">
        <v>130</v>
      </c>
      <c r="R217" t="s">
        <v>139</v>
      </c>
      <c r="S217" t="s">
        <v>113</v>
      </c>
    </row>
    <row r="218" spans="8:19">
      <c r="H218" s="12"/>
      <c r="I218">
        <v>22</v>
      </c>
      <c r="J218" t="s">
        <v>163</v>
      </c>
      <c r="K218" t="s">
        <v>92</v>
      </c>
      <c r="L218">
        <v>0</v>
      </c>
      <c r="M218">
        <v>2</v>
      </c>
      <c r="N218">
        <v>0.5</v>
      </c>
      <c r="O218">
        <v>1.4</v>
      </c>
      <c r="P218">
        <v>20615</v>
      </c>
      <c r="Q218" t="s">
        <v>165</v>
      </c>
      <c r="R218" t="s">
        <v>160</v>
      </c>
      <c r="S218" t="s">
        <v>113</v>
      </c>
    </row>
    <row r="219" spans="8:19">
      <c r="H219" s="12"/>
      <c r="I219">
        <v>22</v>
      </c>
      <c r="J219" t="s">
        <v>100</v>
      </c>
      <c r="K219" t="s">
        <v>119</v>
      </c>
      <c r="L219">
        <v>3</v>
      </c>
      <c r="M219">
        <v>1</v>
      </c>
      <c r="N219">
        <v>3</v>
      </c>
      <c r="O219">
        <v>1.2</v>
      </c>
      <c r="P219">
        <v>53556</v>
      </c>
      <c r="Q219" t="s">
        <v>143</v>
      </c>
      <c r="R219" t="s">
        <v>137</v>
      </c>
      <c r="S219" t="s">
        <v>113</v>
      </c>
    </row>
    <row r="220" spans="8:19">
      <c r="H220" s="12"/>
      <c r="I220">
        <v>22</v>
      </c>
      <c r="J220" t="s">
        <v>96</v>
      </c>
      <c r="K220" t="s">
        <v>101</v>
      </c>
      <c r="L220">
        <v>2</v>
      </c>
      <c r="M220">
        <v>2</v>
      </c>
      <c r="N220">
        <v>1.9</v>
      </c>
      <c r="O220">
        <v>3.7</v>
      </c>
      <c r="P220">
        <v>59379</v>
      </c>
      <c r="Q220" t="s">
        <v>134</v>
      </c>
      <c r="R220" t="s">
        <v>133</v>
      </c>
      <c r="S220" t="s">
        <v>113</v>
      </c>
    </row>
    <row r="221" spans="8:19">
      <c r="H221" s="12"/>
      <c r="I221">
        <v>21</v>
      </c>
      <c r="J221" t="s">
        <v>92</v>
      </c>
      <c r="K221" t="s">
        <v>89</v>
      </c>
      <c r="L221">
        <v>1</v>
      </c>
      <c r="M221">
        <v>1</v>
      </c>
      <c r="N221">
        <v>1.9</v>
      </c>
      <c r="O221">
        <v>0.3</v>
      </c>
      <c r="P221">
        <v>50034</v>
      </c>
      <c r="Q221" t="s">
        <v>141</v>
      </c>
      <c r="R221" t="s">
        <v>128</v>
      </c>
      <c r="S221" t="s">
        <v>113</v>
      </c>
    </row>
    <row r="222" spans="8:19">
      <c r="H222" s="12"/>
      <c r="I222">
        <v>23</v>
      </c>
      <c r="J222" t="s">
        <v>119</v>
      </c>
      <c r="K222" t="s">
        <v>98</v>
      </c>
      <c r="L222">
        <v>2</v>
      </c>
      <c r="M222">
        <v>2</v>
      </c>
      <c r="N222">
        <v>1.6</v>
      </c>
      <c r="O222">
        <v>0.6</v>
      </c>
      <c r="P222">
        <v>20018</v>
      </c>
      <c r="Q222" t="s">
        <v>120</v>
      </c>
      <c r="R222" t="s">
        <v>150</v>
      </c>
      <c r="S222" t="s">
        <v>113</v>
      </c>
    </row>
    <row r="223" spans="8:19">
      <c r="H223" s="12"/>
      <c r="I223">
        <v>23</v>
      </c>
      <c r="J223" t="s">
        <v>122</v>
      </c>
      <c r="K223" t="s">
        <v>89</v>
      </c>
      <c r="L223">
        <v>1</v>
      </c>
      <c r="M223">
        <v>4</v>
      </c>
      <c r="N223">
        <v>0.5</v>
      </c>
      <c r="O223">
        <v>1</v>
      </c>
      <c r="P223">
        <v>24105</v>
      </c>
      <c r="Q223" t="s">
        <v>123</v>
      </c>
      <c r="R223" t="s">
        <v>121</v>
      </c>
      <c r="S223" t="s">
        <v>113</v>
      </c>
    </row>
    <row r="224" spans="8:19">
      <c r="H224" s="12"/>
      <c r="I224">
        <v>23</v>
      </c>
      <c r="J224" t="s">
        <v>101</v>
      </c>
      <c r="K224" t="s">
        <v>94</v>
      </c>
      <c r="L224">
        <v>0</v>
      </c>
      <c r="M224">
        <v>0</v>
      </c>
      <c r="N224">
        <v>0.6</v>
      </c>
      <c r="O224">
        <v>1.1000000000000001</v>
      </c>
      <c r="P224">
        <v>41552</v>
      </c>
      <c r="Q224" t="s">
        <v>142</v>
      </c>
      <c r="R224" t="s">
        <v>164</v>
      </c>
      <c r="S224" t="s">
        <v>113</v>
      </c>
    </row>
    <row r="225" spans="8:19">
      <c r="H225" s="12"/>
      <c r="I225">
        <v>23</v>
      </c>
      <c r="J225" t="s">
        <v>91</v>
      </c>
      <c r="K225" t="s">
        <v>90</v>
      </c>
      <c r="L225">
        <v>1</v>
      </c>
      <c r="M225">
        <v>0</v>
      </c>
      <c r="N225">
        <v>1.1000000000000001</v>
      </c>
      <c r="O225">
        <v>0.6</v>
      </c>
      <c r="P225">
        <v>24696</v>
      </c>
      <c r="Q225" t="s">
        <v>147</v>
      </c>
      <c r="R225" t="s">
        <v>135</v>
      </c>
      <c r="S225" t="s">
        <v>113</v>
      </c>
    </row>
    <row r="226" spans="8:19">
      <c r="H226" s="12"/>
      <c r="I226">
        <v>23</v>
      </c>
      <c r="J226" t="s">
        <v>102</v>
      </c>
      <c r="K226" t="s">
        <v>99</v>
      </c>
      <c r="L226">
        <v>2</v>
      </c>
      <c r="M226">
        <v>0</v>
      </c>
      <c r="N226">
        <v>1.2</v>
      </c>
      <c r="O226">
        <v>0.7</v>
      </c>
      <c r="P226">
        <v>25240</v>
      </c>
      <c r="Q226" t="s">
        <v>159</v>
      </c>
      <c r="R226" t="s">
        <v>118</v>
      </c>
      <c r="S226" t="s">
        <v>113</v>
      </c>
    </row>
    <row r="227" spans="8:19">
      <c r="H227" s="12"/>
      <c r="I227">
        <v>23</v>
      </c>
      <c r="J227" t="s">
        <v>93</v>
      </c>
      <c r="K227" t="s">
        <v>163</v>
      </c>
      <c r="L227">
        <v>1</v>
      </c>
      <c r="M227">
        <v>1</v>
      </c>
      <c r="N227">
        <v>1.3</v>
      </c>
      <c r="O227">
        <v>1.3</v>
      </c>
      <c r="P227">
        <v>51444</v>
      </c>
      <c r="Q227" t="s">
        <v>117</v>
      </c>
      <c r="R227" t="s">
        <v>131</v>
      </c>
      <c r="S227" t="s">
        <v>113</v>
      </c>
    </row>
    <row r="228" spans="8:19">
      <c r="H228" s="12"/>
      <c r="I228">
        <v>23</v>
      </c>
      <c r="J228" t="s">
        <v>92</v>
      </c>
      <c r="K228" t="s">
        <v>97</v>
      </c>
      <c r="L228">
        <v>4</v>
      </c>
      <c r="M228">
        <v>0</v>
      </c>
      <c r="N228">
        <v>3.5</v>
      </c>
      <c r="O228">
        <v>0.3</v>
      </c>
      <c r="P228">
        <v>76251</v>
      </c>
      <c r="Q228" t="s">
        <v>141</v>
      </c>
      <c r="R228" t="s">
        <v>129</v>
      </c>
      <c r="S228" t="s">
        <v>113</v>
      </c>
    </row>
    <row r="229" spans="8:19">
      <c r="H229" s="12"/>
      <c r="I229">
        <v>23</v>
      </c>
      <c r="J229" t="s">
        <v>125</v>
      </c>
      <c r="K229" t="s">
        <v>96</v>
      </c>
      <c r="L229">
        <v>2</v>
      </c>
      <c r="M229">
        <v>1</v>
      </c>
      <c r="N229">
        <v>0.9</v>
      </c>
      <c r="O229">
        <v>1.1000000000000001</v>
      </c>
      <c r="P229">
        <v>10836</v>
      </c>
      <c r="Q229" t="s">
        <v>126</v>
      </c>
      <c r="R229" t="s">
        <v>127</v>
      </c>
      <c r="S229" t="s">
        <v>113</v>
      </c>
    </row>
    <row r="230" spans="8:19">
      <c r="H230" s="12"/>
      <c r="I230">
        <v>23</v>
      </c>
      <c r="J230" t="s">
        <v>88</v>
      </c>
      <c r="K230" t="s">
        <v>100</v>
      </c>
      <c r="L230">
        <v>4</v>
      </c>
      <c r="M230">
        <v>3</v>
      </c>
      <c r="N230">
        <v>1.3</v>
      </c>
      <c r="O230">
        <v>1.2</v>
      </c>
      <c r="P230">
        <v>53285</v>
      </c>
      <c r="Q230" t="s">
        <v>132</v>
      </c>
      <c r="R230" t="s">
        <v>116</v>
      </c>
      <c r="S230" t="s">
        <v>113</v>
      </c>
    </row>
    <row r="231" spans="8:19">
      <c r="H231" s="12"/>
      <c r="I231">
        <v>23</v>
      </c>
      <c r="J231" t="s">
        <v>95</v>
      </c>
      <c r="K231" t="s">
        <v>161</v>
      </c>
      <c r="L231">
        <v>3</v>
      </c>
      <c r="M231">
        <v>0</v>
      </c>
      <c r="N231">
        <v>1.9</v>
      </c>
      <c r="O231">
        <v>1.2</v>
      </c>
      <c r="P231">
        <v>74726</v>
      </c>
      <c r="Q231" t="s">
        <v>115</v>
      </c>
      <c r="R231" t="s">
        <v>133</v>
      </c>
      <c r="S231" t="s">
        <v>113</v>
      </c>
    </row>
    <row r="232" spans="8:19">
      <c r="H232" s="12"/>
      <c r="I232">
        <v>24</v>
      </c>
      <c r="J232" t="s">
        <v>99</v>
      </c>
      <c r="K232" t="s">
        <v>101</v>
      </c>
      <c r="L232">
        <v>0</v>
      </c>
      <c r="M232">
        <v>4</v>
      </c>
      <c r="N232">
        <v>1.5</v>
      </c>
      <c r="O232">
        <v>1.5</v>
      </c>
      <c r="P232">
        <v>30600</v>
      </c>
      <c r="Q232" t="s">
        <v>146</v>
      </c>
      <c r="R232" t="s">
        <v>121</v>
      </c>
      <c r="S232" t="s">
        <v>113</v>
      </c>
    </row>
    <row r="233" spans="8:19">
      <c r="H233" s="12"/>
      <c r="I233">
        <v>24</v>
      </c>
      <c r="J233" t="s">
        <v>94</v>
      </c>
      <c r="K233" t="s">
        <v>119</v>
      </c>
      <c r="L233">
        <v>2</v>
      </c>
      <c r="M233">
        <v>0</v>
      </c>
      <c r="N233">
        <v>2.1</v>
      </c>
      <c r="O233">
        <v>0.7</v>
      </c>
      <c r="P233">
        <v>31891</v>
      </c>
      <c r="Q233" t="s">
        <v>140</v>
      </c>
      <c r="R233" t="s">
        <v>148</v>
      </c>
      <c r="S233" t="s">
        <v>113</v>
      </c>
    </row>
    <row r="234" spans="8:19">
      <c r="H234" s="12"/>
      <c r="I234">
        <v>24</v>
      </c>
      <c r="J234" t="s">
        <v>90</v>
      </c>
      <c r="K234" t="s">
        <v>95</v>
      </c>
      <c r="L234">
        <v>0</v>
      </c>
      <c r="M234">
        <v>1</v>
      </c>
      <c r="N234">
        <v>1.1000000000000001</v>
      </c>
      <c r="O234">
        <v>1</v>
      </c>
      <c r="P234">
        <v>21841</v>
      </c>
      <c r="Q234" t="s">
        <v>144</v>
      </c>
      <c r="R234" t="s">
        <v>128</v>
      </c>
      <c r="S234" t="s">
        <v>113</v>
      </c>
    </row>
    <row r="235" spans="8:19">
      <c r="H235" s="12"/>
      <c r="I235">
        <v>24</v>
      </c>
      <c r="J235" t="s">
        <v>96</v>
      </c>
      <c r="K235" t="s">
        <v>91</v>
      </c>
      <c r="L235">
        <v>4</v>
      </c>
      <c r="M235">
        <v>1</v>
      </c>
      <c r="N235">
        <v>2.5</v>
      </c>
      <c r="O235">
        <v>0.7</v>
      </c>
      <c r="P235">
        <v>59386</v>
      </c>
      <c r="Q235" t="s">
        <v>134</v>
      </c>
      <c r="R235" t="s">
        <v>124</v>
      </c>
      <c r="S235" t="s">
        <v>113</v>
      </c>
    </row>
    <row r="236" spans="8:19">
      <c r="H236" s="12"/>
      <c r="I236">
        <v>24</v>
      </c>
      <c r="J236" t="s">
        <v>97</v>
      </c>
      <c r="K236" t="s">
        <v>102</v>
      </c>
      <c r="L236">
        <v>1</v>
      </c>
      <c r="M236">
        <v>1</v>
      </c>
      <c r="N236">
        <v>0.6</v>
      </c>
      <c r="O236">
        <v>1.4</v>
      </c>
      <c r="P236">
        <v>39061</v>
      </c>
      <c r="Q236" t="s">
        <v>136</v>
      </c>
      <c r="R236" t="s">
        <v>139</v>
      </c>
      <c r="S236" t="s">
        <v>113</v>
      </c>
    </row>
    <row r="237" spans="8:19">
      <c r="H237" s="12"/>
      <c r="I237">
        <v>24</v>
      </c>
      <c r="J237" t="s">
        <v>161</v>
      </c>
      <c r="K237" t="s">
        <v>122</v>
      </c>
      <c r="L237">
        <v>2</v>
      </c>
      <c r="M237">
        <v>0</v>
      </c>
      <c r="N237">
        <v>1.4</v>
      </c>
      <c r="O237">
        <v>0.1</v>
      </c>
      <c r="P237">
        <v>29785</v>
      </c>
      <c r="Q237" t="s">
        <v>166</v>
      </c>
      <c r="R237" t="s">
        <v>135</v>
      </c>
      <c r="S237" t="s">
        <v>113</v>
      </c>
    </row>
    <row r="238" spans="8:19">
      <c r="H238" s="12"/>
      <c r="I238">
        <v>24</v>
      </c>
      <c r="J238" t="s">
        <v>89</v>
      </c>
      <c r="K238" t="s">
        <v>125</v>
      </c>
      <c r="L238">
        <v>1</v>
      </c>
      <c r="M238">
        <v>1</v>
      </c>
      <c r="N238">
        <v>1</v>
      </c>
      <c r="O238">
        <v>0.6</v>
      </c>
      <c r="P238">
        <v>56948</v>
      </c>
      <c r="Q238" t="s">
        <v>138</v>
      </c>
      <c r="R238" t="s">
        <v>118</v>
      </c>
      <c r="S238" t="s">
        <v>113</v>
      </c>
    </row>
    <row r="239" spans="8:19">
      <c r="H239" s="12"/>
      <c r="I239">
        <v>24</v>
      </c>
      <c r="J239" t="s">
        <v>100</v>
      </c>
      <c r="K239" t="s">
        <v>93</v>
      </c>
      <c r="L239">
        <v>3</v>
      </c>
      <c r="M239">
        <v>1</v>
      </c>
      <c r="N239">
        <v>2.2000000000000002</v>
      </c>
      <c r="O239">
        <v>0.6</v>
      </c>
      <c r="P239">
        <v>54452</v>
      </c>
      <c r="Q239" t="s">
        <v>143</v>
      </c>
      <c r="R239" t="s">
        <v>145</v>
      </c>
      <c r="S239" t="s">
        <v>113</v>
      </c>
    </row>
    <row r="240" spans="8:19">
      <c r="H240" s="12"/>
      <c r="I240">
        <v>24</v>
      </c>
      <c r="J240" t="s">
        <v>98</v>
      </c>
      <c r="K240" t="s">
        <v>92</v>
      </c>
      <c r="L240">
        <v>1</v>
      </c>
      <c r="M240">
        <v>1</v>
      </c>
      <c r="N240">
        <v>0.8</v>
      </c>
      <c r="O240">
        <v>2.1</v>
      </c>
      <c r="P240">
        <v>31361</v>
      </c>
      <c r="Q240" t="s">
        <v>130</v>
      </c>
      <c r="R240" t="s">
        <v>127</v>
      </c>
      <c r="S240" t="s">
        <v>113</v>
      </c>
    </row>
    <row r="241" spans="8:19">
      <c r="H241" s="12"/>
      <c r="I241">
        <v>24</v>
      </c>
      <c r="J241" t="s">
        <v>163</v>
      </c>
      <c r="K241" t="s">
        <v>88</v>
      </c>
      <c r="L241">
        <v>1</v>
      </c>
      <c r="M241">
        <v>0</v>
      </c>
      <c r="N241">
        <v>0.3</v>
      </c>
      <c r="O241">
        <v>2.1</v>
      </c>
      <c r="P241">
        <v>20886</v>
      </c>
      <c r="Q241" t="s">
        <v>165</v>
      </c>
      <c r="R241" t="s">
        <v>162</v>
      </c>
      <c r="S241" t="s">
        <v>113</v>
      </c>
    </row>
    <row r="242" spans="8:19">
      <c r="H242" s="12"/>
      <c r="I242">
        <v>25</v>
      </c>
      <c r="J242" t="s">
        <v>163</v>
      </c>
      <c r="K242" t="s">
        <v>96</v>
      </c>
      <c r="L242">
        <v>3</v>
      </c>
      <c r="M242">
        <v>1</v>
      </c>
      <c r="N242">
        <v>1.7</v>
      </c>
      <c r="O242">
        <v>1</v>
      </c>
      <c r="P242">
        <v>20819</v>
      </c>
      <c r="Q242" t="s">
        <v>165</v>
      </c>
      <c r="R242" t="s">
        <v>137</v>
      </c>
      <c r="S242" t="s">
        <v>113</v>
      </c>
    </row>
    <row r="243" spans="8:19">
      <c r="H243" s="12"/>
      <c r="I243">
        <v>25</v>
      </c>
      <c r="J243" t="s">
        <v>89</v>
      </c>
      <c r="K243" t="s">
        <v>91</v>
      </c>
      <c r="L243">
        <v>1</v>
      </c>
      <c r="M243">
        <v>1</v>
      </c>
      <c r="N243">
        <v>1.4</v>
      </c>
      <c r="O243">
        <v>0.4</v>
      </c>
      <c r="P243">
        <v>56911</v>
      </c>
      <c r="Q243" t="s">
        <v>138</v>
      </c>
      <c r="R243" t="s">
        <v>162</v>
      </c>
      <c r="S243" t="s">
        <v>113</v>
      </c>
    </row>
    <row r="244" spans="8:19">
      <c r="H244" s="12"/>
      <c r="I244">
        <v>25</v>
      </c>
      <c r="J244" t="s">
        <v>122</v>
      </c>
      <c r="K244" t="s">
        <v>88</v>
      </c>
      <c r="L244">
        <v>0</v>
      </c>
      <c r="M244">
        <v>3</v>
      </c>
      <c r="N244">
        <v>0.4</v>
      </c>
      <c r="O244">
        <v>1.8</v>
      </c>
      <c r="P244">
        <v>24121</v>
      </c>
      <c r="Q244" t="s">
        <v>123</v>
      </c>
      <c r="R244" t="s">
        <v>127</v>
      </c>
      <c r="S244" t="s">
        <v>113</v>
      </c>
    </row>
    <row r="245" spans="8:19">
      <c r="H245" s="12"/>
      <c r="I245">
        <v>25</v>
      </c>
      <c r="J245" t="s">
        <v>97</v>
      </c>
      <c r="K245" t="s">
        <v>94</v>
      </c>
      <c r="L245">
        <v>2</v>
      </c>
      <c r="M245">
        <v>1</v>
      </c>
      <c r="N245">
        <v>1.7</v>
      </c>
      <c r="O245">
        <v>2</v>
      </c>
      <c r="P245">
        <v>38390</v>
      </c>
      <c r="Q245" t="s">
        <v>136</v>
      </c>
      <c r="R245" t="s">
        <v>124</v>
      </c>
      <c r="S245" t="s">
        <v>113</v>
      </c>
    </row>
    <row r="246" spans="8:19">
      <c r="H246" s="12"/>
      <c r="I246">
        <v>25</v>
      </c>
      <c r="J246" t="s">
        <v>101</v>
      </c>
      <c r="K246" t="s">
        <v>125</v>
      </c>
      <c r="L246">
        <v>0</v>
      </c>
      <c r="M246">
        <v>3</v>
      </c>
      <c r="N246">
        <v>1.3</v>
      </c>
      <c r="O246">
        <v>1.3</v>
      </c>
      <c r="P246">
        <v>41464</v>
      </c>
      <c r="Q246" t="s">
        <v>142</v>
      </c>
      <c r="R246" t="s">
        <v>148</v>
      </c>
      <c r="S246" t="s">
        <v>113</v>
      </c>
    </row>
    <row r="247" spans="8:19">
      <c r="H247" s="12"/>
      <c r="I247">
        <v>25</v>
      </c>
      <c r="J247" t="s">
        <v>93</v>
      </c>
      <c r="K247" t="s">
        <v>90</v>
      </c>
      <c r="L247">
        <v>1</v>
      </c>
      <c r="M247">
        <v>1</v>
      </c>
      <c r="N247">
        <v>2.2999999999999998</v>
      </c>
      <c r="O247">
        <v>0.8</v>
      </c>
      <c r="P247">
        <v>50174</v>
      </c>
      <c r="Q247" t="s">
        <v>117</v>
      </c>
      <c r="R247" t="s">
        <v>151</v>
      </c>
      <c r="S247" t="s">
        <v>113</v>
      </c>
    </row>
    <row r="248" spans="8:19">
      <c r="H248" s="12"/>
      <c r="I248">
        <v>25</v>
      </c>
      <c r="J248" t="s">
        <v>98</v>
      </c>
      <c r="K248" t="s">
        <v>99</v>
      </c>
      <c r="L248">
        <v>1</v>
      </c>
      <c r="M248">
        <v>1</v>
      </c>
      <c r="N248">
        <v>1.3</v>
      </c>
      <c r="O248">
        <v>1.1000000000000001</v>
      </c>
      <c r="P248">
        <v>30034</v>
      </c>
      <c r="Q248" t="s">
        <v>130</v>
      </c>
      <c r="R248" t="s">
        <v>128</v>
      </c>
      <c r="S248" t="s">
        <v>113</v>
      </c>
    </row>
    <row r="249" spans="8:19">
      <c r="H249" s="12"/>
      <c r="I249">
        <v>25</v>
      </c>
      <c r="J249" t="s">
        <v>92</v>
      </c>
      <c r="K249" t="s">
        <v>95</v>
      </c>
      <c r="L249">
        <v>2</v>
      </c>
      <c r="M249">
        <v>0</v>
      </c>
      <c r="N249">
        <v>2</v>
      </c>
      <c r="O249">
        <v>1</v>
      </c>
      <c r="P249">
        <v>81978</v>
      </c>
      <c r="Q249" t="s">
        <v>141</v>
      </c>
      <c r="R249" t="s">
        <v>116</v>
      </c>
      <c r="S249" t="s">
        <v>113</v>
      </c>
    </row>
    <row r="250" spans="8:19">
      <c r="H250" s="12"/>
      <c r="I250">
        <v>25</v>
      </c>
      <c r="J250" t="s">
        <v>161</v>
      </c>
      <c r="K250" t="s">
        <v>119</v>
      </c>
      <c r="L250">
        <v>0</v>
      </c>
      <c r="M250">
        <v>0</v>
      </c>
      <c r="N250">
        <v>1.4</v>
      </c>
      <c r="O250">
        <v>0.8</v>
      </c>
      <c r="P250">
        <v>27458</v>
      </c>
      <c r="Q250" t="s">
        <v>166</v>
      </c>
      <c r="R250" t="s">
        <v>121</v>
      </c>
      <c r="S250" t="s">
        <v>113</v>
      </c>
    </row>
    <row r="251" spans="8:19">
      <c r="H251" s="12"/>
      <c r="I251">
        <v>25</v>
      </c>
      <c r="J251" t="s">
        <v>100</v>
      </c>
      <c r="K251" t="s">
        <v>102</v>
      </c>
      <c r="L251">
        <v>3</v>
      </c>
      <c r="M251">
        <v>0</v>
      </c>
      <c r="N251">
        <v>2.8</v>
      </c>
      <c r="O251">
        <v>0.3</v>
      </c>
      <c r="P251">
        <v>53241</v>
      </c>
      <c r="Q251" t="s">
        <v>143</v>
      </c>
      <c r="R251" t="s">
        <v>160</v>
      </c>
      <c r="S251" t="s">
        <v>113</v>
      </c>
    </row>
    <row r="252" spans="8:19">
      <c r="H252" s="12"/>
      <c r="I252">
        <v>26</v>
      </c>
      <c r="J252" t="s">
        <v>90</v>
      </c>
      <c r="K252" t="s">
        <v>100</v>
      </c>
      <c r="L252">
        <v>1</v>
      </c>
      <c r="M252">
        <v>1</v>
      </c>
      <c r="N252">
        <v>0.8</v>
      </c>
      <c r="O252">
        <v>2</v>
      </c>
      <c r="P252">
        <v>21658</v>
      </c>
      <c r="Q252" t="s">
        <v>144</v>
      </c>
      <c r="R252" t="s">
        <v>118</v>
      </c>
      <c r="S252" t="s">
        <v>113</v>
      </c>
    </row>
    <row r="253" spans="8:19">
      <c r="H253" s="12"/>
      <c r="I253">
        <v>26</v>
      </c>
      <c r="J253" t="s">
        <v>95</v>
      </c>
      <c r="K253" t="s">
        <v>122</v>
      </c>
      <c r="L253">
        <v>2</v>
      </c>
      <c r="M253">
        <v>0</v>
      </c>
      <c r="N253">
        <v>2.1</v>
      </c>
      <c r="O253">
        <v>0.2</v>
      </c>
      <c r="P253">
        <v>74742</v>
      </c>
      <c r="Q253" t="s">
        <v>115</v>
      </c>
      <c r="R253" t="s">
        <v>139</v>
      </c>
      <c r="S253" t="s">
        <v>113</v>
      </c>
    </row>
    <row r="254" spans="8:19">
      <c r="H254" s="12"/>
      <c r="I254">
        <v>26</v>
      </c>
      <c r="J254" t="s">
        <v>94</v>
      </c>
      <c r="K254" t="s">
        <v>163</v>
      </c>
      <c r="L254">
        <v>1</v>
      </c>
      <c r="M254">
        <v>1</v>
      </c>
      <c r="N254">
        <v>1.3</v>
      </c>
      <c r="O254">
        <v>0.3</v>
      </c>
      <c r="P254">
        <v>31179</v>
      </c>
      <c r="Q254" t="s">
        <v>140</v>
      </c>
      <c r="R254" t="s">
        <v>133</v>
      </c>
      <c r="S254" t="s">
        <v>113</v>
      </c>
    </row>
    <row r="255" spans="8:19">
      <c r="H255" s="12"/>
      <c r="I255">
        <v>26</v>
      </c>
      <c r="J255" t="s">
        <v>102</v>
      </c>
      <c r="K255" t="s">
        <v>98</v>
      </c>
      <c r="L255">
        <v>2</v>
      </c>
      <c r="M255">
        <v>3</v>
      </c>
      <c r="N255">
        <v>0.6</v>
      </c>
      <c r="O255">
        <v>0.9</v>
      </c>
      <c r="P255">
        <v>25911</v>
      </c>
      <c r="Q255" t="s">
        <v>159</v>
      </c>
      <c r="R255" t="s">
        <v>135</v>
      </c>
      <c r="S255" t="s">
        <v>113</v>
      </c>
    </row>
    <row r="256" spans="8:19">
      <c r="H256" s="12"/>
      <c r="I256">
        <v>26</v>
      </c>
      <c r="J256" t="s">
        <v>99</v>
      </c>
      <c r="K256" t="s">
        <v>89</v>
      </c>
      <c r="L256">
        <v>3</v>
      </c>
      <c r="M256">
        <v>1</v>
      </c>
      <c r="N256">
        <v>2.1</v>
      </c>
      <c r="O256">
        <v>0.6</v>
      </c>
      <c r="P256">
        <v>30589</v>
      </c>
      <c r="Q256" t="s">
        <v>146</v>
      </c>
      <c r="R256" t="s">
        <v>150</v>
      </c>
      <c r="S256" t="s">
        <v>113</v>
      </c>
    </row>
    <row r="257" spans="8:19">
      <c r="H257" s="12"/>
      <c r="I257">
        <v>26</v>
      </c>
      <c r="J257" t="s">
        <v>125</v>
      </c>
      <c r="K257" t="s">
        <v>161</v>
      </c>
      <c r="L257">
        <v>2</v>
      </c>
      <c r="M257">
        <v>1</v>
      </c>
      <c r="N257">
        <v>1.7</v>
      </c>
      <c r="O257">
        <v>0.6</v>
      </c>
      <c r="P257">
        <v>10614</v>
      </c>
      <c r="Q257" t="s">
        <v>126</v>
      </c>
      <c r="R257" t="s">
        <v>145</v>
      </c>
      <c r="S257" t="s">
        <v>113</v>
      </c>
    </row>
    <row r="258" spans="8:19">
      <c r="H258" s="12"/>
      <c r="I258">
        <v>26</v>
      </c>
      <c r="J258" t="s">
        <v>96</v>
      </c>
      <c r="K258" t="s">
        <v>97</v>
      </c>
      <c r="L258">
        <v>5</v>
      </c>
      <c r="M258">
        <v>1</v>
      </c>
      <c r="N258">
        <v>2.7</v>
      </c>
      <c r="O258">
        <v>1.2</v>
      </c>
      <c r="P258">
        <v>59306</v>
      </c>
      <c r="Q258" t="s">
        <v>134</v>
      </c>
      <c r="R258" t="s">
        <v>162</v>
      </c>
      <c r="S258" t="s">
        <v>113</v>
      </c>
    </row>
    <row r="259" spans="8:19">
      <c r="H259" s="12"/>
      <c r="I259">
        <v>26</v>
      </c>
      <c r="J259" t="s">
        <v>91</v>
      </c>
      <c r="K259" t="s">
        <v>93</v>
      </c>
      <c r="L259">
        <v>1</v>
      </c>
      <c r="M259">
        <v>1</v>
      </c>
      <c r="N259">
        <v>3.7</v>
      </c>
      <c r="O259">
        <v>1</v>
      </c>
      <c r="P259">
        <v>25746</v>
      </c>
      <c r="Q259" t="s">
        <v>147</v>
      </c>
      <c r="R259" t="s">
        <v>116</v>
      </c>
      <c r="S259" t="s">
        <v>113</v>
      </c>
    </row>
    <row r="260" spans="8:19">
      <c r="H260" s="12"/>
      <c r="I260">
        <v>26</v>
      </c>
      <c r="J260" t="s">
        <v>88</v>
      </c>
      <c r="K260" t="s">
        <v>92</v>
      </c>
      <c r="L260">
        <v>2</v>
      </c>
      <c r="M260">
        <v>2</v>
      </c>
      <c r="N260">
        <v>1.1000000000000001</v>
      </c>
      <c r="O260">
        <v>2.2000000000000002</v>
      </c>
      <c r="P260">
        <v>53213</v>
      </c>
      <c r="Q260" t="s">
        <v>132</v>
      </c>
      <c r="R260" t="s">
        <v>121</v>
      </c>
      <c r="S260" t="s">
        <v>113</v>
      </c>
    </row>
    <row r="261" spans="8:19">
      <c r="H261" s="12"/>
      <c r="I261">
        <v>26</v>
      </c>
      <c r="J261" t="s">
        <v>119</v>
      </c>
      <c r="K261" t="s">
        <v>101</v>
      </c>
      <c r="L261">
        <v>4</v>
      </c>
      <c r="M261">
        <v>1</v>
      </c>
      <c r="N261">
        <v>2</v>
      </c>
      <c r="O261">
        <v>0.7</v>
      </c>
      <c r="P261">
        <v>20157</v>
      </c>
      <c r="Q261" t="s">
        <v>120</v>
      </c>
      <c r="R261" t="s">
        <v>128</v>
      </c>
      <c r="S261" t="s">
        <v>113</v>
      </c>
    </row>
    <row r="262" spans="8:19">
      <c r="H262" s="12"/>
      <c r="I262">
        <v>27</v>
      </c>
      <c r="J262" t="s">
        <v>92</v>
      </c>
      <c r="K262" t="s">
        <v>96</v>
      </c>
      <c r="L262">
        <v>1</v>
      </c>
      <c r="M262">
        <v>0</v>
      </c>
      <c r="N262">
        <v>2</v>
      </c>
      <c r="O262">
        <v>0.4</v>
      </c>
      <c r="P262">
        <v>83222</v>
      </c>
      <c r="Q262" t="s">
        <v>141</v>
      </c>
      <c r="R262" t="s">
        <v>133</v>
      </c>
      <c r="S262" t="s">
        <v>113</v>
      </c>
    </row>
    <row r="263" spans="8:19">
      <c r="H263" s="12"/>
      <c r="I263">
        <v>27</v>
      </c>
      <c r="J263" t="s">
        <v>97</v>
      </c>
      <c r="K263" t="s">
        <v>91</v>
      </c>
      <c r="L263">
        <v>3</v>
      </c>
      <c r="M263">
        <v>1</v>
      </c>
      <c r="N263">
        <v>1.3</v>
      </c>
      <c r="O263">
        <v>1.6</v>
      </c>
      <c r="P263">
        <v>39139</v>
      </c>
      <c r="Q263" t="s">
        <v>136</v>
      </c>
      <c r="R263" t="s">
        <v>121</v>
      </c>
      <c r="S263" t="s">
        <v>113</v>
      </c>
    </row>
    <row r="264" spans="8:19">
      <c r="H264" s="12"/>
      <c r="I264">
        <v>27</v>
      </c>
      <c r="J264" t="s">
        <v>89</v>
      </c>
      <c r="K264" t="s">
        <v>119</v>
      </c>
      <c r="L264">
        <v>2</v>
      </c>
      <c r="M264">
        <v>0</v>
      </c>
      <c r="N264">
        <v>1.4</v>
      </c>
      <c r="O264">
        <v>0.6</v>
      </c>
      <c r="P264">
        <v>56197</v>
      </c>
      <c r="Q264" t="s">
        <v>138</v>
      </c>
      <c r="R264" t="s">
        <v>131</v>
      </c>
      <c r="S264" t="s">
        <v>113</v>
      </c>
    </row>
    <row r="265" spans="8:19">
      <c r="H265" s="12"/>
      <c r="I265">
        <v>27</v>
      </c>
      <c r="J265" t="s">
        <v>163</v>
      </c>
      <c r="K265" t="s">
        <v>90</v>
      </c>
      <c r="L265">
        <v>1</v>
      </c>
      <c r="M265">
        <v>0</v>
      </c>
      <c r="N265">
        <v>0.9</v>
      </c>
      <c r="O265">
        <v>0.5</v>
      </c>
      <c r="P265">
        <v>20179</v>
      </c>
      <c r="Q265" t="s">
        <v>165</v>
      </c>
      <c r="R265" t="s">
        <v>116</v>
      </c>
      <c r="S265" t="s">
        <v>113</v>
      </c>
    </row>
    <row r="266" spans="8:19">
      <c r="H266" s="12"/>
      <c r="I266">
        <v>27</v>
      </c>
      <c r="J266" t="s">
        <v>161</v>
      </c>
      <c r="K266" t="s">
        <v>99</v>
      </c>
      <c r="L266">
        <v>1</v>
      </c>
      <c r="M266">
        <v>1</v>
      </c>
      <c r="N266">
        <v>1.5</v>
      </c>
      <c r="O266">
        <v>1</v>
      </c>
      <c r="P266">
        <v>29876</v>
      </c>
      <c r="Q266" t="s">
        <v>166</v>
      </c>
      <c r="R266" t="s">
        <v>160</v>
      </c>
      <c r="S266" t="s">
        <v>113</v>
      </c>
    </row>
    <row r="267" spans="8:19">
      <c r="H267" s="12"/>
      <c r="I267">
        <v>27</v>
      </c>
      <c r="J267" t="s">
        <v>100</v>
      </c>
      <c r="K267" t="s">
        <v>94</v>
      </c>
      <c r="L267">
        <v>5</v>
      </c>
      <c r="M267">
        <v>1</v>
      </c>
      <c r="N267">
        <v>2.1</v>
      </c>
      <c r="O267">
        <v>0.2</v>
      </c>
      <c r="P267">
        <v>54416</v>
      </c>
      <c r="Q267" t="s">
        <v>143</v>
      </c>
      <c r="R267" t="s">
        <v>164</v>
      </c>
      <c r="S267" t="s">
        <v>113</v>
      </c>
    </row>
    <row r="268" spans="8:19">
      <c r="H268" s="12"/>
      <c r="I268">
        <v>27</v>
      </c>
      <c r="J268" t="s">
        <v>122</v>
      </c>
      <c r="K268" t="s">
        <v>125</v>
      </c>
      <c r="L268">
        <v>4</v>
      </c>
      <c r="M268">
        <v>1</v>
      </c>
      <c r="N268">
        <v>2.1</v>
      </c>
      <c r="O268">
        <v>0.5</v>
      </c>
      <c r="P268">
        <v>23823</v>
      </c>
      <c r="Q268" t="s">
        <v>123</v>
      </c>
      <c r="R268" t="s">
        <v>135</v>
      </c>
      <c r="S268" t="s">
        <v>113</v>
      </c>
    </row>
    <row r="269" spans="8:19">
      <c r="H269" s="12"/>
      <c r="I269">
        <v>27</v>
      </c>
      <c r="J269" t="s">
        <v>93</v>
      </c>
      <c r="K269" t="s">
        <v>95</v>
      </c>
      <c r="L269">
        <v>1</v>
      </c>
      <c r="M269">
        <v>0</v>
      </c>
      <c r="N269">
        <v>0.8</v>
      </c>
      <c r="O269">
        <v>1.9</v>
      </c>
      <c r="P269">
        <v>52309</v>
      </c>
      <c r="Q269" t="s">
        <v>117</v>
      </c>
      <c r="R269" t="s">
        <v>129</v>
      </c>
      <c r="S269" t="s">
        <v>113</v>
      </c>
    </row>
    <row r="270" spans="8:19">
      <c r="H270" s="12"/>
      <c r="I270">
        <v>27</v>
      </c>
      <c r="J270" t="s">
        <v>98</v>
      </c>
      <c r="K270" t="s">
        <v>88</v>
      </c>
      <c r="L270">
        <v>0</v>
      </c>
      <c r="M270">
        <v>2</v>
      </c>
      <c r="N270">
        <v>0.5</v>
      </c>
      <c r="O270">
        <v>2.4</v>
      </c>
      <c r="P270">
        <v>31915</v>
      </c>
      <c r="Q270" t="s">
        <v>130</v>
      </c>
      <c r="R270" t="s">
        <v>118</v>
      </c>
      <c r="S270" t="s">
        <v>113</v>
      </c>
    </row>
    <row r="271" spans="8:19">
      <c r="H271" s="12"/>
      <c r="I271">
        <v>27</v>
      </c>
      <c r="J271" t="s">
        <v>101</v>
      </c>
      <c r="K271" t="s">
        <v>102</v>
      </c>
      <c r="L271">
        <v>3</v>
      </c>
      <c r="M271">
        <v>0</v>
      </c>
      <c r="N271">
        <v>2.1</v>
      </c>
      <c r="O271">
        <v>0.7</v>
      </c>
      <c r="P271">
        <v>41071</v>
      </c>
      <c r="Q271" t="s">
        <v>142</v>
      </c>
      <c r="R271" t="s">
        <v>137</v>
      </c>
      <c r="S271" t="s">
        <v>113</v>
      </c>
    </row>
    <row r="272" spans="8:19">
      <c r="H272" s="12"/>
      <c r="I272">
        <v>28</v>
      </c>
      <c r="J272" t="s">
        <v>94</v>
      </c>
      <c r="K272" t="s">
        <v>161</v>
      </c>
      <c r="L272">
        <v>1</v>
      </c>
      <c r="M272">
        <v>1</v>
      </c>
      <c r="N272">
        <v>0.9</v>
      </c>
      <c r="O272">
        <v>0.2</v>
      </c>
      <c r="P272">
        <v>31769</v>
      </c>
      <c r="Q272" t="s">
        <v>140</v>
      </c>
      <c r="R272" t="s">
        <v>135</v>
      </c>
      <c r="S272" t="s">
        <v>113</v>
      </c>
    </row>
    <row r="273" spans="8:19">
      <c r="H273" s="12"/>
      <c r="I273">
        <v>28</v>
      </c>
      <c r="J273" t="s">
        <v>102</v>
      </c>
      <c r="K273" t="s">
        <v>122</v>
      </c>
      <c r="L273">
        <v>1</v>
      </c>
      <c r="M273">
        <v>2</v>
      </c>
      <c r="N273">
        <v>1.5</v>
      </c>
      <c r="O273">
        <v>1.4</v>
      </c>
      <c r="P273">
        <v>25920</v>
      </c>
      <c r="Q273" t="s">
        <v>159</v>
      </c>
      <c r="R273" t="s">
        <v>121</v>
      </c>
      <c r="S273" t="s">
        <v>113</v>
      </c>
    </row>
    <row r="274" spans="8:19">
      <c r="H274" s="12"/>
      <c r="I274">
        <v>28</v>
      </c>
      <c r="J274" t="s">
        <v>88</v>
      </c>
      <c r="K274" t="s">
        <v>89</v>
      </c>
      <c r="L274">
        <v>4</v>
      </c>
      <c r="M274">
        <v>1</v>
      </c>
      <c r="N274">
        <v>3.7</v>
      </c>
      <c r="O274">
        <v>0.3</v>
      </c>
      <c r="P274">
        <v>53256</v>
      </c>
      <c r="Q274" t="s">
        <v>132</v>
      </c>
      <c r="R274" t="s">
        <v>139</v>
      </c>
      <c r="S274" t="s">
        <v>113</v>
      </c>
    </row>
    <row r="275" spans="8:19">
      <c r="H275" s="12"/>
      <c r="I275">
        <v>28</v>
      </c>
      <c r="J275" t="s">
        <v>99</v>
      </c>
      <c r="K275" t="s">
        <v>163</v>
      </c>
      <c r="L275">
        <v>4</v>
      </c>
      <c r="M275">
        <v>1</v>
      </c>
      <c r="N275">
        <v>2.7</v>
      </c>
      <c r="O275">
        <v>0.5</v>
      </c>
      <c r="P275">
        <v>30523</v>
      </c>
      <c r="Q275" t="s">
        <v>146</v>
      </c>
      <c r="R275" t="s">
        <v>128</v>
      </c>
      <c r="S275" t="s">
        <v>113</v>
      </c>
    </row>
    <row r="276" spans="8:19">
      <c r="H276" s="12"/>
      <c r="I276">
        <v>28</v>
      </c>
      <c r="J276" t="s">
        <v>90</v>
      </c>
      <c r="K276" t="s">
        <v>98</v>
      </c>
      <c r="L276">
        <v>1</v>
      </c>
      <c r="M276">
        <v>1</v>
      </c>
      <c r="N276">
        <v>1.2</v>
      </c>
      <c r="O276">
        <v>1</v>
      </c>
      <c r="P276">
        <v>20982</v>
      </c>
      <c r="Q276" t="s">
        <v>144</v>
      </c>
      <c r="R276" t="s">
        <v>160</v>
      </c>
      <c r="S276" t="s">
        <v>113</v>
      </c>
    </row>
    <row r="277" spans="8:19">
      <c r="H277" s="12"/>
      <c r="I277">
        <v>28</v>
      </c>
      <c r="J277" t="s">
        <v>125</v>
      </c>
      <c r="K277" t="s">
        <v>93</v>
      </c>
      <c r="L277">
        <v>2</v>
      </c>
      <c r="M277">
        <v>2</v>
      </c>
      <c r="N277">
        <v>1.5</v>
      </c>
      <c r="O277">
        <v>2.9</v>
      </c>
      <c r="P277">
        <v>10808</v>
      </c>
      <c r="Q277" t="s">
        <v>126</v>
      </c>
      <c r="R277" t="s">
        <v>150</v>
      </c>
      <c r="S277" t="s">
        <v>113</v>
      </c>
    </row>
    <row r="278" spans="8:19">
      <c r="H278" s="12"/>
      <c r="I278">
        <v>28</v>
      </c>
      <c r="J278" t="s">
        <v>119</v>
      </c>
      <c r="K278" t="s">
        <v>97</v>
      </c>
      <c r="L278">
        <v>1</v>
      </c>
      <c r="M278">
        <v>0</v>
      </c>
      <c r="N278">
        <v>0.6</v>
      </c>
      <c r="O278">
        <v>0.8</v>
      </c>
      <c r="P278">
        <v>20430</v>
      </c>
      <c r="Q278" t="s">
        <v>120</v>
      </c>
      <c r="R278" t="s">
        <v>133</v>
      </c>
      <c r="S278" t="s">
        <v>113</v>
      </c>
    </row>
    <row r="279" spans="8:19">
      <c r="H279" s="12"/>
      <c r="I279">
        <v>28</v>
      </c>
      <c r="J279" t="s">
        <v>91</v>
      </c>
      <c r="K279" t="s">
        <v>92</v>
      </c>
      <c r="L279">
        <v>0</v>
      </c>
      <c r="M279">
        <v>1</v>
      </c>
      <c r="N279">
        <v>0.3</v>
      </c>
      <c r="O279">
        <v>1.4</v>
      </c>
      <c r="P279">
        <v>25287</v>
      </c>
      <c r="Q279" t="s">
        <v>147</v>
      </c>
      <c r="R279" t="s">
        <v>127</v>
      </c>
      <c r="S279" t="s">
        <v>113</v>
      </c>
    </row>
    <row r="280" spans="8:19">
      <c r="H280" s="12"/>
      <c r="I280">
        <v>28</v>
      </c>
      <c r="J280" t="s">
        <v>95</v>
      </c>
      <c r="K280" t="s">
        <v>101</v>
      </c>
      <c r="L280">
        <v>2</v>
      </c>
      <c r="M280">
        <v>1</v>
      </c>
      <c r="N280">
        <v>1.4</v>
      </c>
      <c r="O280">
        <v>1.3</v>
      </c>
      <c r="P280">
        <v>75060</v>
      </c>
      <c r="Q280" t="s">
        <v>115</v>
      </c>
      <c r="R280" t="s">
        <v>118</v>
      </c>
      <c r="S280" t="s">
        <v>113</v>
      </c>
    </row>
    <row r="281" spans="8:19">
      <c r="H281" s="12"/>
      <c r="I281">
        <v>28</v>
      </c>
      <c r="J281" t="s">
        <v>96</v>
      </c>
      <c r="K281" t="s">
        <v>100</v>
      </c>
      <c r="L281">
        <v>0</v>
      </c>
      <c r="M281">
        <v>3</v>
      </c>
      <c r="N281">
        <v>1.3</v>
      </c>
      <c r="O281">
        <v>1.5</v>
      </c>
      <c r="P281">
        <v>58420</v>
      </c>
      <c r="Q281" t="s">
        <v>134</v>
      </c>
      <c r="R281" t="s">
        <v>116</v>
      </c>
      <c r="S281" t="s">
        <v>113</v>
      </c>
    </row>
    <row r="282" spans="8:19">
      <c r="H282" s="12"/>
      <c r="I282">
        <v>29</v>
      </c>
      <c r="J282" t="s">
        <v>90</v>
      </c>
      <c r="K282" t="s">
        <v>97</v>
      </c>
      <c r="L282">
        <v>2</v>
      </c>
      <c r="M282">
        <v>1</v>
      </c>
      <c r="N282">
        <v>1.6</v>
      </c>
      <c r="O282">
        <v>1</v>
      </c>
      <c r="P282">
        <v>20802</v>
      </c>
      <c r="Q282" t="s">
        <v>144</v>
      </c>
      <c r="R282" t="s">
        <v>124</v>
      </c>
      <c r="S282" t="s">
        <v>113</v>
      </c>
    </row>
    <row r="283" spans="8:19">
      <c r="H283" s="12"/>
      <c r="I283">
        <v>29</v>
      </c>
      <c r="J283" t="s">
        <v>92</v>
      </c>
      <c r="K283" t="s">
        <v>122</v>
      </c>
      <c r="L283">
        <v>2</v>
      </c>
      <c r="M283">
        <v>0</v>
      </c>
      <c r="N283">
        <v>1.8</v>
      </c>
      <c r="O283">
        <v>0.1</v>
      </c>
      <c r="P283">
        <v>68311</v>
      </c>
      <c r="Q283" t="s">
        <v>141</v>
      </c>
      <c r="R283" t="s">
        <v>127</v>
      </c>
      <c r="S283" t="s">
        <v>113</v>
      </c>
    </row>
    <row r="284" spans="8:19">
      <c r="H284" s="12"/>
      <c r="I284">
        <v>29</v>
      </c>
      <c r="J284" t="s">
        <v>119</v>
      </c>
      <c r="K284" t="s">
        <v>102</v>
      </c>
      <c r="L284">
        <v>1</v>
      </c>
      <c r="M284">
        <v>0</v>
      </c>
      <c r="N284">
        <v>1.4</v>
      </c>
      <c r="O284">
        <v>1.1000000000000001</v>
      </c>
      <c r="P284">
        <v>20022</v>
      </c>
      <c r="Q284" t="s">
        <v>120</v>
      </c>
      <c r="R284" t="s">
        <v>145</v>
      </c>
      <c r="S284" t="s">
        <v>113</v>
      </c>
    </row>
    <row r="285" spans="8:19">
      <c r="H285" s="12"/>
      <c r="I285">
        <v>29</v>
      </c>
      <c r="J285" t="s">
        <v>163</v>
      </c>
      <c r="K285" t="s">
        <v>89</v>
      </c>
      <c r="L285">
        <v>4</v>
      </c>
      <c r="M285">
        <v>1</v>
      </c>
      <c r="N285">
        <v>2</v>
      </c>
      <c r="O285">
        <v>0.7</v>
      </c>
      <c r="P285">
        <v>20829</v>
      </c>
      <c r="Q285" t="s">
        <v>165</v>
      </c>
      <c r="R285" t="s">
        <v>118</v>
      </c>
      <c r="S285" t="s">
        <v>113</v>
      </c>
    </row>
    <row r="286" spans="8:19">
      <c r="H286" s="12"/>
      <c r="I286">
        <v>29</v>
      </c>
      <c r="J286" t="s">
        <v>94</v>
      </c>
      <c r="K286" t="s">
        <v>125</v>
      </c>
      <c r="L286">
        <v>1</v>
      </c>
      <c r="M286">
        <v>1</v>
      </c>
      <c r="N286">
        <v>2.4</v>
      </c>
      <c r="O286">
        <v>1.5</v>
      </c>
      <c r="P286">
        <v>31384</v>
      </c>
      <c r="Q286" t="s">
        <v>140</v>
      </c>
      <c r="R286" t="s">
        <v>148</v>
      </c>
      <c r="S286" t="s">
        <v>113</v>
      </c>
    </row>
    <row r="287" spans="8:19">
      <c r="H287" s="12"/>
      <c r="I287">
        <v>29</v>
      </c>
      <c r="J287" t="s">
        <v>98</v>
      </c>
      <c r="K287" t="s">
        <v>161</v>
      </c>
      <c r="L287">
        <v>0</v>
      </c>
      <c r="M287">
        <v>0</v>
      </c>
      <c r="N287">
        <v>1</v>
      </c>
      <c r="O287">
        <v>0.7</v>
      </c>
      <c r="P287">
        <v>30335</v>
      </c>
      <c r="Q287" t="s">
        <v>130</v>
      </c>
      <c r="R287" t="s">
        <v>133</v>
      </c>
      <c r="S287" t="s">
        <v>113</v>
      </c>
    </row>
    <row r="288" spans="8:19">
      <c r="H288" s="12"/>
      <c r="I288">
        <v>29</v>
      </c>
      <c r="J288" t="s">
        <v>88</v>
      </c>
      <c r="K288" t="s">
        <v>93</v>
      </c>
      <c r="L288">
        <v>2</v>
      </c>
      <c r="M288">
        <v>0</v>
      </c>
      <c r="N288">
        <v>1.3</v>
      </c>
      <c r="O288">
        <v>0.3</v>
      </c>
      <c r="P288">
        <v>53287</v>
      </c>
      <c r="Q288" t="s">
        <v>132</v>
      </c>
      <c r="R288" t="s">
        <v>131</v>
      </c>
      <c r="S288" t="s">
        <v>113</v>
      </c>
    </row>
    <row r="289" spans="8:19">
      <c r="H289" s="12"/>
      <c r="I289">
        <v>29</v>
      </c>
      <c r="J289" t="s">
        <v>99</v>
      </c>
      <c r="K289" t="s">
        <v>96</v>
      </c>
      <c r="L289">
        <v>2</v>
      </c>
      <c r="M289">
        <v>1</v>
      </c>
      <c r="N289">
        <v>0.9</v>
      </c>
      <c r="O289">
        <v>1.3</v>
      </c>
      <c r="P289">
        <v>30620</v>
      </c>
      <c r="Q289" t="s">
        <v>146</v>
      </c>
      <c r="R289" t="s">
        <v>139</v>
      </c>
      <c r="S289" t="s">
        <v>113</v>
      </c>
    </row>
    <row r="290" spans="8:19">
      <c r="H290" s="12"/>
      <c r="I290">
        <v>29</v>
      </c>
      <c r="J290" t="s">
        <v>100</v>
      </c>
      <c r="K290" t="s">
        <v>101</v>
      </c>
      <c r="L290">
        <v>1</v>
      </c>
      <c r="M290">
        <v>0</v>
      </c>
      <c r="N290">
        <v>0.7</v>
      </c>
      <c r="O290">
        <v>0.2</v>
      </c>
      <c r="P290">
        <v>54328</v>
      </c>
      <c r="Q290" t="s">
        <v>143</v>
      </c>
      <c r="R290" t="s">
        <v>135</v>
      </c>
      <c r="S290" t="s">
        <v>113</v>
      </c>
    </row>
    <row r="291" spans="8:19">
      <c r="H291" s="12"/>
      <c r="I291">
        <v>29</v>
      </c>
      <c r="J291" t="s">
        <v>91</v>
      </c>
      <c r="K291" t="s">
        <v>95</v>
      </c>
      <c r="L291">
        <v>2</v>
      </c>
      <c r="M291">
        <v>3</v>
      </c>
      <c r="N291">
        <v>1.2</v>
      </c>
      <c r="O291">
        <v>1.7</v>
      </c>
      <c r="P291">
        <v>25840</v>
      </c>
      <c r="Q291" t="s">
        <v>147</v>
      </c>
      <c r="R291" t="s">
        <v>162</v>
      </c>
      <c r="S291" t="s">
        <v>113</v>
      </c>
    </row>
    <row r="292" spans="8:19">
      <c r="H292" s="12"/>
      <c r="I292">
        <v>30</v>
      </c>
      <c r="J292" t="s">
        <v>95</v>
      </c>
      <c r="K292" t="s">
        <v>88</v>
      </c>
      <c r="L292">
        <v>2</v>
      </c>
      <c r="M292">
        <v>1</v>
      </c>
      <c r="N292">
        <v>0.6</v>
      </c>
      <c r="O292">
        <v>0.8</v>
      </c>
      <c r="P292">
        <v>74855</v>
      </c>
      <c r="Q292" t="s">
        <v>115</v>
      </c>
      <c r="R292" t="s">
        <v>129</v>
      </c>
      <c r="S292" t="s">
        <v>113</v>
      </c>
    </row>
    <row r="293" spans="8:19">
      <c r="H293" s="12"/>
      <c r="I293">
        <v>30</v>
      </c>
      <c r="J293" t="s">
        <v>97</v>
      </c>
      <c r="K293" t="s">
        <v>99</v>
      </c>
      <c r="L293">
        <v>2</v>
      </c>
      <c r="M293">
        <v>0</v>
      </c>
      <c r="N293">
        <v>1.7</v>
      </c>
      <c r="O293">
        <v>0.4</v>
      </c>
      <c r="P293">
        <v>39199</v>
      </c>
      <c r="Q293" t="s">
        <v>136</v>
      </c>
      <c r="R293" t="s">
        <v>150</v>
      </c>
      <c r="S293" t="s">
        <v>113</v>
      </c>
    </row>
    <row r="294" spans="8:19">
      <c r="H294" s="12"/>
      <c r="I294">
        <v>30</v>
      </c>
      <c r="J294" t="s">
        <v>93</v>
      </c>
      <c r="K294" t="s">
        <v>98</v>
      </c>
      <c r="L294">
        <v>3</v>
      </c>
      <c r="M294">
        <v>0</v>
      </c>
      <c r="N294">
        <v>1.3</v>
      </c>
      <c r="O294">
        <v>0.3</v>
      </c>
      <c r="P294">
        <v>52246</v>
      </c>
      <c r="Q294" t="s">
        <v>117</v>
      </c>
      <c r="R294" t="s">
        <v>116</v>
      </c>
      <c r="S294" t="s">
        <v>113</v>
      </c>
    </row>
    <row r="295" spans="8:19">
      <c r="H295" s="12"/>
      <c r="I295">
        <v>30</v>
      </c>
      <c r="J295" t="s">
        <v>102</v>
      </c>
      <c r="K295" t="s">
        <v>94</v>
      </c>
      <c r="L295">
        <v>1</v>
      </c>
      <c r="M295">
        <v>4</v>
      </c>
      <c r="N295">
        <v>0.3</v>
      </c>
      <c r="O295">
        <v>2</v>
      </c>
      <c r="P295">
        <v>23558</v>
      </c>
      <c r="Q295" t="s">
        <v>159</v>
      </c>
      <c r="R295" t="s">
        <v>160</v>
      </c>
      <c r="S295" t="s">
        <v>113</v>
      </c>
    </row>
    <row r="296" spans="8:19">
      <c r="H296" s="12"/>
      <c r="I296">
        <v>30</v>
      </c>
      <c r="J296" t="s">
        <v>89</v>
      </c>
      <c r="K296" t="s">
        <v>90</v>
      </c>
      <c r="L296">
        <v>0</v>
      </c>
      <c r="M296">
        <v>3</v>
      </c>
      <c r="N296">
        <v>0.9</v>
      </c>
      <c r="O296">
        <v>1.2</v>
      </c>
      <c r="P296">
        <v>56904</v>
      </c>
      <c r="Q296" t="s">
        <v>138</v>
      </c>
      <c r="R296" t="s">
        <v>137</v>
      </c>
      <c r="S296" t="s">
        <v>113</v>
      </c>
    </row>
    <row r="297" spans="8:19">
      <c r="H297" s="12"/>
      <c r="I297">
        <v>30</v>
      </c>
      <c r="J297" t="s">
        <v>122</v>
      </c>
      <c r="K297" t="s">
        <v>163</v>
      </c>
      <c r="L297">
        <v>0</v>
      </c>
      <c r="M297">
        <v>0</v>
      </c>
      <c r="N297">
        <v>2.2999999999999998</v>
      </c>
      <c r="O297">
        <v>0</v>
      </c>
      <c r="P297">
        <v>23567</v>
      </c>
      <c r="Q297" t="s">
        <v>123</v>
      </c>
      <c r="R297" t="s">
        <v>135</v>
      </c>
      <c r="S297" t="s">
        <v>113</v>
      </c>
    </row>
    <row r="298" spans="8:19">
      <c r="H298" s="12"/>
      <c r="I298">
        <v>30</v>
      </c>
      <c r="J298" t="s">
        <v>101</v>
      </c>
      <c r="K298" t="s">
        <v>91</v>
      </c>
      <c r="L298">
        <v>2</v>
      </c>
      <c r="M298">
        <v>1</v>
      </c>
      <c r="N298">
        <v>2.8</v>
      </c>
      <c r="O298">
        <v>0.9</v>
      </c>
      <c r="P298">
        <v>40800</v>
      </c>
      <c r="Q298" t="s">
        <v>142</v>
      </c>
      <c r="R298" t="s">
        <v>133</v>
      </c>
      <c r="S298" t="s">
        <v>113</v>
      </c>
    </row>
    <row r="299" spans="8:19">
      <c r="H299" s="12"/>
      <c r="I299">
        <v>30</v>
      </c>
      <c r="J299" t="s">
        <v>96</v>
      </c>
      <c r="K299" t="s">
        <v>119</v>
      </c>
      <c r="L299">
        <v>3</v>
      </c>
      <c r="M299">
        <v>0</v>
      </c>
      <c r="N299">
        <v>1.7</v>
      </c>
      <c r="O299">
        <v>1.9</v>
      </c>
      <c r="P299">
        <v>59131</v>
      </c>
      <c r="Q299" t="s">
        <v>134</v>
      </c>
      <c r="R299" t="s">
        <v>118</v>
      </c>
      <c r="S299" t="s">
        <v>113</v>
      </c>
    </row>
    <row r="300" spans="8:19">
      <c r="H300" s="12"/>
      <c r="I300">
        <v>30</v>
      </c>
      <c r="J300" t="s">
        <v>125</v>
      </c>
      <c r="K300" t="s">
        <v>92</v>
      </c>
      <c r="L300">
        <v>1</v>
      </c>
      <c r="M300">
        <v>4</v>
      </c>
      <c r="N300">
        <v>0.8</v>
      </c>
      <c r="O300">
        <v>1.9</v>
      </c>
      <c r="P300">
        <v>10623</v>
      </c>
      <c r="Q300" t="s">
        <v>126</v>
      </c>
      <c r="R300" t="s">
        <v>128</v>
      </c>
      <c r="S300" t="s">
        <v>113</v>
      </c>
    </row>
    <row r="301" spans="8:19">
      <c r="H301" s="12"/>
      <c r="I301">
        <v>30</v>
      </c>
      <c r="J301" t="s">
        <v>161</v>
      </c>
      <c r="K301" t="s">
        <v>100</v>
      </c>
      <c r="L301">
        <v>0</v>
      </c>
      <c r="M301">
        <v>2</v>
      </c>
      <c r="N301">
        <v>0.3</v>
      </c>
      <c r="O301">
        <v>1.6</v>
      </c>
      <c r="P301">
        <v>29138</v>
      </c>
      <c r="Q301" t="s">
        <v>166</v>
      </c>
      <c r="R301" t="s">
        <v>121</v>
      </c>
      <c r="S301" t="s">
        <v>113</v>
      </c>
    </row>
    <row r="302" spans="8:19">
      <c r="H302" s="12"/>
      <c r="I302">
        <v>31</v>
      </c>
      <c r="J302" t="s">
        <v>161</v>
      </c>
      <c r="K302" t="s">
        <v>97</v>
      </c>
      <c r="L302">
        <v>1</v>
      </c>
      <c r="M302">
        <v>2</v>
      </c>
      <c r="N302">
        <v>0.9</v>
      </c>
      <c r="O302">
        <v>2.2000000000000002</v>
      </c>
      <c r="P302">
        <v>30022</v>
      </c>
      <c r="Q302" t="s">
        <v>166</v>
      </c>
      <c r="R302" t="s">
        <v>118</v>
      </c>
      <c r="S302" t="s">
        <v>113</v>
      </c>
    </row>
    <row r="303" spans="8:19">
      <c r="H303" s="12"/>
      <c r="I303">
        <v>31</v>
      </c>
      <c r="J303" t="s">
        <v>122</v>
      </c>
      <c r="K303" t="s">
        <v>91</v>
      </c>
      <c r="L303">
        <v>0</v>
      </c>
      <c r="M303">
        <v>2</v>
      </c>
      <c r="N303">
        <v>0.3</v>
      </c>
      <c r="O303">
        <v>3.1</v>
      </c>
      <c r="P303">
        <v>23918</v>
      </c>
      <c r="Q303" t="s">
        <v>123</v>
      </c>
      <c r="R303" t="s">
        <v>128</v>
      </c>
      <c r="S303" t="s">
        <v>113</v>
      </c>
    </row>
    <row r="304" spans="8:19">
      <c r="H304" s="12"/>
      <c r="I304">
        <v>31</v>
      </c>
      <c r="J304" t="s">
        <v>125</v>
      </c>
      <c r="K304" t="s">
        <v>102</v>
      </c>
      <c r="L304">
        <v>2</v>
      </c>
      <c r="M304">
        <v>1</v>
      </c>
      <c r="N304">
        <v>0.5</v>
      </c>
      <c r="O304">
        <v>1.5</v>
      </c>
      <c r="P304">
        <v>10242</v>
      </c>
      <c r="Q304" t="s">
        <v>126</v>
      </c>
      <c r="R304" t="s">
        <v>131</v>
      </c>
      <c r="S304" t="s">
        <v>113</v>
      </c>
    </row>
    <row r="305" spans="8:19">
      <c r="H305" s="12"/>
      <c r="I305">
        <v>31</v>
      </c>
      <c r="J305" t="s">
        <v>88</v>
      </c>
      <c r="K305" t="s">
        <v>119</v>
      </c>
      <c r="L305">
        <v>5</v>
      </c>
      <c r="M305">
        <v>0</v>
      </c>
      <c r="N305">
        <v>2.6</v>
      </c>
      <c r="O305">
        <v>0.2</v>
      </c>
      <c r="P305">
        <v>53287</v>
      </c>
      <c r="Q305" t="s">
        <v>132</v>
      </c>
      <c r="R305" t="s">
        <v>133</v>
      </c>
      <c r="S305" t="s">
        <v>113</v>
      </c>
    </row>
    <row r="306" spans="8:19">
      <c r="H306" s="12"/>
      <c r="I306">
        <v>32</v>
      </c>
      <c r="J306" t="s">
        <v>91</v>
      </c>
      <c r="K306" t="s">
        <v>88</v>
      </c>
      <c r="L306">
        <v>1</v>
      </c>
      <c r="M306">
        <v>2</v>
      </c>
      <c r="N306">
        <v>1.4</v>
      </c>
      <c r="O306">
        <v>1.5</v>
      </c>
      <c r="P306">
        <v>25807</v>
      </c>
      <c r="Q306" t="s">
        <v>147</v>
      </c>
      <c r="R306" t="s">
        <v>162</v>
      </c>
      <c r="S306" t="s">
        <v>113</v>
      </c>
    </row>
    <row r="307" spans="8:19">
      <c r="H307" s="12"/>
      <c r="I307">
        <v>32</v>
      </c>
      <c r="J307" t="s">
        <v>93</v>
      </c>
      <c r="K307" t="s">
        <v>122</v>
      </c>
      <c r="L307">
        <v>1</v>
      </c>
      <c r="M307">
        <v>0</v>
      </c>
      <c r="N307">
        <v>2.2000000000000002</v>
      </c>
      <c r="O307">
        <v>0.2</v>
      </c>
      <c r="P307">
        <v>52261</v>
      </c>
      <c r="Q307" t="s">
        <v>117</v>
      </c>
      <c r="R307" t="s">
        <v>118</v>
      </c>
      <c r="S307" t="s">
        <v>113</v>
      </c>
    </row>
    <row r="308" spans="8:19">
      <c r="H308" s="12"/>
      <c r="I308">
        <v>32</v>
      </c>
      <c r="J308" t="s">
        <v>102</v>
      </c>
      <c r="K308" t="s">
        <v>90</v>
      </c>
      <c r="L308">
        <v>1</v>
      </c>
      <c r="M308">
        <v>2</v>
      </c>
      <c r="N308">
        <v>0.5</v>
      </c>
      <c r="O308">
        <v>1.5</v>
      </c>
      <c r="P308">
        <v>23455</v>
      </c>
      <c r="Q308" t="s">
        <v>159</v>
      </c>
      <c r="R308" t="s">
        <v>148</v>
      </c>
      <c r="S308" t="s">
        <v>113</v>
      </c>
    </row>
    <row r="309" spans="8:19">
      <c r="H309" s="12"/>
      <c r="I309">
        <v>32</v>
      </c>
      <c r="J309" t="s">
        <v>89</v>
      </c>
      <c r="K309" t="s">
        <v>98</v>
      </c>
      <c r="L309">
        <v>3</v>
      </c>
      <c r="M309">
        <v>0</v>
      </c>
      <c r="N309">
        <v>1.3</v>
      </c>
      <c r="O309">
        <v>0.5</v>
      </c>
      <c r="P309">
        <v>56882</v>
      </c>
      <c r="Q309" t="s">
        <v>138</v>
      </c>
      <c r="R309" t="s">
        <v>121</v>
      </c>
      <c r="S309" t="s">
        <v>113</v>
      </c>
    </row>
    <row r="310" spans="8:19">
      <c r="H310" s="12"/>
      <c r="I310">
        <v>32</v>
      </c>
      <c r="J310" t="s">
        <v>99</v>
      </c>
      <c r="K310" t="s">
        <v>94</v>
      </c>
      <c r="L310">
        <v>0</v>
      </c>
      <c r="M310">
        <v>2</v>
      </c>
      <c r="N310">
        <v>2</v>
      </c>
      <c r="O310">
        <v>1.2</v>
      </c>
      <c r="P310">
        <v>30629</v>
      </c>
      <c r="Q310" t="s">
        <v>146</v>
      </c>
      <c r="R310" t="s">
        <v>124</v>
      </c>
      <c r="S310" t="s">
        <v>113</v>
      </c>
    </row>
    <row r="311" spans="8:19">
      <c r="H311" s="12"/>
      <c r="I311">
        <v>32</v>
      </c>
      <c r="J311" t="s">
        <v>95</v>
      </c>
      <c r="K311" t="s">
        <v>163</v>
      </c>
      <c r="L311">
        <v>2</v>
      </c>
      <c r="M311">
        <v>0</v>
      </c>
      <c r="N311">
        <v>1.9</v>
      </c>
      <c r="O311">
        <v>0.2</v>
      </c>
      <c r="P311">
        <v>75038</v>
      </c>
      <c r="Q311" t="s">
        <v>115</v>
      </c>
      <c r="R311" t="s">
        <v>160</v>
      </c>
      <c r="S311" t="s">
        <v>113</v>
      </c>
    </row>
    <row r="312" spans="8:19">
      <c r="H312" s="12"/>
      <c r="I312">
        <v>32</v>
      </c>
      <c r="J312" t="s">
        <v>119</v>
      </c>
      <c r="K312" t="s">
        <v>125</v>
      </c>
      <c r="L312">
        <v>2</v>
      </c>
      <c r="M312">
        <v>2</v>
      </c>
      <c r="N312">
        <v>1.1000000000000001</v>
      </c>
      <c r="O312">
        <v>2.1</v>
      </c>
      <c r="P312">
        <v>20393</v>
      </c>
      <c r="Q312" t="s">
        <v>120</v>
      </c>
      <c r="R312" t="s">
        <v>152</v>
      </c>
      <c r="S312" t="s">
        <v>113</v>
      </c>
    </row>
    <row r="313" spans="8:19">
      <c r="H313" s="12"/>
      <c r="I313">
        <v>32</v>
      </c>
      <c r="J313" t="s">
        <v>97</v>
      </c>
      <c r="K313" t="s">
        <v>100</v>
      </c>
      <c r="L313">
        <v>1</v>
      </c>
      <c r="M313">
        <v>3</v>
      </c>
      <c r="N313">
        <v>0.4</v>
      </c>
      <c r="O313">
        <v>1.5</v>
      </c>
      <c r="P313">
        <v>39221</v>
      </c>
      <c r="Q313" t="s">
        <v>136</v>
      </c>
      <c r="R313" t="s">
        <v>145</v>
      </c>
      <c r="S313" t="s">
        <v>113</v>
      </c>
    </row>
    <row r="314" spans="8:19">
      <c r="H314" s="12"/>
      <c r="I314">
        <v>32</v>
      </c>
      <c r="J314" t="s">
        <v>96</v>
      </c>
      <c r="K314" t="s">
        <v>161</v>
      </c>
      <c r="L314">
        <v>3</v>
      </c>
      <c r="M314">
        <v>0</v>
      </c>
      <c r="N314">
        <v>3.6</v>
      </c>
      <c r="O314">
        <v>0.4</v>
      </c>
      <c r="P314">
        <v>59371</v>
      </c>
      <c r="Q314" t="s">
        <v>134</v>
      </c>
      <c r="R314" t="s">
        <v>129</v>
      </c>
      <c r="S314" t="s">
        <v>113</v>
      </c>
    </row>
    <row r="315" spans="8:19">
      <c r="H315" s="12"/>
      <c r="I315">
        <v>32</v>
      </c>
      <c r="J315" t="s">
        <v>101</v>
      </c>
      <c r="K315" t="s">
        <v>92</v>
      </c>
      <c r="L315">
        <v>1</v>
      </c>
      <c r="M315">
        <v>3</v>
      </c>
      <c r="N315">
        <v>1</v>
      </c>
      <c r="O315">
        <v>0.9</v>
      </c>
      <c r="P315">
        <v>41364</v>
      </c>
      <c r="Q315" t="s">
        <v>142</v>
      </c>
      <c r="R315" t="s">
        <v>116</v>
      </c>
      <c r="S315" t="s">
        <v>113</v>
      </c>
    </row>
    <row r="316" spans="8:19">
      <c r="H316" s="12"/>
      <c r="I316">
        <v>33</v>
      </c>
      <c r="J316" t="s">
        <v>97</v>
      </c>
      <c r="K316" t="s">
        <v>88</v>
      </c>
      <c r="L316">
        <v>0</v>
      </c>
      <c r="M316">
        <v>0</v>
      </c>
      <c r="N316">
        <v>0.5</v>
      </c>
      <c r="O316">
        <v>1</v>
      </c>
      <c r="P316">
        <v>39220</v>
      </c>
      <c r="Q316" t="s">
        <v>136</v>
      </c>
      <c r="R316" t="s">
        <v>135</v>
      </c>
      <c r="S316" t="s">
        <v>113</v>
      </c>
    </row>
    <row r="317" spans="8:19">
      <c r="H317" s="12"/>
      <c r="I317">
        <v>33</v>
      </c>
      <c r="J317" t="s">
        <v>94</v>
      </c>
      <c r="K317" t="s">
        <v>93</v>
      </c>
      <c r="L317">
        <v>1</v>
      </c>
      <c r="M317">
        <v>2</v>
      </c>
      <c r="N317">
        <v>1.2</v>
      </c>
      <c r="O317">
        <v>0.6</v>
      </c>
      <c r="P317">
        <v>32066</v>
      </c>
      <c r="Q317" t="s">
        <v>140</v>
      </c>
      <c r="R317" t="s">
        <v>139</v>
      </c>
      <c r="S317" t="s">
        <v>113</v>
      </c>
    </row>
    <row r="318" spans="8:19">
      <c r="H318" s="12"/>
      <c r="I318">
        <v>33</v>
      </c>
      <c r="J318" t="s">
        <v>119</v>
      </c>
      <c r="K318" t="s">
        <v>90</v>
      </c>
      <c r="L318">
        <v>1</v>
      </c>
      <c r="M318">
        <v>2</v>
      </c>
      <c r="N318">
        <v>1.4</v>
      </c>
      <c r="O318">
        <v>1.5</v>
      </c>
      <c r="P318">
        <v>20044</v>
      </c>
      <c r="Q318" t="s">
        <v>120</v>
      </c>
      <c r="R318" t="s">
        <v>145</v>
      </c>
      <c r="S318" t="s">
        <v>113</v>
      </c>
    </row>
    <row r="319" spans="8:19">
      <c r="H319" s="12"/>
      <c r="I319">
        <v>33</v>
      </c>
      <c r="J319" t="s">
        <v>99</v>
      </c>
      <c r="K319" t="s">
        <v>122</v>
      </c>
      <c r="L319">
        <v>1</v>
      </c>
      <c r="M319">
        <v>1</v>
      </c>
      <c r="N319">
        <v>1.4</v>
      </c>
      <c r="O319">
        <v>1.9</v>
      </c>
      <c r="P319">
        <v>30501</v>
      </c>
      <c r="Q319" t="s">
        <v>146</v>
      </c>
      <c r="R319" t="s">
        <v>133</v>
      </c>
      <c r="S319" t="s">
        <v>113</v>
      </c>
    </row>
    <row r="320" spans="8:19">
      <c r="H320" s="12"/>
      <c r="I320">
        <v>33</v>
      </c>
      <c r="J320" t="s">
        <v>125</v>
      </c>
      <c r="K320" t="s">
        <v>91</v>
      </c>
      <c r="L320">
        <v>2</v>
      </c>
      <c r="M320">
        <v>2</v>
      </c>
      <c r="N320">
        <v>1.8</v>
      </c>
      <c r="O320">
        <v>1.2</v>
      </c>
      <c r="P320">
        <v>10730</v>
      </c>
      <c r="Q320" t="s">
        <v>126</v>
      </c>
      <c r="R320" t="s">
        <v>121</v>
      </c>
      <c r="S320" t="s">
        <v>113</v>
      </c>
    </row>
    <row r="321" spans="8:19">
      <c r="H321" s="12"/>
      <c r="I321">
        <v>33</v>
      </c>
      <c r="J321" t="s">
        <v>161</v>
      </c>
      <c r="K321" t="s">
        <v>92</v>
      </c>
      <c r="L321">
        <v>1</v>
      </c>
      <c r="M321">
        <v>2</v>
      </c>
      <c r="N321">
        <v>1.3</v>
      </c>
      <c r="O321">
        <v>1.5</v>
      </c>
      <c r="P321">
        <v>29515</v>
      </c>
      <c r="Q321" t="s">
        <v>166</v>
      </c>
      <c r="R321" t="s">
        <v>131</v>
      </c>
      <c r="S321" t="s">
        <v>113</v>
      </c>
    </row>
    <row r="322" spans="8:19">
      <c r="H322" s="12"/>
      <c r="I322">
        <v>33</v>
      </c>
      <c r="J322" t="s">
        <v>102</v>
      </c>
      <c r="K322" t="s">
        <v>163</v>
      </c>
      <c r="L322">
        <v>1</v>
      </c>
      <c r="M322">
        <v>1</v>
      </c>
      <c r="N322">
        <v>1.1000000000000001</v>
      </c>
      <c r="O322">
        <v>0.7</v>
      </c>
      <c r="P322">
        <v>23297</v>
      </c>
      <c r="Q322" t="s">
        <v>159</v>
      </c>
      <c r="R322" t="s">
        <v>150</v>
      </c>
      <c r="S322" t="s">
        <v>113</v>
      </c>
    </row>
    <row r="323" spans="8:19">
      <c r="H323" s="12"/>
      <c r="I323">
        <v>33</v>
      </c>
      <c r="J323" t="s">
        <v>100</v>
      </c>
      <c r="K323" t="s">
        <v>95</v>
      </c>
      <c r="L323">
        <v>2</v>
      </c>
      <c r="M323">
        <v>3</v>
      </c>
      <c r="N323">
        <v>2.6</v>
      </c>
      <c r="O323">
        <v>0.9</v>
      </c>
      <c r="P323">
        <v>54259</v>
      </c>
      <c r="Q323" t="s">
        <v>143</v>
      </c>
      <c r="R323" t="s">
        <v>118</v>
      </c>
      <c r="S323" t="s">
        <v>113</v>
      </c>
    </row>
    <row r="324" spans="8:19">
      <c r="H324" s="12"/>
      <c r="I324">
        <v>33</v>
      </c>
      <c r="J324" t="s">
        <v>96</v>
      </c>
      <c r="K324" t="s">
        <v>98</v>
      </c>
      <c r="L324">
        <v>3</v>
      </c>
      <c r="M324">
        <v>2</v>
      </c>
      <c r="N324">
        <v>1.7</v>
      </c>
      <c r="O324">
        <v>2.2000000000000002</v>
      </c>
      <c r="P324">
        <v>59374</v>
      </c>
      <c r="Q324" t="s">
        <v>134</v>
      </c>
      <c r="R324" t="s">
        <v>116</v>
      </c>
      <c r="S324" t="s">
        <v>113</v>
      </c>
    </row>
    <row r="325" spans="8:19">
      <c r="H325" s="12"/>
      <c r="I325">
        <v>33</v>
      </c>
      <c r="J325" t="s">
        <v>101</v>
      </c>
      <c r="K325" t="s">
        <v>89</v>
      </c>
      <c r="L325">
        <v>1</v>
      </c>
      <c r="M325">
        <v>1</v>
      </c>
      <c r="N325">
        <v>2.2000000000000002</v>
      </c>
      <c r="O325">
        <v>0.2</v>
      </c>
      <c r="P325">
        <v>41324</v>
      </c>
      <c r="Q325" t="s">
        <v>142</v>
      </c>
      <c r="R325" t="s">
        <v>127</v>
      </c>
      <c r="S325" t="s">
        <v>113</v>
      </c>
    </row>
    <row r="326" spans="8:19">
      <c r="H326" s="12"/>
      <c r="I326">
        <v>34</v>
      </c>
      <c r="J326" t="s">
        <v>98</v>
      </c>
      <c r="K326" t="s">
        <v>101</v>
      </c>
      <c r="L326">
        <v>2</v>
      </c>
      <c r="M326">
        <v>3</v>
      </c>
      <c r="N326">
        <v>1</v>
      </c>
      <c r="O326">
        <v>1.1000000000000001</v>
      </c>
      <c r="P326">
        <v>31764</v>
      </c>
      <c r="Q326" t="s">
        <v>130</v>
      </c>
      <c r="R326" t="s">
        <v>128</v>
      </c>
      <c r="S326" t="s">
        <v>113</v>
      </c>
    </row>
    <row r="327" spans="8:19">
      <c r="H327" s="12"/>
      <c r="I327">
        <v>34</v>
      </c>
      <c r="J327" t="s">
        <v>163</v>
      </c>
      <c r="K327" t="s">
        <v>97</v>
      </c>
      <c r="L327">
        <v>1</v>
      </c>
      <c r="M327">
        <v>1</v>
      </c>
      <c r="N327">
        <v>1.2</v>
      </c>
      <c r="O327">
        <v>1.2</v>
      </c>
      <c r="P327">
        <v>20933</v>
      </c>
      <c r="Q327" t="s">
        <v>165</v>
      </c>
      <c r="R327" t="s">
        <v>137</v>
      </c>
      <c r="S327" t="s">
        <v>113</v>
      </c>
    </row>
    <row r="328" spans="8:19">
      <c r="H328" s="12"/>
      <c r="I328">
        <v>34</v>
      </c>
      <c r="J328" t="s">
        <v>90</v>
      </c>
      <c r="K328" t="s">
        <v>94</v>
      </c>
      <c r="L328">
        <v>2</v>
      </c>
      <c r="M328">
        <v>1</v>
      </c>
      <c r="N328">
        <v>0.8</v>
      </c>
      <c r="O328">
        <v>1.2</v>
      </c>
      <c r="P328">
        <v>21727</v>
      </c>
      <c r="Q328" t="s">
        <v>144</v>
      </c>
      <c r="R328" t="s">
        <v>118</v>
      </c>
      <c r="S328" t="s">
        <v>113</v>
      </c>
    </row>
    <row r="329" spans="8:19">
      <c r="H329" s="12"/>
      <c r="I329">
        <v>34</v>
      </c>
      <c r="J329" t="s">
        <v>122</v>
      </c>
      <c r="K329" t="s">
        <v>119</v>
      </c>
      <c r="L329">
        <v>1</v>
      </c>
      <c r="M329">
        <v>0</v>
      </c>
      <c r="N329">
        <v>0.8</v>
      </c>
      <c r="O329">
        <v>0.3</v>
      </c>
      <c r="P329">
        <v>23961</v>
      </c>
      <c r="Q329" t="s">
        <v>123</v>
      </c>
      <c r="R329" t="s">
        <v>129</v>
      </c>
      <c r="S329" t="s">
        <v>113</v>
      </c>
    </row>
    <row r="330" spans="8:19">
      <c r="H330" s="12"/>
      <c r="I330">
        <v>34</v>
      </c>
      <c r="J330" t="s">
        <v>91</v>
      </c>
      <c r="K330" t="s">
        <v>99</v>
      </c>
      <c r="L330">
        <v>3</v>
      </c>
      <c r="M330">
        <v>2</v>
      </c>
      <c r="N330">
        <v>1.7</v>
      </c>
      <c r="O330">
        <v>2</v>
      </c>
      <c r="P330">
        <v>24656</v>
      </c>
      <c r="Q330" t="s">
        <v>147</v>
      </c>
      <c r="R330" t="s">
        <v>116</v>
      </c>
      <c r="S330" t="s">
        <v>113</v>
      </c>
    </row>
    <row r="331" spans="8:19">
      <c r="H331" s="12"/>
      <c r="I331">
        <v>34</v>
      </c>
      <c r="J331" t="s">
        <v>88</v>
      </c>
      <c r="K331" t="s">
        <v>125</v>
      </c>
      <c r="L331">
        <v>3</v>
      </c>
      <c r="M331">
        <v>0</v>
      </c>
      <c r="N331">
        <v>2.2999999999999998</v>
      </c>
      <c r="O331">
        <v>0.6</v>
      </c>
      <c r="P331">
        <v>52959</v>
      </c>
      <c r="Q331" t="s">
        <v>132</v>
      </c>
      <c r="R331" t="s">
        <v>124</v>
      </c>
      <c r="S331" t="s">
        <v>113</v>
      </c>
    </row>
    <row r="332" spans="8:19">
      <c r="H332" s="12"/>
      <c r="I332">
        <v>34</v>
      </c>
      <c r="J332" t="s">
        <v>92</v>
      </c>
      <c r="K332" t="s">
        <v>100</v>
      </c>
      <c r="L332">
        <v>1</v>
      </c>
      <c r="M332">
        <v>3</v>
      </c>
      <c r="N332">
        <v>0.8</v>
      </c>
      <c r="O332">
        <v>2.6</v>
      </c>
      <c r="P332">
        <v>80811</v>
      </c>
      <c r="Q332" t="s">
        <v>141</v>
      </c>
      <c r="R332" t="s">
        <v>121</v>
      </c>
      <c r="S332" t="s">
        <v>113</v>
      </c>
    </row>
    <row r="333" spans="8:19">
      <c r="H333" s="12"/>
      <c r="I333">
        <v>34</v>
      </c>
      <c r="J333" t="s">
        <v>93</v>
      </c>
      <c r="K333" t="s">
        <v>96</v>
      </c>
      <c r="L333">
        <v>2</v>
      </c>
      <c r="M333">
        <v>1</v>
      </c>
      <c r="N333">
        <v>0.6</v>
      </c>
      <c r="O333">
        <v>1.2</v>
      </c>
      <c r="P333">
        <v>52210</v>
      </c>
      <c r="Q333" t="s">
        <v>117</v>
      </c>
      <c r="R333" t="s">
        <v>133</v>
      </c>
      <c r="S333" t="s">
        <v>113</v>
      </c>
    </row>
    <row r="334" spans="8:19">
      <c r="H334" s="12"/>
      <c r="I334">
        <v>34</v>
      </c>
      <c r="J334" t="s">
        <v>95</v>
      </c>
      <c r="K334" t="s">
        <v>102</v>
      </c>
      <c r="L334">
        <v>0</v>
      </c>
      <c r="M334">
        <v>1</v>
      </c>
      <c r="N334">
        <v>0.9</v>
      </c>
      <c r="O334">
        <v>0.6</v>
      </c>
      <c r="P334">
        <v>75095</v>
      </c>
      <c r="Q334" t="s">
        <v>115</v>
      </c>
      <c r="R334" t="s">
        <v>145</v>
      </c>
      <c r="S334" t="s">
        <v>113</v>
      </c>
    </row>
    <row r="335" spans="8:19">
      <c r="H335" s="12"/>
      <c r="I335">
        <v>34</v>
      </c>
      <c r="J335" t="s">
        <v>89</v>
      </c>
      <c r="K335" t="s">
        <v>161</v>
      </c>
      <c r="L335">
        <v>1</v>
      </c>
      <c r="M335">
        <v>1</v>
      </c>
      <c r="N335">
        <v>0.9</v>
      </c>
      <c r="O335">
        <v>1.2</v>
      </c>
      <c r="P335">
        <v>56795</v>
      </c>
      <c r="Q335" t="s">
        <v>138</v>
      </c>
      <c r="R335" t="s">
        <v>135</v>
      </c>
      <c r="S335" t="s">
        <v>113</v>
      </c>
    </row>
    <row r="336" spans="8:19">
      <c r="H336" s="12"/>
      <c r="I336">
        <v>35</v>
      </c>
      <c r="J336" t="s">
        <v>99</v>
      </c>
      <c r="K336" t="s">
        <v>92</v>
      </c>
      <c r="L336">
        <v>1</v>
      </c>
      <c r="M336">
        <v>1</v>
      </c>
      <c r="N336">
        <v>1</v>
      </c>
      <c r="O336">
        <v>1.3</v>
      </c>
      <c r="P336">
        <v>30440</v>
      </c>
      <c r="Q336" t="s">
        <v>146</v>
      </c>
      <c r="R336" t="s">
        <v>127</v>
      </c>
      <c r="S336" t="s">
        <v>113</v>
      </c>
    </row>
    <row r="337" spans="8:19">
      <c r="H337" s="12"/>
      <c r="I337">
        <v>35</v>
      </c>
      <c r="J337" t="s">
        <v>125</v>
      </c>
      <c r="K337" t="s">
        <v>95</v>
      </c>
      <c r="L337">
        <v>0</v>
      </c>
      <c r="M337">
        <v>2</v>
      </c>
      <c r="N337">
        <v>1.1000000000000001</v>
      </c>
      <c r="O337">
        <v>2</v>
      </c>
      <c r="P337">
        <v>10952</v>
      </c>
      <c r="Q337" t="s">
        <v>126</v>
      </c>
      <c r="R337" t="s">
        <v>131</v>
      </c>
      <c r="S337" t="s">
        <v>113</v>
      </c>
    </row>
    <row r="338" spans="8:19">
      <c r="H338" s="12"/>
      <c r="I338">
        <v>31</v>
      </c>
      <c r="J338" t="s">
        <v>90</v>
      </c>
      <c r="K338" t="s">
        <v>101</v>
      </c>
      <c r="L338">
        <v>1</v>
      </c>
      <c r="M338">
        <v>2</v>
      </c>
      <c r="N338">
        <v>0.6</v>
      </c>
      <c r="O338">
        <v>1.3</v>
      </c>
      <c r="P338">
        <v>21264</v>
      </c>
      <c r="Q338" t="s">
        <v>144</v>
      </c>
      <c r="R338" t="s">
        <v>160</v>
      </c>
      <c r="S338" t="s">
        <v>113</v>
      </c>
    </row>
    <row r="339" spans="8:19">
      <c r="H339" s="12"/>
      <c r="I339">
        <v>35</v>
      </c>
      <c r="J339" t="s">
        <v>94</v>
      </c>
      <c r="K339" t="s">
        <v>98</v>
      </c>
      <c r="L339">
        <v>0</v>
      </c>
      <c r="M339">
        <v>0</v>
      </c>
      <c r="N339">
        <v>0.7</v>
      </c>
      <c r="O339">
        <v>0.7</v>
      </c>
      <c r="P339">
        <v>31160</v>
      </c>
      <c r="Q339" t="s">
        <v>140</v>
      </c>
      <c r="R339" t="s">
        <v>150</v>
      </c>
      <c r="S339" t="s">
        <v>113</v>
      </c>
    </row>
    <row r="340" spans="8:19">
      <c r="H340" s="12"/>
      <c r="I340">
        <v>35</v>
      </c>
      <c r="J340" t="s">
        <v>102</v>
      </c>
      <c r="K340" t="s">
        <v>88</v>
      </c>
      <c r="L340">
        <v>2</v>
      </c>
      <c r="M340">
        <v>2</v>
      </c>
      <c r="N340">
        <v>1.5</v>
      </c>
      <c r="O340">
        <v>1.3</v>
      </c>
      <c r="P340">
        <v>24520</v>
      </c>
      <c r="Q340" t="s">
        <v>159</v>
      </c>
      <c r="R340" t="s">
        <v>139</v>
      </c>
      <c r="S340" t="s">
        <v>113</v>
      </c>
    </row>
    <row r="341" spans="8:19">
      <c r="H341" s="12"/>
      <c r="I341">
        <v>35</v>
      </c>
      <c r="J341" t="s">
        <v>119</v>
      </c>
      <c r="K341" t="s">
        <v>91</v>
      </c>
      <c r="L341">
        <v>0</v>
      </c>
      <c r="M341">
        <v>0</v>
      </c>
      <c r="N341">
        <v>0.7</v>
      </c>
      <c r="O341">
        <v>0.2</v>
      </c>
      <c r="P341">
        <v>20401</v>
      </c>
      <c r="Q341" t="s">
        <v>120</v>
      </c>
      <c r="R341" t="s">
        <v>124</v>
      </c>
      <c r="S341" t="s">
        <v>113</v>
      </c>
    </row>
    <row r="342" spans="8:19">
      <c r="H342" s="12"/>
      <c r="I342">
        <v>35</v>
      </c>
      <c r="J342" t="s">
        <v>96</v>
      </c>
      <c r="K342" t="s">
        <v>89</v>
      </c>
      <c r="L342">
        <v>4</v>
      </c>
      <c r="M342">
        <v>1</v>
      </c>
      <c r="N342">
        <v>1.4</v>
      </c>
      <c r="O342">
        <v>1.1000000000000001</v>
      </c>
      <c r="P342">
        <v>59422</v>
      </c>
      <c r="Q342" t="s">
        <v>134</v>
      </c>
      <c r="R342" t="s">
        <v>137</v>
      </c>
      <c r="S342" t="s">
        <v>113</v>
      </c>
    </row>
    <row r="343" spans="8:19">
      <c r="H343" s="12"/>
      <c r="I343">
        <v>35</v>
      </c>
      <c r="J343" t="s">
        <v>161</v>
      </c>
      <c r="K343" t="s">
        <v>90</v>
      </c>
      <c r="L343">
        <v>1</v>
      </c>
      <c r="M343">
        <v>1</v>
      </c>
      <c r="N343">
        <v>0.4</v>
      </c>
      <c r="O343">
        <v>1.3</v>
      </c>
      <c r="P343">
        <v>29532</v>
      </c>
      <c r="Q343" t="s">
        <v>166</v>
      </c>
      <c r="R343" t="s">
        <v>128</v>
      </c>
      <c r="S343" t="s">
        <v>113</v>
      </c>
    </row>
    <row r="344" spans="8:19">
      <c r="H344" s="12"/>
      <c r="I344">
        <v>35</v>
      </c>
      <c r="J344" t="s">
        <v>100</v>
      </c>
      <c r="K344" t="s">
        <v>163</v>
      </c>
      <c r="L344">
        <v>5</v>
      </c>
      <c r="M344">
        <v>0</v>
      </c>
      <c r="N344">
        <v>3</v>
      </c>
      <c r="O344">
        <v>0.6</v>
      </c>
      <c r="P344">
        <v>54387</v>
      </c>
      <c r="Q344" t="s">
        <v>143</v>
      </c>
      <c r="R344" t="s">
        <v>129</v>
      </c>
      <c r="S344" t="s">
        <v>113</v>
      </c>
    </row>
    <row r="345" spans="8:19">
      <c r="H345" s="12"/>
      <c r="I345">
        <v>35</v>
      </c>
      <c r="J345" t="s">
        <v>97</v>
      </c>
      <c r="K345" t="s">
        <v>93</v>
      </c>
      <c r="L345">
        <v>1</v>
      </c>
      <c r="M345">
        <v>0</v>
      </c>
      <c r="N345">
        <v>0.8</v>
      </c>
      <c r="O345">
        <v>1.1000000000000001</v>
      </c>
      <c r="P345">
        <v>39061</v>
      </c>
      <c r="Q345" t="s">
        <v>136</v>
      </c>
      <c r="R345" t="s">
        <v>160</v>
      </c>
      <c r="S345" t="s">
        <v>113</v>
      </c>
    </row>
    <row r="346" spans="8:19">
      <c r="H346" s="12"/>
      <c r="I346">
        <v>36</v>
      </c>
      <c r="J346" t="s">
        <v>88</v>
      </c>
      <c r="K346" t="s">
        <v>161</v>
      </c>
      <c r="L346">
        <v>0</v>
      </c>
      <c r="M346">
        <v>0</v>
      </c>
      <c r="N346">
        <v>1.9</v>
      </c>
      <c r="O346">
        <v>0.7</v>
      </c>
      <c r="P346">
        <v>53255</v>
      </c>
      <c r="Q346" t="s">
        <v>132</v>
      </c>
      <c r="R346" t="s">
        <v>116</v>
      </c>
      <c r="S346" t="s">
        <v>113</v>
      </c>
    </row>
    <row r="347" spans="8:19">
      <c r="H347" s="12"/>
      <c r="I347">
        <v>36</v>
      </c>
      <c r="J347" t="s">
        <v>93</v>
      </c>
      <c r="K347" t="s">
        <v>102</v>
      </c>
      <c r="L347">
        <v>0</v>
      </c>
      <c r="M347">
        <v>1</v>
      </c>
      <c r="N347">
        <v>1.9</v>
      </c>
      <c r="O347">
        <v>0.9</v>
      </c>
      <c r="P347">
        <v>52283</v>
      </c>
      <c r="Q347" t="s">
        <v>117</v>
      </c>
      <c r="R347" t="s">
        <v>149</v>
      </c>
      <c r="S347" t="s">
        <v>113</v>
      </c>
    </row>
    <row r="348" spans="8:19">
      <c r="H348" s="12"/>
      <c r="I348">
        <v>36</v>
      </c>
      <c r="J348" t="s">
        <v>98</v>
      </c>
      <c r="K348" t="s">
        <v>125</v>
      </c>
      <c r="L348">
        <v>2</v>
      </c>
      <c r="M348">
        <v>1</v>
      </c>
      <c r="N348">
        <v>1</v>
      </c>
      <c r="O348">
        <v>1.1000000000000001</v>
      </c>
      <c r="P348">
        <v>31778</v>
      </c>
      <c r="Q348" t="s">
        <v>130</v>
      </c>
      <c r="R348" t="s">
        <v>133</v>
      </c>
      <c r="S348" t="s">
        <v>113</v>
      </c>
    </row>
    <row r="349" spans="8:19">
      <c r="H349" s="12"/>
      <c r="I349">
        <v>36</v>
      </c>
      <c r="J349" t="s">
        <v>122</v>
      </c>
      <c r="K349" t="s">
        <v>97</v>
      </c>
      <c r="L349">
        <v>0</v>
      </c>
      <c r="M349">
        <v>2</v>
      </c>
      <c r="N349">
        <v>0.7</v>
      </c>
      <c r="O349">
        <v>0.4</v>
      </c>
      <c r="P349">
        <v>24121</v>
      </c>
      <c r="Q349" t="s">
        <v>123</v>
      </c>
      <c r="R349" t="s">
        <v>148</v>
      </c>
      <c r="S349" t="s">
        <v>113</v>
      </c>
    </row>
    <row r="350" spans="8:19">
      <c r="H350" s="12"/>
      <c r="I350">
        <v>36</v>
      </c>
      <c r="J350" t="s">
        <v>90</v>
      </c>
      <c r="K350" t="s">
        <v>99</v>
      </c>
      <c r="L350">
        <v>0</v>
      </c>
      <c r="M350">
        <v>0</v>
      </c>
      <c r="N350">
        <v>1.4</v>
      </c>
      <c r="O350">
        <v>0.5</v>
      </c>
      <c r="P350">
        <v>19459</v>
      </c>
      <c r="Q350" t="s">
        <v>144</v>
      </c>
      <c r="R350" t="s">
        <v>150</v>
      </c>
      <c r="S350" t="s">
        <v>113</v>
      </c>
    </row>
    <row r="351" spans="8:19">
      <c r="H351" s="12"/>
      <c r="I351">
        <v>36</v>
      </c>
      <c r="J351" t="s">
        <v>91</v>
      </c>
      <c r="K351" t="s">
        <v>94</v>
      </c>
      <c r="L351">
        <v>5</v>
      </c>
      <c r="M351">
        <v>0</v>
      </c>
      <c r="N351">
        <v>2.8</v>
      </c>
      <c r="O351">
        <v>0.6</v>
      </c>
      <c r="P351">
        <v>25750</v>
      </c>
      <c r="Q351" t="s">
        <v>147</v>
      </c>
      <c r="R351" t="s">
        <v>128</v>
      </c>
      <c r="S351" t="s">
        <v>113</v>
      </c>
    </row>
    <row r="352" spans="8:19">
      <c r="H352" s="12"/>
      <c r="I352">
        <v>36</v>
      </c>
      <c r="J352" t="s">
        <v>163</v>
      </c>
      <c r="K352" t="s">
        <v>101</v>
      </c>
      <c r="L352">
        <v>0</v>
      </c>
      <c r="M352">
        <v>1</v>
      </c>
      <c r="N352">
        <v>0.6</v>
      </c>
      <c r="O352">
        <v>1.7</v>
      </c>
      <c r="P352">
        <v>20900</v>
      </c>
      <c r="Q352" t="s">
        <v>165</v>
      </c>
      <c r="R352" t="s">
        <v>121</v>
      </c>
      <c r="S352" t="s">
        <v>113</v>
      </c>
    </row>
    <row r="353" spans="8:19">
      <c r="H353" s="12"/>
      <c r="I353">
        <v>36</v>
      </c>
      <c r="J353" t="s">
        <v>89</v>
      </c>
      <c r="K353" t="s">
        <v>100</v>
      </c>
      <c r="L353">
        <v>1</v>
      </c>
      <c r="M353">
        <v>4</v>
      </c>
      <c r="N353">
        <v>0.4</v>
      </c>
      <c r="O353">
        <v>3</v>
      </c>
      <c r="P353">
        <v>56904</v>
      </c>
      <c r="Q353" t="s">
        <v>138</v>
      </c>
      <c r="R353" t="s">
        <v>162</v>
      </c>
      <c r="S353" t="s">
        <v>113</v>
      </c>
    </row>
    <row r="354" spans="8:19">
      <c r="H354" s="12"/>
      <c r="I354">
        <v>36</v>
      </c>
      <c r="J354" t="s">
        <v>95</v>
      </c>
      <c r="K354" t="s">
        <v>96</v>
      </c>
      <c r="L354">
        <v>2</v>
      </c>
      <c r="M354">
        <v>1</v>
      </c>
      <c r="N354">
        <v>1.7</v>
      </c>
      <c r="O354">
        <v>0.6</v>
      </c>
      <c r="P354">
        <v>75035</v>
      </c>
      <c r="Q354" t="s">
        <v>115</v>
      </c>
      <c r="R354" t="s">
        <v>127</v>
      </c>
      <c r="S354" t="s">
        <v>113</v>
      </c>
    </row>
    <row r="355" spans="8:19">
      <c r="H355" s="12"/>
      <c r="I355">
        <v>36</v>
      </c>
      <c r="J355" t="s">
        <v>92</v>
      </c>
      <c r="K355" t="s">
        <v>119</v>
      </c>
      <c r="L355">
        <v>2</v>
      </c>
      <c r="M355">
        <v>0</v>
      </c>
      <c r="N355">
        <v>1.5</v>
      </c>
      <c r="O355">
        <v>1.3</v>
      </c>
      <c r="P355">
        <v>52675</v>
      </c>
      <c r="Q355" t="s">
        <v>141</v>
      </c>
      <c r="R355" t="s">
        <v>135</v>
      </c>
      <c r="S355" t="s">
        <v>113</v>
      </c>
    </row>
    <row r="356" spans="8:19">
      <c r="H356" s="12"/>
      <c r="I356">
        <v>37</v>
      </c>
      <c r="J356" t="s">
        <v>99</v>
      </c>
      <c r="K356" t="s">
        <v>95</v>
      </c>
      <c r="L356">
        <v>1</v>
      </c>
      <c r="M356">
        <v>0</v>
      </c>
      <c r="N356">
        <v>0.5</v>
      </c>
      <c r="O356">
        <v>0.8</v>
      </c>
      <c r="P356">
        <v>30611</v>
      </c>
      <c r="Q356" t="s">
        <v>146</v>
      </c>
      <c r="R356" t="s">
        <v>129</v>
      </c>
      <c r="S356" t="s">
        <v>113</v>
      </c>
    </row>
    <row r="357" spans="8:19">
      <c r="H357" s="12"/>
      <c r="I357">
        <v>37</v>
      </c>
      <c r="J357" t="s">
        <v>161</v>
      </c>
      <c r="K357" t="s">
        <v>91</v>
      </c>
      <c r="L357">
        <v>1</v>
      </c>
      <c r="M357">
        <v>2</v>
      </c>
      <c r="N357">
        <v>0.5</v>
      </c>
      <c r="O357">
        <v>1.5</v>
      </c>
      <c r="P357">
        <v>29687</v>
      </c>
      <c r="Q357" t="s">
        <v>166</v>
      </c>
      <c r="R357" t="s">
        <v>118</v>
      </c>
      <c r="S357" t="s">
        <v>113</v>
      </c>
    </row>
    <row r="358" spans="8:19">
      <c r="H358" s="12"/>
      <c r="I358">
        <v>37</v>
      </c>
      <c r="J358" t="s">
        <v>119</v>
      </c>
      <c r="K358" t="s">
        <v>93</v>
      </c>
      <c r="L358">
        <v>2</v>
      </c>
      <c r="M358">
        <v>1</v>
      </c>
      <c r="N358">
        <v>2.2999999999999998</v>
      </c>
      <c r="O358">
        <v>0.6</v>
      </c>
      <c r="P358">
        <v>20375</v>
      </c>
      <c r="Q358" t="s">
        <v>120</v>
      </c>
      <c r="R358" t="s">
        <v>150</v>
      </c>
      <c r="S358" t="s">
        <v>113</v>
      </c>
    </row>
    <row r="359" spans="8:19">
      <c r="H359" s="12"/>
      <c r="I359">
        <v>37</v>
      </c>
      <c r="J359" t="s">
        <v>102</v>
      </c>
      <c r="K359" t="s">
        <v>92</v>
      </c>
      <c r="L359">
        <v>1</v>
      </c>
      <c r="M359">
        <v>0</v>
      </c>
      <c r="N359">
        <v>2</v>
      </c>
      <c r="O359">
        <v>1.2</v>
      </c>
      <c r="P359">
        <v>23685</v>
      </c>
      <c r="Q359" t="s">
        <v>159</v>
      </c>
      <c r="R359" t="s">
        <v>164</v>
      </c>
      <c r="S359" t="s">
        <v>113</v>
      </c>
    </row>
    <row r="360" spans="8:19">
      <c r="H360" s="12"/>
      <c r="I360">
        <v>37</v>
      </c>
      <c r="J360" t="s">
        <v>125</v>
      </c>
      <c r="K360" t="s">
        <v>163</v>
      </c>
      <c r="L360">
        <v>1</v>
      </c>
      <c r="M360">
        <v>0</v>
      </c>
      <c r="N360">
        <v>2.1</v>
      </c>
      <c r="O360">
        <v>1.3</v>
      </c>
      <c r="P360">
        <v>10820</v>
      </c>
      <c r="Q360" t="s">
        <v>126</v>
      </c>
      <c r="R360" t="s">
        <v>127</v>
      </c>
      <c r="S360" t="s">
        <v>113</v>
      </c>
    </row>
    <row r="361" spans="8:19">
      <c r="H361" s="12"/>
      <c r="I361">
        <v>37</v>
      </c>
      <c r="J361" t="s">
        <v>94</v>
      </c>
      <c r="K361" t="s">
        <v>89</v>
      </c>
      <c r="L361">
        <v>0</v>
      </c>
      <c r="M361">
        <v>2</v>
      </c>
      <c r="N361">
        <v>0.5</v>
      </c>
      <c r="O361">
        <v>1.2</v>
      </c>
      <c r="P361">
        <v>32013</v>
      </c>
      <c r="Q361" t="s">
        <v>140</v>
      </c>
      <c r="R361" t="s">
        <v>124</v>
      </c>
      <c r="S361" t="s">
        <v>113</v>
      </c>
    </row>
    <row r="362" spans="8:19">
      <c r="H362" s="12"/>
      <c r="I362">
        <v>37</v>
      </c>
      <c r="J362" t="s">
        <v>97</v>
      </c>
      <c r="K362" t="s">
        <v>98</v>
      </c>
      <c r="L362">
        <v>1</v>
      </c>
      <c r="M362">
        <v>1</v>
      </c>
      <c r="N362">
        <v>0.3</v>
      </c>
      <c r="O362">
        <v>0.6</v>
      </c>
      <c r="P362">
        <v>38225</v>
      </c>
      <c r="Q362" t="s">
        <v>136</v>
      </c>
      <c r="R362" t="s">
        <v>121</v>
      </c>
      <c r="S362" t="s">
        <v>113</v>
      </c>
    </row>
    <row r="363" spans="8:19">
      <c r="H363" s="12"/>
      <c r="I363">
        <v>37</v>
      </c>
      <c r="J363" t="s">
        <v>100</v>
      </c>
      <c r="K363" t="s">
        <v>122</v>
      </c>
      <c r="L363">
        <v>0</v>
      </c>
      <c r="M363">
        <v>0</v>
      </c>
      <c r="N363">
        <v>0.9</v>
      </c>
      <c r="O363">
        <v>0.4</v>
      </c>
      <c r="P363">
        <v>54350</v>
      </c>
      <c r="Q363" t="s">
        <v>143</v>
      </c>
      <c r="R363" t="s">
        <v>128</v>
      </c>
      <c r="S363" t="s">
        <v>113</v>
      </c>
    </row>
    <row r="364" spans="8:19">
      <c r="H364" s="12"/>
      <c r="I364">
        <v>37</v>
      </c>
      <c r="J364" t="s">
        <v>96</v>
      </c>
      <c r="K364" t="s">
        <v>90</v>
      </c>
      <c r="L364">
        <v>5</v>
      </c>
      <c r="M364">
        <v>0</v>
      </c>
      <c r="N364">
        <v>2.2000000000000002</v>
      </c>
      <c r="O364">
        <v>0.4</v>
      </c>
      <c r="P364">
        <v>59540</v>
      </c>
      <c r="Q364" t="s">
        <v>134</v>
      </c>
      <c r="R364" t="s">
        <v>116</v>
      </c>
      <c r="S364" t="s">
        <v>113</v>
      </c>
    </row>
    <row r="365" spans="8:19">
      <c r="H365" s="12"/>
      <c r="I365">
        <v>37</v>
      </c>
      <c r="J365" t="s">
        <v>101</v>
      </c>
      <c r="K365" t="s">
        <v>88</v>
      </c>
      <c r="L365">
        <v>1</v>
      </c>
      <c r="M365">
        <v>0</v>
      </c>
      <c r="N365">
        <v>0.7</v>
      </c>
      <c r="O365">
        <v>0.8</v>
      </c>
      <c r="P365">
        <v>41314</v>
      </c>
      <c r="Q365" t="s">
        <v>142</v>
      </c>
      <c r="R365" t="s">
        <v>133</v>
      </c>
      <c r="S365" t="s">
        <v>113</v>
      </c>
    </row>
    <row r="366" spans="8:19">
      <c r="H366" s="12"/>
      <c r="I366">
        <v>31</v>
      </c>
      <c r="J366" t="s">
        <v>163</v>
      </c>
      <c r="K366" t="s">
        <v>98</v>
      </c>
      <c r="L366">
        <v>0</v>
      </c>
      <c r="M366">
        <v>1</v>
      </c>
      <c r="N366">
        <v>0.5</v>
      </c>
      <c r="O366">
        <v>1.3</v>
      </c>
      <c r="P366">
        <v>20858</v>
      </c>
      <c r="Q366" t="s">
        <v>165</v>
      </c>
      <c r="R366" t="s">
        <v>135</v>
      </c>
      <c r="S366" t="s">
        <v>113</v>
      </c>
    </row>
    <row r="367" spans="8:19">
      <c r="H367" s="12"/>
      <c r="I367">
        <v>31</v>
      </c>
      <c r="J367" t="s">
        <v>94</v>
      </c>
      <c r="K367" t="s">
        <v>96</v>
      </c>
      <c r="L367">
        <v>3</v>
      </c>
      <c r="M367">
        <v>1</v>
      </c>
      <c r="N367">
        <v>1.9</v>
      </c>
      <c r="O367">
        <v>1.8</v>
      </c>
      <c r="P367">
        <v>32095</v>
      </c>
      <c r="Q367" t="s">
        <v>140</v>
      </c>
      <c r="R367" t="s">
        <v>131</v>
      </c>
      <c r="S367" t="s">
        <v>113</v>
      </c>
    </row>
    <row r="368" spans="8:19">
      <c r="H368" s="12"/>
      <c r="I368">
        <v>35</v>
      </c>
      <c r="J368" t="s">
        <v>101</v>
      </c>
      <c r="K368" t="s">
        <v>122</v>
      </c>
      <c r="L368">
        <v>1</v>
      </c>
      <c r="M368">
        <v>1</v>
      </c>
      <c r="N368">
        <v>2.4</v>
      </c>
      <c r="O368">
        <v>0.4</v>
      </c>
      <c r="P368">
        <v>38910</v>
      </c>
      <c r="Q368" t="s">
        <v>142</v>
      </c>
      <c r="R368" t="s">
        <v>137</v>
      </c>
      <c r="S368" t="s">
        <v>113</v>
      </c>
    </row>
    <row r="369" spans="8:19">
      <c r="H369" s="12"/>
      <c r="I369">
        <v>31</v>
      </c>
      <c r="J369" t="s">
        <v>100</v>
      </c>
      <c r="K369" t="s">
        <v>99</v>
      </c>
      <c r="L369">
        <v>3</v>
      </c>
      <c r="M369">
        <v>1</v>
      </c>
      <c r="N369">
        <v>1.4</v>
      </c>
      <c r="O369">
        <v>0.8</v>
      </c>
      <c r="P369">
        <v>54013</v>
      </c>
      <c r="Q369" t="s">
        <v>143</v>
      </c>
      <c r="R369" t="s">
        <v>145</v>
      </c>
      <c r="S369" t="s">
        <v>113</v>
      </c>
    </row>
    <row r="370" spans="8:19">
      <c r="H370" s="12"/>
      <c r="I370">
        <v>31</v>
      </c>
      <c r="J370" t="s">
        <v>92</v>
      </c>
      <c r="K370" t="s">
        <v>93</v>
      </c>
      <c r="L370">
        <v>1</v>
      </c>
      <c r="M370">
        <v>0</v>
      </c>
      <c r="N370">
        <v>0.9</v>
      </c>
      <c r="O370">
        <v>1</v>
      </c>
      <c r="P370">
        <v>54923</v>
      </c>
      <c r="Q370" t="s">
        <v>141</v>
      </c>
      <c r="R370" t="s">
        <v>162</v>
      </c>
      <c r="S370" t="s">
        <v>113</v>
      </c>
    </row>
    <row r="371" spans="8:19">
      <c r="H371" s="12"/>
      <c r="I371">
        <v>31</v>
      </c>
      <c r="J371" t="s">
        <v>89</v>
      </c>
      <c r="K371" t="s">
        <v>95</v>
      </c>
      <c r="L371">
        <v>0</v>
      </c>
      <c r="M371">
        <v>0</v>
      </c>
      <c r="N371">
        <v>0.9</v>
      </c>
      <c r="O371">
        <v>0.8</v>
      </c>
      <c r="P371">
        <v>56902</v>
      </c>
      <c r="Q371" t="s">
        <v>138</v>
      </c>
      <c r="R371" t="s">
        <v>121</v>
      </c>
      <c r="S371" t="s">
        <v>113</v>
      </c>
    </row>
    <row r="372" spans="8:19">
      <c r="H372" s="12"/>
      <c r="I372">
        <v>38</v>
      </c>
      <c r="J372" t="s">
        <v>90</v>
      </c>
      <c r="K372" t="s">
        <v>125</v>
      </c>
      <c r="L372">
        <v>1</v>
      </c>
      <c r="M372">
        <v>2</v>
      </c>
      <c r="N372">
        <v>0.7</v>
      </c>
      <c r="O372">
        <v>1.3</v>
      </c>
      <c r="P372">
        <v>20720</v>
      </c>
      <c r="Q372" t="s">
        <v>144</v>
      </c>
      <c r="R372" t="s">
        <v>145</v>
      </c>
      <c r="S372" t="s">
        <v>113</v>
      </c>
    </row>
    <row r="373" spans="8:19">
      <c r="H373" s="12"/>
      <c r="I373">
        <v>38</v>
      </c>
      <c r="J373" t="s">
        <v>88</v>
      </c>
      <c r="K373" t="s">
        <v>99</v>
      </c>
      <c r="L373">
        <v>4</v>
      </c>
      <c r="M373">
        <v>0</v>
      </c>
      <c r="N373">
        <v>3.1</v>
      </c>
      <c r="O373">
        <v>0.1</v>
      </c>
      <c r="P373">
        <v>50752</v>
      </c>
      <c r="Q373" t="s">
        <v>132</v>
      </c>
      <c r="R373" t="s">
        <v>127</v>
      </c>
      <c r="S373" t="s">
        <v>113</v>
      </c>
    </row>
    <row r="374" spans="8:19">
      <c r="H374" s="12"/>
      <c r="I374">
        <v>38</v>
      </c>
      <c r="J374" t="s">
        <v>93</v>
      </c>
      <c r="K374" t="s">
        <v>101</v>
      </c>
      <c r="L374">
        <v>3</v>
      </c>
      <c r="M374">
        <v>0</v>
      </c>
      <c r="N374">
        <v>1.9</v>
      </c>
      <c r="O374">
        <v>0.9</v>
      </c>
      <c r="P374">
        <v>52294</v>
      </c>
      <c r="Q374" t="s">
        <v>117</v>
      </c>
      <c r="R374" t="s">
        <v>118</v>
      </c>
      <c r="S374" t="s">
        <v>113</v>
      </c>
    </row>
    <row r="375" spans="8:19">
      <c r="H375" s="12"/>
      <c r="I375">
        <v>38</v>
      </c>
      <c r="J375" t="s">
        <v>89</v>
      </c>
      <c r="K375" t="s">
        <v>97</v>
      </c>
      <c r="L375">
        <v>3</v>
      </c>
      <c r="M375">
        <v>1</v>
      </c>
      <c r="N375">
        <v>1</v>
      </c>
      <c r="O375">
        <v>1.7</v>
      </c>
      <c r="P375">
        <v>56926</v>
      </c>
      <c r="Q375" t="s">
        <v>138</v>
      </c>
      <c r="R375" t="s">
        <v>131</v>
      </c>
      <c r="S375" t="s">
        <v>113</v>
      </c>
    </row>
    <row r="376" spans="8:19">
      <c r="H376" s="12"/>
      <c r="I376">
        <v>38</v>
      </c>
      <c r="J376" t="s">
        <v>91</v>
      </c>
      <c r="K376" t="s">
        <v>102</v>
      </c>
      <c r="L376">
        <v>2</v>
      </c>
      <c r="M376">
        <v>0</v>
      </c>
      <c r="N376">
        <v>2.1</v>
      </c>
      <c r="O376">
        <v>0.2</v>
      </c>
      <c r="P376">
        <v>25357</v>
      </c>
      <c r="Q376" t="s">
        <v>147</v>
      </c>
      <c r="R376" t="s">
        <v>121</v>
      </c>
      <c r="S376" t="s">
        <v>113</v>
      </c>
    </row>
    <row r="377" spans="8:19">
      <c r="H377" s="12"/>
      <c r="I377">
        <v>38</v>
      </c>
      <c r="J377" t="s">
        <v>98</v>
      </c>
      <c r="K377" t="s">
        <v>100</v>
      </c>
      <c r="L377">
        <v>0</v>
      </c>
      <c r="M377">
        <v>1</v>
      </c>
      <c r="N377">
        <v>0.5</v>
      </c>
      <c r="O377">
        <v>1.2</v>
      </c>
      <c r="P377">
        <v>31882</v>
      </c>
      <c r="Q377" t="s">
        <v>130</v>
      </c>
      <c r="R377" t="s">
        <v>116</v>
      </c>
      <c r="S377" t="s">
        <v>113</v>
      </c>
    </row>
    <row r="378" spans="8:19">
      <c r="H378" s="12"/>
      <c r="I378">
        <v>38</v>
      </c>
      <c r="J378" t="s">
        <v>122</v>
      </c>
      <c r="K378" t="s">
        <v>96</v>
      </c>
      <c r="L378">
        <v>0</v>
      </c>
      <c r="M378">
        <v>1</v>
      </c>
      <c r="N378">
        <v>1.6</v>
      </c>
      <c r="O378">
        <v>2</v>
      </c>
      <c r="P378">
        <v>24122</v>
      </c>
      <c r="Q378" t="s">
        <v>123</v>
      </c>
      <c r="R378" t="s">
        <v>135</v>
      </c>
      <c r="S378" t="s">
        <v>113</v>
      </c>
    </row>
    <row r="379" spans="8:19">
      <c r="H379" s="12"/>
      <c r="I379">
        <v>38</v>
      </c>
      <c r="J379" t="s">
        <v>92</v>
      </c>
      <c r="K379" t="s">
        <v>94</v>
      </c>
      <c r="L379">
        <v>5</v>
      </c>
      <c r="M379">
        <v>4</v>
      </c>
      <c r="N379">
        <v>1.9</v>
      </c>
      <c r="O379">
        <v>1.3</v>
      </c>
      <c r="P379">
        <v>77841</v>
      </c>
      <c r="Q379" t="s">
        <v>141</v>
      </c>
      <c r="R379" t="s">
        <v>129</v>
      </c>
      <c r="S379" t="s">
        <v>113</v>
      </c>
    </row>
    <row r="380" spans="8:19">
      <c r="I380">
        <v>38</v>
      </c>
      <c r="J380" t="s">
        <v>95</v>
      </c>
      <c r="K380" t="s">
        <v>119</v>
      </c>
      <c r="L380">
        <v>1</v>
      </c>
      <c r="M380">
        <v>0</v>
      </c>
      <c r="N380">
        <v>0.8</v>
      </c>
      <c r="O380">
        <v>0.6</v>
      </c>
      <c r="P380">
        <v>75049</v>
      </c>
      <c r="Q380" t="s">
        <v>115</v>
      </c>
      <c r="R380" t="s">
        <v>137</v>
      </c>
      <c r="S380" t="s">
        <v>113</v>
      </c>
    </row>
    <row r="381" spans="8:19">
      <c r="I381">
        <v>38</v>
      </c>
      <c r="J381" t="s">
        <v>163</v>
      </c>
      <c r="K381" t="s">
        <v>161</v>
      </c>
      <c r="L381">
        <v>1</v>
      </c>
      <c r="M381">
        <v>2</v>
      </c>
      <c r="N381">
        <v>3</v>
      </c>
      <c r="O381">
        <v>1.5</v>
      </c>
      <c r="P381">
        <v>20673</v>
      </c>
      <c r="Q381" t="s">
        <v>165</v>
      </c>
      <c r="R381" t="s">
        <v>133</v>
      </c>
      <c r="S381" t="s">
        <v>113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9ED14-9DC4-4D1E-93FC-B7B6D6D90438}">
  <dimension ref="A1:AY382"/>
  <sheetViews>
    <sheetView workbookViewId="0">
      <selection activeCell="A3" sqref="A3"/>
    </sheetView>
  </sheetViews>
  <sheetFormatPr defaultColWidth="8.77734375" defaultRowHeight="14.4"/>
  <cols>
    <col min="2" max="3" width="14.33203125" bestFit="1" customWidth="1"/>
    <col min="4" max="14" width="10.109375" customWidth="1"/>
    <col min="15" max="15" width="11.77734375" customWidth="1"/>
    <col min="46" max="47" width="12" bestFit="1" customWidth="1"/>
    <col min="50" max="50" width="12" bestFit="1" customWidth="1"/>
    <col min="51" max="51" width="11" bestFit="1" customWidth="1"/>
  </cols>
  <sheetData>
    <row r="1" spans="1:51">
      <c r="A1" t="s">
        <v>76</v>
      </c>
      <c r="B1" s="10" t="s">
        <v>0</v>
      </c>
      <c r="C1" s="10" t="s">
        <v>2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60</v>
      </c>
      <c r="K1" t="s">
        <v>61</v>
      </c>
      <c r="L1" t="s">
        <v>62</v>
      </c>
      <c r="M1" t="s">
        <v>63</v>
      </c>
      <c r="N1" t="s">
        <v>65</v>
      </c>
      <c r="O1" t="s">
        <v>64</v>
      </c>
      <c r="P1" t="s">
        <v>24</v>
      </c>
      <c r="Q1" t="s">
        <v>25</v>
      </c>
      <c r="R1" t="s">
        <v>40</v>
      </c>
      <c r="S1" t="s">
        <v>42</v>
      </c>
      <c r="T1" t="s">
        <v>50</v>
      </c>
      <c r="U1" t="s">
        <v>55</v>
      </c>
      <c r="V1" t="s">
        <v>32</v>
      </c>
      <c r="W1" t="s">
        <v>26</v>
      </c>
      <c r="X1" t="s">
        <v>41</v>
      </c>
      <c r="Y1" t="s">
        <v>43</v>
      </c>
      <c r="Z1" t="s">
        <v>51</v>
      </c>
      <c r="AA1" t="s">
        <v>56</v>
      </c>
      <c r="AB1" t="s">
        <v>33</v>
      </c>
      <c r="AC1" t="s">
        <v>27</v>
      </c>
      <c r="AD1" t="s">
        <v>28</v>
      </c>
      <c r="AE1" t="s">
        <v>47</v>
      </c>
      <c r="AF1" t="s">
        <v>52</v>
      </c>
      <c r="AG1" t="s">
        <v>57</v>
      </c>
      <c r="AH1" t="s">
        <v>34</v>
      </c>
      <c r="AI1" t="s">
        <v>37</v>
      </c>
      <c r="AJ1" t="s">
        <v>44</v>
      </c>
      <c r="AK1" t="s">
        <v>29</v>
      </c>
      <c r="AL1" t="s">
        <v>53</v>
      </c>
      <c r="AM1" t="s">
        <v>58</v>
      </c>
      <c r="AN1" t="s">
        <v>35</v>
      </c>
      <c r="AO1" t="s">
        <v>38</v>
      </c>
      <c r="AP1" t="s">
        <v>45</v>
      </c>
      <c r="AQ1" t="s">
        <v>48</v>
      </c>
      <c r="AR1" t="s">
        <v>30</v>
      </c>
      <c r="AS1" t="s">
        <v>59</v>
      </c>
      <c r="AT1" t="s">
        <v>36</v>
      </c>
      <c r="AU1" t="s">
        <v>39</v>
      </c>
      <c r="AV1" t="s">
        <v>46</v>
      </c>
      <c r="AW1" t="s">
        <v>49</v>
      </c>
      <c r="AX1" t="s">
        <v>54</v>
      </c>
      <c r="AY1" t="s">
        <v>31</v>
      </c>
    </row>
    <row r="2" spans="1:51">
      <c r="A2">
        <f>AllResults!A2</f>
        <v>0</v>
      </c>
      <c r="D2" t="e">
        <f>VLOOKUP(B2,AttDefStrength!$A$3:$G$23,2,FALSE)</f>
        <v>#N/A</v>
      </c>
      <c r="E2" t="e">
        <f>VLOOKUP(C2,AttDefStrength!$A$3:$G$23,7,FALSE)</f>
        <v>#N/A</v>
      </c>
      <c r="F2" t="e">
        <f>VLOOKUP(B2,AttDefStrength!$A$3:$G$23,3,FALSE)</f>
        <v>#N/A</v>
      </c>
      <c r="G2" t="e">
        <f>VLOOKUP(C2,AttDefStrength!$A$3:$G$23,6,FALSE)</f>
        <v>#N/A</v>
      </c>
      <c r="H2" t="e">
        <f ca="1">D2*E2*Averages!$D$23</f>
        <v>#N/A</v>
      </c>
      <c r="I2" t="e">
        <f ca="1">G2*F2*Averages!$M$23</f>
        <v>#N/A</v>
      </c>
      <c r="J2" t="e">
        <f ca="1">SUM(Q2:U2,X2:AA2,AE2:AG2,AL2:AM2,AS2)</f>
        <v>#N/A</v>
      </c>
      <c r="K2" t="e">
        <f ca="1">SUM(V2,AB2:AC2,AH2:AJ2,AN2:AQ2,AT2:AX2)</f>
        <v>#N/A</v>
      </c>
      <c r="L2" t="e">
        <f ca="1">SUM(P2,W2,AD2,AK2,AR2,AY2)</f>
        <v>#N/A</v>
      </c>
      <c r="M2" t="e">
        <f ca="1">SUM(S2:U2,X2:AA2,AC2:AY2)</f>
        <v>#N/A</v>
      </c>
      <c r="N2" t="e">
        <f ca="1">SUM(W2:AA2,AC2:AG2,AI2:AM2,AO2:AS2,AU2:AY2)</f>
        <v>#N/A</v>
      </c>
      <c r="O2" t="e">
        <f ca="1">IF(MAX(P2:AY2)=P2,$P$1,IF(MAX(P2:AY2)=Q2,$Q$1,IF(MAX(P2:AY2)=R2,$R$1,IF(MAX(P2:AY2)=S2,$S$1,IF(MAX(P2:AY2)=T2,$T$1,IF(MAX(P2:AY2)=U2,$U$1,IF(MAX(P2:AY2)=V2,$V$1,IF(MAX(P2:AY2)=W2,$W$1,IF(MAX(P2:AY2)=X2,$X$1,IF(MAX(P2:AY2)=Y2,$Y$1,IF(MAX(P2:AY2)=Z2,$Z$1,IF(MAX(P2:AY2)=AA2,$AA$1,IF(MAX(P2:AY2)=AB2,$AB$1,IF(MAX(P2:AY2)=AC2,$AC$1,IF(MAX(P2:AY2)=AD2,$AD$1,IF(MAX(P2:AY2)=AE2,$AE$1,IF(MAX(P2:AY2)=AF2,$AF$1,IF(MAX(P2:AY2)=AG2,$AG$1,IF(MAX(P2:AY2)=AH2,$AH$1,IF(MAX(P2:AY2)=AI2,$AI$1,IF(MAX(P2:AY2)=AJ2,$AJ$1,IF(MAX(P2:AY2)=AK2,$AK$1,IF(MAX(P2:AY2)=AL2,$AL$1,IF(MAX(P2:AY2)=AM2,$AM$1,IF(MAX(P2:AY2)=AN2,$AN$1,IF(MAX(P2:AY2)=AO2,$AO$1,IF(MAX(P2:AY2)=AP2,$AP$1,IF(MAX(P2:AY2)=AQ2,$AQ$1,IF(MAX(P2:AY2)=AR2,$AR$1,IF(MAX(P2:AY2)=AS2,$AS$1,IF(MAX(P2:AY2)=AT2,$AT$1,IF(MAX(P2:AY2)=AU2,$AU$1,IF(MAX(P2:AY2)=AV2,$AV$1,IF(MAX(P2:AY2)=AW2,$AW$1,IF(MAX(P2:AY2)=AY2,$AY$1,0)))))))))))))))))))))))))))))))))))</f>
        <v>#N/A</v>
      </c>
      <c r="P2" t="e">
        <f t="shared" ref="P2:P33" ca="1" si="0">POISSON(0,H2,FALSE)*POISSON(0,I2,FALSE)</f>
        <v>#N/A</v>
      </c>
      <c r="Q2" t="e">
        <f t="shared" ref="Q2:Q33" ca="1" si="1">POISSON(1,H2,FALSE)*POISSON(0,I2,FALSE)</f>
        <v>#N/A</v>
      </c>
      <c r="R2" t="e">
        <f t="shared" ref="R2:R33" ca="1" si="2">POISSON(2,H2,FALSE)*POISSON(0,I2,FALSE)</f>
        <v>#N/A</v>
      </c>
      <c r="S2" t="e">
        <f t="shared" ref="S2:S33" ca="1" si="3">POISSON(3,H2,FALSE)*POISSON(0,I2,FALSE)</f>
        <v>#N/A</v>
      </c>
      <c r="T2" t="e">
        <f t="shared" ref="T2:T33" ca="1" si="4">POISSON(4,H2,FALSE)*POISSON(0,I2,FALSE)</f>
        <v>#N/A</v>
      </c>
      <c r="U2" t="e">
        <f t="shared" ref="U2:U33" ca="1" si="5">POISSON(5,H2,FALSE)*POISSON(0,I2,FALSE)</f>
        <v>#N/A</v>
      </c>
      <c r="V2" t="e">
        <f t="shared" ref="V2:V33" ca="1" si="6">POISSON(0,H2,FALSE)*POISSON(1,I2,FALSE)</f>
        <v>#N/A</v>
      </c>
      <c r="W2" t="e">
        <f t="shared" ref="W2:W33" ca="1" si="7">POISSON(1,H2,FALSE)*POISSON(1,I2,FALSE)</f>
        <v>#N/A</v>
      </c>
      <c r="X2" t="e">
        <f t="shared" ref="X2:X33" ca="1" si="8">POISSON(2,H2,FALSE)*POISSON(1,I2,FALSE)</f>
        <v>#N/A</v>
      </c>
      <c r="Y2" t="e">
        <f t="shared" ref="Y2:Y33" ca="1" si="9">POISSON(3,H2,FALSE)*POISSON(1,I2,FALSE)</f>
        <v>#N/A</v>
      </c>
      <c r="Z2" t="e">
        <f t="shared" ref="Z2:Z33" ca="1" si="10">POISSON(4,H2,FALSE)*POISSON(1,I2,FALSE)</f>
        <v>#N/A</v>
      </c>
      <c r="AA2" t="e">
        <f t="shared" ref="AA2:AA33" ca="1" si="11">POISSON(5,H2,FALSE)*POISSON(1,I2,FALSE)</f>
        <v>#N/A</v>
      </c>
      <c r="AB2" t="e">
        <f t="shared" ref="AB2:AB33" ca="1" si="12">POISSON(0,H2,FALSE)*POISSON(2,I2,FALSE)</f>
        <v>#N/A</v>
      </c>
      <c r="AC2" t="e">
        <f t="shared" ref="AC2:AC33" ca="1" si="13">POISSON(1,H2,FALSE)*POISSON(2,I2,FALSE)</f>
        <v>#N/A</v>
      </c>
      <c r="AD2" t="e">
        <f t="shared" ref="AD2:AD33" ca="1" si="14">POISSON(2,H2,FALSE)*POISSON(2,I2,FALSE)</f>
        <v>#N/A</v>
      </c>
      <c r="AE2" t="e">
        <f t="shared" ref="AE2:AE33" ca="1" si="15">POISSON(3,H2,FALSE)*POISSON(2,I2,FALSE)</f>
        <v>#N/A</v>
      </c>
      <c r="AF2" t="e">
        <f t="shared" ref="AF2:AF33" ca="1" si="16">POISSON(4,H2,FALSE)*POISSON(2,I2,FALSE)</f>
        <v>#N/A</v>
      </c>
      <c r="AG2" t="e">
        <f t="shared" ref="AG2:AG33" ca="1" si="17">POISSON(5,H2,FALSE)*POISSON(2,I2,FALSE)</f>
        <v>#N/A</v>
      </c>
      <c r="AH2" t="e">
        <f t="shared" ref="AH2:AH33" ca="1" si="18">POISSON(0,H2,FALSE)*POISSON(3,I2,FALSE)</f>
        <v>#N/A</v>
      </c>
      <c r="AI2" t="e">
        <f t="shared" ref="AI2:AI33" ca="1" si="19">POISSON(1,H2,FALSE)*POISSON(3,I2,FALSE)</f>
        <v>#N/A</v>
      </c>
      <c r="AJ2" t="e">
        <f t="shared" ref="AJ2:AJ33" ca="1" si="20">POISSON(2,H2,FALSE)*POISSON(3,I2,FALSE)</f>
        <v>#N/A</v>
      </c>
      <c r="AK2" t="e">
        <f t="shared" ref="AK2:AK33" ca="1" si="21">POISSON(3,H2,FALSE)*POISSON(3,I2,FALSE)</f>
        <v>#N/A</v>
      </c>
      <c r="AL2" t="e">
        <f t="shared" ref="AL2:AL33" ca="1" si="22">POISSON(4,H2,FALSE)*POISSON(3,I2,FALSE)</f>
        <v>#N/A</v>
      </c>
      <c r="AM2" t="e">
        <f t="shared" ref="AM2:AM33" ca="1" si="23">POISSON(5,H2,FALSE)*POISSON(3,I2,FALSE)</f>
        <v>#N/A</v>
      </c>
      <c r="AN2" t="e">
        <f t="shared" ref="AN2:AN33" ca="1" si="24">POISSON(0,H2,FALSE)*POISSON(4,I2,FALSE)</f>
        <v>#N/A</v>
      </c>
      <c r="AO2" t="e">
        <f t="shared" ref="AO2:AO33" ca="1" si="25">POISSON(1,H2,FALSE)*POISSON(4,I2,FALSE)</f>
        <v>#N/A</v>
      </c>
      <c r="AP2" t="e">
        <f t="shared" ref="AP2:AP33" ca="1" si="26">POISSON(2,H2,FALSE)*POISSON(4,I2,FALSE)</f>
        <v>#N/A</v>
      </c>
      <c r="AQ2" t="e">
        <f t="shared" ref="AQ2:AQ33" ca="1" si="27">POISSON(3,H2,FALSE)*POISSON(4,I2,FALSE)</f>
        <v>#N/A</v>
      </c>
      <c r="AR2" t="e">
        <f t="shared" ref="AR2:AR33" ca="1" si="28">POISSON(4,H2,FALSE)*POISSON(4,I2,FALSE)</f>
        <v>#N/A</v>
      </c>
      <c r="AS2" t="e">
        <f t="shared" ref="AS2:AS33" ca="1" si="29">POISSON(5,H2,FALSE)*POISSON(4,I2,FALSE)</f>
        <v>#N/A</v>
      </c>
      <c r="AT2" t="e">
        <f t="shared" ref="AT2:AT33" ca="1" si="30">POISSON(0,H2,FALSE)*POISSON(5,I2,FALSE)</f>
        <v>#N/A</v>
      </c>
      <c r="AU2" t="e">
        <f t="shared" ref="AU2:AU33" ca="1" si="31">POISSON(1,H2,FALSE)*POISSON(5,I2,FALSE)</f>
        <v>#N/A</v>
      </c>
      <c r="AV2" t="e">
        <f t="shared" ref="AV2:AV33" ca="1" si="32">POISSON(2,H2,FALSE)*POISSON(5,I2,FALSE)</f>
        <v>#N/A</v>
      </c>
      <c r="AW2" t="e">
        <f t="shared" ref="AW2:AW33" ca="1" si="33">POISSON(3,H2,FALSE)*POISSON(5,I2,FALSE)</f>
        <v>#N/A</v>
      </c>
      <c r="AX2" t="e">
        <f t="shared" ref="AX2:AX33" ca="1" si="34">POISSON(4,H2,FALSE)*POISSON(5,I2,FALSE)</f>
        <v>#N/A</v>
      </c>
      <c r="AY2" t="e">
        <f t="shared" ref="AY2:AY33" ca="1" si="35">POISSON(5,H2,FALSE)*POISSON(5,I2,FALSE)</f>
        <v>#N/A</v>
      </c>
    </row>
    <row r="3" spans="1:51">
      <c r="A3">
        <f>AllResults!A3</f>
        <v>0</v>
      </c>
      <c r="D3" t="e">
        <f>VLOOKUP(B3,AttDefStrength!$A$3:$G$23,2,FALSE)</f>
        <v>#N/A</v>
      </c>
      <c r="E3" t="e">
        <f>VLOOKUP(C3,AttDefStrength!$A$3:$G$23,7,FALSE)</f>
        <v>#N/A</v>
      </c>
      <c r="F3" t="e">
        <f>VLOOKUP(B3,AttDefStrength!$A$3:$G$23,3,FALSE)</f>
        <v>#N/A</v>
      </c>
      <c r="G3" t="e">
        <f>VLOOKUP(C3,AttDefStrength!$A$3:$G$23,6,FALSE)</f>
        <v>#N/A</v>
      </c>
      <c r="H3" t="e">
        <f ca="1">D3*E3*Averages!$D$23</f>
        <v>#N/A</v>
      </c>
      <c r="I3" t="e">
        <f ca="1">G3*F3*Averages!$M$23</f>
        <v>#N/A</v>
      </c>
      <c r="J3" t="e">
        <f t="shared" ref="J3:J33" ca="1" si="36">SUM(Q3:U3,X3:AA3,AE3:AG3,AL3:AM3,AS3)</f>
        <v>#N/A</v>
      </c>
      <c r="K3" t="e">
        <f t="shared" ref="K3:K66" ca="1" si="37">SUM(V3,AB3:AC3,AH3:AJ3,AN3:AQ3,AT3:AX3)</f>
        <v>#N/A</v>
      </c>
      <c r="L3" t="e">
        <f ca="1">SUM(P3,W3,AD3,AK3,AR3,AY3)</f>
        <v>#N/A</v>
      </c>
      <c r="M3" t="e">
        <f t="shared" ref="M3:M66" ca="1" si="38">SUM(S3:U3,X3:AA3,AC3:AY3)</f>
        <v>#N/A</v>
      </c>
      <c r="N3" t="e">
        <f t="shared" ref="N3:N66" ca="1" si="39">SUM(W3:AA3,AC3:AG3,AI3:AM3,AO3:AS3,AU3:AY3)</f>
        <v>#N/A</v>
      </c>
      <c r="O3" t="e">
        <f t="shared" ref="O3:O66" ca="1" si="40">IF(MAX(P3:AY3)=P3,$P$1,IF(MAX(P3:AY3)=Q3,$Q$1,IF(MAX(P3:AY3)=R3,$R$1,IF(MAX(P3:AY3)=S3,$S$1,IF(MAX(P3:AY3)=T3,$T$1,IF(MAX(P3:AY3)=U3,$U$1,IF(MAX(P3:AY3)=V3,$V$1,IF(MAX(P3:AY3)=W3,$W$1,IF(MAX(P3:AY3)=X3,$X$1,IF(MAX(P3:AY3)=Y3,$Y$1,IF(MAX(P3:AY3)=Z3,$Z$1,IF(MAX(P3:AY3)=AA3,$AA$1,IF(MAX(P3:AY3)=AB3,$AB$1,IF(MAX(P3:AY3)=AC3,$AC$1,IF(MAX(P3:AY3)=AD3,$AD$1,IF(MAX(P3:AY3)=AE3,$AE$1,IF(MAX(P3:AY3)=AF3,$AF$1,IF(MAX(P3:AY3)=AG3,$AG$1,IF(MAX(P3:AY3)=AH3,$AH$1,IF(MAX(P3:AY3)=AI3,$AI$1,IF(MAX(P3:AY3)=AJ3,$AJ$1,IF(MAX(P3:AY3)=AK3,$AK$1,IF(MAX(P3:AY3)=AL3,$AL$1,IF(MAX(P3:AY3)=AM3,$AM$1,IF(MAX(P3:AY3)=AN3,$AN$1,IF(MAX(P3:AY3)=AO3,$AO$1,IF(MAX(P3:AY3)=AP3,$AP$1,IF(MAX(P3:AY3)=AQ3,$AQ$1,IF(MAX(P3:AY3)=AR3,$AR$1,IF(MAX(P3:AY3)=AS3,$AS$1,IF(MAX(P3:AY3)=AT3,$AT$1,IF(MAX(P3:AY3)=AU3,$AU$1,IF(MAX(P3:AY3)=AV3,$AV$1,IF(MAX(P3:AY3)=AW3,$AW$1,IF(MAX(P3:AY3)=AY3,$AY$1,0)))))))))))))))))))))))))))))))))))</f>
        <v>#N/A</v>
      </c>
      <c r="P3" t="e">
        <f ca="1">POISSON(0,H3,FALSE)*POISSON(0,I3,FALSE)</f>
        <v>#N/A</v>
      </c>
      <c r="Q3" t="e">
        <f t="shared" ca="1" si="1"/>
        <v>#N/A</v>
      </c>
      <c r="R3" t="e">
        <f t="shared" ca="1" si="2"/>
        <v>#N/A</v>
      </c>
      <c r="S3" t="e">
        <f t="shared" ca="1" si="3"/>
        <v>#N/A</v>
      </c>
      <c r="T3" t="e">
        <f t="shared" ca="1" si="4"/>
        <v>#N/A</v>
      </c>
      <c r="U3" t="e">
        <f t="shared" ca="1" si="5"/>
        <v>#N/A</v>
      </c>
      <c r="V3" t="e">
        <f t="shared" ca="1" si="6"/>
        <v>#N/A</v>
      </c>
      <c r="W3" t="e">
        <f t="shared" ca="1" si="7"/>
        <v>#N/A</v>
      </c>
      <c r="X3" t="e">
        <f ca="1">POISSON(2,H3,FALSE)*POISSON(1,I3,FALSE)</f>
        <v>#N/A</v>
      </c>
      <c r="Y3" t="e">
        <f t="shared" ca="1" si="9"/>
        <v>#N/A</v>
      </c>
      <c r="Z3" t="e">
        <f t="shared" ca="1" si="10"/>
        <v>#N/A</v>
      </c>
      <c r="AA3" t="e">
        <f t="shared" ca="1" si="11"/>
        <v>#N/A</v>
      </c>
      <c r="AB3" t="e">
        <f t="shared" ca="1" si="12"/>
        <v>#N/A</v>
      </c>
      <c r="AC3" t="e">
        <f t="shared" ca="1" si="13"/>
        <v>#N/A</v>
      </c>
      <c r="AD3" t="e">
        <f t="shared" ca="1" si="14"/>
        <v>#N/A</v>
      </c>
      <c r="AE3" t="e">
        <f t="shared" ca="1" si="15"/>
        <v>#N/A</v>
      </c>
      <c r="AF3" t="e">
        <f t="shared" ca="1" si="16"/>
        <v>#N/A</v>
      </c>
      <c r="AG3" t="e">
        <f t="shared" ca="1" si="17"/>
        <v>#N/A</v>
      </c>
      <c r="AH3" t="e">
        <f t="shared" ca="1" si="18"/>
        <v>#N/A</v>
      </c>
      <c r="AI3" t="e">
        <f t="shared" ca="1" si="19"/>
        <v>#N/A</v>
      </c>
      <c r="AJ3" t="e">
        <f t="shared" ca="1" si="20"/>
        <v>#N/A</v>
      </c>
      <c r="AK3" t="e">
        <f t="shared" ca="1" si="21"/>
        <v>#N/A</v>
      </c>
      <c r="AL3" t="e">
        <f t="shared" ca="1" si="22"/>
        <v>#N/A</v>
      </c>
      <c r="AM3" t="e">
        <f t="shared" ca="1" si="23"/>
        <v>#N/A</v>
      </c>
      <c r="AN3" t="e">
        <f t="shared" ca="1" si="24"/>
        <v>#N/A</v>
      </c>
      <c r="AO3" t="e">
        <f t="shared" ca="1" si="25"/>
        <v>#N/A</v>
      </c>
      <c r="AP3" t="e">
        <f t="shared" ca="1" si="26"/>
        <v>#N/A</v>
      </c>
      <c r="AQ3" t="e">
        <f t="shared" ca="1" si="27"/>
        <v>#N/A</v>
      </c>
      <c r="AR3" t="e">
        <f t="shared" ca="1" si="28"/>
        <v>#N/A</v>
      </c>
      <c r="AS3" t="e">
        <f t="shared" ca="1" si="29"/>
        <v>#N/A</v>
      </c>
      <c r="AT3" t="e">
        <f t="shared" ca="1" si="30"/>
        <v>#N/A</v>
      </c>
      <c r="AU3" t="e">
        <f t="shared" ca="1" si="31"/>
        <v>#N/A</v>
      </c>
      <c r="AV3" t="e">
        <f t="shared" ca="1" si="32"/>
        <v>#N/A</v>
      </c>
      <c r="AW3" t="e">
        <f t="shared" ca="1" si="33"/>
        <v>#N/A</v>
      </c>
      <c r="AX3" t="e">
        <f t="shared" ca="1" si="34"/>
        <v>#N/A</v>
      </c>
      <c r="AY3" t="e">
        <f t="shared" ca="1" si="35"/>
        <v>#N/A</v>
      </c>
    </row>
    <row r="4" spans="1:51">
      <c r="A4">
        <f>AllResults!A4</f>
        <v>0</v>
      </c>
      <c r="D4" t="e">
        <f>VLOOKUP(B4,AttDefStrength!$A$3:$G$23,2,FALSE)</f>
        <v>#N/A</v>
      </c>
      <c r="E4" t="e">
        <f>VLOOKUP(C4,AttDefStrength!$A$3:$G$23,7,FALSE)</f>
        <v>#N/A</v>
      </c>
      <c r="F4" t="e">
        <f>VLOOKUP(B4,AttDefStrength!$A$3:$G$23,3,FALSE)</f>
        <v>#N/A</v>
      </c>
      <c r="G4" t="e">
        <f>VLOOKUP(C4,AttDefStrength!$A$3:$G$23,6,FALSE)</f>
        <v>#N/A</v>
      </c>
      <c r="H4" t="e">
        <f ca="1">D4*E4*Averages!$D$23</f>
        <v>#N/A</v>
      </c>
      <c r="I4" t="e">
        <f ca="1">G4*F4*Averages!$M$23</f>
        <v>#N/A</v>
      </c>
      <c r="J4" t="e">
        <f t="shared" ca="1" si="36"/>
        <v>#N/A</v>
      </c>
      <c r="K4" t="e">
        <f t="shared" ca="1" si="37"/>
        <v>#N/A</v>
      </c>
      <c r="L4" t="e">
        <f t="shared" ref="L4:L66" ca="1" si="41">SUM(P4,W4,AD4,AK4,AR4,AY4)</f>
        <v>#N/A</v>
      </c>
      <c r="M4" t="e">
        <f t="shared" ca="1" si="38"/>
        <v>#N/A</v>
      </c>
      <c r="N4" t="e">
        <f t="shared" ca="1" si="39"/>
        <v>#N/A</v>
      </c>
      <c r="O4" t="e">
        <f t="shared" ca="1" si="40"/>
        <v>#N/A</v>
      </c>
      <c r="P4" t="e">
        <f t="shared" ca="1" si="0"/>
        <v>#N/A</v>
      </c>
      <c r="Q4" t="e">
        <f t="shared" ca="1" si="1"/>
        <v>#N/A</v>
      </c>
      <c r="R4" t="e">
        <f t="shared" ca="1" si="2"/>
        <v>#N/A</v>
      </c>
      <c r="S4" t="e">
        <f t="shared" ca="1" si="3"/>
        <v>#N/A</v>
      </c>
      <c r="T4" t="e">
        <f t="shared" ca="1" si="4"/>
        <v>#N/A</v>
      </c>
      <c r="U4" t="e">
        <f t="shared" ca="1" si="5"/>
        <v>#N/A</v>
      </c>
      <c r="V4" t="e">
        <f t="shared" ca="1" si="6"/>
        <v>#N/A</v>
      </c>
      <c r="W4" t="e">
        <f t="shared" ca="1" si="7"/>
        <v>#N/A</v>
      </c>
      <c r="X4" t="e">
        <f t="shared" ca="1" si="8"/>
        <v>#N/A</v>
      </c>
      <c r="Y4" t="e">
        <f t="shared" ca="1" si="9"/>
        <v>#N/A</v>
      </c>
      <c r="Z4" t="e">
        <f t="shared" ca="1" si="10"/>
        <v>#N/A</v>
      </c>
      <c r="AA4" t="e">
        <f t="shared" ca="1" si="11"/>
        <v>#N/A</v>
      </c>
      <c r="AB4" t="e">
        <f t="shared" ca="1" si="12"/>
        <v>#N/A</v>
      </c>
      <c r="AC4" t="e">
        <f t="shared" ca="1" si="13"/>
        <v>#N/A</v>
      </c>
      <c r="AD4" t="e">
        <f t="shared" ca="1" si="14"/>
        <v>#N/A</v>
      </c>
      <c r="AE4" t="e">
        <f t="shared" ca="1" si="15"/>
        <v>#N/A</v>
      </c>
      <c r="AF4" t="e">
        <f t="shared" ca="1" si="16"/>
        <v>#N/A</v>
      </c>
      <c r="AG4" t="e">
        <f t="shared" ca="1" si="17"/>
        <v>#N/A</v>
      </c>
      <c r="AH4" t="e">
        <f t="shared" ca="1" si="18"/>
        <v>#N/A</v>
      </c>
      <c r="AI4" t="e">
        <f t="shared" ca="1" si="19"/>
        <v>#N/A</v>
      </c>
      <c r="AJ4" t="e">
        <f t="shared" ca="1" si="20"/>
        <v>#N/A</v>
      </c>
      <c r="AK4" t="e">
        <f t="shared" ca="1" si="21"/>
        <v>#N/A</v>
      </c>
      <c r="AL4" t="e">
        <f t="shared" ca="1" si="22"/>
        <v>#N/A</v>
      </c>
      <c r="AM4" t="e">
        <f t="shared" ca="1" si="23"/>
        <v>#N/A</v>
      </c>
      <c r="AN4" t="e">
        <f t="shared" ca="1" si="24"/>
        <v>#N/A</v>
      </c>
      <c r="AO4" t="e">
        <f t="shared" ca="1" si="25"/>
        <v>#N/A</v>
      </c>
      <c r="AP4" t="e">
        <f t="shared" ca="1" si="26"/>
        <v>#N/A</v>
      </c>
      <c r="AQ4" t="e">
        <f t="shared" ca="1" si="27"/>
        <v>#N/A</v>
      </c>
      <c r="AR4" t="e">
        <f t="shared" ca="1" si="28"/>
        <v>#N/A</v>
      </c>
      <c r="AS4" t="e">
        <f t="shared" ca="1" si="29"/>
        <v>#N/A</v>
      </c>
      <c r="AT4" t="e">
        <f t="shared" ca="1" si="30"/>
        <v>#N/A</v>
      </c>
      <c r="AU4" t="e">
        <f t="shared" ca="1" si="31"/>
        <v>#N/A</v>
      </c>
      <c r="AV4" t="e">
        <f t="shared" ca="1" si="32"/>
        <v>#N/A</v>
      </c>
      <c r="AW4" t="e">
        <f t="shared" ca="1" si="33"/>
        <v>#N/A</v>
      </c>
      <c r="AX4" t="e">
        <f t="shared" ca="1" si="34"/>
        <v>#N/A</v>
      </c>
      <c r="AY4" t="e">
        <f t="shared" ca="1" si="35"/>
        <v>#N/A</v>
      </c>
    </row>
    <row r="5" spans="1:51">
      <c r="A5">
        <f>AllResults!A5</f>
        <v>0</v>
      </c>
      <c r="D5" t="e">
        <f>VLOOKUP(B5,AttDefStrength!$A$3:$G$23,2,FALSE)</f>
        <v>#N/A</v>
      </c>
      <c r="E5" t="e">
        <f>VLOOKUP(C5,AttDefStrength!$A$3:$G$23,7,FALSE)</f>
        <v>#N/A</v>
      </c>
      <c r="F5" t="e">
        <f>VLOOKUP(B5,AttDefStrength!$A$3:$G$23,3,FALSE)</f>
        <v>#N/A</v>
      </c>
      <c r="G5" t="e">
        <f>VLOOKUP(C5,AttDefStrength!$A$3:$G$23,6,FALSE)</f>
        <v>#N/A</v>
      </c>
      <c r="H5" t="e">
        <f ca="1">D5*E5*Averages!$D$23</f>
        <v>#N/A</v>
      </c>
      <c r="I5" t="e">
        <f ca="1">G5*F5*Averages!$M$23</f>
        <v>#N/A</v>
      </c>
      <c r="J5" t="e">
        <f t="shared" ca="1" si="36"/>
        <v>#N/A</v>
      </c>
      <c r="K5" t="e">
        <f t="shared" ca="1" si="37"/>
        <v>#N/A</v>
      </c>
      <c r="L5" t="e">
        <f t="shared" ca="1" si="41"/>
        <v>#N/A</v>
      </c>
      <c r="M5" t="e">
        <f t="shared" ca="1" si="38"/>
        <v>#N/A</v>
      </c>
      <c r="N5" t="e">
        <f t="shared" ca="1" si="39"/>
        <v>#N/A</v>
      </c>
      <c r="O5" t="e">
        <f t="shared" ca="1" si="40"/>
        <v>#N/A</v>
      </c>
      <c r="P5" t="e">
        <f t="shared" ca="1" si="0"/>
        <v>#N/A</v>
      </c>
      <c r="Q5" t="e">
        <f t="shared" ca="1" si="1"/>
        <v>#N/A</v>
      </c>
      <c r="R5" t="e">
        <f t="shared" ca="1" si="2"/>
        <v>#N/A</v>
      </c>
      <c r="S5" t="e">
        <f t="shared" ca="1" si="3"/>
        <v>#N/A</v>
      </c>
      <c r="T5" t="e">
        <f t="shared" ca="1" si="4"/>
        <v>#N/A</v>
      </c>
      <c r="U5" t="e">
        <f t="shared" ca="1" si="5"/>
        <v>#N/A</v>
      </c>
      <c r="V5" t="e">
        <f t="shared" ca="1" si="6"/>
        <v>#N/A</v>
      </c>
      <c r="W5" t="e">
        <f t="shared" ca="1" si="7"/>
        <v>#N/A</v>
      </c>
      <c r="X5" t="e">
        <f t="shared" ca="1" si="8"/>
        <v>#N/A</v>
      </c>
      <c r="Y5" t="e">
        <f t="shared" ca="1" si="9"/>
        <v>#N/A</v>
      </c>
      <c r="Z5" t="e">
        <f t="shared" ca="1" si="10"/>
        <v>#N/A</v>
      </c>
      <c r="AA5" t="e">
        <f t="shared" ca="1" si="11"/>
        <v>#N/A</v>
      </c>
      <c r="AB5" t="e">
        <f t="shared" ca="1" si="12"/>
        <v>#N/A</v>
      </c>
      <c r="AC5" t="e">
        <f t="shared" ca="1" si="13"/>
        <v>#N/A</v>
      </c>
      <c r="AD5" t="e">
        <f t="shared" ca="1" si="14"/>
        <v>#N/A</v>
      </c>
      <c r="AE5" t="e">
        <f t="shared" ca="1" si="15"/>
        <v>#N/A</v>
      </c>
      <c r="AF5" t="e">
        <f t="shared" ca="1" si="16"/>
        <v>#N/A</v>
      </c>
      <c r="AG5" t="e">
        <f t="shared" ca="1" si="17"/>
        <v>#N/A</v>
      </c>
      <c r="AH5" t="e">
        <f t="shared" ca="1" si="18"/>
        <v>#N/A</v>
      </c>
      <c r="AI5" t="e">
        <f t="shared" ca="1" si="19"/>
        <v>#N/A</v>
      </c>
      <c r="AJ5" t="e">
        <f t="shared" ca="1" si="20"/>
        <v>#N/A</v>
      </c>
      <c r="AK5" t="e">
        <f t="shared" ca="1" si="21"/>
        <v>#N/A</v>
      </c>
      <c r="AL5" t="e">
        <f t="shared" ca="1" si="22"/>
        <v>#N/A</v>
      </c>
      <c r="AM5" t="e">
        <f t="shared" ca="1" si="23"/>
        <v>#N/A</v>
      </c>
      <c r="AN5" t="e">
        <f t="shared" ca="1" si="24"/>
        <v>#N/A</v>
      </c>
      <c r="AO5" t="e">
        <f t="shared" ca="1" si="25"/>
        <v>#N/A</v>
      </c>
      <c r="AP5" t="e">
        <f t="shared" ca="1" si="26"/>
        <v>#N/A</v>
      </c>
      <c r="AQ5" t="e">
        <f t="shared" ca="1" si="27"/>
        <v>#N/A</v>
      </c>
      <c r="AR5" t="e">
        <f t="shared" ca="1" si="28"/>
        <v>#N/A</v>
      </c>
      <c r="AS5" t="e">
        <f t="shared" ca="1" si="29"/>
        <v>#N/A</v>
      </c>
      <c r="AT5" t="e">
        <f t="shared" ca="1" si="30"/>
        <v>#N/A</v>
      </c>
      <c r="AU5" t="e">
        <f t="shared" ca="1" si="31"/>
        <v>#N/A</v>
      </c>
      <c r="AV5" t="e">
        <f t="shared" ca="1" si="32"/>
        <v>#N/A</v>
      </c>
      <c r="AW5" t="e">
        <f t="shared" ca="1" si="33"/>
        <v>#N/A</v>
      </c>
      <c r="AX5" t="e">
        <f t="shared" ca="1" si="34"/>
        <v>#N/A</v>
      </c>
      <c r="AY5" t="e">
        <f t="shared" ca="1" si="35"/>
        <v>#N/A</v>
      </c>
    </row>
    <row r="6" spans="1:51">
      <c r="A6">
        <f>AllResults!A6</f>
        <v>0</v>
      </c>
      <c r="D6" t="e">
        <f>VLOOKUP(B6,AttDefStrength!$A$3:$G$23,2,FALSE)</f>
        <v>#N/A</v>
      </c>
      <c r="E6" t="e">
        <f>VLOOKUP(C6,AttDefStrength!$A$3:$G$23,7,FALSE)</f>
        <v>#N/A</v>
      </c>
      <c r="F6" t="e">
        <f>VLOOKUP(B6,AttDefStrength!$A$3:$G$23,3,FALSE)</f>
        <v>#N/A</v>
      </c>
      <c r="G6" t="e">
        <f>VLOOKUP(C6,AttDefStrength!$A$3:$G$23,6,FALSE)</f>
        <v>#N/A</v>
      </c>
      <c r="H6" t="e">
        <f ca="1">D6*E6*Averages!$D$23</f>
        <v>#N/A</v>
      </c>
      <c r="I6" t="e">
        <f ca="1">G6*F6*Averages!$M$23</f>
        <v>#N/A</v>
      </c>
      <c r="J6" t="e">
        <f t="shared" ca="1" si="36"/>
        <v>#N/A</v>
      </c>
      <c r="K6" t="e">
        <f t="shared" ca="1" si="37"/>
        <v>#N/A</v>
      </c>
      <c r="L6" t="e">
        <f t="shared" ca="1" si="41"/>
        <v>#N/A</v>
      </c>
      <c r="M6" t="e">
        <f t="shared" ca="1" si="38"/>
        <v>#N/A</v>
      </c>
      <c r="N6" t="e">
        <f t="shared" ca="1" si="39"/>
        <v>#N/A</v>
      </c>
      <c r="O6" t="e">
        <f t="shared" ca="1" si="40"/>
        <v>#N/A</v>
      </c>
      <c r="P6" t="e">
        <f t="shared" ca="1" si="0"/>
        <v>#N/A</v>
      </c>
      <c r="Q6" t="e">
        <f t="shared" ca="1" si="1"/>
        <v>#N/A</v>
      </c>
      <c r="R6" t="e">
        <f t="shared" ca="1" si="2"/>
        <v>#N/A</v>
      </c>
      <c r="S6" t="e">
        <f t="shared" ca="1" si="3"/>
        <v>#N/A</v>
      </c>
      <c r="T6" t="e">
        <f t="shared" ca="1" si="4"/>
        <v>#N/A</v>
      </c>
      <c r="U6" t="e">
        <f t="shared" ca="1" si="5"/>
        <v>#N/A</v>
      </c>
      <c r="V6" t="e">
        <f t="shared" ca="1" si="6"/>
        <v>#N/A</v>
      </c>
      <c r="W6" t="e">
        <f t="shared" ca="1" si="7"/>
        <v>#N/A</v>
      </c>
      <c r="X6" t="e">
        <f t="shared" ca="1" si="8"/>
        <v>#N/A</v>
      </c>
      <c r="Y6" t="e">
        <f t="shared" ca="1" si="9"/>
        <v>#N/A</v>
      </c>
      <c r="Z6" t="e">
        <f t="shared" ca="1" si="10"/>
        <v>#N/A</v>
      </c>
      <c r="AA6" t="e">
        <f t="shared" ca="1" si="11"/>
        <v>#N/A</v>
      </c>
      <c r="AB6" t="e">
        <f t="shared" ca="1" si="12"/>
        <v>#N/A</v>
      </c>
      <c r="AC6" t="e">
        <f t="shared" ca="1" si="13"/>
        <v>#N/A</v>
      </c>
      <c r="AD6" t="e">
        <f t="shared" ca="1" si="14"/>
        <v>#N/A</v>
      </c>
      <c r="AE6" t="e">
        <f t="shared" ca="1" si="15"/>
        <v>#N/A</v>
      </c>
      <c r="AF6" t="e">
        <f t="shared" ca="1" si="16"/>
        <v>#N/A</v>
      </c>
      <c r="AG6" t="e">
        <f t="shared" ca="1" si="17"/>
        <v>#N/A</v>
      </c>
      <c r="AH6" t="e">
        <f t="shared" ca="1" si="18"/>
        <v>#N/A</v>
      </c>
      <c r="AI6" t="e">
        <f t="shared" ca="1" si="19"/>
        <v>#N/A</v>
      </c>
      <c r="AJ6" t="e">
        <f t="shared" ca="1" si="20"/>
        <v>#N/A</v>
      </c>
      <c r="AK6" t="e">
        <f t="shared" ca="1" si="21"/>
        <v>#N/A</v>
      </c>
      <c r="AL6" t="e">
        <f t="shared" ca="1" si="22"/>
        <v>#N/A</v>
      </c>
      <c r="AM6" t="e">
        <f t="shared" ca="1" si="23"/>
        <v>#N/A</v>
      </c>
      <c r="AN6" t="e">
        <f t="shared" ca="1" si="24"/>
        <v>#N/A</v>
      </c>
      <c r="AO6" t="e">
        <f t="shared" ca="1" si="25"/>
        <v>#N/A</v>
      </c>
      <c r="AP6" t="e">
        <f t="shared" ca="1" si="26"/>
        <v>#N/A</v>
      </c>
      <c r="AQ6" t="e">
        <f t="shared" ca="1" si="27"/>
        <v>#N/A</v>
      </c>
      <c r="AR6" t="e">
        <f t="shared" ca="1" si="28"/>
        <v>#N/A</v>
      </c>
      <c r="AS6" t="e">
        <f t="shared" ca="1" si="29"/>
        <v>#N/A</v>
      </c>
      <c r="AT6" t="e">
        <f t="shared" ca="1" si="30"/>
        <v>#N/A</v>
      </c>
      <c r="AU6" t="e">
        <f t="shared" ca="1" si="31"/>
        <v>#N/A</v>
      </c>
      <c r="AV6" t="e">
        <f t="shared" ca="1" si="32"/>
        <v>#N/A</v>
      </c>
      <c r="AW6" t="e">
        <f t="shared" ca="1" si="33"/>
        <v>#N/A</v>
      </c>
      <c r="AX6" t="e">
        <f t="shared" ca="1" si="34"/>
        <v>#N/A</v>
      </c>
      <c r="AY6" t="e">
        <f t="shared" ca="1" si="35"/>
        <v>#N/A</v>
      </c>
    </row>
    <row r="7" spans="1:51">
      <c r="A7">
        <f>AllResults!A7</f>
        <v>0</v>
      </c>
      <c r="D7" t="e">
        <f>VLOOKUP(B7,AttDefStrength!$A$3:$G$23,2,FALSE)</f>
        <v>#N/A</v>
      </c>
      <c r="E7" t="e">
        <f>VLOOKUP(C7,AttDefStrength!$A$3:$G$23,7,FALSE)</f>
        <v>#N/A</v>
      </c>
      <c r="F7" t="e">
        <f>VLOOKUP(B7,AttDefStrength!$A$3:$G$23,3,FALSE)</f>
        <v>#N/A</v>
      </c>
      <c r="G7" t="e">
        <f>VLOOKUP(C7,AttDefStrength!$A$3:$G$23,6,FALSE)</f>
        <v>#N/A</v>
      </c>
      <c r="H7" t="e">
        <f ca="1">D7*E7*Averages!$D$23</f>
        <v>#N/A</v>
      </c>
      <c r="I7" t="e">
        <f ca="1">G7*F7*Averages!$M$23</f>
        <v>#N/A</v>
      </c>
      <c r="J7" t="e">
        <f t="shared" ca="1" si="36"/>
        <v>#N/A</v>
      </c>
      <c r="K7" t="e">
        <f t="shared" ca="1" si="37"/>
        <v>#N/A</v>
      </c>
      <c r="L7" t="e">
        <f t="shared" ca="1" si="41"/>
        <v>#N/A</v>
      </c>
      <c r="M7" t="e">
        <f t="shared" ca="1" si="38"/>
        <v>#N/A</v>
      </c>
      <c r="N7" t="e">
        <f t="shared" ca="1" si="39"/>
        <v>#N/A</v>
      </c>
      <c r="O7" t="e">
        <f t="shared" ca="1" si="40"/>
        <v>#N/A</v>
      </c>
      <c r="P7" t="e">
        <f t="shared" ca="1" si="0"/>
        <v>#N/A</v>
      </c>
      <c r="Q7" t="e">
        <f t="shared" ca="1" si="1"/>
        <v>#N/A</v>
      </c>
      <c r="R7" t="e">
        <f t="shared" ca="1" si="2"/>
        <v>#N/A</v>
      </c>
      <c r="S7" t="e">
        <f t="shared" ca="1" si="3"/>
        <v>#N/A</v>
      </c>
      <c r="T7" t="e">
        <f t="shared" ca="1" si="4"/>
        <v>#N/A</v>
      </c>
      <c r="U7" t="e">
        <f t="shared" ca="1" si="5"/>
        <v>#N/A</v>
      </c>
      <c r="V7" t="e">
        <f t="shared" ca="1" si="6"/>
        <v>#N/A</v>
      </c>
      <c r="W7" t="e">
        <f t="shared" ca="1" si="7"/>
        <v>#N/A</v>
      </c>
      <c r="X7" t="e">
        <f t="shared" ca="1" si="8"/>
        <v>#N/A</v>
      </c>
      <c r="Y7" t="e">
        <f t="shared" ca="1" si="9"/>
        <v>#N/A</v>
      </c>
      <c r="Z7" t="e">
        <f t="shared" ca="1" si="10"/>
        <v>#N/A</v>
      </c>
      <c r="AA7" t="e">
        <f t="shared" ca="1" si="11"/>
        <v>#N/A</v>
      </c>
      <c r="AB7" t="e">
        <f t="shared" ca="1" si="12"/>
        <v>#N/A</v>
      </c>
      <c r="AC7" t="e">
        <f t="shared" ca="1" si="13"/>
        <v>#N/A</v>
      </c>
      <c r="AD7" t="e">
        <f t="shared" ca="1" si="14"/>
        <v>#N/A</v>
      </c>
      <c r="AE7" t="e">
        <f t="shared" ca="1" si="15"/>
        <v>#N/A</v>
      </c>
      <c r="AF7" t="e">
        <f t="shared" ca="1" si="16"/>
        <v>#N/A</v>
      </c>
      <c r="AG7" t="e">
        <f t="shared" ca="1" si="17"/>
        <v>#N/A</v>
      </c>
      <c r="AH7" t="e">
        <f t="shared" ca="1" si="18"/>
        <v>#N/A</v>
      </c>
      <c r="AI7" t="e">
        <f t="shared" ca="1" si="19"/>
        <v>#N/A</v>
      </c>
      <c r="AJ7" t="e">
        <f t="shared" ca="1" si="20"/>
        <v>#N/A</v>
      </c>
      <c r="AK7" t="e">
        <f t="shared" ca="1" si="21"/>
        <v>#N/A</v>
      </c>
      <c r="AL7" t="e">
        <f t="shared" ca="1" si="22"/>
        <v>#N/A</v>
      </c>
      <c r="AM7" t="e">
        <f t="shared" ca="1" si="23"/>
        <v>#N/A</v>
      </c>
      <c r="AN7" t="e">
        <f t="shared" ca="1" si="24"/>
        <v>#N/A</v>
      </c>
      <c r="AO7" t="e">
        <f t="shared" ca="1" si="25"/>
        <v>#N/A</v>
      </c>
      <c r="AP7" t="e">
        <f t="shared" ca="1" si="26"/>
        <v>#N/A</v>
      </c>
      <c r="AQ7" t="e">
        <f t="shared" ca="1" si="27"/>
        <v>#N/A</v>
      </c>
      <c r="AR7" t="e">
        <f t="shared" ca="1" si="28"/>
        <v>#N/A</v>
      </c>
      <c r="AS7" t="e">
        <f t="shared" ca="1" si="29"/>
        <v>#N/A</v>
      </c>
      <c r="AT7" t="e">
        <f t="shared" ca="1" si="30"/>
        <v>#N/A</v>
      </c>
      <c r="AU7" t="e">
        <f t="shared" ca="1" si="31"/>
        <v>#N/A</v>
      </c>
      <c r="AV7" t="e">
        <f t="shared" ca="1" si="32"/>
        <v>#N/A</v>
      </c>
      <c r="AW7" t="e">
        <f t="shared" ca="1" si="33"/>
        <v>#N/A</v>
      </c>
      <c r="AX7" t="e">
        <f t="shared" ca="1" si="34"/>
        <v>#N/A</v>
      </c>
      <c r="AY7" t="e">
        <f t="shared" ca="1" si="35"/>
        <v>#N/A</v>
      </c>
    </row>
    <row r="8" spans="1:51">
      <c r="A8">
        <f>AllResults!A8</f>
        <v>0</v>
      </c>
      <c r="D8" t="e">
        <f>VLOOKUP(B8,AttDefStrength!$A$3:$G$23,2,FALSE)</f>
        <v>#N/A</v>
      </c>
      <c r="E8" t="e">
        <f>VLOOKUP(C8,AttDefStrength!$A$3:$G$23,7,FALSE)</f>
        <v>#N/A</v>
      </c>
      <c r="F8" t="e">
        <f>VLOOKUP(B8,AttDefStrength!$A$3:$G$23,3,FALSE)</f>
        <v>#N/A</v>
      </c>
      <c r="G8" t="e">
        <f>VLOOKUP(C8,AttDefStrength!$A$3:$G$23,6,FALSE)</f>
        <v>#N/A</v>
      </c>
      <c r="H8" t="e">
        <f ca="1">D8*E8*Averages!$D$23</f>
        <v>#N/A</v>
      </c>
      <c r="I8" t="e">
        <f ca="1">G8*F8*Averages!$M$23</f>
        <v>#N/A</v>
      </c>
      <c r="J8" t="e">
        <f t="shared" ca="1" si="36"/>
        <v>#N/A</v>
      </c>
      <c r="K8" t="e">
        <f t="shared" ca="1" si="37"/>
        <v>#N/A</v>
      </c>
      <c r="L8" t="e">
        <f t="shared" ca="1" si="41"/>
        <v>#N/A</v>
      </c>
      <c r="M8" t="e">
        <f t="shared" ca="1" si="38"/>
        <v>#N/A</v>
      </c>
      <c r="N8" t="e">
        <f t="shared" ca="1" si="39"/>
        <v>#N/A</v>
      </c>
      <c r="O8" t="e">
        <f t="shared" ca="1" si="40"/>
        <v>#N/A</v>
      </c>
      <c r="P8" t="e">
        <f t="shared" ca="1" si="0"/>
        <v>#N/A</v>
      </c>
      <c r="Q8" t="e">
        <f t="shared" ca="1" si="1"/>
        <v>#N/A</v>
      </c>
      <c r="R8" t="e">
        <f t="shared" ca="1" si="2"/>
        <v>#N/A</v>
      </c>
      <c r="S8" t="e">
        <f t="shared" ca="1" si="3"/>
        <v>#N/A</v>
      </c>
      <c r="T8" t="e">
        <f t="shared" ca="1" si="4"/>
        <v>#N/A</v>
      </c>
      <c r="U8" t="e">
        <f t="shared" ca="1" si="5"/>
        <v>#N/A</v>
      </c>
      <c r="V8" t="e">
        <f t="shared" ca="1" si="6"/>
        <v>#N/A</v>
      </c>
      <c r="W8" t="e">
        <f t="shared" ca="1" si="7"/>
        <v>#N/A</v>
      </c>
      <c r="X8" t="e">
        <f t="shared" ca="1" si="8"/>
        <v>#N/A</v>
      </c>
      <c r="Y8" t="e">
        <f t="shared" ca="1" si="9"/>
        <v>#N/A</v>
      </c>
      <c r="Z8" t="e">
        <f t="shared" ca="1" si="10"/>
        <v>#N/A</v>
      </c>
      <c r="AA8" t="e">
        <f t="shared" ca="1" si="11"/>
        <v>#N/A</v>
      </c>
      <c r="AB8" t="e">
        <f t="shared" ca="1" si="12"/>
        <v>#N/A</v>
      </c>
      <c r="AC8" t="e">
        <f t="shared" ca="1" si="13"/>
        <v>#N/A</v>
      </c>
      <c r="AD8" t="e">
        <f t="shared" ca="1" si="14"/>
        <v>#N/A</v>
      </c>
      <c r="AE8" t="e">
        <f t="shared" ca="1" si="15"/>
        <v>#N/A</v>
      </c>
      <c r="AF8" t="e">
        <f t="shared" ca="1" si="16"/>
        <v>#N/A</v>
      </c>
      <c r="AG8" t="e">
        <f t="shared" ca="1" si="17"/>
        <v>#N/A</v>
      </c>
      <c r="AH8" t="e">
        <f t="shared" ca="1" si="18"/>
        <v>#N/A</v>
      </c>
      <c r="AI8" t="e">
        <f t="shared" ca="1" si="19"/>
        <v>#N/A</v>
      </c>
      <c r="AJ8" t="e">
        <f t="shared" ca="1" si="20"/>
        <v>#N/A</v>
      </c>
      <c r="AK8" t="e">
        <f t="shared" ca="1" si="21"/>
        <v>#N/A</v>
      </c>
      <c r="AL8" t="e">
        <f t="shared" ca="1" si="22"/>
        <v>#N/A</v>
      </c>
      <c r="AM8" t="e">
        <f t="shared" ca="1" si="23"/>
        <v>#N/A</v>
      </c>
      <c r="AN8" t="e">
        <f t="shared" ca="1" si="24"/>
        <v>#N/A</v>
      </c>
      <c r="AO8" t="e">
        <f t="shared" ca="1" si="25"/>
        <v>#N/A</v>
      </c>
      <c r="AP8" t="e">
        <f t="shared" ca="1" si="26"/>
        <v>#N/A</v>
      </c>
      <c r="AQ8" t="e">
        <f t="shared" ca="1" si="27"/>
        <v>#N/A</v>
      </c>
      <c r="AR8" t="e">
        <f t="shared" ca="1" si="28"/>
        <v>#N/A</v>
      </c>
      <c r="AS8" t="e">
        <f t="shared" ca="1" si="29"/>
        <v>#N/A</v>
      </c>
      <c r="AT8" t="e">
        <f t="shared" ca="1" si="30"/>
        <v>#N/A</v>
      </c>
      <c r="AU8" t="e">
        <f t="shared" ca="1" si="31"/>
        <v>#N/A</v>
      </c>
      <c r="AV8" t="e">
        <f t="shared" ca="1" si="32"/>
        <v>#N/A</v>
      </c>
      <c r="AW8" t="e">
        <f t="shared" ca="1" si="33"/>
        <v>#N/A</v>
      </c>
      <c r="AX8" t="e">
        <f t="shared" ca="1" si="34"/>
        <v>#N/A</v>
      </c>
      <c r="AY8" t="e">
        <f t="shared" ca="1" si="35"/>
        <v>#N/A</v>
      </c>
    </row>
    <row r="9" spans="1:51">
      <c r="A9">
        <f>AllResults!A9</f>
        <v>0</v>
      </c>
      <c r="D9" t="e">
        <f>VLOOKUP(B9,AttDefStrength!$A$3:$G$23,2,FALSE)</f>
        <v>#N/A</v>
      </c>
      <c r="E9" t="e">
        <f>VLOOKUP(C9,AttDefStrength!$A$3:$G$23,7,FALSE)</f>
        <v>#N/A</v>
      </c>
      <c r="F9" t="e">
        <f>VLOOKUP(B9,AttDefStrength!$A$3:$G$23,3,FALSE)</f>
        <v>#N/A</v>
      </c>
      <c r="G9" t="e">
        <f>VLOOKUP(C9,AttDefStrength!$A$3:$G$23,6,FALSE)</f>
        <v>#N/A</v>
      </c>
      <c r="H9" t="e">
        <f ca="1">D9*E9*Averages!$D$23</f>
        <v>#N/A</v>
      </c>
      <c r="I9" t="e">
        <f ca="1">G9*F9*Averages!$M$23</f>
        <v>#N/A</v>
      </c>
      <c r="J9" t="e">
        <f t="shared" ca="1" si="36"/>
        <v>#N/A</v>
      </c>
      <c r="K9" t="e">
        <f t="shared" ca="1" si="37"/>
        <v>#N/A</v>
      </c>
      <c r="L9" t="e">
        <f t="shared" ca="1" si="41"/>
        <v>#N/A</v>
      </c>
      <c r="M9" t="e">
        <f t="shared" ca="1" si="38"/>
        <v>#N/A</v>
      </c>
      <c r="N9" t="e">
        <f t="shared" ca="1" si="39"/>
        <v>#N/A</v>
      </c>
      <c r="O9" t="e">
        <f t="shared" ca="1" si="40"/>
        <v>#N/A</v>
      </c>
      <c r="P9" t="e">
        <f t="shared" ca="1" si="0"/>
        <v>#N/A</v>
      </c>
      <c r="Q9" t="e">
        <f t="shared" ca="1" si="1"/>
        <v>#N/A</v>
      </c>
      <c r="R9" t="e">
        <f t="shared" ca="1" si="2"/>
        <v>#N/A</v>
      </c>
      <c r="S9" t="e">
        <f t="shared" ca="1" si="3"/>
        <v>#N/A</v>
      </c>
      <c r="T9" t="e">
        <f t="shared" ca="1" si="4"/>
        <v>#N/A</v>
      </c>
      <c r="U9" t="e">
        <f t="shared" ca="1" si="5"/>
        <v>#N/A</v>
      </c>
      <c r="V9" t="e">
        <f t="shared" ca="1" si="6"/>
        <v>#N/A</v>
      </c>
      <c r="W9" t="e">
        <f t="shared" ca="1" si="7"/>
        <v>#N/A</v>
      </c>
      <c r="X9" t="e">
        <f t="shared" ca="1" si="8"/>
        <v>#N/A</v>
      </c>
      <c r="Y9" t="e">
        <f t="shared" ca="1" si="9"/>
        <v>#N/A</v>
      </c>
      <c r="Z9" t="e">
        <f t="shared" ca="1" si="10"/>
        <v>#N/A</v>
      </c>
      <c r="AA9" t="e">
        <f t="shared" ca="1" si="11"/>
        <v>#N/A</v>
      </c>
      <c r="AB9" t="e">
        <f t="shared" ca="1" si="12"/>
        <v>#N/A</v>
      </c>
      <c r="AC9" t="e">
        <f t="shared" ca="1" si="13"/>
        <v>#N/A</v>
      </c>
      <c r="AD9" t="e">
        <f t="shared" ca="1" si="14"/>
        <v>#N/A</v>
      </c>
      <c r="AE9" t="e">
        <f t="shared" ca="1" si="15"/>
        <v>#N/A</v>
      </c>
      <c r="AF9" t="e">
        <f t="shared" ca="1" si="16"/>
        <v>#N/A</v>
      </c>
      <c r="AG9" t="e">
        <f t="shared" ca="1" si="17"/>
        <v>#N/A</v>
      </c>
      <c r="AH9" t="e">
        <f t="shared" ca="1" si="18"/>
        <v>#N/A</v>
      </c>
      <c r="AI9" t="e">
        <f t="shared" ca="1" si="19"/>
        <v>#N/A</v>
      </c>
      <c r="AJ9" t="e">
        <f t="shared" ca="1" si="20"/>
        <v>#N/A</v>
      </c>
      <c r="AK9" t="e">
        <f t="shared" ca="1" si="21"/>
        <v>#N/A</v>
      </c>
      <c r="AL9" t="e">
        <f t="shared" ca="1" si="22"/>
        <v>#N/A</v>
      </c>
      <c r="AM9" t="e">
        <f t="shared" ca="1" si="23"/>
        <v>#N/A</v>
      </c>
      <c r="AN9" t="e">
        <f t="shared" ca="1" si="24"/>
        <v>#N/A</v>
      </c>
      <c r="AO9" t="e">
        <f t="shared" ca="1" si="25"/>
        <v>#N/A</v>
      </c>
      <c r="AP9" t="e">
        <f t="shared" ca="1" si="26"/>
        <v>#N/A</v>
      </c>
      <c r="AQ9" t="e">
        <f t="shared" ca="1" si="27"/>
        <v>#N/A</v>
      </c>
      <c r="AR9" t="e">
        <f t="shared" ca="1" si="28"/>
        <v>#N/A</v>
      </c>
      <c r="AS9" t="e">
        <f t="shared" ca="1" si="29"/>
        <v>#N/A</v>
      </c>
      <c r="AT9" t="e">
        <f t="shared" ca="1" si="30"/>
        <v>#N/A</v>
      </c>
      <c r="AU9" t="e">
        <f t="shared" ca="1" si="31"/>
        <v>#N/A</v>
      </c>
      <c r="AV9" t="e">
        <f t="shared" ca="1" si="32"/>
        <v>#N/A</v>
      </c>
      <c r="AW9" t="e">
        <f t="shared" ca="1" si="33"/>
        <v>#N/A</v>
      </c>
      <c r="AX9" t="e">
        <f t="shared" ca="1" si="34"/>
        <v>#N/A</v>
      </c>
      <c r="AY9" t="e">
        <f t="shared" ca="1" si="35"/>
        <v>#N/A</v>
      </c>
    </row>
    <row r="10" spans="1:51">
      <c r="A10">
        <f>AllResults!A10</f>
        <v>0</v>
      </c>
      <c r="D10" t="e">
        <f>VLOOKUP(B10,AttDefStrength!$A$3:$G$23,2,FALSE)</f>
        <v>#N/A</v>
      </c>
      <c r="E10" t="e">
        <f>VLOOKUP(C10,AttDefStrength!$A$3:$G$23,7,FALSE)</f>
        <v>#N/A</v>
      </c>
      <c r="F10" t="e">
        <f>VLOOKUP(B10,AttDefStrength!$A$3:$G$23,3,FALSE)</f>
        <v>#N/A</v>
      </c>
      <c r="G10" t="e">
        <f>VLOOKUP(C10,AttDefStrength!$A$3:$G$23,6,FALSE)</f>
        <v>#N/A</v>
      </c>
      <c r="H10" t="e">
        <f ca="1">D10*E10*Averages!$D$23</f>
        <v>#N/A</v>
      </c>
      <c r="I10" t="e">
        <f ca="1">G10*F10*Averages!$M$23</f>
        <v>#N/A</v>
      </c>
      <c r="J10" t="e">
        <f t="shared" ca="1" si="36"/>
        <v>#N/A</v>
      </c>
      <c r="K10" t="e">
        <f t="shared" ca="1" si="37"/>
        <v>#N/A</v>
      </c>
      <c r="L10" t="e">
        <f t="shared" ca="1" si="41"/>
        <v>#N/A</v>
      </c>
      <c r="M10" t="e">
        <f t="shared" ca="1" si="38"/>
        <v>#N/A</v>
      </c>
      <c r="N10" t="e">
        <f t="shared" ca="1" si="39"/>
        <v>#N/A</v>
      </c>
      <c r="O10" t="e">
        <f t="shared" ca="1" si="40"/>
        <v>#N/A</v>
      </c>
      <c r="P10" t="e">
        <f t="shared" ca="1" si="0"/>
        <v>#N/A</v>
      </c>
      <c r="Q10" t="e">
        <f t="shared" ca="1" si="1"/>
        <v>#N/A</v>
      </c>
      <c r="R10" t="e">
        <f t="shared" ca="1" si="2"/>
        <v>#N/A</v>
      </c>
      <c r="S10" t="e">
        <f t="shared" ca="1" si="3"/>
        <v>#N/A</v>
      </c>
      <c r="T10" t="e">
        <f t="shared" ca="1" si="4"/>
        <v>#N/A</v>
      </c>
      <c r="U10" t="e">
        <f t="shared" ca="1" si="5"/>
        <v>#N/A</v>
      </c>
      <c r="V10" t="e">
        <f t="shared" ca="1" si="6"/>
        <v>#N/A</v>
      </c>
      <c r="W10" t="e">
        <f t="shared" ca="1" si="7"/>
        <v>#N/A</v>
      </c>
      <c r="X10" t="e">
        <f t="shared" ca="1" si="8"/>
        <v>#N/A</v>
      </c>
      <c r="Y10" t="e">
        <f t="shared" ca="1" si="9"/>
        <v>#N/A</v>
      </c>
      <c r="Z10" t="e">
        <f t="shared" ca="1" si="10"/>
        <v>#N/A</v>
      </c>
      <c r="AA10" t="e">
        <f t="shared" ca="1" si="11"/>
        <v>#N/A</v>
      </c>
      <c r="AB10" t="e">
        <f t="shared" ca="1" si="12"/>
        <v>#N/A</v>
      </c>
      <c r="AC10" t="e">
        <f t="shared" ca="1" si="13"/>
        <v>#N/A</v>
      </c>
      <c r="AD10" t="e">
        <f t="shared" ca="1" si="14"/>
        <v>#N/A</v>
      </c>
      <c r="AE10" t="e">
        <f t="shared" ca="1" si="15"/>
        <v>#N/A</v>
      </c>
      <c r="AF10" t="e">
        <f t="shared" ca="1" si="16"/>
        <v>#N/A</v>
      </c>
      <c r="AG10" t="e">
        <f t="shared" ca="1" si="17"/>
        <v>#N/A</v>
      </c>
      <c r="AH10" t="e">
        <f t="shared" ca="1" si="18"/>
        <v>#N/A</v>
      </c>
      <c r="AI10" t="e">
        <f t="shared" ca="1" si="19"/>
        <v>#N/A</v>
      </c>
      <c r="AJ10" t="e">
        <f t="shared" ca="1" si="20"/>
        <v>#N/A</v>
      </c>
      <c r="AK10" t="e">
        <f t="shared" ca="1" si="21"/>
        <v>#N/A</v>
      </c>
      <c r="AL10" t="e">
        <f t="shared" ca="1" si="22"/>
        <v>#N/A</v>
      </c>
      <c r="AM10" t="e">
        <f t="shared" ca="1" si="23"/>
        <v>#N/A</v>
      </c>
      <c r="AN10" t="e">
        <f t="shared" ca="1" si="24"/>
        <v>#N/A</v>
      </c>
      <c r="AO10" t="e">
        <f t="shared" ca="1" si="25"/>
        <v>#N/A</v>
      </c>
      <c r="AP10" t="e">
        <f t="shared" ca="1" si="26"/>
        <v>#N/A</v>
      </c>
      <c r="AQ10" t="e">
        <f t="shared" ca="1" si="27"/>
        <v>#N/A</v>
      </c>
      <c r="AR10" t="e">
        <f t="shared" ca="1" si="28"/>
        <v>#N/A</v>
      </c>
      <c r="AS10" t="e">
        <f t="shared" ca="1" si="29"/>
        <v>#N/A</v>
      </c>
      <c r="AT10" t="e">
        <f t="shared" ca="1" si="30"/>
        <v>#N/A</v>
      </c>
      <c r="AU10" t="e">
        <f t="shared" ca="1" si="31"/>
        <v>#N/A</v>
      </c>
      <c r="AV10" t="e">
        <f t="shared" ca="1" si="32"/>
        <v>#N/A</v>
      </c>
      <c r="AW10" t="e">
        <f t="shared" ca="1" si="33"/>
        <v>#N/A</v>
      </c>
      <c r="AX10" t="e">
        <f t="shared" ca="1" si="34"/>
        <v>#N/A</v>
      </c>
      <c r="AY10" t="e">
        <f t="shared" ca="1" si="35"/>
        <v>#N/A</v>
      </c>
    </row>
    <row r="11" spans="1:51">
      <c r="A11">
        <f>AllResults!A11</f>
        <v>0</v>
      </c>
      <c r="D11" t="e">
        <f>VLOOKUP(B11,AttDefStrength!$A$3:$G$23,2,FALSE)</f>
        <v>#N/A</v>
      </c>
      <c r="E11" t="e">
        <f>VLOOKUP(C11,AttDefStrength!$A$3:$G$23,7,FALSE)</f>
        <v>#N/A</v>
      </c>
      <c r="F11" t="e">
        <f>VLOOKUP(B11,AttDefStrength!$A$3:$G$23,3,FALSE)</f>
        <v>#N/A</v>
      </c>
      <c r="G11" t="e">
        <f>VLOOKUP(C11,AttDefStrength!$A$3:$G$23,6,FALSE)</f>
        <v>#N/A</v>
      </c>
      <c r="H11" t="e">
        <f ca="1">D11*E11*Averages!$D$23</f>
        <v>#N/A</v>
      </c>
      <c r="I11" t="e">
        <f ca="1">G11*F11*Averages!$M$23</f>
        <v>#N/A</v>
      </c>
      <c r="J11" t="e">
        <f t="shared" ca="1" si="36"/>
        <v>#N/A</v>
      </c>
      <c r="K11" t="e">
        <f t="shared" ca="1" si="37"/>
        <v>#N/A</v>
      </c>
      <c r="L11" t="e">
        <f t="shared" ca="1" si="41"/>
        <v>#N/A</v>
      </c>
      <c r="M11" t="e">
        <f t="shared" ca="1" si="38"/>
        <v>#N/A</v>
      </c>
      <c r="N11" t="e">
        <f t="shared" ca="1" si="39"/>
        <v>#N/A</v>
      </c>
      <c r="O11" t="e">
        <f t="shared" ca="1" si="40"/>
        <v>#N/A</v>
      </c>
      <c r="P11" t="e">
        <f t="shared" ca="1" si="0"/>
        <v>#N/A</v>
      </c>
      <c r="Q11" t="e">
        <f t="shared" ca="1" si="1"/>
        <v>#N/A</v>
      </c>
      <c r="R11" t="e">
        <f t="shared" ca="1" si="2"/>
        <v>#N/A</v>
      </c>
      <c r="S11" t="e">
        <f t="shared" ca="1" si="3"/>
        <v>#N/A</v>
      </c>
      <c r="T11" t="e">
        <f t="shared" ca="1" si="4"/>
        <v>#N/A</v>
      </c>
      <c r="U11" t="e">
        <f t="shared" ca="1" si="5"/>
        <v>#N/A</v>
      </c>
      <c r="V11" t="e">
        <f t="shared" ca="1" si="6"/>
        <v>#N/A</v>
      </c>
      <c r="W11" t="e">
        <f t="shared" ca="1" si="7"/>
        <v>#N/A</v>
      </c>
      <c r="X11" t="e">
        <f t="shared" ca="1" si="8"/>
        <v>#N/A</v>
      </c>
      <c r="Y11" t="e">
        <f t="shared" ca="1" si="9"/>
        <v>#N/A</v>
      </c>
      <c r="Z11" t="e">
        <f t="shared" ca="1" si="10"/>
        <v>#N/A</v>
      </c>
      <c r="AA11" t="e">
        <f t="shared" ca="1" si="11"/>
        <v>#N/A</v>
      </c>
      <c r="AB11" t="e">
        <f t="shared" ca="1" si="12"/>
        <v>#N/A</v>
      </c>
      <c r="AC11" t="e">
        <f t="shared" ca="1" si="13"/>
        <v>#N/A</v>
      </c>
      <c r="AD11" t="e">
        <f t="shared" ca="1" si="14"/>
        <v>#N/A</v>
      </c>
      <c r="AE11" t="e">
        <f t="shared" ca="1" si="15"/>
        <v>#N/A</v>
      </c>
      <c r="AF11" t="e">
        <f t="shared" ca="1" si="16"/>
        <v>#N/A</v>
      </c>
      <c r="AG11" t="e">
        <f t="shared" ca="1" si="17"/>
        <v>#N/A</v>
      </c>
      <c r="AH11" t="e">
        <f t="shared" ca="1" si="18"/>
        <v>#N/A</v>
      </c>
      <c r="AI11" t="e">
        <f t="shared" ca="1" si="19"/>
        <v>#N/A</v>
      </c>
      <c r="AJ11" t="e">
        <f t="shared" ca="1" si="20"/>
        <v>#N/A</v>
      </c>
      <c r="AK11" t="e">
        <f t="shared" ca="1" si="21"/>
        <v>#N/A</v>
      </c>
      <c r="AL11" t="e">
        <f t="shared" ca="1" si="22"/>
        <v>#N/A</v>
      </c>
      <c r="AM11" t="e">
        <f t="shared" ca="1" si="23"/>
        <v>#N/A</v>
      </c>
      <c r="AN11" t="e">
        <f t="shared" ca="1" si="24"/>
        <v>#N/A</v>
      </c>
      <c r="AO11" t="e">
        <f t="shared" ca="1" si="25"/>
        <v>#N/A</v>
      </c>
      <c r="AP11" t="e">
        <f t="shared" ca="1" si="26"/>
        <v>#N/A</v>
      </c>
      <c r="AQ11" t="e">
        <f t="shared" ca="1" si="27"/>
        <v>#N/A</v>
      </c>
      <c r="AR11" t="e">
        <f t="shared" ca="1" si="28"/>
        <v>#N/A</v>
      </c>
      <c r="AS11" t="e">
        <f t="shared" ca="1" si="29"/>
        <v>#N/A</v>
      </c>
      <c r="AT11" t="e">
        <f t="shared" ca="1" si="30"/>
        <v>#N/A</v>
      </c>
      <c r="AU11" t="e">
        <f t="shared" ca="1" si="31"/>
        <v>#N/A</v>
      </c>
      <c r="AV11" t="e">
        <f t="shared" ca="1" si="32"/>
        <v>#N/A</v>
      </c>
      <c r="AW11" t="e">
        <f t="shared" ca="1" si="33"/>
        <v>#N/A</v>
      </c>
      <c r="AX11" t="e">
        <f t="shared" ca="1" si="34"/>
        <v>#N/A</v>
      </c>
      <c r="AY11" t="e">
        <f t="shared" ca="1" si="35"/>
        <v>#N/A</v>
      </c>
    </row>
    <row r="12" spans="1:51">
      <c r="A12">
        <f>AllResults!A12</f>
        <v>0</v>
      </c>
      <c r="D12" t="e">
        <f>VLOOKUP(B12,AttDefStrength!$A$3:$G$23,2,FALSE)</f>
        <v>#N/A</v>
      </c>
      <c r="E12" t="e">
        <f>VLOOKUP(C12,AttDefStrength!$A$3:$G$23,7,FALSE)</f>
        <v>#N/A</v>
      </c>
      <c r="F12" t="e">
        <f>VLOOKUP(B12,AttDefStrength!$A$3:$G$23,3,FALSE)</f>
        <v>#N/A</v>
      </c>
      <c r="G12" t="e">
        <f>VLOOKUP(C12,AttDefStrength!$A$3:$G$23,6,FALSE)</f>
        <v>#N/A</v>
      </c>
      <c r="H12" t="e">
        <f ca="1">D12*E12*Averages!$D$23</f>
        <v>#N/A</v>
      </c>
      <c r="I12" t="e">
        <f ca="1">G12*F12*Averages!$M$23</f>
        <v>#N/A</v>
      </c>
      <c r="J12" t="e">
        <f t="shared" ca="1" si="36"/>
        <v>#N/A</v>
      </c>
      <c r="K12" t="e">
        <f t="shared" ca="1" si="37"/>
        <v>#N/A</v>
      </c>
      <c r="L12" t="e">
        <f t="shared" ca="1" si="41"/>
        <v>#N/A</v>
      </c>
      <c r="M12" t="e">
        <f t="shared" ca="1" si="38"/>
        <v>#N/A</v>
      </c>
      <c r="N12" t="e">
        <f t="shared" ca="1" si="39"/>
        <v>#N/A</v>
      </c>
      <c r="O12" t="e">
        <f t="shared" ca="1" si="40"/>
        <v>#N/A</v>
      </c>
      <c r="P12" t="e">
        <f t="shared" ca="1" si="0"/>
        <v>#N/A</v>
      </c>
      <c r="Q12" t="e">
        <f t="shared" ca="1" si="1"/>
        <v>#N/A</v>
      </c>
      <c r="R12" t="e">
        <f t="shared" ca="1" si="2"/>
        <v>#N/A</v>
      </c>
      <c r="S12" t="e">
        <f t="shared" ca="1" si="3"/>
        <v>#N/A</v>
      </c>
      <c r="T12" t="e">
        <f t="shared" ca="1" si="4"/>
        <v>#N/A</v>
      </c>
      <c r="U12" t="e">
        <f t="shared" ca="1" si="5"/>
        <v>#N/A</v>
      </c>
      <c r="V12" t="e">
        <f t="shared" ca="1" si="6"/>
        <v>#N/A</v>
      </c>
      <c r="W12" t="e">
        <f t="shared" ca="1" si="7"/>
        <v>#N/A</v>
      </c>
      <c r="X12" t="e">
        <f t="shared" ca="1" si="8"/>
        <v>#N/A</v>
      </c>
      <c r="Y12" t="e">
        <f t="shared" ca="1" si="9"/>
        <v>#N/A</v>
      </c>
      <c r="Z12" t="e">
        <f t="shared" ca="1" si="10"/>
        <v>#N/A</v>
      </c>
      <c r="AA12" t="e">
        <f t="shared" ca="1" si="11"/>
        <v>#N/A</v>
      </c>
      <c r="AB12" t="e">
        <f t="shared" ca="1" si="12"/>
        <v>#N/A</v>
      </c>
      <c r="AC12" t="e">
        <f t="shared" ca="1" si="13"/>
        <v>#N/A</v>
      </c>
      <c r="AD12" t="e">
        <f t="shared" ca="1" si="14"/>
        <v>#N/A</v>
      </c>
      <c r="AE12" t="e">
        <f t="shared" ca="1" si="15"/>
        <v>#N/A</v>
      </c>
      <c r="AF12" t="e">
        <f t="shared" ca="1" si="16"/>
        <v>#N/A</v>
      </c>
      <c r="AG12" t="e">
        <f t="shared" ca="1" si="17"/>
        <v>#N/A</v>
      </c>
      <c r="AH12" t="e">
        <f t="shared" ca="1" si="18"/>
        <v>#N/A</v>
      </c>
      <c r="AI12" t="e">
        <f t="shared" ca="1" si="19"/>
        <v>#N/A</v>
      </c>
      <c r="AJ12" t="e">
        <f t="shared" ca="1" si="20"/>
        <v>#N/A</v>
      </c>
      <c r="AK12" t="e">
        <f t="shared" ca="1" si="21"/>
        <v>#N/A</v>
      </c>
      <c r="AL12" t="e">
        <f t="shared" ca="1" si="22"/>
        <v>#N/A</v>
      </c>
      <c r="AM12" t="e">
        <f t="shared" ca="1" si="23"/>
        <v>#N/A</v>
      </c>
      <c r="AN12" t="e">
        <f t="shared" ca="1" si="24"/>
        <v>#N/A</v>
      </c>
      <c r="AO12" t="e">
        <f t="shared" ca="1" si="25"/>
        <v>#N/A</v>
      </c>
      <c r="AP12" t="e">
        <f t="shared" ca="1" si="26"/>
        <v>#N/A</v>
      </c>
      <c r="AQ12" t="e">
        <f t="shared" ca="1" si="27"/>
        <v>#N/A</v>
      </c>
      <c r="AR12" t="e">
        <f t="shared" ca="1" si="28"/>
        <v>#N/A</v>
      </c>
      <c r="AS12" t="e">
        <f t="shared" ca="1" si="29"/>
        <v>#N/A</v>
      </c>
      <c r="AT12" t="e">
        <f t="shared" ca="1" si="30"/>
        <v>#N/A</v>
      </c>
      <c r="AU12" t="e">
        <f t="shared" ca="1" si="31"/>
        <v>#N/A</v>
      </c>
      <c r="AV12" t="e">
        <f t="shared" ca="1" si="32"/>
        <v>#N/A</v>
      </c>
      <c r="AW12" t="e">
        <f t="shared" ca="1" si="33"/>
        <v>#N/A</v>
      </c>
      <c r="AX12" t="e">
        <f t="shared" ca="1" si="34"/>
        <v>#N/A</v>
      </c>
      <c r="AY12" t="e">
        <f t="shared" ca="1" si="35"/>
        <v>#N/A</v>
      </c>
    </row>
    <row r="13" spans="1:51">
      <c r="A13">
        <f>AllResults!A13</f>
        <v>0</v>
      </c>
      <c r="D13" t="e">
        <f>VLOOKUP(B13,AttDefStrength!$A$3:$G$23,2,FALSE)</f>
        <v>#N/A</v>
      </c>
      <c r="E13" t="e">
        <f>VLOOKUP(C13,AttDefStrength!$A$3:$G$23,7,FALSE)</f>
        <v>#N/A</v>
      </c>
      <c r="F13" t="e">
        <f>VLOOKUP(B13,AttDefStrength!$A$3:$G$23,3,FALSE)</f>
        <v>#N/A</v>
      </c>
      <c r="G13" t="e">
        <f>VLOOKUP(C13,AttDefStrength!$A$3:$G$23,6,FALSE)</f>
        <v>#N/A</v>
      </c>
      <c r="H13" t="e">
        <f ca="1">D13*E13*Averages!$D$23</f>
        <v>#N/A</v>
      </c>
      <c r="I13" t="e">
        <f ca="1">G13*F13*Averages!$M$23</f>
        <v>#N/A</v>
      </c>
      <c r="J13" t="e">
        <f t="shared" ca="1" si="36"/>
        <v>#N/A</v>
      </c>
      <c r="K13" t="e">
        <f t="shared" ca="1" si="37"/>
        <v>#N/A</v>
      </c>
      <c r="L13" t="e">
        <f t="shared" ca="1" si="41"/>
        <v>#N/A</v>
      </c>
      <c r="M13" t="e">
        <f t="shared" ca="1" si="38"/>
        <v>#N/A</v>
      </c>
      <c r="N13" t="e">
        <f t="shared" ca="1" si="39"/>
        <v>#N/A</v>
      </c>
      <c r="O13" t="e">
        <f t="shared" ca="1" si="40"/>
        <v>#N/A</v>
      </c>
      <c r="P13" t="e">
        <f t="shared" ca="1" si="0"/>
        <v>#N/A</v>
      </c>
      <c r="Q13" t="e">
        <f t="shared" ca="1" si="1"/>
        <v>#N/A</v>
      </c>
      <c r="R13" t="e">
        <f t="shared" ca="1" si="2"/>
        <v>#N/A</v>
      </c>
      <c r="S13" t="e">
        <f t="shared" ca="1" si="3"/>
        <v>#N/A</v>
      </c>
      <c r="T13" t="e">
        <f t="shared" ca="1" si="4"/>
        <v>#N/A</v>
      </c>
      <c r="U13" t="e">
        <f t="shared" ca="1" si="5"/>
        <v>#N/A</v>
      </c>
      <c r="V13" t="e">
        <f t="shared" ca="1" si="6"/>
        <v>#N/A</v>
      </c>
      <c r="W13" t="e">
        <f t="shared" ca="1" si="7"/>
        <v>#N/A</v>
      </c>
      <c r="X13" t="e">
        <f t="shared" ca="1" si="8"/>
        <v>#N/A</v>
      </c>
      <c r="Y13" t="e">
        <f t="shared" ca="1" si="9"/>
        <v>#N/A</v>
      </c>
      <c r="Z13" t="e">
        <f t="shared" ca="1" si="10"/>
        <v>#N/A</v>
      </c>
      <c r="AA13" t="e">
        <f t="shared" ca="1" si="11"/>
        <v>#N/A</v>
      </c>
      <c r="AB13" t="e">
        <f t="shared" ca="1" si="12"/>
        <v>#N/A</v>
      </c>
      <c r="AC13" t="e">
        <f t="shared" ca="1" si="13"/>
        <v>#N/A</v>
      </c>
      <c r="AD13" t="e">
        <f t="shared" ca="1" si="14"/>
        <v>#N/A</v>
      </c>
      <c r="AE13" t="e">
        <f t="shared" ca="1" si="15"/>
        <v>#N/A</v>
      </c>
      <c r="AF13" t="e">
        <f t="shared" ca="1" si="16"/>
        <v>#N/A</v>
      </c>
      <c r="AG13" t="e">
        <f t="shared" ca="1" si="17"/>
        <v>#N/A</v>
      </c>
      <c r="AH13" t="e">
        <f t="shared" ca="1" si="18"/>
        <v>#N/A</v>
      </c>
      <c r="AI13" t="e">
        <f t="shared" ca="1" si="19"/>
        <v>#N/A</v>
      </c>
      <c r="AJ13" t="e">
        <f t="shared" ca="1" si="20"/>
        <v>#N/A</v>
      </c>
      <c r="AK13" t="e">
        <f t="shared" ca="1" si="21"/>
        <v>#N/A</v>
      </c>
      <c r="AL13" t="e">
        <f t="shared" ca="1" si="22"/>
        <v>#N/A</v>
      </c>
      <c r="AM13" t="e">
        <f t="shared" ca="1" si="23"/>
        <v>#N/A</v>
      </c>
      <c r="AN13" t="e">
        <f t="shared" ca="1" si="24"/>
        <v>#N/A</v>
      </c>
      <c r="AO13" t="e">
        <f t="shared" ca="1" si="25"/>
        <v>#N/A</v>
      </c>
      <c r="AP13" t="e">
        <f t="shared" ca="1" si="26"/>
        <v>#N/A</v>
      </c>
      <c r="AQ13" t="e">
        <f t="shared" ca="1" si="27"/>
        <v>#N/A</v>
      </c>
      <c r="AR13" t="e">
        <f t="shared" ca="1" si="28"/>
        <v>#N/A</v>
      </c>
      <c r="AS13" t="e">
        <f t="shared" ca="1" si="29"/>
        <v>#N/A</v>
      </c>
      <c r="AT13" t="e">
        <f t="shared" ca="1" si="30"/>
        <v>#N/A</v>
      </c>
      <c r="AU13" t="e">
        <f t="shared" ca="1" si="31"/>
        <v>#N/A</v>
      </c>
      <c r="AV13" t="e">
        <f t="shared" ca="1" si="32"/>
        <v>#N/A</v>
      </c>
      <c r="AW13" t="e">
        <f t="shared" ca="1" si="33"/>
        <v>#N/A</v>
      </c>
      <c r="AX13" t="e">
        <f t="shared" ca="1" si="34"/>
        <v>#N/A</v>
      </c>
      <c r="AY13" t="e">
        <f t="shared" ca="1" si="35"/>
        <v>#N/A</v>
      </c>
    </row>
    <row r="14" spans="1:51">
      <c r="A14">
        <f>AllResults!A14</f>
        <v>0</v>
      </c>
      <c r="D14" t="e">
        <f>VLOOKUP(B14,AttDefStrength!$A$3:$G$23,2,FALSE)</f>
        <v>#N/A</v>
      </c>
      <c r="E14" t="e">
        <f>VLOOKUP(C14,AttDefStrength!$A$3:$G$23,7,FALSE)</f>
        <v>#N/A</v>
      </c>
      <c r="F14" t="e">
        <f>VLOOKUP(B14,AttDefStrength!$A$3:$G$23,3,FALSE)</f>
        <v>#N/A</v>
      </c>
      <c r="G14" t="e">
        <f>VLOOKUP(C14,AttDefStrength!$A$3:$G$23,6,FALSE)</f>
        <v>#N/A</v>
      </c>
      <c r="H14" t="e">
        <f ca="1">D14*E14*Averages!$D$23</f>
        <v>#N/A</v>
      </c>
      <c r="I14" t="e">
        <f ca="1">G14*F14*Averages!$M$23</f>
        <v>#N/A</v>
      </c>
      <c r="J14" t="e">
        <f t="shared" ca="1" si="36"/>
        <v>#N/A</v>
      </c>
      <c r="K14" t="e">
        <f t="shared" ca="1" si="37"/>
        <v>#N/A</v>
      </c>
      <c r="L14" t="e">
        <f t="shared" ca="1" si="41"/>
        <v>#N/A</v>
      </c>
      <c r="M14" t="e">
        <f t="shared" ca="1" si="38"/>
        <v>#N/A</v>
      </c>
      <c r="N14" t="e">
        <f t="shared" ca="1" si="39"/>
        <v>#N/A</v>
      </c>
      <c r="O14" t="e">
        <f t="shared" ca="1" si="40"/>
        <v>#N/A</v>
      </c>
      <c r="P14" t="e">
        <f t="shared" ca="1" si="0"/>
        <v>#N/A</v>
      </c>
      <c r="Q14" t="e">
        <f t="shared" ca="1" si="1"/>
        <v>#N/A</v>
      </c>
      <c r="R14" t="e">
        <f t="shared" ca="1" si="2"/>
        <v>#N/A</v>
      </c>
      <c r="S14" t="e">
        <f t="shared" ca="1" si="3"/>
        <v>#N/A</v>
      </c>
      <c r="T14" t="e">
        <f t="shared" ca="1" si="4"/>
        <v>#N/A</v>
      </c>
      <c r="U14" t="e">
        <f t="shared" ca="1" si="5"/>
        <v>#N/A</v>
      </c>
      <c r="V14" t="e">
        <f t="shared" ca="1" si="6"/>
        <v>#N/A</v>
      </c>
      <c r="W14" t="e">
        <f t="shared" ca="1" si="7"/>
        <v>#N/A</v>
      </c>
      <c r="X14" t="e">
        <f t="shared" ca="1" si="8"/>
        <v>#N/A</v>
      </c>
      <c r="Y14" t="e">
        <f t="shared" ca="1" si="9"/>
        <v>#N/A</v>
      </c>
      <c r="Z14" t="e">
        <f t="shared" ca="1" si="10"/>
        <v>#N/A</v>
      </c>
      <c r="AA14" t="e">
        <f t="shared" ca="1" si="11"/>
        <v>#N/A</v>
      </c>
      <c r="AB14" t="e">
        <f t="shared" ca="1" si="12"/>
        <v>#N/A</v>
      </c>
      <c r="AC14" t="e">
        <f t="shared" ca="1" si="13"/>
        <v>#N/A</v>
      </c>
      <c r="AD14" t="e">
        <f t="shared" ca="1" si="14"/>
        <v>#N/A</v>
      </c>
      <c r="AE14" t="e">
        <f t="shared" ca="1" si="15"/>
        <v>#N/A</v>
      </c>
      <c r="AF14" t="e">
        <f t="shared" ca="1" si="16"/>
        <v>#N/A</v>
      </c>
      <c r="AG14" t="e">
        <f t="shared" ca="1" si="17"/>
        <v>#N/A</v>
      </c>
      <c r="AH14" t="e">
        <f t="shared" ca="1" si="18"/>
        <v>#N/A</v>
      </c>
      <c r="AI14" t="e">
        <f t="shared" ca="1" si="19"/>
        <v>#N/A</v>
      </c>
      <c r="AJ14" t="e">
        <f t="shared" ca="1" si="20"/>
        <v>#N/A</v>
      </c>
      <c r="AK14" t="e">
        <f t="shared" ca="1" si="21"/>
        <v>#N/A</v>
      </c>
      <c r="AL14" t="e">
        <f t="shared" ca="1" si="22"/>
        <v>#N/A</v>
      </c>
      <c r="AM14" t="e">
        <f t="shared" ca="1" si="23"/>
        <v>#N/A</v>
      </c>
      <c r="AN14" t="e">
        <f t="shared" ca="1" si="24"/>
        <v>#N/A</v>
      </c>
      <c r="AO14" t="e">
        <f t="shared" ca="1" si="25"/>
        <v>#N/A</v>
      </c>
      <c r="AP14" t="e">
        <f t="shared" ca="1" si="26"/>
        <v>#N/A</v>
      </c>
      <c r="AQ14" t="e">
        <f t="shared" ca="1" si="27"/>
        <v>#N/A</v>
      </c>
      <c r="AR14" t="e">
        <f t="shared" ca="1" si="28"/>
        <v>#N/A</v>
      </c>
      <c r="AS14" t="e">
        <f t="shared" ca="1" si="29"/>
        <v>#N/A</v>
      </c>
      <c r="AT14" t="e">
        <f t="shared" ca="1" si="30"/>
        <v>#N/A</v>
      </c>
      <c r="AU14" t="e">
        <f t="shared" ca="1" si="31"/>
        <v>#N/A</v>
      </c>
      <c r="AV14" t="e">
        <f t="shared" ca="1" si="32"/>
        <v>#N/A</v>
      </c>
      <c r="AW14" t="e">
        <f t="shared" ca="1" si="33"/>
        <v>#N/A</v>
      </c>
      <c r="AX14" t="e">
        <f t="shared" ca="1" si="34"/>
        <v>#N/A</v>
      </c>
      <c r="AY14" t="e">
        <f t="shared" ca="1" si="35"/>
        <v>#N/A</v>
      </c>
    </row>
    <row r="15" spans="1:51">
      <c r="A15">
        <f>AllResults!A15</f>
        <v>0</v>
      </c>
      <c r="D15" t="e">
        <f>VLOOKUP(B15,AttDefStrength!$A$3:$G$23,2,FALSE)</f>
        <v>#N/A</v>
      </c>
      <c r="E15" t="e">
        <f>VLOOKUP(C15,AttDefStrength!$A$3:$G$23,7,FALSE)</f>
        <v>#N/A</v>
      </c>
      <c r="F15" t="e">
        <f>VLOOKUP(B15,AttDefStrength!$A$3:$G$23,3,FALSE)</f>
        <v>#N/A</v>
      </c>
      <c r="G15" t="e">
        <f>VLOOKUP(C15,AttDefStrength!$A$3:$G$23,6,FALSE)</f>
        <v>#N/A</v>
      </c>
      <c r="H15" t="e">
        <f ca="1">D15*E15*Averages!$D$23</f>
        <v>#N/A</v>
      </c>
      <c r="I15" t="e">
        <f ca="1">G15*F15*Averages!$M$23</f>
        <v>#N/A</v>
      </c>
      <c r="J15" t="e">
        <f t="shared" ca="1" si="36"/>
        <v>#N/A</v>
      </c>
      <c r="K15" t="e">
        <f t="shared" ca="1" si="37"/>
        <v>#N/A</v>
      </c>
      <c r="L15" t="e">
        <f t="shared" ca="1" si="41"/>
        <v>#N/A</v>
      </c>
      <c r="M15" t="e">
        <f t="shared" ca="1" si="38"/>
        <v>#N/A</v>
      </c>
      <c r="N15" t="e">
        <f t="shared" ca="1" si="39"/>
        <v>#N/A</v>
      </c>
      <c r="O15" t="e">
        <f t="shared" ca="1" si="40"/>
        <v>#N/A</v>
      </c>
      <c r="P15" t="e">
        <f t="shared" ca="1" si="0"/>
        <v>#N/A</v>
      </c>
      <c r="Q15" t="e">
        <f t="shared" ca="1" si="1"/>
        <v>#N/A</v>
      </c>
      <c r="R15" t="e">
        <f t="shared" ca="1" si="2"/>
        <v>#N/A</v>
      </c>
      <c r="S15" t="e">
        <f t="shared" ca="1" si="3"/>
        <v>#N/A</v>
      </c>
      <c r="T15" t="e">
        <f t="shared" ca="1" si="4"/>
        <v>#N/A</v>
      </c>
      <c r="U15" t="e">
        <f t="shared" ca="1" si="5"/>
        <v>#N/A</v>
      </c>
      <c r="V15" t="e">
        <f t="shared" ca="1" si="6"/>
        <v>#N/A</v>
      </c>
      <c r="W15" t="e">
        <f t="shared" ca="1" si="7"/>
        <v>#N/A</v>
      </c>
      <c r="X15" t="e">
        <f t="shared" ca="1" si="8"/>
        <v>#N/A</v>
      </c>
      <c r="Y15" t="e">
        <f t="shared" ca="1" si="9"/>
        <v>#N/A</v>
      </c>
      <c r="Z15" t="e">
        <f t="shared" ca="1" si="10"/>
        <v>#N/A</v>
      </c>
      <c r="AA15" t="e">
        <f t="shared" ca="1" si="11"/>
        <v>#N/A</v>
      </c>
      <c r="AB15" t="e">
        <f t="shared" ca="1" si="12"/>
        <v>#N/A</v>
      </c>
      <c r="AC15" t="e">
        <f t="shared" ca="1" si="13"/>
        <v>#N/A</v>
      </c>
      <c r="AD15" t="e">
        <f t="shared" ca="1" si="14"/>
        <v>#N/A</v>
      </c>
      <c r="AE15" t="e">
        <f t="shared" ca="1" si="15"/>
        <v>#N/A</v>
      </c>
      <c r="AF15" t="e">
        <f t="shared" ca="1" si="16"/>
        <v>#N/A</v>
      </c>
      <c r="AG15" t="e">
        <f t="shared" ca="1" si="17"/>
        <v>#N/A</v>
      </c>
      <c r="AH15" t="e">
        <f t="shared" ca="1" si="18"/>
        <v>#N/A</v>
      </c>
      <c r="AI15" t="e">
        <f t="shared" ca="1" si="19"/>
        <v>#N/A</v>
      </c>
      <c r="AJ15" t="e">
        <f t="shared" ca="1" si="20"/>
        <v>#N/A</v>
      </c>
      <c r="AK15" t="e">
        <f t="shared" ca="1" si="21"/>
        <v>#N/A</v>
      </c>
      <c r="AL15" t="e">
        <f t="shared" ca="1" si="22"/>
        <v>#N/A</v>
      </c>
      <c r="AM15" t="e">
        <f t="shared" ca="1" si="23"/>
        <v>#N/A</v>
      </c>
      <c r="AN15" t="e">
        <f t="shared" ca="1" si="24"/>
        <v>#N/A</v>
      </c>
      <c r="AO15" t="e">
        <f t="shared" ca="1" si="25"/>
        <v>#N/A</v>
      </c>
      <c r="AP15" t="e">
        <f t="shared" ca="1" si="26"/>
        <v>#N/A</v>
      </c>
      <c r="AQ15" t="e">
        <f t="shared" ca="1" si="27"/>
        <v>#N/A</v>
      </c>
      <c r="AR15" t="e">
        <f t="shared" ca="1" si="28"/>
        <v>#N/A</v>
      </c>
      <c r="AS15" t="e">
        <f t="shared" ca="1" si="29"/>
        <v>#N/A</v>
      </c>
      <c r="AT15" t="e">
        <f t="shared" ca="1" si="30"/>
        <v>#N/A</v>
      </c>
      <c r="AU15" t="e">
        <f t="shared" ca="1" si="31"/>
        <v>#N/A</v>
      </c>
      <c r="AV15" t="e">
        <f t="shared" ca="1" si="32"/>
        <v>#N/A</v>
      </c>
      <c r="AW15" t="e">
        <f t="shared" ca="1" si="33"/>
        <v>#N/A</v>
      </c>
      <c r="AX15" t="e">
        <f t="shared" ca="1" si="34"/>
        <v>#N/A</v>
      </c>
      <c r="AY15" t="e">
        <f t="shared" ca="1" si="35"/>
        <v>#N/A</v>
      </c>
    </row>
    <row r="16" spans="1:51">
      <c r="A16">
        <f>AllResults!A16</f>
        <v>0</v>
      </c>
      <c r="D16" t="e">
        <f>VLOOKUP(B16,AttDefStrength!$A$3:$G$23,2,FALSE)</f>
        <v>#N/A</v>
      </c>
      <c r="E16" t="e">
        <f>VLOOKUP(C16,AttDefStrength!$A$3:$G$23,7,FALSE)</f>
        <v>#N/A</v>
      </c>
      <c r="F16" t="e">
        <f>VLOOKUP(B16,AttDefStrength!$A$3:$G$23,3,FALSE)</f>
        <v>#N/A</v>
      </c>
      <c r="G16" t="e">
        <f>VLOOKUP(C16,AttDefStrength!$A$3:$G$23,6,FALSE)</f>
        <v>#N/A</v>
      </c>
      <c r="H16" t="e">
        <f ca="1">D16*E16*Averages!$D$23</f>
        <v>#N/A</v>
      </c>
      <c r="I16" t="e">
        <f ca="1">G16*F16*Averages!$M$23</f>
        <v>#N/A</v>
      </c>
      <c r="J16" t="e">
        <f t="shared" ca="1" si="36"/>
        <v>#N/A</v>
      </c>
      <c r="K16" t="e">
        <f t="shared" ca="1" si="37"/>
        <v>#N/A</v>
      </c>
      <c r="L16" t="e">
        <f t="shared" ca="1" si="41"/>
        <v>#N/A</v>
      </c>
      <c r="M16" t="e">
        <f t="shared" ca="1" si="38"/>
        <v>#N/A</v>
      </c>
      <c r="N16" t="e">
        <f t="shared" ca="1" si="39"/>
        <v>#N/A</v>
      </c>
      <c r="O16" t="e">
        <f t="shared" ca="1" si="40"/>
        <v>#N/A</v>
      </c>
      <c r="P16" t="e">
        <f t="shared" ca="1" si="0"/>
        <v>#N/A</v>
      </c>
      <c r="Q16" t="e">
        <f t="shared" ca="1" si="1"/>
        <v>#N/A</v>
      </c>
      <c r="R16" t="e">
        <f t="shared" ca="1" si="2"/>
        <v>#N/A</v>
      </c>
      <c r="S16" t="e">
        <f t="shared" ca="1" si="3"/>
        <v>#N/A</v>
      </c>
      <c r="T16" t="e">
        <f t="shared" ca="1" si="4"/>
        <v>#N/A</v>
      </c>
      <c r="U16" t="e">
        <f t="shared" ca="1" si="5"/>
        <v>#N/A</v>
      </c>
      <c r="V16" t="e">
        <f t="shared" ca="1" si="6"/>
        <v>#N/A</v>
      </c>
      <c r="W16" t="e">
        <f t="shared" ca="1" si="7"/>
        <v>#N/A</v>
      </c>
      <c r="X16" t="e">
        <f t="shared" ca="1" si="8"/>
        <v>#N/A</v>
      </c>
      <c r="Y16" t="e">
        <f t="shared" ca="1" si="9"/>
        <v>#N/A</v>
      </c>
      <c r="Z16" t="e">
        <f t="shared" ca="1" si="10"/>
        <v>#N/A</v>
      </c>
      <c r="AA16" t="e">
        <f t="shared" ca="1" si="11"/>
        <v>#N/A</v>
      </c>
      <c r="AB16" t="e">
        <f t="shared" ca="1" si="12"/>
        <v>#N/A</v>
      </c>
      <c r="AC16" t="e">
        <f t="shared" ca="1" si="13"/>
        <v>#N/A</v>
      </c>
      <c r="AD16" t="e">
        <f t="shared" ca="1" si="14"/>
        <v>#N/A</v>
      </c>
      <c r="AE16" t="e">
        <f t="shared" ca="1" si="15"/>
        <v>#N/A</v>
      </c>
      <c r="AF16" t="e">
        <f t="shared" ca="1" si="16"/>
        <v>#N/A</v>
      </c>
      <c r="AG16" t="e">
        <f t="shared" ca="1" si="17"/>
        <v>#N/A</v>
      </c>
      <c r="AH16" t="e">
        <f t="shared" ca="1" si="18"/>
        <v>#N/A</v>
      </c>
      <c r="AI16" t="e">
        <f t="shared" ca="1" si="19"/>
        <v>#N/A</v>
      </c>
      <c r="AJ16" t="e">
        <f t="shared" ca="1" si="20"/>
        <v>#N/A</v>
      </c>
      <c r="AK16" t="e">
        <f t="shared" ca="1" si="21"/>
        <v>#N/A</v>
      </c>
      <c r="AL16" t="e">
        <f t="shared" ca="1" si="22"/>
        <v>#N/A</v>
      </c>
      <c r="AM16" t="e">
        <f t="shared" ca="1" si="23"/>
        <v>#N/A</v>
      </c>
      <c r="AN16" t="e">
        <f t="shared" ca="1" si="24"/>
        <v>#N/A</v>
      </c>
      <c r="AO16" t="e">
        <f t="shared" ca="1" si="25"/>
        <v>#N/A</v>
      </c>
      <c r="AP16" t="e">
        <f t="shared" ca="1" si="26"/>
        <v>#N/A</v>
      </c>
      <c r="AQ16" t="e">
        <f t="shared" ca="1" si="27"/>
        <v>#N/A</v>
      </c>
      <c r="AR16" t="e">
        <f t="shared" ca="1" si="28"/>
        <v>#N/A</v>
      </c>
      <c r="AS16" t="e">
        <f t="shared" ca="1" si="29"/>
        <v>#N/A</v>
      </c>
      <c r="AT16" t="e">
        <f t="shared" ca="1" si="30"/>
        <v>#N/A</v>
      </c>
      <c r="AU16" t="e">
        <f t="shared" ca="1" si="31"/>
        <v>#N/A</v>
      </c>
      <c r="AV16" t="e">
        <f t="shared" ca="1" si="32"/>
        <v>#N/A</v>
      </c>
      <c r="AW16" t="e">
        <f t="shared" ca="1" si="33"/>
        <v>#N/A</v>
      </c>
      <c r="AX16" t="e">
        <f t="shared" ca="1" si="34"/>
        <v>#N/A</v>
      </c>
      <c r="AY16" t="e">
        <f t="shared" ca="1" si="35"/>
        <v>#N/A</v>
      </c>
    </row>
    <row r="17" spans="1:51">
      <c r="A17">
        <f>AllResults!A17</f>
        <v>0</v>
      </c>
      <c r="D17" t="e">
        <f>VLOOKUP(B17,AttDefStrength!$A$3:$G$23,2,FALSE)</f>
        <v>#N/A</v>
      </c>
      <c r="E17" t="e">
        <f>VLOOKUP(C17,AttDefStrength!$A$3:$G$23,7,FALSE)</f>
        <v>#N/A</v>
      </c>
      <c r="F17" t="e">
        <f>VLOOKUP(B17,AttDefStrength!$A$3:$G$23,3,FALSE)</f>
        <v>#N/A</v>
      </c>
      <c r="G17" t="e">
        <f>VLOOKUP(C17,AttDefStrength!$A$3:$G$23,6,FALSE)</f>
        <v>#N/A</v>
      </c>
      <c r="H17" t="e">
        <f ca="1">D17*E17*Averages!$D$23</f>
        <v>#N/A</v>
      </c>
      <c r="I17" t="e">
        <f ca="1">G17*F17*Averages!$M$23</f>
        <v>#N/A</v>
      </c>
      <c r="J17" t="e">
        <f t="shared" ca="1" si="36"/>
        <v>#N/A</v>
      </c>
      <c r="K17" t="e">
        <f t="shared" ca="1" si="37"/>
        <v>#N/A</v>
      </c>
      <c r="L17" t="e">
        <f t="shared" ca="1" si="41"/>
        <v>#N/A</v>
      </c>
      <c r="M17" t="e">
        <f t="shared" ca="1" si="38"/>
        <v>#N/A</v>
      </c>
      <c r="N17" t="e">
        <f t="shared" ca="1" si="39"/>
        <v>#N/A</v>
      </c>
      <c r="O17" t="e">
        <f t="shared" ca="1" si="40"/>
        <v>#N/A</v>
      </c>
      <c r="P17" t="e">
        <f t="shared" ca="1" si="0"/>
        <v>#N/A</v>
      </c>
      <c r="Q17" t="e">
        <f t="shared" ca="1" si="1"/>
        <v>#N/A</v>
      </c>
      <c r="R17" t="e">
        <f t="shared" ca="1" si="2"/>
        <v>#N/A</v>
      </c>
      <c r="S17" t="e">
        <f t="shared" ca="1" si="3"/>
        <v>#N/A</v>
      </c>
      <c r="T17" t="e">
        <f t="shared" ca="1" si="4"/>
        <v>#N/A</v>
      </c>
      <c r="U17" t="e">
        <f t="shared" ca="1" si="5"/>
        <v>#N/A</v>
      </c>
      <c r="V17" t="e">
        <f t="shared" ca="1" si="6"/>
        <v>#N/A</v>
      </c>
      <c r="W17" t="e">
        <f t="shared" ca="1" si="7"/>
        <v>#N/A</v>
      </c>
      <c r="X17" t="e">
        <f t="shared" ca="1" si="8"/>
        <v>#N/A</v>
      </c>
      <c r="Y17" t="e">
        <f t="shared" ca="1" si="9"/>
        <v>#N/A</v>
      </c>
      <c r="Z17" t="e">
        <f t="shared" ca="1" si="10"/>
        <v>#N/A</v>
      </c>
      <c r="AA17" t="e">
        <f t="shared" ca="1" si="11"/>
        <v>#N/A</v>
      </c>
      <c r="AB17" t="e">
        <f t="shared" ca="1" si="12"/>
        <v>#N/A</v>
      </c>
      <c r="AC17" t="e">
        <f t="shared" ca="1" si="13"/>
        <v>#N/A</v>
      </c>
      <c r="AD17" t="e">
        <f t="shared" ca="1" si="14"/>
        <v>#N/A</v>
      </c>
      <c r="AE17" t="e">
        <f t="shared" ca="1" si="15"/>
        <v>#N/A</v>
      </c>
      <c r="AF17" t="e">
        <f t="shared" ca="1" si="16"/>
        <v>#N/A</v>
      </c>
      <c r="AG17" t="e">
        <f t="shared" ca="1" si="17"/>
        <v>#N/A</v>
      </c>
      <c r="AH17" t="e">
        <f t="shared" ca="1" si="18"/>
        <v>#N/A</v>
      </c>
      <c r="AI17" t="e">
        <f t="shared" ca="1" si="19"/>
        <v>#N/A</v>
      </c>
      <c r="AJ17" t="e">
        <f t="shared" ca="1" si="20"/>
        <v>#N/A</v>
      </c>
      <c r="AK17" t="e">
        <f t="shared" ca="1" si="21"/>
        <v>#N/A</v>
      </c>
      <c r="AL17" t="e">
        <f t="shared" ca="1" si="22"/>
        <v>#N/A</v>
      </c>
      <c r="AM17" t="e">
        <f t="shared" ca="1" si="23"/>
        <v>#N/A</v>
      </c>
      <c r="AN17" t="e">
        <f t="shared" ca="1" si="24"/>
        <v>#N/A</v>
      </c>
      <c r="AO17" t="e">
        <f t="shared" ca="1" si="25"/>
        <v>#N/A</v>
      </c>
      <c r="AP17" t="e">
        <f t="shared" ca="1" si="26"/>
        <v>#N/A</v>
      </c>
      <c r="AQ17" t="e">
        <f t="shared" ca="1" si="27"/>
        <v>#N/A</v>
      </c>
      <c r="AR17" t="e">
        <f t="shared" ca="1" si="28"/>
        <v>#N/A</v>
      </c>
      <c r="AS17" t="e">
        <f t="shared" ca="1" si="29"/>
        <v>#N/A</v>
      </c>
      <c r="AT17" t="e">
        <f t="shared" ca="1" si="30"/>
        <v>#N/A</v>
      </c>
      <c r="AU17" t="e">
        <f t="shared" ca="1" si="31"/>
        <v>#N/A</v>
      </c>
      <c r="AV17" t="e">
        <f t="shared" ca="1" si="32"/>
        <v>#N/A</v>
      </c>
      <c r="AW17" t="e">
        <f t="shared" ca="1" si="33"/>
        <v>#N/A</v>
      </c>
      <c r="AX17" t="e">
        <f t="shared" ca="1" si="34"/>
        <v>#N/A</v>
      </c>
      <c r="AY17" t="e">
        <f t="shared" ca="1" si="35"/>
        <v>#N/A</v>
      </c>
    </row>
    <row r="18" spans="1:51">
      <c r="A18">
        <f>AllResults!A18</f>
        <v>0</v>
      </c>
      <c r="D18" t="e">
        <f>VLOOKUP(B18,AttDefStrength!$A$3:$G$23,2,FALSE)</f>
        <v>#N/A</v>
      </c>
      <c r="E18" t="e">
        <f>VLOOKUP(C18,AttDefStrength!$A$3:$G$23,7,FALSE)</f>
        <v>#N/A</v>
      </c>
      <c r="F18" t="e">
        <f>VLOOKUP(B18,AttDefStrength!$A$3:$G$23,3,FALSE)</f>
        <v>#N/A</v>
      </c>
      <c r="G18" t="e">
        <f>VLOOKUP(C18,AttDefStrength!$A$3:$G$23,6,FALSE)</f>
        <v>#N/A</v>
      </c>
      <c r="H18" t="e">
        <f ca="1">D18*E18*Averages!$D$23</f>
        <v>#N/A</v>
      </c>
      <c r="I18" t="e">
        <f ca="1">G18*F18*Averages!$M$23</f>
        <v>#N/A</v>
      </c>
      <c r="J18" t="e">
        <f t="shared" ca="1" si="36"/>
        <v>#N/A</v>
      </c>
      <c r="K18" t="e">
        <f t="shared" ca="1" si="37"/>
        <v>#N/A</v>
      </c>
      <c r="L18" t="e">
        <f t="shared" ca="1" si="41"/>
        <v>#N/A</v>
      </c>
      <c r="M18" t="e">
        <f t="shared" ca="1" si="38"/>
        <v>#N/A</v>
      </c>
      <c r="N18" t="e">
        <f t="shared" ca="1" si="39"/>
        <v>#N/A</v>
      </c>
      <c r="O18" t="e">
        <f t="shared" ca="1" si="40"/>
        <v>#N/A</v>
      </c>
      <c r="P18" t="e">
        <f t="shared" ca="1" si="0"/>
        <v>#N/A</v>
      </c>
      <c r="Q18" t="e">
        <f t="shared" ca="1" si="1"/>
        <v>#N/A</v>
      </c>
      <c r="R18" t="e">
        <f t="shared" ca="1" si="2"/>
        <v>#N/A</v>
      </c>
      <c r="S18" t="e">
        <f t="shared" ca="1" si="3"/>
        <v>#N/A</v>
      </c>
      <c r="T18" t="e">
        <f t="shared" ca="1" si="4"/>
        <v>#N/A</v>
      </c>
      <c r="U18" t="e">
        <f t="shared" ca="1" si="5"/>
        <v>#N/A</v>
      </c>
      <c r="V18" t="e">
        <f t="shared" ca="1" si="6"/>
        <v>#N/A</v>
      </c>
      <c r="W18" t="e">
        <f t="shared" ca="1" si="7"/>
        <v>#N/A</v>
      </c>
      <c r="X18" t="e">
        <f t="shared" ca="1" si="8"/>
        <v>#N/A</v>
      </c>
      <c r="Y18" t="e">
        <f t="shared" ca="1" si="9"/>
        <v>#N/A</v>
      </c>
      <c r="Z18" t="e">
        <f t="shared" ca="1" si="10"/>
        <v>#N/A</v>
      </c>
      <c r="AA18" t="e">
        <f t="shared" ca="1" si="11"/>
        <v>#N/A</v>
      </c>
      <c r="AB18" t="e">
        <f t="shared" ca="1" si="12"/>
        <v>#N/A</v>
      </c>
      <c r="AC18" t="e">
        <f t="shared" ca="1" si="13"/>
        <v>#N/A</v>
      </c>
      <c r="AD18" t="e">
        <f t="shared" ca="1" si="14"/>
        <v>#N/A</v>
      </c>
      <c r="AE18" t="e">
        <f t="shared" ca="1" si="15"/>
        <v>#N/A</v>
      </c>
      <c r="AF18" t="e">
        <f t="shared" ca="1" si="16"/>
        <v>#N/A</v>
      </c>
      <c r="AG18" t="e">
        <f t="shared" ca="1" si="17"/>
        <v>#N/A</v>
      </c>
      <c r="AH18" t="e">
        <f t="shared" ca="1" si="18"/>
        <v>#N/A</v>
      </c>
      <c r="AI18" t="e">
        <f t="shared" ca="1" si="19"/>
        <v>#N/A</v>
      </c>
      <c r="AJ18" t="e">
        <f t="shared" ca="1" si="20"/>
        <v>#N/A</v>
      </c>
      <c r="AK18" t="e">
        <f t="shared" ca="1" si="21"/>
        <v>#N/A</v>
      </c>
      <c r="AL18" t="e">
        <f t="shared" ca="1" si="22"/>
        <v>#N/A</v>
      </c>
      <c r="AM18" t="e">
        <f t="shared" ca="1" si="23"/>
        <v>#N/A</v>
      </c>
      <c r="AN18" t="e">
        <f t="shared" ca="1" si="24"/>
        <v>#N/A</v>
      </c>
      <c r="AO18" t="e">
        <f t="shared" ca="1" si="25"/>
        <v>#N/A</v>
      </c>
      <c r="AP18" t="e">
        <f t="shared" ca="1" si="26"/>
        <v>#N/A</v>
      </c>
      <c r="AQ18" t="e">
        <f t="shared" ca="1" si="27"/>
        <v>#N/A</v>
      </c>
      <c r="AR18" t="e">
        <f t="shared" ca="1" si="28"/>
        <v>#N/A</v>
      </c>
      <c r="AS18" t="e">
        <f t="shared" ca="1" si="29"/>
        <v>#N/A</v>
      </c>
      <c r="AT18" t="e">
        <f t="shared" ca="1" si="30"/>
        <v>#N/A</v>
      </c>
      <c r="AU18" t="e">
        <f t="shared" ca="1" si="31"/>
        <v>#N/A</v>
      </c>
      <c r="AV18" t="e">
        <f t="shared" ca="1" si="32"/>
        <v>#N/A</v>
      </c>
      <c r="AW18" t="e">
        <f t="shared" ca="1" si="33"/>
        <v>#N/A</v>
      </c>
      <c r="AX18" t="e">
        <f t="shared" ca="1" si="34"/>
        <v>#N/A</v>
      </c>
      <c r="AY18" t="e">
        <f t="shared" ca="1" si="35"/>
        <v>#N/A</v>
      </c>
    </row>
    <row r="19" spans="1:51">
      <c r="A19">
        <f>AllResults!A19</f>
        <v>0</v>
      </c>
      <c r="D19" t="e">
        <f>VLOOKUP(B19,AttDefStrength!$A$3:$G$23,2,FALSE)</f>
        <v>#N/A</v>
      </c>
      <c r="E19" t="e">
        <f>VLOOKUP(C19,AttDefStrength!$A$3:$G$23,7,FALSE)</f>
        <v>#N/A</v>
      </c>
      <c r="F19" t="e">
        <f>VLOOKUP(B19,AttDefStrength!$A$3:$G$23,3,FALSE)</f>
        <v>#N/A</v>
      </c>
      <c r="G19" t="e">
        <f>VLOOKUP(C19,AttDefStrength!$A$3:$G$23,6,FALSE)</f>
        <v>#N/A</v>
      </c>
      <c r="H19" t="e">
        <f ca="1">D19*E19*Averages!$D$23</f>
        <v>#N/A</v>
      </c>
      <c r="I19" t="e">
        <f ca="1">G19*F19*Averages!$M$23</f>
        <v>#N/A</v>
      </c>
      <c r="J19" t="e">
        <f t="shared" ca="1" si="36"/>
        <v>#N/A</v>
      </c>
      <c r="K19" t="e">
        <f t="shared" ca="1" si="37"/>
        <v>#N/A</v>
      </c>
      <c r="L19" t="e">
        <f t="shared" ca="1" si="41"/>
        <v>#N/A</v>
      </c>
      <c r="M19" t="e">
        <f t="shared" ca="1" si="38"/>
        <v>#N/A</v>
      </c>
      <c r="N19" t="e">
        <f t="shared" ca="1" si="39"/>
        <v>#N/A</v>
      </c>
      <c r="O19" t="e">
        <f t="shared" ca="1" si="40"/>
        <v>#N/A</v>
      </c>
      <c r="P19" t="e">
        <f t="shared" ca="1" si="0"/>
        <v>#N/A</v>
      </c>
      <c r="Q19" t="e">
        <f t="shared" ca="1" si="1"/>
        <v>#N/A</v>
      </c>
      <c r="R19" t="e">
        <f t="shared" ca="1" si="2"/>
        <v>#N/A</v>
      </c>
      <c r="S19" t="e">
        <f t="shared" ca="1" si="3"/>
        <v>#N/A</v>
      </c>
      <c r="T19" t="e">
        <f t="shared" ca="1" si="4"/>
        <v>#N/A</v>
      </c>
      <c r="U19" t="e">
        <f t="shared" ca="1" si="5"/>
        <v>#N/A</v>
      </c>
      <c r="V19" t="e">
        <f t="shared" ca="1" si="6"/>
        <v>#N/A</v>
      </c>
      <c r="W19" t="e">
        <f t="shared" ca="1" si="7"/>
        <v>#N/A</v>
      </c>
      <c r="X19" t="e">
        <f t="shared" ca="1" si="8"/>
        <v>#N/A</v>
      </c>
      <c r="Y19" t="e">
        <f t="shared" ca="1" si="9"/>
        <v>#N/A</v>
      </c>
      <c r="Z19" t="e">
        <f t="shared" ca="1" si="10"/>
        <v>#N/A</v>
      </c>
      <c r="AA19" t="e">
        <f t="shared" ca="1" si="11"/>
        <v>#N/A</v>
      </c>
      <c r="AB19" t="e">
        <f t="shared" ca="1" si="12"/>
        <v>#N/A</v>
      </c>
      <c r="AC19" t="e">
        <f t="shared" ca="1" si="13"/>
        <v>#N/A</v>
      </c>
      <c r="AD19" t="e">
        <f t="shared" ca="1" si="14"/>
        <v>#N/A</v>
      </c>
      <c r="AE19" t="e">
        <f t="shared" ca="1" si="15"/>
        <v>#N/A</v>
      </c>
      <c r="AF19" t="e">
        <f t="shared" ca="1" si="16"/>
        <v>#N/A</v>
      </c>
      <c r="AG19" t="e">
        <f t="shared" ca="1" si="17"/>
        <v>#N/A</v>
      </c>
      <c r="AH19" t="e">
        <f t="shared" ca="1" si="18"/>
        <v>#N/A</v>
      </c>
      <c r="AI19" t="e">
        <f t="shared" ca="1" si="19"/>
        <v>#N/A</v>
      </c>
      <c r="AJ19" t="e">
        <f t="shared" ca="1" si="20"/>
        <v>#N/A</v>
      </c>
      <c r="AK19" t="e">
        <f t="shared" ca="1" si="21"/>
        <v>#N/A</v>
      </c>
      <c r="AL19" t="e">
        <f t="shared" ca="1" si="22"/>
        <v>#N/A</v>
      </c>
      <c r="AM19" t="e">
        <f t="shared" ca="1" si="23"/>
        <v>#N/A</v>
      </c>
      <c r="AN19" t="e">
        <f t="shared" ca="1" si="24"/>
        <v>#N/A</v>
      </c>
      <c r="AO19" t="e">
        <f t="shared" ca="1" si="25"/>
        <v>#N/A</v>
      </c>
      <c r="AP19" t="e">
        <f t="shared" ca="1" si="26"/>
        <v>#N/A</v>
      </c>
      <c r="AQ19" t="e">
        <f t="shared" ca="1" si="27"/>
        <v>#N/A</v>
      </c>
      <c r="AR19" t="e">
        <f t="shared" ca="1" si="28"/>
        <v>#N/A</v>
      </c>
      <c r="AS19" t="e">
        <f t="shared" ca="1" si="29"/>
        <v>#N/A</v>
      </c>
      <c r="AT19" t="e">
        <f t="shared" ca="1" si="30"/>
        <v>#N/A</v>
      </c>
      <c r="AU19" t="e">
        <f t="shared" ca="1" si="31"/>
        <v>#N/A</v>
      </c>
      <c r="AV19" t="e">
        <f t="shared" ca="1" si="32"/>
        <v>#N/A</v>
      </c>
      <c r="AW19" t="e">
        <f t="shared" ca="1" si="33"/>
        <v>#N/A</v>
      </c>
      <c r="AX19" t="e">
        <f t="shared" ca="1" si="34"/>
        <v>#N/A</v>
      </c>
      <c r="AY19" t="e">
        <f t="shared" ca="1" si="35"/>
        <v>#N/A</v>
      </c>
    </row>
    <row r="20" spans="1:51">
      <c r="A20">
        <f>AllResults!A20</f>
        <v>0</v>
      </c>
      <c r="D20" t="e">
        <f>VLOOKUP(B20,AttDefStrength!$A$3:$G$23,2,FALSE)</f>
        <v>#N/A</v>
      </c>
      <c r="E20" t="e">
        <f>VLOOKUP(C20,AttDefStrength!$A$3:$G$23,7,FALSE)</f>
        <v>#N/A</v>
      </c>
      <c r="F20" t="e">
        <f>VLOOKUP(B20,AttDefStrength!$A$3:$G$23,3,FALSE)</f>
        <v>#N/A</v>
      </c>
      <c r="G20" t="e">
        <f>VLOOKUP(C20,AttDefStrength!$A$3:$G$23,6,FALSE)</f>
        <v>#N/A</v>
      </c>
      <c r="H20" t="e">
        <f ca="1">D20*E20*Averages!$D$23</f>
        <v>#N/A</v>
      </c>
      <c r="I20" t="e">
        <f ca="1">G20*F20*Averages!$M$23</f>
        <v>#N/A</v>
      </c>
      <c r="J20" t="e">
        <f t="shared" ca="1" si="36"/>
        <v>#N/A</v>
      </c>
      <c r="K20" t="e">
        <f t="shared" ca="1" si="37"/>
        <v>#N/A</v>
      </c>
      <c r="L20" t="e">
        <f t="shared" ca="1" si="41"/>
        <v>#N/A</v>
      </c>
      <c r="M20" t="e">
        <f t="shared" ca="1" si="38"/>
        <v>#N/A</v>
      </c>
      <c r="N20" t="e">
        <f t="shared" ca="1" si="39"/>
        <v>#N/A</v>
      </c>
      <c r="O20" t="e">
        <f t="shared" ca="1" si="40"/>
        <v>#N/A</v>
      </c>
      <c r="P20" t="e">
        <f t="shared" ca="1" si="0"/>
        <v>#N/A</v>
      </c>
      <c r="Q20" t="e">
        <f t="shared" ca="1" si="1"/>
        <v>#N/A</v>
      </c>
      <c r="R20" t="e">
        <f t="shared" ca="1" si="2"/>
        <v>#N/A</v>
      </c>
      <c r="S20" t="e">
        <f t="shared" ca="1" si="3"/>
        <v>#N/A</v>
      </c>
      <c r="T20" t="e">
        <f t="shared" ca="1" si="4"/>
        <v>#N/A</v>
      </c>
      <c r="U20" t="e">
        <f t="shared" ca="1" si="5"/>
        <v>#N/A</v>
      </c>
      <c r="V20" t="e">
        <f t="shared" ca="1" si="6"/>
        <v>#N/A</v>
      </c>
      <c r="W20" t="e">
        <f t="shared" ca="1" si="7"/>
        <v>#N/A</v>
      </c>
      <c r="X20" t="e">
        <f t="shared" ca="1" si="8"/>
        <v>#N/A</v>
      </c>
      <c r="Y20" t="e">
        <f t="shared" ca="1" si="9"/>
        <v>#N/A</v>
      </c>
      <c r="Z20" t="e">
        <f t="shared" ca="1" si="10"/>
        <v>#N/A</v>
      </c>
      <c r="AA20" t="e">
        <f t="shared" ca="1" si="11"/>
        <v>#N/A</v>
      </c>
      <c r="AB20" t="e">
        <f t="shared" ca="1" si="12"/>
        <v>#N/A</v>
      </c>
      <c r="AC20" t="e">
        <f t="shared" ca="1" si="13"/>
        <v>#N/A</v>
      </c>
      <c r="AD20" t="e">
        <f t="shared" ca="1" si="14"/>
        <v>#N/A</v>
      </c>
      <c r="AE20" t="e">
        <f t="shared" ca="1" si="15"/>
        <v>#N/A</v>
      </c>
      <c r="AF20" t="e">
        <f t="shared" ca="1" si="16"/>
        <v>#N/A</v>
      </c>
      <c r="AG20" t="e">
        <f t="shared" ca="1" si="17"/>
        <v>#N/A</v>
      </c>
      <c r="AH20" t="e">
        <f t="shared" ca="1" si="18"/>
        <v>#N/A</v>
      </c>
      <c r="AI20" t="e">
        <f t="shared" ca="1" si="19"/>
        <v>#N/A</v>
      </c>
      <c r="AJ20" t="e">
        <f t="shared" ca="1" si="20"/>
        <v>#N/A</v>
      </c>
      <c r="AK20" t="e">
        <f t="shared" ca="1" si="21"/>
        <v>#N/A</v>
      </c>
      <c r="AL20" t="e">
        <f t="shared" ca="1" si="22"/>
        <v>#N/A</v>
      </c>
      <c r="AM20" t="e">
        <f t="shared" ca="1" si="23"/>
        <v>#N/A</v>
      </c>
      <c r="AN20" t="e">
        <f t="shared" ca="1" si="24"/>
        <v>#N/A</v>
      </c>
      <c r="AO20" t="e">
        <f t="shared" ca="1" si="25"/>
        <v>#N/A</v>
      </c>
      <c r="AP20" t="e">
        <f t="shared" ca="1" si="26"/>
        <v>#N/A</v>
      </c>
      <c r="AQ20" t="e">
        <f t="shared" ca="1" si="27"/>
        <v>#N/A</v>
      </c>
      <c r="AR20" t="e">
        <f t="shared" ca="1" si="28"/>
        <v>#N/A</v>
      </c>
      <c r="AS20" t="e">
        <f t="shared" ca="1" si="29"/>
        <v>#N/A</v>
      </c>
      <c r="AT20" t="e">
        <f t="shared" ca="1" si="30"/>
        <v>#N/A</v>
      </c>
      <c r="AU20" t="e">
        <f t="shared" ca="1" si="31"/>
        <v>#N/A</v>
      </c>
      <c r="AV20" t="e">
        <f t="shared" ca="1" si="32"/>
        <v>#N/A</v>
      </c>
      <c r="AW20" t="e">
        <f t="shared" ca="1" si="33"/>
        <v>#N/A</v>
      </c>
      <c r="AX20" t="e">
        <f t="shared" ca="1" si="34"/>
        <v>#N/A</v>
      </c>
      <c r="AY20" t="e">
        <f t="shared" ca="1" si="35"/>
        <v>#N/A</v>
      </c>
    </row>
    <row r="21" spans="1:51">
      <c r="A21">
        <f>AllResults!A21</f>
        <v>0</v>
      </c>
      <c r="D21" t="e">
        <f>VLOOKUP(B21,AttDefStrength!$A$3:$G$23,2,FALSE)</f>
        <v>#N/A</v>
      </c>
      <c r="E21" t="e">
        <f>VLOOKUP(C21,AttDefStrength!$A$3:$G$23,7,FALSE)</f>
        <v>#N/A</v>
      </c>
      <c r="F21" t="e">
        <f>VLOOKUP(B21,AttDefStrength!$A$3:$G$23,3,FALSE)</f>
        <v>#N/A</v>
      </c>
      <c r="G21" t="e">
        <f>VLOOKUP(C21,AttDefStrength!$A$3:$G$23,6,FALSE)</f>
        <v>#N/A</v>
      </c>
      <c r="H21" t="e">
        <f ca="1">D21*E21*Averages!$D$23</f>
        <v>#N/A</v>
      </c>
      <c r="I21" t="e">
        <f ca="1">G21*F21*Averages!$M$23</f>
        <v>#N/A</v>
      </c>
      <c r="J21" t="e">
        <f t="shared" ca="1" si="36"/>
        <v>#N/A</v>
      </c>
      <c r="K21" t="e">
        <f t="shared" ca="1" si="37"/>
        <v>#N/A</v>
      </c>
      <c r="L21" t="e">
        <f t="shared" ca="1" si="41"/>
        <v>#N/A</v>
      </c>
      <c r="M21" t="e">
        <f t="shared" ca="1" si="38"/>
        <v>#N/A</v>
      </c>
      <c r="N21" t="e">
        <f t="shared" ca="1" si="39"/>
        <v>#N/A</v>
      </c>
      <c r="O21" t="e">
        <f t="shared" ca="1" si="40"/>
        <v>#N/A</v>
      </c>
      <c r="P21" t="e">
        <f t="shared" ca="1" si="0"/>
        <v>#N/A</v>
      </c>
      <c r="Q21" t="e">
        <f t="shared" ca="1" si="1"/>
        <v>#N/A</v>
      </c>
      <c r="R21" t="e">
        <f t="shared" ca="1" si="2"/>
        <v>#N/A</v>
      </c>
      <c r="S21" t="e">
        <f t="shared" ca="1" si="3"/>
        <v>#N/A</v>
      </c>
      <c r="T21" t="e">
        <f t="shared" ca="1" si="4"/>
        <v>#N/A</v>
      </c>
      <c r="U21" t="e">
        <f t="shared" ca="1" si="5"/>
        <v>#N/A</v>
      </c>
      <c r="V21" t="e">
        <f t="shared" ca="1" si="6"/>
        <v>#N/A</v>
      </c>
      <c r="W21" t="e">
        <f t="shared" ca="1" si="7"/>
        <v>#N/A</v>
      </c>
      <c r="X21" t="e">
        <f t="shared" ca="1" si="8"/>
        <v>#N/A</v>
      </c>
      <c r="Y21" t="e">
        <f t="shared" ca="1" si="9"/>
        <v>#N/A</v>
      </c>
      <c r="Z21" t="e">
        <f t="shared" ca="1" si="10"/>
        <v>#N/A</v>
      </c>
      <c r="AA21" t="e">
        <f t="shared" ca="1" si="11"/>
        <v>#N/A</v>
      </c>
      <c r="AB21" t="e">
        <f t="shared" ca="1" si="12"/>
        <v>#N/A</v>
      </c>
      <c r="AC21" t="e">
        <f t="shared" ca="1" si="13"/>
        <v>#N/A</v>
      </c>
      <c r="AD21" t="e">
        <f t="shared" ca="1" si="14"/>
        <v>#N/A</v>
      </c>
      <c r="AE21" t="e">
        <f t="shared" ca="1" si="15"/>
        <v>#N/A</v>
      </c>
      <c r="AF21" t="e">
        <f t="shared" ca="1" si="16"/>
        <v>#N/A</v>
      </c>
      <c r="AG21" t="e">
        <f t="shared" ca="1" si="17"/>
        <v>#N/A</v>
      </c>
      <c r="AH21" t="e">
        <f t="shared" ca="1" si="18"/>
        <v>#N/A</v>
      </c>
      <c r="AI21" t="e">
        <f t="shared" ca="1" si="19"/>
        <v>#N/A</v>
      </c>
      <c r="AJ21" t="e">
        <f t="shared" ca="1" si="20"/>
        <v>#N/A</v>
      </c>
      <c r="AK21" t="e">
        <f t="shared" ca="1" si="21"/>
        <v>#N/A</v>
      </c>
      <c r="AL21" t="e">
        <f t="shared" ca="1" si="22"/>
        <v>#N/A</v>
      </c>
      <c r="AM21" t="e">
        <f t="shared" ca="1" si="23"/>
        <v>#N/A</v>
      </c>
      <c r="AN21" t="e">
        <f t="shared" ca="1" si="24"/>
        <v>#N/A</v>
      </c>
      <c r="AO21" t="e">
        <f t="shared" ca="1" si="25"/>
        <v>#N/A</v>
      </c>
      <c r="AP21" t="e">
        <f t="shared" ca="1" si="26"/>
        <v>#N/A</v>
      </c>
      <c r="AQ21" t="e">
        <f t="shared" ca="1" si="27"/>
        <v>#N/A</v>
      </c>
      <c r="AR21" t="e">
        <f t="shared" ca="1" si="28"/>
        <v>#N/A</v>
      </c>
      <c r="AS21" t="e">
        <f t="shared" ca="1" si="29"/>
        <v>#N/A</v>
      </c>
      <c r="AT21" t="e">
        <f t="shared" ca="1" si="30"/>
        <v>#N/A</v>
      </c>
      <c r="AU21" t="e">
        <f t="shared" ca="1" si="31"/>
        <v>#N/A</v>
      </c>
      <c r="AV21" t="e">
        <f t="shared" ca="1" si="32"/>
        <v>#N/A</v>
      </c>
      <c r="AW21" t="e">
        <f t="shared" ca="1" si="33"/>
        <v>#N/A</v>
      </c>
      <c r="AX21" t="e">
        <f t="shared" ca="1" si="34"/>
        <v>#N/A</v>
      </c>
      <c r="AY21" t="e">
        <f t="shared" ca="1" si="35"/>
        <v>#N/A</v>
      </c>
    </row>
    <row r="22" spans="1:51">
      <c r="A22">
        <f>AllResults!A22</f>
        <v>0</v>
      </c>
      <c r="D22" t="e">
        <f>VLOOKUP(B22,AttDefStrength!$A$3:$G$23,2,FALSE)</f>
        <v>#N/A</v>
      </c>
      <c r="E22" t="e">
        <f>VLOOKUP(C22,AttDefStrength!$A$3:$G$23,7,FALSE)</f>
        <v>#N/A</v>
      </c>
      <c r="F22" t="e">
        <f>VLOOKUP(B22,AttDefStrength!$A$3:$G$23,3,FALSE)</f>
        <v>#N/A</v>
      </c>
      <c r="G22" t="e">
        <f>VLOOKUP(C22,AttDefStrength!$A$3:$G$23,6,FALSE)</f>
        <v>#N/A</v>
      </c>
      <c r="H22" t="e">
        <f ca="1">D22*E22*Averages!$D$23</f>
        <v>#N/A</v>
      </c>
      <c r="I22" t="e">
        <f ca="1">G22*F22*Averages!$M$23</f>
        <v>#N/A</v>
      </c>
      <c r="J22" t="e">
        <f t="shared" ca="1" si="36"/>
        <v>#N/A</v>
      </c>
      <c r="K22" t="e">
        <f t="shared" ca="1" si="37"/>
        <v>#N/A</v>
      </c>
      <c r="L22" t="e">
        <f t="shared" ca="1" si="41"/>
        <v>#N/A</v>
      </c>
      <c r="M22" t="e">
        <f t="shared" ca="1" si="38"/>
        <v>#N/A</v>
      </c>
      <c r="N22" t="e">
        <f t="shared" ca="1" si="39"/>
        <v>#N/A</v>
      </c>
      <c r="O22" t="e">
        <f t="shared" ca="1" si="40"/>
        <v>#N/A</v>
      </c>
      <c r="P22" t="e">
        <f t="shared" ca="1" si="0"/>
        <v>#N/A</v>
      </c>
      <c r="Q22" t="e">
        <f t="shared" ca="1" si="1"/>
        <v>#N/A</v>
      </c>
      <c r="R22" t="e">
        <f t="shared" ca="1" si="2"/>
        <v>#N/A</v>
      </c>
      <c r="S22" t="e">
        <f t="shared" ca="1" si="3"/>
        <v>#N/A</v>
      </c>
      <c r="T22" t="e">
        <f t="shared" ca="1" si="4"/>
        <v>#N/A</v>
      </c>
      <c r="U22" t="e">
        <f t="shared" ca="1" si="5"/>
        <v>#N/A</v>
      </c>
      <c r="V22" t="e">
        <f t="shared" ca="1" si="6"/>
        <v>#N/A</v>
      </c>
      <c r="W22" t="e">
        <f t="shared" ca="1" si="7"/>
        <v>#N/A</v>
      </c>
      <c r="X22" t="e">
        <f t="shared" ca="1" si="8"/>
        <v>#N/A</v>
      </c>
      <c r="Y22" t="e">
        <f t="shared" ca="1" si="9"/>
        <v>#N/A</v>
      </c>
      <c r="Z22" t="e">
        <f t="shared" ca="1" si="10"/>
        <v>#N/A</v>
      </c>
      <c r="AA22" t="e">
        <f t="shared" ca="1" si="11"/>
        <v>#N/A</v>
      </c>
      <c r="AB22" t="e">
        <f t="shared" ca="1" si="12"/>
        <v>#N/A</v>
      </c>
      <c r="AC22" t="e">
        <f t="shared" ca="1" si="13"/>
        <v>#N/A</v>
      </c>
      <c r="AD22" t="e">
        <f t="shared" ca="1" si="14"/>
        <v>#N/A</v>
      </c>
      <c r="AE22" t="e">
        <f t="shared" ca="1" si="15"/>
        <v>#N/A</v>
      </c>
      <c r="AF22" t="e">
        <f t="shared" ca="1" si="16"/>
        <v>#N/A</v>
      </c>
      <c r="AG22" t="e">
        <f t="shared" ca="1" si="17"/>
        <v>#N/A</v>
      </c>
      <c r="AH22" t="e">
        <f t="shared" ca="1" si="18"/>
        <v>#N/A</v>
      </c>
      <c r="AI22" t="e">
        <f t="shared" ca="1" si="19"/>
        <v>#N/A</v>
      </c>
      <c r="AJ22" t="e">
        <f t="shared" ca="1" si="20"/>
        <v>#N/A</v>
      </c>
      <c r="AK22" t="e">
        <f t="shared" ca="1" si="21"/>
        <v>#N/A</v>
      </c>
      <c r="AL22" t="e">
        <f t="shared" ca="1" si="22"/>
        <v>#N/A</v>
      </c>
      <c r="AM22" t="e">
        <f t="shared" ca="1" si="23"/>
        <v>#N/A</v>
      </c>
      <c r="AN22" t="e">
        <f t="shared" ca="1" si="24"/>
        <v>#N/A</v>
      </c>
      <c r="AO22" t="e">
        <f t="shared" ca="1" si="25"/>
        <v>#N/A</v>
      </c>
      <c r="AP22" t="e">
        <f t="shared" ca="1" si="26"/>
        <v>#N/A</v>
      </c>
      <c r="AQ22" t="e">
        <f t="shared" ca="1" si="27"/>
        <v>#N/A</v>
      </c>
      <c r="AR22" t="e">
        <f t="shared" ca="1" si="28"/>
        <v>#N/A</v>
      </c>
      <c r="AS22" t="e">
        <f t="shared" ca="1" si="29"/>
        <v>#N/A</v>
      </c>
      <c r="AT22" t="e">
        <f t="shared" ca="1" si="30"/>
        <v>#N/A</v>
      </c>
      <c r="AU22" t="e">
        <f t="shared" ca="1" si="31"/>
        <v>#N/A</v>
      </c>
      <c r="AV22" t="e">
        <f t="shared" ca="1" si="32"/>
        <v>#N/A</v>
      </c>
      <c r="AW22" t="e">
        <f t="shared" ca="1" si="33"/>
        <v>#N/A</v>
      </c>
      <c r="AX22" t="e">
        <f t="shared" ca="1" si="34"/>
        <v>#N/A</v>
      </c>
      <c r="AY22" t="e">
        <f t="shared" ca="1" si="35"/>
        <v>#N/A</v>
      </c>
    </row>
    <row r="23" spans="1:51">
      <c r="A23">
        <f>AllResults!A23</f>
        <v>0</v>
      </c>
      <c r="D23" t="e">
        <f>VLOOKUP(B23,AttDefStrength!$A$3:$G$23,2,FALSE)</f>
        <v>#N/A</v>
      </c>
      <c r="E23" t="e">
        <f>VLOOKUP(C23,AttDefStrength!$A$3:$G$23,7,FALSE)</f>
        <v>#N/A</v>
      </c>
      <c r="F23" t="e">
        <f>VLOOKUP(B23,AttDefStrength!$A$3:$G$23,3,FALSE)</f>
        <v>#N/A</v>
      </c>
      <c r="G23" t="e">
        <f>VLOOKUP(C23,AttDefStrength!$A$3:$G$23,6,FALSE)</f>
        <v>#N/A</v>
      </c>
      <c r="H23" t="e">
        <f ca="1">D23*E23*Averages!$D$23</f>
        <v>#N/A</v>
      </c>
      <c r="I23" t="e">
        <f ca="1">G23*F23*Averages!$M$23</f>
        <v>#N/A</v>
      </c>
      <c r="J23" t="e">
        <f t="shared" ca="1" si="36"/>
        <v>#N/A</v>
      </c>
      <c r="K23" t="e">
        <f ca="1">SUM(V23,AB23:AC23,AH23:AJ23,AN23:AQ23,AT23:AX23)</f>
        <v>#N/A</v>
      </c>
      <c r="L23" t="e">
        <f t="shared" ca="1" si="41"/>
        <v>#N/A</v>
      </c>
      <c r="M23" t="e">
        <f t="shared" ca="1" si="38"/>
        <v>#N/A</v>
      </c>
      <c r="N23" t="e">
        <f t="shared" ca="1" si="39"/>
        <v>#N/A</v>
      </c>
      <c r="O23" t="e">
        <f t="shared" ca="1" si="40"/>
        <v>#N/A</v>
      </c>
      <c r="P23" t="e">
        <f t="shared" ca="1" si="0"/>
        <v>#N/A</v>
      </c>
      <c r="Q23" t="e">
        <f t="shared" ca="1" si="1"/>
        <v>#N/A</v>
      </c>
      <c r="R23" t="e">
        <f t="shared" ca="1" si="2"/>
        <v>#N/A</v>
      </c>
      <c r="S23" t="e">
        <f t="shared" ca="1" si="3"/>
        <v>#N/A</v>
      </c>
      <c r="T23" t="e">
        <f t="shared" ca="1" si="4"/>
        <v>#N/A</v>
      </c>
      <c r="U23" t="e">
        <f t="shared" ca="1" si="5"/>
        <v>#N/A</v>
      </c>
      <c r="V23" t="e">
        <f t="shared" ca="1" si="6"/>
        <v>#N/A</v>
      </c>
      <c r="W23" t="e">
        <f t="shared" ca="1" si="7"/>
        <v>#N/A</v>
      </c>
      <c r="X23" t="e">
        <f t="shared" ca="1" si="8"/>
        <v>#N/A</v>
      </c>
      <c r="Y23" t="e">
        <f t="shared" ca="1" si="9"/>
        <v>#N/A</v>
      </c>
      <c r="Z23" t="e">
        <f t="shared" ca="1" si="10"/>
        <v>#N/A</v>
      </c>
      <c r="AA23" t="e">
        <f t="shared" ca="1" si="11"/>
        <v>#N/A</v>
      </c>
      <c r="AB23" t="e">
        <f t="shared" ca="1" si="12"/>
        <v>#N/A</v>
      </c>
      <c r="AC23" t="e">
        <f t="shared" ca="1" si="13"/>
        <v>#N/A</v>
      </c>
      <c r="AD23" t="e">
        <f t="shared" ca="1" si="14"/>
        <v>#N/A</v>
      </c>
      <c r="AE23" t="e">
        <f t="shared" ca="1" si="15"/>
        <v>#N/A</v>
      </c>
      <c r="AF23" t="e">
        <f t="shared" ca="1" si="16"/>
        <v>#N/A</v>
      </c>
      <c r="AG23" t="e">
        <f t="shared" ca="1" si="17"/>
        <v>#N/A</v>
      </c>
      <c r="AH23" t="e">
        <f t="shared" ca="1" si="18"/>
        <v>#N/A</v>
      </c>
      <c r="AI23" t="e">
        <f t="shared" ca="1" si="19"/>
        <v>#N/A</v>
      </c>
      <c r="AJ23" t="e">
        <f t="shared" ca="1" si="20"/>
        <v>#N/A</v>
      </c>
      <c r="AK23" t="e">
        <f t="shared" ca="1" si="21"/>
        <v>#N/A</v>
      </c>
      <c r="AL23" t="e">
        <f t="shared" ca="1" si="22"/>
        <v>#N/A</v>
      </c>
      <c r="AM23" t="e">
        <f t="shared" ca="1" si="23"/>
        <v>#N/A</v>
      </c>
      <c r="AN23" t="e">
        <f t="shared" ca="1" si="24"/>
        <v>#N/A</v>
      </c>
      <c r="AO23" t="e">
        <f t="shared" ca="1" si="25"/>
        <v>#N/A</v>
      </c>
      <c r="AP23" t="e">
        <f t="shared" ca="1" si="26"/>
        <v>#N/A</v>
      </c>
      <c r="AQ23" t="e">
        <f t="shared" ca="1" si="27"/>
        <v>#N/A</v>
      </c>
      <c r="AR23" t="e">
        <f t="shared" ca="1" si="28"/>
        <v>#N/A</v>
      </c>
      <c r="AS23" t="e">
        <f t="shared" ca="1" si="29"/>
        <v>#N/A</v>
      </c>
      <c r="AT23" t="e">
        <f t="shared" ca="1" si="30"/>
        <v>#N/A</v>
      </c>
      <c r="AU23" t="e">
        <f t="shared" ca="1" si="31"/>
        <v>#N/A</v>
      </c>
      <c r="AV23" t="e">
        <f t="shared" ca="1" si="32"/>
        <v>#N/A</v>
      </c>
      <c r="AW23" t="e">
        <f t="shared" ca="1" si="33"/>
        <v>#N/A</v>
      </c>
      <c r="AX23" t="e">
        <f t="shared" ca="1" si="34"/>
        <v>#N/A</v>
      </c>
      <c r="AY23" t="e">
        <f t="shared" ca="1" si="35"/>
        <v>#N/A</v>
      </c>
    </row>
    <row r="24" spans="1:51">
      <c r="A24">
        <f>AllResults!A24</f>
        <v>0</v>
      </c>
      <c r="D24" t="e">
        <f>VLOOKUP(B24,AttDefStrength!$A$3:$G$23,2,FALSE)</f>
        <v>#N/A</v>
      </c>
      <c r="E24" t="e">
        <f>VLOOKUP(C24,AttDefStrength!$A$3:$G$23,7,FALSE)</f>
        <v>#N/A</v>
      </c>
      <c r="F24" t="e">
        <f>VLOOKUP(B24,AttDefStrength!$A$3:$G$23,3,FALSE)</f>
        <v>#N/A</v>
      </c>
      <c r="G24" t="e">
        <f>VLOOKUP(C24,AttDefStrength!$A$3:$G$23,6,FALSE)</f>
        <v>#N/A</v>
      </c>
      <c r="H24" t="e">
        <f ca="1">D24*E24*Averages!$D$23</f>
        <v>#N/A</v>
      </c>
      <c r="I24" t="e">
        <f ca="1">G24*F24*Averages!$M$23</f>
        <v>#N/A</v>
      </c>
      <c r="J24" t="e">
        <f t="shared" ca="1" si="36"/>
        <v>#N/A</v>
      </c>
      <c r="K24" t="e">
        <f t="shared" ca="1" si="37"/>
        <v>#N/A</v>
      </c>
      <c r="L24" t="e">
        <f t="shared" ca="1" si="41"/>
        <v>#N/A</v>
      </c>
      <c r="M24" t="e">
        <f t="shared" ca="1" si="38"/>
        <v>#N/A</v>
      </c>
      <c r="N24" t="e">
        <f t="shared" ca="1" si="39"/>
        <v>#N/A</v>
      </c>
      <c r="O24" t="e">
        <f t="shared" ca="1" si="40"/>
        <v>#N/A</v>
      </c>
      <c r="P24" t="e">
        <f t="shared" ca="1" si="0"/>
        <v>#N/A</v>
      </c>
      <c r="Q24" t="e">
        <f t="shared" ca="1" si="1"/>
        <v>#N/A</v>
      </c>
      <c r="R24" t="e">
        <f t="shared" ca="1" si="2"/>
        <v>#N/A</v>
      </c>
      <c r="S24" t="e">
        <f t="shared" ca="1" si="3"/>
        <v>#N/A</v>
      </c>
      <c r="T24" t="e">
        <f t="shared" ca="1" si="4"/>
        <v>#N/A</v>
      </c>
      <c r="U24" t="e">
        <f t="shared" ca="1" si="5"/>
        <v>#N/A</v>
      </c>
      <c r="V24" t="e">
        <f t="shared" ca="1" si="6"/>
        <v>#N/A</v>
      </c>
      <c r="W24" t="e">
        <f t="shared" ca="1" si="7"/>
        <v>#N/A</v>
      </c>
      <c r="X24" t="e">
        <f t="shared" ca="1" si="8"/>
        <v>#N/A</v>
      </c>
      <c r="Y24" t="e">
        <f t="shared" ca="1" si="9"/>
        <v>#N/A</v>
      </c>
      <c r="Z24" t="e">
        <f t="shared" ca="1" si="10"/>
        <v>#N/A</v>
      </c>
      <c r="AA24" t="e">
        <f t="shared" ca="1" si="11"/>
        <v>#N/A</v>
      </c>
      <c r="AB24" t="e">
        <f t="shared" ca="1" si="12"/>
        <v>#N/A</v>
      </c>
      <c r="AC24" t="e">
        <f t="shared" ca="1" si="13"/>
        <v>#N/A</v>
      </c>
      <c r="AD24" t="e">
        <f t="shared" ca="1" si="14"/>
        <v>#N/A</v>
      </c>
      <c r="AE24" t="e">
        <f t="shared" ca="1" si="15"/>
        <v>#N/A</v>
      </c>
      <c r="AF24" t="e">
        <f t="shared" ca="1" si="16"/>
        <v>#N/A</v>
      </c>
      <c r="AG24" t="e">
        <f t="shared" ca="1" si="17"/>
        <v>#N/A</v>
      </c>
      <c r="AH24" t="e">
        <f t="shared" ca="1" si="18"/>
        <v>#N/A</v>
      </c>
      <c r="AI24" t="e">
        <f t="shared" ca="1" si="19"/>
        <v>#N/A</v>
      </c>
      <c r="AJ24" t="e">
        <f t="shared" ca="1" si="20"/>
        <v>#N/A</v>
      </c>
      <c r="AK24" t="e">
        <f t="shared" ca="1" si="21"/>
        <v>#N/A</v>
      </c>
      <c r="AL24" t="e">
        <f t="shared" ca="1" si="22"/>
        <v>#N/A</v>
      </c>
      <c r="AM24" t="e">
        <f t="shared" ca="1" si="23"/>
        <v>#N/A</v>
      </c>
      <c r="AN24" t="e">
        <f t="shared" ca="1" si="24"/>
        <v>#N/A</v>
      </c>
      <c r="AO24" t="e">
        <f t="shared" ca="1" si="25"/>
        <v>#N/A</v>
      </c>
      <c r="AP24" t="e">
        <f t="shared" ca="1" si="26"/>
        <v>#N/A</v>
      </c>
      <c r="AQ24" t="e">
        <f t="shared" ca="1" si="27"/>
        <v>#N/A</v>
      </c>
      <c r="AR24" t="e">
        <f t="shared" ca="1" si="28"/>
        <v>#N/A</v>
      </c>
      <c r="AS24" t="e">
        <f t="shared" ca="1" si="29"/>
        <v>#N/A</v>
      </c>
      <c r="AT24" t="e">
        <f t="shared" ca="1" si="30"/>
        <v>#N/A</v>
      </c>
      <c r="AU24" t="e">
        <f t="shared" ca="1" si="31"/>
        <v>#N/A</v>
      </c>
      <c r="AV24" t="e">
        <f t="shared" ca="1" si="32"/>
        <v>#N/A</v>
      </c>
      <c r="AW24" t="e">
        <f t="shared" ca="1" si="33"/>
        <v>#N/A</v>
      </c>
      <c r="AX24" t="e">
        <f t="shared" ca="1" si="34"/>
        <v>#N/A</v>
      </c>
      <c r="AY24" t="e">
        <f t="shared" ca="1" si="35"/>
        <v>#N/A</v>
      </c>
    </row>
    <row r="25" spans="1:51">
      <c r="A25">
        <f>AllResults!A25</f>
        <v>0</v>
      </c>
      <c r="D25" t="e">
        <f>VLOOKUP(B25,AttDefStrength!$A$3:$G$23,2,FALSE)</f>
        <v>#N/A</v>
      </c>
      <c r="E25" t="e">
        <f>VLOOKUP(C25,AttDefStrength!$A$3:$G$23,7,FALSE)</f>
        <v>#N/A</v>
      </c>
      <c r="F25" t="e">
        <f>VLOOKUP(B25,AttDefStrength!$A$3:$G$23,3,FALSE)</f>
        <v>#N/A</v>
      </c>
      <c r="G25" t="e">
        <f>VLOOKUP(C25,AttDefStrength!$A$3:$G$23,6,FALSE)</f>
        <v>#N/A</v>
      </c>
      <c r="H25" t="e">
        <f ca="1">D25*E25*Averages!$D$23</f>
        <v>#N/A</v>
      </c>
      <c r="I25" t="e">
        <f ca="1">G25*F25*Averages!$M$23</f>
        <v>#N/A</v>
      </c>
      <c r="J25" t="e">
        <f t="shared" ca="1" si="36"/>
        <v>#N/A</v>
      </c>
      <c r="K25" t="e">
        <f t="shared" ca="1" si="37"/>
        <v>#N/A</v>
      </c>
      <c r="L25" t="e">
        <f t="shared" ca="1" si="41"/>
        <v>#N/A</v>
      </c>
      <c r="M25" t="e">
        <f t="shared" ca="1" si="38"/>
        <v>#N/A</v>
      </c>
      <c r="N25" t="e">
        <f t="shared" ca="1" si="39"/>
        <v>#N/A</v>
      </c>
      <c r="O25" t="e">
        <f t="shared" ca="1" si="40"/>
        <v>#N/A</v>
      </c>
      <c r="P25" t="e">
        <f t="shared" ca="1" si="0"/>
        <v>#N/A</v>
      </c>
      <c r="Q25" t="e">
        <f t="shared" ca="1" si="1"/>
        <v>#N/A</v>
      </c>
      <c r="R25" t="e">
        <f t="shared" ca="1" si="2"/>
        <v>#N/A</v>
      </c>
      <c r="S25" t="e">
        <f t="shared" ca="1" si="3"/>
        <v>#N/A</v>
      </c>
      <c r="T25" t="e">
        <f t="shared" ca="1" si="4"/>
        <v>#N/A</v>
      </c>
      <c r="U25" t="e">
        <f t="shared" ca="1" si="5"/>
        <v>#N/A</v>
      </c>
      <c r="V25" t="e">
        <f t="shared" ca="1" si="6"/>
        <v>#N/A</v>
      </c>
      <c r="W25" t="e">
        <f t="shared" ca="1" si="7"/>
        <v>#N/A</v>
      </c>
      <c r="X25" t="e">
        <f t="shared" ca="1" si="8"/>
        <v>#N/A</v>
      </c>
      <c r="Y25" t="e">
        <f t="shared" ca="1" si="9"/>
        <v>#N/A</v>
      </c>
      <c r="Z25" t="e">
        <f t="shared" ca="1" si="10"/>
        <v>#N/A</v>
      </c>
      <c r="AA25" t="e">
        <f t="shared" ca="1" si="11"/>
        <v>#N/A</v>
      </c>
      <c r="AB25" t="e">
        <f t="shared" ca="1" si="12"/>
        <v>#N/A</v>
      </c>
      <c r="AC25" t="e">
        <f t="shared" ca="1" si="13"/>
        <v>#N/A</v>
      </c>
      <c r="AD25" t="e">
        <f t="shared" ca="1" si="14"/>
        <v>#N/A</v>
      </c>
      <c r="AE25" t="e">
        <f t="shared" ca="1" si="15"/>
        <v>#N/A</v>
      </c>
      <c r="AF25" t="e">
        <f t="shared" ca="1" si="16"/>
        <v>#N/A</v>
      </c>
      <c r="AG25" t="e">
        <f t="shared" ca="1" si="17"/>
        <v>#N/A</v>
      </c>
      <c r="AH25" t="e">
        <f t="shared" ca="1" si="18"/>
        <v>#N/A</v>
      </c>
      <c r="AI25" t="e">
        <f t="shared" ca="1" si="19"/>
        <v>#N/A</v>
      </c>
      <c r="AJ25" t="e">
        <f t="shared" ca="1" si="20"/>
        <v>#N/A</v>
      </c>
      <c r="AK25" t="e">
        <f t="shared" ca="1" si="21"/>
        <v>#N/A</v>
      </c>
      <c r="AL25" t="e">
        <f t="shared" ca="1" si="22"/>
        <v>#N/A</v>
      </c>
      <c r="AM25" t="e">
        <f t="shared" ca="1" si="23"/>
        <v>#N/A</v>
      </c>
      <c r="AN25" t="e">
        <f t="shared" ca="1" si="24"/>
        <v>#N/A</v>
      </c>
      <c r="AO25" t="e">
        <f t="shared" ca="1" si="25"/>
        <v>#N/A</v>
      </c>
      <c r="AP25" t="e">
        <f t="shared" ca="1" si="26"/>
        <v>#N/A</v>
      </c>
      <c r="AQ25" t="e">
        <f t="shared" ca="1" si="27"/>
        <v>#N/A</v>
      </c>
      <c r="AR25" t="e">
        <f t="shared" ca="1" si="28"/>
        <v>#N/A</v>
      </c>
      <c r="AS25" t="e">
        <f t="shared" ca="1" si="29"/>
        <v>#N/A</v>
      </c>
      <c r="AT25" t="e">
        <f t="shared" ca="1" si="30"/>
        <v>#N/A</v>
      </c>
      <c r="AU25" t="e">
        <f t="shared" ca="1" si="31"/>
        <v>#N/A</v>
      </c>
      <c r="AV25" t="e">
        <f t="shared" ca="1" si="32"/>
        <v>#N/A</v>
      </c>
      <c r="AW25" t="e">
        <f t="shared" ca="1" si="33"/>
        <v>#N/A</v>
      </c>
      <c r="AX25" t="e">
        <f t="shared" ca="1" si="34"/>
        <v>#N/A</v>
      </c>
      <c r="AY25" t="e">
        <f t="shared" ca="1" si="35"/>
        <v>#N/A</v>
      </c>
    </row>
    <row r="26" spans="1:51">
      <c r="A26">
        <f>AllResults!A26</f>
        <v>0</v>
      </c>
      <c r="D26" t="e">
        <f>VLOOKUP(B26,AttDefStrength!$A$3:$G$23,2,FALSE)</f>
        <v>#N/A</v>
      </c>
      <c r="E26" t="e">
        <f>VLOOKUP(C26,AttDefStrength!$A$3:$G$23,7,FALSE)</f>
        <v>#N/A</v>
      </c>
      <c r="F26" t="e">
        <f>VLOOKUP(B26,AttDefStrength!$A$3:$G$23,3,FALSE)</f>
        <v>#N/A</v>
      </c>
      <c r="G26" t="e">
        <f>VLOOKUP(C26,AttDefStrength!$A$3:$G$23,6,FALSE)</f>
        <v>#N/A</v>
      </c>
      <c r="H26" t="e">
        <f ca="1">D26*E26*Averages!$D$23</f>
        <v>#N/A</v>
      </c>
      <c r="I26" t="e">
        <f ca="1">G26*F26*Averages!$M$23</f>
        <v>#N/A</v>
      </c>
      <c r="J26" t="e">
        <f t="shared" ca="1" si="36"/>
        <v>#N/A</v>
      </c>
      <c r="K26" t="e">
        <f t="shared" ca="1" si="37"/>
        <v>#N/A</v>
      </c>
      <c r="L26" t="e">
        <f t="shared" ca="1" si="41"/>
        <v>#N/A</v>
      </c>
      <c r="M26" t="e">
        <f t="shared" ca="1" si="38"/>
        <v>#N/A</v>
      </c>
      <c r="N26" t="e">
        <f t="shared" ca="1" si="39"/>
        <v>#N/A</v>
      </c>
      <c r="O26" t="e">
        <f t="shared" ca="1" si="40"/>
        <v>#N/A</v>
      </c>
      <c r="P26" t="e">
        <f t="shared" ca="1" si="0"/>
        <v>#N/A</v>
      </c>
      <c r="Q26" t="e">
        <f t="shared" ca="1" si="1"/>
        <v>#N/A</v>
      </c>
      <c r="R26" t="e">
        <f t="shared" ca="1" si="2"/>
        <v>#N/A</v>
      </c>
      <c r="S26" t="e">
        <f t="shared" ca="1" si="3"/>
        <v>#N/A</v>
      </c>
      <c r="T26" t="e">
        <f t="shared" ca="1" si="4"/>
        <v>#N/A</v>
      </c>
      <c r="U26" t="e">
        <f t="shared" ca="1" si="5"/>
        <v>#N/A</v>
      </c>
      <c r="V26" t="e">
        <f t="shared" ca="1" si="6"/>
        <v>#N/A</v>
      </c>
      <c r="W26" t="e">
        <f t="shared" ca="1" si="7"/>
        <v>#N/A</v>
      </c>
      <c r="X26" t="e">
        <f t="shared" ca="1" si="8"/>
        <v>#N/A</v>
      </c>
      <c r="Y26" t="e">
        <f t="shared" ca="1" si="9"/>
        <v>#N/A</v>
      </c>
      <c r="Z26" t="e">
        <f t="shared" ca="1" si="10"/>
        <v>#N/A</v>
      </c>
      <c r="AA26" t="e">
        <f t="shared" ca="1" si="11"/>
        <v>#N/A</v>
      </c>
      <c r="AB26" t="e">
        <f t="shared" ca="1" si="12"/>
        <v>#N/A</v>
      </c>
      <c r="AC26" t="e">
        <f t="shared" ca="1" si="13"/>
        <v>#N/A</v>
      </c>
      <c r="AD26" t="e">
        <f t="shared" ca="1" si="14"/>
        <v>#N/A</v>
      </c>
      <c r="AE26" t="e">
        <f t="shared" ca="1" si="15"/>
        <v>#N/A</v>
      </c>
      <c r="AF26" t="e">
        <f t="shared" ca="1" si="16"/>
        <v>#N/A</v>
      </c>
      <c r="AG26" t="e">
        <f t="shared" ca="1" si="17"/>
        <v>#N/A</v>
      </c>
      <c r="AH26" t="e">
        <f t="shared" ca="1" si="18"/>
        <v>#N/A</v>
      </c>
      <c r="AI26" t="e">
        <f t="shared" ca="1" si="19"/>
        <v>#N/A</v>
      </c>
      <c r="AJ26" t="e">
        <f t="shared" ca="1" si="20"/>
        <v>#N/A</v>
      </c>
      <c r="AK26" t="e">
        <f t="shared" ca="1" si="21"/>
        <v>#N/A</v>
      </c>
      <c r="AL26" t="e">
        <f t="shared" ca="1" si="22"/>
        <v>#N/A</v>
      </c>
      <c r="AM26" t="e">
        <f t="shared" ca="1" si="23"/>
        <v>#N/A</v>
      </c>
      <c r="AN26" t="e">
        <f t="shared" ca="1" si="24"/>
        <v>#N/A</v>
      </c>
      <c r="AO26" t="e">
        <f t="shared" ca="1" si="25"/>
        <v>#N/A</v>
      </c>
      <c r="AP26" t="e">
        <f t="shared" ca="1" si="26"/>
        <v>#N/A</v>
      </c>
      <c r="AQ26" t="e">
        <f t="shared" ca="1" si="27"/>
        <v>#N/A</v>
      </c>
      <c r="AR26" t="e">
        <f t="shared" ca="1" si="28"/>
        <v>#N/A</v>
      </c>
      <c r="AS26" t="e">
        <f t="shared" ca="1" si="29"/>
        <v>#N/A</v>
      </c>
      <c r="AT26" t="e">
        <f t="shared" ca="1" si="30"/>
        <v>#N/A</v>
      </c>
      <c r="AU26" t="e">
        <f t="shared" ca="1" si="31"/>
        <v>#N/A</v>
      </c>
      <c r="AV26" t="e">
        <f t="shared" ca="1" si="32"/>
        <v>#N/A</v>
      </c>
      <c r="AW26" t="e">
        <f t="shared" ca="1" si="33"/>
        <v>#N/A</v>
      </c>
      <c r="AX26" t="e">
        <f t="shared" ca="1" si="34"/>
        <v>#N/A</v>
      </c>
      <c r="AY26" t="e">
        <f t="shared" ca="1" si="35"/>
        <v>#N/A</v>
      </c>
    </row>
    <row r="27" spans="1:51">
      <c r="A27">
        <f>AllResults!A27</f>
        <v>0</v>
      </c>
      <c r="D27" t="e">
        <f>VLOOKUP(B27,AttDefStrength!$A$3:$G$23,2,FALSE)</f>
        <v>#N/A</v>
      </c>
      <c r="E27" t="e">
        <f>VLOOKUP(C27,AttDefStrength!$A$3:$G$23,7,FALSE)</f>
        <v>#N/A</v>
      </c>
      <c r="F27" t="e">
        <f>VLOOKUP(B27,AttDefStrength!$A$3:$G$23,3,FALSE)</f>
        <v>#N/A</v>
      </c>
      <c r="G27" t="e">
        <f>VLOOKUP(C27,AttDefStrength!$A$3:$G$23,6,FALSE)</f>
        <v>#N/A</v>
      </c>
      <c r="H27" t="e">
        <f ca="1">D27*E27*Averages!$D$23</f>
        <v>#N/A</v>
      </c>
      <c r="I27" t="e">
        <f ca="1">G27*F27*Averages!$M$23</f>
        <v>#N/A</v>
      </c>
      <c r="J27" t="e">
        <f t="shared" ca="1" si="36"/>
        <v>#N/A</v>
      </c>
      <c r="K27" t="e">
        <f t="shared" ca="1" si="37"/>
        <v>#N/A</v>
      </c>
      <c r="L27" t="e">
        <f t="shared" ca="1" si="41"/>
        <v>#N/A</v>
      </c>
      <c r="M27" t="e">
        <f t="shared" ca="1" si="38"/>
        <v>#N/A</v>
      </c>
      <c r="N27" t="e">
        <f t="shared" ca="1" si="39"/>
        <v>#N/A</v>
      </c>
      <c r="O27" t="e">
        <f t="shared" ca="1" si="40"/>
        <v>#N/A</v>
      </c>
      <c r="P27" t="e">
        <f t="shared" ca="1" si="0"/>
        <v>#N/A</v>
      </c>
      <c r="Q27" t="e">
        <f t="shared" ca="1" si="1"/>
        <v>#N/A</v>
      </c>
      <c r="R27" t="e">
        <f t="shared" ca="1" si="2"/>
        <v>#N/A</v>
      </c>
      <c r="S27" t="e">
        <f t="shared" ca="1" si="3"/>
        <v>#N/A</v>
      </c>
      <c r="T27" t="e">
        <f t="shared" ca="1" si="4"/>
        <v>#N/A</v>
      </c>
      <c r="U27" t="e">
        <f t="shared" ca="1" si="5"/>
        <v>#N/A</v>
      </c>
      <c r="V27" t="e">
        <f t="shared" ca="1" si="6"/>
        <v>#N/A</v>
      </c>
      <c r="W27" t="e">
        <f t="shared" ca="1" si="7"/>
        <v>#N/A</v>
      </c>
      <c r="X27" t="e">
        <f t="shared" ca="1" si="8"/>
        <v>#N/A</v>
      </c>
      <c r="Y27" t="e">
        <f t="shared" ca="1" si="9"/>
        <v>#N/A</v>
      </c>
      <c r="Z27" t="e">
        <f t="shared" ca="1" si="10"/>
        <v>#N/A</v>
      </c>
      <c r="AA27" t="e">
        <f t="shared" ca="1" si="11"/>
        <v>#N/A</v>
      </c>
      <c r="AB27" t="e">
        <f t="shared" ca="1" si="12"/>
        <v>#N/A</v>
      </c>
      <c r="AC27" t="e">
        <f t="shared" ca="1" si="13"/>
        <v>#N/A</v>
      </c>
      <c r="AD27" t="e">
        <f t="shared" ca="1" si="14"/>
        <v>#N/A</v>
      </c>
      <c r="AE27" t="e">
        <f t="shared" ca="1" si="15"/>
        <v>#N/A</v>
      </c>
      <c r="AF27" t="e">
        <f t="shared" ca="1" si="16"/>
        <v>#N/A</v>
      </c>
      <c r="AG27" t="e">
        <f t="shared" ca="1" si="17"/>
        <v>#N/A</v>
      </c>
      <c r="AH27" t="e">
        <f t="shared" ca="1" si="18"/>
        <v>#N/A</v>
      </c>
      <c r="AI27" t="e">
        <f t="shared" ca="1" si="19"/>
        <v>#N/A</v>
      </c>
      <c r="AJ27" t="e">
        <f t="shared" ca="1" si="20"/>
        <v>#N/A</v>
      </c>
      <c r="AK27" t="e">
        <f t="shared" ca="1" si="21"/>
        <v>#N/A</v>
      </c>
      <c r="AL27" t="e">
        <f t="shared" ca="1" si="22"/>
        <v>#N/A</v>
      </c>
      <c r="AM27" t="e">
        <f t="shared" ca="1" si="23"/>
        <v>#N/A</v>
      </c>
      <c r="AN27" t="e">
        <f t="shared" ca="1" si="24"/>
        <v>#N/A</v>
      </c>
      <c r="AO27" t="e">
        <f t="shared" ca="1" si="25"/>
        <v>#N/A</v>
      </c>
      <c r="AP27" t="e">
        <f t="shared" ca="1" si="26"/>
        <v>#N/A</v>
      </c>
      <c r="AQ27" t="e">
        <f t="shared" ca="1" si="27"/>
        <v>#N/A</v>
      </c>
      <c r="AR27" t="e">
        <f t="shared" ca="1" si="28"/>
        <v>#N/A</v>
      </c>
      <c r="AS27" t="e">
        <f t="shared" ca="1" si="29"/>
        <v>#N/A</v>
      </c>
      <c r="AT27" t="e">
        <f t="shared" ca="1" si="30"/>
        <v>#N/A</v>
      </c>
      <c r="AU27" t="e">
        <f t="shared" ca="1" si="31"/>
        <v>#N/A</v>
      </c>
      <c r="AV27" t="e">
        <f t="shared" ca="1" si="32"/>
        <v>#N/A</v>
      </c>
      <c r="AW27" t="e">
        <f t="shared" ca="1" si="33"/>
        <v>#N/A</v>
      </c>
      <c r="AX27" t="e">
        <f t="shared" ca="1" si="34"/>
        <v>#N/A</v>
      </c>
      <c r="AY27" t="e">
        <f t="shared" ca="1" si="35"/>
        <v>#N/A</v>
      </c>
    </row>
    <row r="28" spans="1:51">
      <c r="A28">
        <f>AllResults!A28</f>
        <v>0</v>
      </c>
      <c r="D28" t="e">
        <f>VLOOKUP(B28,AttDefStrength!$A$3:$G$23,2,FALSE)</f>
        <v>#N/A</v>
      </c>
      <c r="E28" t="e">
        <f>VLOOKUP(C28,AttDefStrength!$A$3:$G$23,7,FALSE)</f>
        <v>#N/A</v>
      </c>
      <c r="F28" t="e">
        <f>VLOOKUP(B28,AttDefStrength!$A$3:$G$23,3,FALSE)</f>
        <v>#N/A</v>
      </c>
      <c r="G28" t="e">
        <f>VLOOKUP(C28,AttDefStrength!$A$3:$G$23,6,FALSE)</f>
        <v>#N/A</v>
      </c>
      <c r="H28" t="e">
        <f ca="1">D28*E28*Averages!$D$23</f>
        <v>#N/A</v>
      </c>
      <c r="I28" t="e">
        <f ca="1">G28*F28*Averages!$M$23</f>
        <v>#N/A</v>
      </c>
      <c r="J28" t="e">
        <f t="shared" ca="1" si="36"/>
        <v>#N/A</v>
      </c>
      <c r="K28" t="e">
        <f t="shared" ca="1" si="37"/>
        <v>#N/A</v>
      </c>
      <c r="L28" t="e">
        <f t="shared" ca="1" si="41"/>
        <v>#N/A</v>
      </c>
      <c r="M28" t="e">
        <f t="shared" ca="1" si="38"/>
        <v>#N/A</v>
      </c>
      <c r="N28" t="e">
        <f t="shared" ca="1" si="39"/>
        <v>#N/A</v>
      </c>
      <c r="O28" t="e">
        <f t="shared" ca="1" si="40"/>
        <v>#N/A</v>
      </c>
      <c r="P28" t="e">
        <f t="shared" ca="1" si="0"/>
        <v>#N/A</v>
      </c>
      <c r="Q28" t="e">
        <f t="shared" ca="1" si="1"/>
        <v>#N/A</v>
      </c>
      <c r="R28" t="e">
        <f t="shared" ca="1" si="2"/>
        <v>#N/A</v>
      </c>
      <c r="S28" t="e">
        <f t="shared" ca="1" si="3"/>
        <v>#N/A</v>
      </c>
      <c r="T28" t="e">
        <f t="shared" ca="1" si="4"/>
        <v>#N/A</v>
      </c>
      <c r="U28" t="e">
        <f t="shared" ca="1" si="5"/>
        <v>#N/A</v>
      </c>
      <c r="V28" t="e">
        <f t="shared" ca="1" si="6"/>
        <v>#N/A</v>
      </c>
      <c r="W28" t="e">
        <f t="shared" ca="1" si="7"/>
        <v>#N/A</v>
      </c>
      <c r="X28" t="e">
        <f t="shared" ca="1" si="8"/>
        <v>#N/A</v>
      </c>
      <c r="Y28" t="e">
        <f t="shared" ca="1" si="9"/>
        <v>#N/A</v>
      </c>
      <c r="Z28" t="e">
        <f t="shared" ca="1" si="10"/>
        <v>#N/A</v>
      </c>
      <c r="AA28" t="e">
        <f t="shared" ca="1" si="11"/>
        <v>#N/A</v>
      </c>
      <c r="AB28" t="e">
        <f t="shared" ca="1" si="12"/>
        <v>#N/A</v>
      </c>
      <c r="AC28" t="e">
        <f t="shared" ca="1" si="13"/>
        <v>#N/A</v>
      </c>
      <c r="AD28" t="e">
        <f t="shared" ca="1" si="14"/>
        <v>#N/A</v>
      </c>
      <c r="AE28" t="e">
        <f t="shared" ca="1" si="15"/>
        <v>#N/A</v>
      </c>
      <c r="AF28" t="e">
        <f t="shared" ca="1" si="16"/>
        <v>#N/A</v>
      </c>
      <c r="AG28" t="e">
        <f t="shared" ca="1" si="17"/>
        <v>#N/A</v>
      </c>
      <c r="AH28" t="e">
        <f t="shared" ca="1" si="18"/>
        <v>#N/A</v>
      </c>
      <c r="AI28" t="e">
        <f t="shared" ca="1" si="19"/>
        <v>#N/A</v>
      </c>
      <c r="AJ28" t="e">
        <f t="shared" ca="1" si="20"/>
        <v>#N/A</v>
      </c>
      <c r="AK28" t="e">
        <f t="shared" ca="1" si="21"/>
        <v>#N/A</v>
      </c>
      <c r="AL28" t="e">
        <f t="shared" ca="1" si="22"/>
        <v>#N/A</v>
      </c>
      <c r="AM28" t="e">
        <f t="shared" ca="1" si="23"/>
        <v>#N/A</v>
      </c>
      <c r="AN28" t="e">
        <f t="shared" ca="1" si="24"/>
        <v>#N/A</v>
      </c>
      <c r="AO28" t="e">
        <f t="shared" ca="1" si="25"/>
        <v>#N/A</v>
      </c>
      <c r="AP28" t="e">
        <f t="shared" ca="1" si="26"/>
        <v>#N/A</v>
      </c>
      <c r="AQ28" t="e">
        <f t="shared" ca="1" si="27"/>
        <v>#N/A</v>
      </c>
      <c r="AR28" t="e">
        <f t="shared" ca="1" si="28"/>
        <v>#N/A</v>
      </c>
      <c r="AS28" t="e">
        <f t="shared" ca="1" si="29"/>
        <v>#N/A</v>
      </c>
      <c r="AT28" t="e">
        <f t="shared" ca="1" si="30"/>
        <v>#N/A</v>
      </c>
      <c r="AU28" t="e">
        <f t="shared" ca="1" si="31"/>
        <v>#N/A</v>
      </c>
      <c r="AV28" t="e">
        <f t="shared" ca="1" si="32"/>
        <v>#N/A</v>
      </c>
      <c r="AW28" t="e">
        <f t="shared" ca="1" si="33"/>
        <v>#N/A</v>
      </c>
      <c r="AX28" t="e">
        <f t="shared" ca="1" si="34"/>
        <v>#N/A</v>
      </c>
      <c r="AY28" t="e">
        <f t="shared" ca="1" si="35"/>
        <v>#N/A</v>
      </c>
    </row>
    <row r="29" spans="1:51">
      <c r="A29">
        <f>AllResults!A29</f>
        <v>0</v>
      </c>
      <c r="D29" t="e">
        <f>VLOOKUP(B29,AttDefStrength!$A$3:$G$23,2,FALSE)</f>
        <v>#N/A</v>
      </c>
      <c r="E29" t="e">
        <f>VLOOKUP(C29,AttDefStrength!$A$3:$G$23,7,FALSE)</f>
        <v>#N/A</v>
      </c>
      <c r="F29" t="e">
        <f>VLOOKUP(B29,AttDefStrength!$A$3:$G$23,3,FALSE)</f>
        <v>#N/A</v>
      </c>
      <c r="G29" t="e">
        <f>VLOOKUP(C29,AttDefStrength!$A$3:$G$23,6,FALSE)</f>
        <v>#N/A</v>
      </c>
      <c r="H29" t="e">
        <f ca="1">D29*E29*Averages!$D$23</f>
        <v>#N/A</v>
      </c>
      <c r="I29" t="e">
        <f ca="1">G29*F29*Averages!$M$23</f>
        <v>#N/A</v>
      </c>
      <c r="J29" t="e">
        <f t="shared" ca="1" si="36"/>
        <v>#N/A</v>
      </c>
      <c r="K29" t="e">
        <f t="shared" ca="1" si="37"/>
        <v>#N/A</v>
      </c>
      <c r="L29" t="e">
        <f t="shared" ca="1" si="41"/>
        <v>#N/A</v>
      </c>
      <c r="M29" t="e">
        <f t="shared" ca="1" si="38"/>
        <v>#N/A</v>
      </c>
      <c r="N29" t="e">
        <f t="shared" ca="1" si="39"/>
        <v>#N/A</v>
      </c>
      <c r="O29" t="e">
        <f t="shared" ca="1" si="40"/>
        <v>#N/A</v>
      </c>
      <c r="P29" t="e">
        <f t="shared" ca="1" si="0"/>
        <v>#N/A</v>
      </c>
      <c r="Q29" t="e">
        <f t="shared" ca="1" si="1"/>
        <v>#N/A</v>
      </c>
      <c r="R29" t="e">
        <f t="shared" ca="1" si="2"/>
        <v>#N/A</v>
      </c>
      <c r="S29" t="e">
        <f t="shared" ca="1" si="3"/>
        <v>#N/A</v>
      </c>
      <c r="T29" t="e">
        <f t="shared" ca="1" si="4"/>
        <v>#N/A</v>
      </c>
      <c r="U29" t="e">
        <f t="shared" ca="1" si="5"/>
        <v>#N/A</v>
      </c>
      <c r="V29" t="e">
        <f t="shared" ca="1" si="6"/>
        <v>#N/A</v>
      </c>
      <c r="W29" t="e">
        <f t="shared" ca="1" si="7"/>
        <v>#N/A</v>
      </c>
      <c r="X29" t="e">
        <f t="shared" ca="1" si="8"/>
        <v>#N/A</v>
      </c>
      <c r="Y29" t="e">
        <f t="shared" ca="1" si="9"/>
        <v>#N/A</v>
      </c>
      <c r="Z29" t="e">
        <f t="shared" ca="1" si="10"/>
        <v>#N/A</v>
      </c>
      <c r="AA29" t="e">
        <f t="shared" ca="1" si="11"/>
        <v>#N/A</v>
      </c>
      <c r="AB29" t="e">
        <f t="shared" ca="1" si="12"/>
        <v>#N/A</v>
      </c>
      <c r="AC29" t="e">
        <f t="shared" ca="1" si="13"/>
        <v>#N/A</v>
      </c>
      <c r="AD29" t="e">
        <f t="shared" ca="1" si="14"/>
        <v>#N/A</v>
      </c>
      <c r="AE29" t="e">
        <f t="shared" ca="1" si="15"/>
        <v>#N/A</v>
      </c>
      <c r="AF29" t="e">
        <f t="shared" ca="1" si="16"/>
        <v>#N/A</v>
      </c>
      <c r="AG29" t="e">
        <f t="shared" ca="1" si="17"/>
        <v>#N/A</v>
      </c>
      <c r="AH29" t="e">
        <f t="shared" ca="1" si="18"/>
        <v>#N/A</v>
      </c>
      <c r="AI29" t="e">
        <f t="shared" ca="1" si="19"/>
        <v>#N/A</v>
      </c>
      <c r="AJ29" t="e">
        <f t="shared" ca="1" si="20"/>
        <v>#N/A</v>
      </c>
      <c r="AK29" t="e">
        <f t="shared" ca="1" si="21"/>
        <v>#N/A</v>
      </c>
      <c r="AL29" t="e">
        <f t="shared" ca="1" si="22"/>
        <v>#N/A</v>
      </c>
      <c r="AM29" t="e">
        <f t="shared" ca="1" si="23"/>
        <v>#N/A</v>
      </c>
      <c r="AN29" t="e">
        <f t="shared" ca="1" si="24"/>
        <v>#N/A</v>
      </c>
      <c r="AO29" t="e">
        <f t="shared" ca="1" si="25"/>
        <v>#N/A</v>
      </c>
      <c r="AP29" t="e">
        <f t="shared" ca="1" si="26"/>
        <v>#N/A</v>
      </c>
      <c r="AQ29" t="e">
        <f t="shared" ca="1" si="27"/>
        <v>#N/A</v>
      </c>
      <c r="AR29" t="e">
        <f t="shared" ca="1" si="28"/>
        <v>#N/A</v>
      </c>
      <c r="AS29" t="e">
        <f t="shared" ca="1" si="29"/>
        <v>#N/A</v>
      </c>
      <c r="AT29" t="e">
        <f t="shared" ca="1" si="30"/>
        <v>#N/A</v>
      </c>
      <c r="AU29" t="e">
        <f t="shared" ca="1" si="31"/>
        <v>#N/A</v>
      </c>
      <c r="AV29" t="e">
        <f t="shared" ca="1" si="32"/>
        <v>#N/A</v>
      </c>
      <c r="AW29" t="e">
        <f t="shared" ca="1" si="33"/>
        <v>#N/A</v>
      </c>
      <c r="AX29" t="e">
        <f t="shared" ca="1" si="34"/>
        <v>#N/A</v>
      </c>
      <c r="AY29" t="e">
        <f t="shared" ca="1" si="35"/>
        <v>#N/A</v>
      </c>
    </row>
    <row r="30" spans="1:51">
      <c r="A30">
        <f>AllResults!A30</f>
        <v>0</v>
      </c>
      <c r="D30" t="e">
        <f>VLOOKUP(B30,AttDefStrength!$A$3:$G$23,2,FALSE)</f>
        <v>#N/A</v>
      </c>
      <c r="E30" t="e">
        <f>VLOOKUP(C30,AttDefStrength!$A$3:$G$23,7,FALSE)</f>
        <v>#N/A</v>
      </c>
      <c r="F30" t="e">
        <f>VLOOKUP(B30,AttDefStrength!$A$3:$G$23,3,FALSE)</f>
        <v>#N/A</v>
      </c>
      <c r="G30" t="e">
        <f>VLOOKUP(C30,AttDefStrength!$A$3:$G$23,6,FALSE)</f>
        <v>#N/A</v>
      </c>
      <c r="H30" t="e">
        <f ca="1">D30*E30*Averages!$D$23</f>
        <v>#N/A</v>
      </c>
      <c r="I30" t="e">
        <f ca="1">G30*F30*Averages!$M$23</f>
        <v>#N/A</v>
      </c>
      <c r="J30" t="e">
        <f t="shared" ca="1" si="36"/>
        <v>#N/A</v>
      </c>
      <c r="K30" t="e">
        <f t="shared" ca="1" si="37"/>
        <v>#N/A</v>
      </c>
      <c r="L30" t="e">
        <f t="shared" ca="1" si="41"/>
        <v>#N/A</v>
      </c>
      <c r="M30" t="e">
        <f t="shared" ca="1" si="38"/>
        <v>#N/A</v>
      </c>
      <c r="N30" t="e">
        <f t="shared" ca="1" si="39"/>
        <v>#N/A</v>
      </c>
      <c r="O30" t="e">
        <f t="shared" ca="1" si="40"/>
        <v>#N/A</v>
      </c>
      <c r="P30" t="e">
        <f t="shared" ca="1" si="0"/>
        <v>#N/A</v>
      </c>
      <c r="Q30" t="e">
        <f t="shared" ca="1" si="1"/>
        <v>#N/A</v>
      </c>
      <c r="R30" t="e">
        <f t="shared" ca="1" si="2"/>
        <v>#N/A</v>
      </c>
      <c r="S30" t="e">
        <f t="shared" ca="1" si="3"/>
        <v>#N/A</v>
      </c>
      <c r="T30" t="e">
        <f t="shared" ca="1" si="4"/>
        <v>#N/A</v>
      </c>
      <c r="U30" t="e">
        <f t="shared" ca="1" si="5"/>
        <v>#N/A</v>
      </c>
      <c r="V30" t="e">
        <f t="shared" ca="1" si="6"/>
        <v>#N/A</v>
      </c>
      <c r="W30" t="e">
        <f t="shared" ca="1" si="7"/>
        <v>#N/A</v>
      </c>
      <c r="X30" t="e">
        <f t="shared" ca="1" si="8"/>
        <v>#N/A</v>
      </c>
      <c r="Y30" t="e">
        <f t="shared" ca="1" si="9"/>
        <v>#N/A</v>
      </c>
      <c r="Z30" t="e">
        <f t="shared" ca="1" si="10"/>
        <v>#N/A</v>
      </c>
      <c r="AA30" t="e">
        <f t="shared" ca="1" si="11"/>
        <v>#N/A</v>
      </c>
      <c r="AB30" t="e">
        <f t="shared" ca="1" si="12"/>
        <v>#N/A</v>
      </c>
      <c r="AC30" t="e">
        <f t="shared" ca="1" si="13"/>
        <v>#N/A</v>
      </c>
      <c r="AD30" t="e">
        <f t="shared" ca="1" si="14"/>
        <v>#N/A</v>
      </c>
      <c r="AE30" t="e">
        <f t="shared" ca="1" si="15"/>
        <v>#N/A</v>
      </c>
      <c r="AF30" t="e">
        <f t="shared" ca="1" si="16"/>
        <v>#N/A</v>
      </c>
      <c r="AG30" t="e">
        <f t="shared" ca="1" si="17"/>
        <v>#N/A</v>
      </c>
      <c r="AH30" t="e">
        <f t="shared" ca="1" si="18"/>
        <v>#N/A</v>
      </c>
      <c r="AI30" t="e">
        <f t="shared" ca="1" si="19"/>
        <v>#N/A</v>
      </c>
      <c r="AJ30" t="e">
        <f t="shared" ca="1" si="20"/>
        <v>#N/A</v>
      </c>
      <c r="AK30" t="e">
        <f t="shared" ca="1" si="21"/>
        <v>#N/A</v>
      </c>
      <c r="AL30" t="e">
        <f t="shared" ca="1" si="22"/>
        <v>#N/A</v>
      </c>
      <c r="AM30" t="e">
        <f t="shared" ca="1" si="23"/>
        <v>#N/A</v>
      </c>
      <c r="AN30" t="e">
        <f t="shared" ca="1" si="24"/>
        <v>#N/A</v>
      </c>
      <c r="AO30" t="e">
        <f t="shared" ca="1" si="25"/>
        <v>#N/A</v>
      </c>
      <c r="AP30" t="e">
        <f t="shared" ca="1" si="26"/>
        <v>#N/A</v>
      </c>
      <c r="AQ30" t="e">
        <f t="shared" ca="1" si="27"/>
        <v>#N/A</v>
      </c>
      <c r="AR30" t="e">
        <f t="shared" ca="1" si="28"/>
        <v>#N/A</v>
      </c>
      <c r="AS30" t="e">
        <f t="shared" ca="1" si="29"/>
        <v>#N/A</v>
      </c>
      <c r="AT30" t="e">
        <f t="shared" ca="1" si="30"/>
        <v>#N/A</v>
      </c>
      <c r="AU30" t="e">
        <f t="shared" ca="1" si="31"/>
        <v>#N/A</v>
      </c>
      <c r="AV30" t="e">
        <f t="shared" ca="1" si="32"/>
        <v>#N/A</v>
      </c>
      <c r="AW30" t="e">
        <f t="shared" ca="1" si="33"/>
        <v>#N/A</v>
      </c>
      <c r="AX30" t="e">
        <f t="shared" ca="1" si="34"/>
        <v>#N/A</v>
      </c>
      <c r="AY30" t="e">
        <f t="shared" ca="1" si="35"/>
        <v>#N/A</v>
      </c>
    </row>
    <row r="31" spans="1:51">
      <c r="A31">
        <f>AllResults!A31</f>
        <v>0</v>
      </c>
      <c r="D31" t="e">
        <f>VLOOKUP(B31,AttDefStrength!$A$3:$G$23,2,FALSE)</f>
        <v>#N/A</v>
      </c>
      <c r="E31" t="e">
        <f>VLOOKUP(C31,AttDefStrength!$A$3:$G$23,7,FALSE)</f>
        <v>#N/A</v>
      </c>
      <c r="F31" t="e">
        <f>VLOOKUP(B31,AttDefStrength!$A$3:$G$23,3,FALSE)</f>
        <v>#N/A</v>
      </c>
      <c r="G31" t="e">
        <f>VLOOKUP(C31,AttDefStrength!$A$3:$G$23,6,FALSE)</f>
        <v>#N/A</v>
      </c>
      <c r="H31" t="e">
        <f ca="1">D31*E31*Averages!$D$23</f>
        <v>#N/A</v>
      </c>
      <c r="I31" t="e">
        <f ca="1">G31*F31*Averages!$M$23</f>
        <v>#N/A</v>
      </c>
      <c r="J31" t="e">
        <f t="shared" ca="1" si="36"/>
        <v>#N/A</v>
      </c>
      <c r="K31" t="e">
        <f t="shared" ca="1" si="37"/>
        <v>#N/A</v>
      </c>
      <c r="L31" t="e">
        <f t="shared" ca="1" si="41"/>
        <v>#N/A</v>
      </c>
      <c r="M31" t="e">
        <f t="shared" ca="1" si="38"/>
        <v>#N/A</v>
      </c>
      <c r="N31" t="e">
        <f t="shared" ca="1" si="39"/>
        <v>#N/A</v>
      </c>
      <c r="O31" t="e">
        <f t="shared" ca="1" si="40"/>
        <v>#N/A</v>
      </c>
      <c r="P31" t="e">
        <f t="shared" ca="1" si="0"/>
        <v>#N/A</v>
      </c>
      <c r="Q31" t="e">
        <f t="shared" ca="1" si="1"/>
        <v>#N/A</v>
      </c>
      <c r="R31" t="e">
        <f t="shared" ca="1" si="2"/>
        <v>#N/A</v>
      </c>
      <c r="S31" t="e">
        <f t="shared" ca="1" si="3"/>
        <v>#N/A</v>
      </c>
      <c r="T31" t="e">
        <f t="shared" ca="1" si="4"/>
        <v>#N/A</v>
      </c>
      <c r="U31" t="e">
        <f t="shared" ca="1" si="5"/>
        <v>#N/A</v>
      </c>
      <c r="V31" t="e">
        <f t="shared" ca="1" si="6"/>
        <v>#N/A</v>
      </c>
      <c r="W31" t="e">
        <f t="shared" ca="1" si="7"/>
        <v>#N/A</v>
      </c>
      <c r="X31" t="e">
        <f t="shared" ca="1" si="8"/>
        <v>#N/A</v>
      </c>
      <c r="Y31" t="e">
        <f t="shared" ca="1" si="9"/>
        <v>#N/A</v>
      </c>
      <c r="Z31" t="e">
        <f t="shared" ca="1" si="10"/>
        <v>#N/A</v>
      </c>
      <c r="AA31" t="e">
        <f t="shared" ca="1" si="11"/>
        <v>#N/A</v>
      </c>
      <c r="AB31" t="e">
        <f t="shared" ca="1" si="12"/>
        <v>#N/A</v>
      </c>
      <c r="AC31" t="e">
        <f t="shared" ca="1" si="13"/>
        <v>#N/A</v>
      </c>
      <c r="AD31" t="e">
        <f t="shared" ca="1" si="14"/>
        <v>#N/A</v>
      </c>
      <c r="AE31" t="e">
        <f t="shared" ca="1" si="15"/>
        <v>#N/A</v>
      </c>
      <c r="AF31" t="e">
        <f t="shared" ca="1" si="16"/>
        <v>#N/A</v>
      </c>
      <c r="AG31" t="e">
        <f t="shared" ca="1" si="17"/>
        <v>#N/A</v>
      </c>
      <c r="AH31" t="e">
        <f t="shared" ca="1" si="18"/>
        <v>#N/A</v>
      </c>
      <c r="AI31" t="e">
        <f t="shared" ca="1" si="19"/>
        <v>#N/A</v>
      </c>
      <c r="AJ31" t="e">
        <f t="shared" ca="1" si="20"/>
        <v>#N/A</v>
      </c>
      <c r="AK31" t="e">
        <f t="shared" ca="1" si="21"/>
        <v>#N/A</v>
      </c>
      <c r="AL31" t="e">
        <f t="shared" ca="1" si="22"/>
        <v>#N/A</v>
      </c>
      <c r="AM31" t="e">
        <f t="shared" ca="1" si="23"/>
        <v>#N/A</v>
      </c>
      <c r="AN31" t="e">
        <f t="shared" ca="1" si="24"/>
        <v>#N/A</v>
      </c>
      <c r="AO31" t="e">
        <f t="shared" ca="1" si="25"/>
        <v>#N/A</v>
      </c>
      <c r="AP31" t="e">
        <f t="shared" ca="1" si="26"/>
        <v>#N/A</v>
      </c>
      <c r="AQ31" t="e">
        <f t="shared" ca="1" si="27"/>
        <v>#N/A</v>
      </c>
      <c r="AR31" t="e">
        <f t="shared" ca="1" si="28"/>
        <v>#N/A</v>
      </c>
      <c r="AS31" t="e">
        <f t="shared" ca="1" si="29"/>
        <v>#N/A</v>
      </c>
      <c r="AT31" t="e">
        <f t="shared" ca="1" si="30"/>
        <v>#N/A</v>
      </c>
      <c r="AU31" t="e">
        <f t="shared" ca="1" si="31"/>
        <v>#N/A</v>
      </c>
      <c r="AV31" t="e">
        <f t="shared" ca="1" si="32"/>
        <v>#N/A</v>
      </c>
      <c r="AW31" t="e">
        <f t="shared" ca="1" si="33"/>
        <v>#N/A</v>
      </c>
      <c r="AX31" t="e">
        <f t="shared" ca="1" si="34"/>
        <v>#N/A</v>
      </c>
      <c r="AY31" t="e">
        <f t="shared" ca="1" si="35"/>
        <v>#N/A</v>
      </c>
    </row>
    <row r="32" spans="1:51">
      <c r="A32">
        <f>AllResults!A32</f>
        <v>0</v>
      </c>
      <c r="D32" t="e">
        <f>VLOOKUP(B32,AttDefStrength!$A$3:$G$23,2,FALSE)</f>
        <v>#N/A</v>
      </c>
      <c r="E32" t="e">
        <f>VLOOKUP(C32,AttDefStrength!$A$3:$G$23,7,FALSE)</f>
        <v>#N/A</v>
      </c>
      <c r="F32" t="e">
        <f>VLOOKUP(B32,AttDefStrength!$A$3:$G$23,3,FALSE)</f>
        <v>#N/A</v>
      </c>
      <c r="G32" t="e">
        <f>VLOOKUP(C32,AttDefStrength!$A$3:$G$23,6,FALSE)</f>
        <v>#N/A</v>
      </c>
      <c r="H32" t="e">
        <f ca="1">D32*E32*Averages!$D$23</f>
        <v>#N/A</v>
      </c>
      <c r="I32" t="e">
        <f ca="1">G32*F32*Averages!$M$23</f>
        <v>#N/A</v>
      </c>
      <c r="J32" t="e">
        <f t="shared" ca="1" si="36"/>
        <v>#N/A</v>
      </c>
      <c r="K32" t="e">
        <f t="shared" ca="1" si="37"/>
        <v>#N/A</v>
      </c>
      <c r="L32" t="e">
        <f t="shared" ca="1" si="41"/>
        <v>#N/A</v>
      </c>
      <c r="M32" t="e">
        <f t="shared" ca="1" si="38"/>
        <v>#N/A</v>
      </c>
      <c r="N32" t="e">
        <f t="shared" ca="1" si="39"/>
        <v>#N/A</v>
      </c>
      <c r="O32" t="e">
        <f t="shared" ca="1" si="40"/>
        <v>#N/A</v>
      </c>
      <c r="P32" t="e">
        <f t="shared" ca="1" si="0"/>
        <v>#N/A</v>
      </c>
      <c r="Q32" t="e">
        <f t="shared" ca="1" si="1"/>
        <v>#N/A</v>
      </c>
      <c r="R32" t="e">
        <f t="shared" ca="1" si="2"/>
        <v>#N/A</v>
      </c>
      <c r="S32" t="e">
        <f t="shared" ca="1" si="3"/>
        <v>#N/A</v>
      </c>
      <c r="T32" t="e">
        <f t="shared" ca="1" si="4"/>
        <v>#N/A</v>
      </c>
      <c r="U32" t="e">
        <f t="shared" ca="1" si="5"/>
        <v>#N/A</v>
      </c>
      <c r="V32" t="e">
        <f t="shared" ca="1" si="6"/>
        <v>#N/A</v>
      </c>
      <c r="W32" t="e">
        <f t="shared" ca="1" si="7"/>
        <v>#N/A</v>
      </c>
      <c r="X32" t="e">
        <f t="shared" ca="1" si="8"/>
        <v>#N/A</v>
      </c>
      <c r="Y32" t="e">
        <f t="shared" ca="1" si="9"/>
        <v>#N/A</v>
      </c>
      <c r="Z32" t="e">
        <f t="shared" ca="1" si="10"/>
        <v>#N/A</v>
      </c>
      <c r="AA32" t="e">
        <f t="shared" ca="1" si="11"/>
        <v>#N/A</v>
      </c>
      <c r="AB32" t="e">
        <f t="shared" ca="1" si="12"/>
        <v>#N/A</v>
      </c>
      <c r="AC32" t="e">
        <f t="shared" ca="1" si="13"/>
        <v>#N/A</v>
      </c>
      <c r="AD32" t="e">
        <f t="shared" ca="1" si="14"/>
        <v>#N/A</v>
      </c>
      <c r="AE32" t="e">
        <f t="shared" ca="1" si="15"/>
        <v>#N/A</v>
      </c>
      <c r="AF32" t="e">
        <f t="shared" ca="1" si="16"/>
        <v>#N/A</v>
      </c>
      <c r="AG32" t="e">
        <f t="shared" ca="1" si="17"/>
        <v>#N/A</v>
      </c>
      <c r="AH32" t="e">
        <f t="shared" ca="1" si="18"/>
        <v>#N/A</v>
      </c>
      <c r="AI32" t="e">
        <f t="shared" ca="1" si="19"/>
        <v>#N/A</v>
      </c>
      <c r="AJ32" t="e">
        <f t="shared" ca="1" si="20"/>
        <v>#N/A</v>
      </c>
      <c r="AK32" t="e">
        <f t="shared" ca="1" si="21"/>
        <v>#N/A</v>
      </c>
      <c r="AL32" t="e">
        <f t="shared" ca="1" si="22"/>
        <v>#N/A</v>
      </c>
      <c r="AM32" t="e">
        <f t="shared" ca="1" si="23"/>
        <v>#N/A</v>
      </c>
      <c r="AN32" t="e">
        <f t="shared" ca="1" si="24"/>
        <v>#N/A</v>
      </c>
      <c r="AO32" t="e">
        <f t="shared" ca="1" si="25"/>
        <v>#N/A</v>
      </c>
      <c r="AP32" t="e">
        <f t="shared" ca="1" si="26"/>
        <v>#N/A</v>
      </c>
      <c r="AQ32" t="e">
        <f t="shared" ca="1" si="27"/>
        <v>#N/A</v>
      </c>
      <c r="AR32" t="e">
        <f t="shared" ca="1" si="28"/>
        <v>#N/A</v>
      </c>
      <c r="AS32" t="e">
        <f t="shared" ca="1" si="29"/>
        <v>#N/A</v>
      </c>
      <c r="AT32" t="e">
        <f t="shared" ca="1" si="30"/>
        <v>#N/A</v>
      </c>
      <c r="AU32" t="e">
        <f t="shared" ca="1" si="31"/>
        <v>#N/A</v>
      </c>
      <c r="AV32" t="e">
        <f t="shared" ca="1" si="32"/>
        <v>#N/A</v>
      </c>
      <c r="AW32" t="e">
        <f t="shared" ca="1" si="33"/>
        <v>#N/A</v>
      </c>
      <c r="AX32" t="e">
        <f t="shared" ca="1" si="34"/>
        <v>#N/A</v>
      </c>
      <c r="AY32" t="e">
        <f t="shared" ca="1" si="35"/>
        <v>#N/A</v>
      </c>
    </row>
    <row r="33" spans="1:51">
      <c r="A33">
        <f>AllResults!A33</f>
        <v>0</v>
      </c>
      <c r="D33" t="e">
        <f>VLOOKUP(B33,AttDefStrength!$A$3:$G$23,2,FALSE)</f>
        <v>#N/A</v>
      </c>
      <c r="E33" t="e">
        <f>VLOOKUP(C33,AttDefStrength!$A$3:$G$23,7,FALSE)</f>
        <v>#N/A</v>
      </c>
      <c r="F33" t="e">
        <f>VLOOKUP(B33,AttDefStrength!$A$3:$G$23,3,FALSE)</f>
        <v>#N/A</v>
      </c>
      <c r="G33" t="e">
        <f>VLOOKUP(C33,AttDefStrength!$A$3:$G$23,6,FALSE)</f>
        <v>#N/A</v>
      </c>
      <c r="H33" t="e">
        <f ca="1">D33*E33*Averages!$D$23</f>
        <v>#N/A</v>
      </c>
      <c r="I33" t="e">
        <f ca="1">G33*F33*Averages!$M$23</f>
        <v>#N/A</v>
      </c>
      <c r="J33" t="e">
        <f t="shared" ca="1" si="36"/>
        <v>#N/A</v>
      </c>
      <c r="K33" t="e">
        <f t="shared" ca="1" si="37"/>
        <v>#N/A</v>
      </c>
      <c r="L33" t="e">
        <f t="shared" ca="1" si="41"/>
        <v>#N/A</v>
      </c>
      <c r="M33" t="e">
        <f t="shared" ca="1" si="38"/>
        <v>#N/A</v>
      </c>
      <c r="N33" t="e">
        <f t="shared" ca="1" si="39"/>
        <v>#N/A</v>
      </c>
      <c r="O33" t="e">
        <f t="shared" ca="1" si="40"/>
        <v>#N/A</v>
      </c>
      <c r="P33" t="e">
        <f t="shared" ca="1" si="0"/>
        <v>#N/A</v>
      </c>
      <c r="Q33" t="e">
        <f t="shared" ca="1" si="1"/>
        <v>#N/A</v>
      </c>
      <c r="R33" t="e">
        <f t="shared" ca="1" si="2"/>
        <v>#N/A</v>
      </c>
      <c r="S33" t="e">
        <f t="shared" ca="1" si="3"/>
        <v>#N/A</v>
      </c>
      <c r="T33" t="e">
        <f t="shared" ca="1" si="4"/>
        <v>#N/A</v>
      </c>
      <c r="U33" t="e">
        <f t="shared" ca="1" si="5"/>
        <v>#N/A</v>
      </c>
      <c r="V33" t="e">
        <f t="shared" ca="1" si="6"/>
        <v>#N/A</v>
      </c>
      <c r="W33" t="e">
        <f t="shared" ca="1" si="7"/>
        <v>#N/A</v>
      </c>
      <c r="X33" t="e">
        <f t="shared" ca="1" si="8"/>
        <v>#N/A</v>
      </c>
      <c r="Y33" t="e">
        <f t="shared" ca="1" si="9"/>
        <v>#N/A</v>
      </c>
      <c r="Z33" t="e">
        <f t="shared" ca="1" si="10"/>
        <v>#N/A</v>
      </c>
      <c r="AA33" t="e">
        <f t="shared" ca="1" si="11"/>
        <v>#N/A</v>
      </c>
      <c r="AB33" t="e">
        <f t="shared" ca="1" si="12"/>
        <v>#N/A</v>
      </c>
      <c r="AC33" t="e">
        <f t="shared" ca="1" si="13"/>
        <v>#N/A</v>
      </c>
      <c r="AD33" t="e">
        <f t="shared" ca="1" si="14"/>
        <v>#N/A</v>
      </c>
      <c r="AE33" t="e">
        <f t="shared" ca="1" si="15"/>
        <v>#N/A</v>
      </c>
      <c r="AF33" t="e">
        <f t="shared" ca="1" si="16"/>
        <v>#N/A</v>
      </c>
      <c r="AG33" t="e">
        <f t="shared" ca="1" si="17"/>
        <v>#N/A</v>
      </c>
      <c r="AH33" t="e">
        <f t="shared" ca="1" si="18"/>
        <v>#N/A</v>
      </c>
      <c r="AI33" t="e">
        <f t="shared" ca="1" si="19"/>
        <v>#N/A</v>
      </c>
      <c r="AJ33" t="e">
        <f t="shared" ca="1" si="20"/>
        <v>#N/A</v>
      </c>
      <c r="AK33" t="e">
        <f t="shared" ca="1" si="21"/>
        <v>#N/A</v>
      </c>
      <c r="AL33" t="e">
        <f t="shared" ca="1" si="22"/>
        <v>#N/A</v>
      </c>
      <c r="AM33" t="e">
        <f t="shared" ca="1" si="23"/>
        <v>#N/A</v>
      </c>
      <c r="AN33" t="e">
        <f t="shared" ca="1" si="24"/>
        <v>#N/A</v>
      </c>
      <c r="AO33" t="e">
        <f t="shared" ca="1" si="25"/>
        <v>#N/A</v>
      </c>
      <c r="AP33" t="e">
        <f t="shared" ca="1" si="26"/>
        <v>#N/A</v>
      </c>
      <c r="AQ33" t="e">
        <f t="shared" ca="1" si="27"/>
        <v>#N/A</v>
      </c>
      <c r="AR33" t="e">
        <f t="shared" ca="1" si="28"/>
        <v>#N/A</v>
      </c>
      <c r="AS33" t="e">
        <f t="shared" ca="1" si="29"/>
        <v>#N/A</v>
      </c>
      <c r="AT33" t="e">
        <f t="shared" ca="1" si="30"/>
        <v>#N/A</v>
      </c>
      <c r="AU33" t="e">
        <f t="shared" ca="1" si="31"/>
        <v>#N/A</v>
      </c>
      <c r="AV33" t="e">
        <f t="shared" ca="1" si="32"/>
        <v>#N/A</v>
      </c>
      <c r="AW33" t="e">
        <f t="shared" ca="1" si="33"/>
        <v>#N/A</v>
      </c>
      <c r="AX33" t="e">
        <f t="shared" ca="1" si="34"/>
        <v>#N/A</v>
      </c>
      <c r="AY33" t="e">
        <f t="shared" ca="1" si="35"/>
        <v>#N/A</v>
      </c>
    </row>
    <row r="34" spans="1:51">
      <c r="A34">
        <f>AllResults!A34</f>
        <v>0</v>
      </c>
      <c r="D34" t="e">
        <f>VLOOKUP(B34,AttDefStrength!$A$3:$G$23,2,FALSE)</f>
        <v>#N/A</v>
      </c>
      <c r="E34" t="e">
        <f>VLOOKUP(C34,AttDefStrength!$A$3:$G$23,7,FALSE)</f>
        <v>#N/A</v>
      </c>
      <c r="F34" t="e">
        <f>VLOOKUP(B34,AttDefStrength!$A$3:$G$23,3,FALSE)</f>
        <v>#N/A</v>
      </c>
      <c r="G34" t="e">
        <f>VLOOKUP(C34,AttDefStrength!$A$3:$G$23,6,FALSE)</f>
        <v>#N/A</v>
      </c>
      <c r="H34" t="e">
        <f ca="1">D34*E34*Averages!$D$23</f>
        <v>#N/A</v>
      </c>
      <c r="I34" t="e">
        <f ca="1">G34*F34*Averages!$M$23</f>
        <v>#N/A</v>
      </c>
      <c r="J34" t="e">
        <f t="shared" ref="J34:J66" ca="1" si="42">SUM(Q34:U34,X34:AA34,AE34:AG34,AL34:AM34,AS34)</f>
        <v>#N/A</v>
      </c>
      <c r="K34" t="e">
        <f t="shared" ca="1" si="37"/>
        <v>#N/A</v>
      </c>
      <c r="L34" t="e">
        <f t="shared" ca="1" si="41"/>
        <v>#N/A</v>
      </c>
      <c r="M34" t="e">
        <f t="shared" ca="1" si="38"/>
        <v>#N/A</v>
      </c>
      <c r="N34" t="e">
        <f t="shared" ca="1" si="39"/>
        <v>#N/A</v>
      </c>
      <c r="O34" t="e">
        <f t="shared" ca="1" si="40"/>
        <v>#N/A</v>
      </c>
      <c r="P34" t="e">
        <f t="shared" ref="P34:P66" ca="1" si="43">POISSON(0,H34,FALSE)*POISSON(0,I34,FALSE)</f>
        <v>#N/A</v>
      </c>
      <c r="Q34" t="e">
        <f t="shared" ref="Q34:Q66" ca="1" si="44">POISSON(1,H34,FALSE)*POISSON(0,I34,FALSE)</f>
        <v>#N/A</v>
      </c>
      <c r="R34" t="e">
        <f t="shared" ref="R34:R66" ca="1" si="45">POISSON(2,H34,FALSE)*POISSON(0,I34,FALSE)</f>
        <v>#N/A</v>
      </c>
      <c r="S34" t="e">
        <f t="shared" ref="S34:S66" ca="1" si="46">POISSON(3,H34,FALSE)*POISSON(0,I34,FALSE)</f>
        <v>#N/A</v>
      </c>
      <c r="T34" t="e">
        <f t="shared" ref="T34:T66" ca="1" si="47">POISSON(4,H34,FALSE)*POISSON(0,I34,FALSE)</f>
        <v>#N/A</v>
      </c>
      <c r="U34" t="e">
        <f t="shared" ref="U34:U66" ca="1" si="48">POISSON(5,H34,FALSE)*POISSON(0,I34,FALSE)</f>
        <v>#N/A</v>
      </c>
      <c r="V34" t="e">
        <f t="shared" ref="V34:V66" ca="1" si="49">POISSON(0,H34,FALSE)*POISSON(1,I34,FALSE)</f>
        <v>#N/A</v>
      </c>
      <c r="W34" t="e">
        <f t="shared" ref="W34:W66" ca="1" si="50">POISSON(1,H34,FALSE)*POISSON(1,I34,FALSE)</f>
        <v>#N/A</v>
      </c>
      <c r="X34" t="e">
        <f t="shared" ref="X34:X66" ca="1" si="51">POISSON(2,H34,FALSE)*POISSON(1,I34,FALSE)</f>
        <v>#N/A</v>
      </c>
      <c r="Y34" t="e">
        <f t="shared" ref="Y34:Y66" ca="1" si="52">POISSON(3,H34,FALSE)*POISSON(1,I34,FALSE)</f>
        <v>#N/A</v>
      </c>
      <c r="Z34" t="e">
        <f t="shared" ref="Z34:Z66" ca="1" si="53">POISSON(4,H34,FALSE)*POISSON(1,I34,FALSE)</f>
        <v>#N/A</v>
      </c>
      <c r="AA34" t="e">
        <f t="shared" ref="AA34:AA66" ca="1" si="54">POISSON(5,H34,FALSE)*POISSON(1,I34,FALSE)</f>
        <v>#N/A</v>
      </c>
      <c r="AB34" t="e">
        <f t="shared" ref="AB34:AB66" ca="1" si="55">POISSON(0,H34,FALSE)*POISSON(2,I34,FALSE)</f>
        <v>#N/A</v>
      </c>
      <c r="AC34" t="e">
        <f t="shared" ref="AC34:AC66" ca="1" si="56">POISSON(1,H34,FALSE)*POISSON(2,I34,FALSE)</f>
        <v>#N/A</v>
      </c>
      <c r="AD34" t="e">
        <f t="shared" ref="AD34:AD66" ca="1" si="57">POISSON(2,H34,FALSE)*POISSON(2,I34,FALSE)</f>
        <v>#N/A</v>
      </c>
      <c r="AE34" t="e">
        <f t="shared" ref="AE34:AE66" ca="1" si="58">POISSON(3,H34,FALSE)*POISSON(2,I34,FALSE)</f>
        <v>#N/A</v>
      </c>
      <c r="AF34" t="e">
        <f t="shared" ref="AF34:AF66" ca="1" si="59">POISSON(4,H34,FALSE)*POISSON(2,I34,FALSE)</f>
        <v>#N/A</v>
      </c>
      <c r="AG34" t="e">
        <f t="shared" ref="AG34:AG66" ca="1" si="60">POISSON(5,H34,FALSE)*POISSON(2,I34,FALSE)</f>
        <v>#N/A</v>
      </c>
      <c r="AH34" t="e">
        <f t="shared" ref="AH34:AH66" ca="1" si="61">POISSON(0,H34,FALSE)*POISSON(3,I34,FALSE)</f>
        <v>#N/A</v>
      </c>
      <c r="AI34" t="e">
        <f t="shared" ref="AI34:AI66" ca="1" si="62">POISSON(1,H34,FALSE)*POISSON(3,I34,FALSE)</f>
        <v>#N/A</v>
      </c>
      <c r="AJ34" t="e">
        <f t="shared" ref="AJ34:AJ66" ca="1" si="63">POISSON(2,H34,FALSE)*POISSON(3,I34,FALSE)</f>
        <v>#N/A</v>
      </c>
      <c r="AK34" t="e">
        <f t="shared" ref="AK34:AK66" ca="1" si="64">POISSON(3,H34,FALSE)*POISSON(3,I34,FALSE)</f>
        <v>#N/A</v>
      </c>
      <c r="AL34" t="e">
        <f t="shared" ref="AL34:AL66" ca="1" si="65">POISSON(4,H34,FALSE)*POISSON(3,I34,FALSE)</f>
        <v>#N/A</v>
      </c>
      <c r="AM34" t="e">
        <f t="shared" ref="AM34:AM66" ca="1" si="66">POISSON(5,H34,FALSE)*POISSON(3,I34,FALSE)</f>
        <v>#N/A</v>
      </c>
      <c r="AN34" t="e">
        <f t="shared" ref="AN34:AN66" ca="1" si="67">POISSON(0,H34,FALSE)*POISSON(4,I34,FALSE)</f>
        <v>#N/A</v>
      </c>
      <c r="AO34" t="e">
        <f t="shared" ref="AO34:AO66" ca="1" si="68">POISSON(1,H34,FALSE)*POISSON(4,I34,FALSE)</f>
        <v>#N/A</v>
      </c>
      <c r="AP34" t="e">
        <f t="shared" ref="AP34:AP66" ca="1" si="69">POISSON(2,H34,FALSE)*POISSON(4,I34,FALSE)</f>
        <v>#N/A</v>
      </c>
      <c r="AQ34" t="e">
        <f t="shared" ref="AQ34:AQ66" ca="1" si="70">POISSON(3,H34,FALSE)*POISSON(4,I34,FALSE)</f>
        <v>#N/A</v>
      </c>
      <c r="AR34" t="e">
        <f t="shared" ref="AR34:AR66" ca="1" si="71">POISSON(4,H34,FALSE)*POISSON(4,I34,FALSE)</f>
        <v>#N/A</v>
      </c>
      <c r="AS34" t="e">
        <f t="shared" ref="AS34:AS66" ca="1" si="72">POISSON(5,H34,FALSE)*POISSON(4,I34,FALSE)</f>
        <v>#N/A</v>
      </c>
      <c r="AT34" t="e">
        <f t="shared" ref="AT34:AT66" ca="1" si="73">POISSON(0,H34,FALSE)*POISSON(5,I34,FALSE)</f>
        <v>#N/A</v>
      </c>
      <c r="AU34" t="e">
        <f t="shared" ref="AU34:AU66" ca="1" si="74">POISSON(1,H34,FALSE)*POISSON(5,I34,FALSE)</f>
        <v>#N/A</v>
      </c>
      <c r="AV34" t="e">
        <f t="shared" ref="AV34:AV66" ca="1" si="75">POISSON(2,H34,FALSE)*POISSON(5,I34,FALSE)</f>
        <v>#N/A</v>
      </c>
      <c r="AW34" t="e">
        <f t="shared" ref="AW34:AW66" ca="1" si="76">POISSON(3,H34,FALSE)*POISSON(5,I34,FALSE)</f>
        <v>#N/A</v>
      </c>
      <c r="AX34" t="e">
        <f t="shared" ref="AX34:AX66" ca="1" si="77">POISSON(4,H34,FALSE)*POISSON(5,I34,FALSE)</f>
        <v>#N/A</v>
      </c>
      <c r="AY34" t="e">
        <f t="shared" ref="AY34:AY66" ca="1" si="78">POISSON(5,H34,FALSE)*POISSON(5,I34,FALSE)</f>
        <v>#N/A</v>
      </c>
    </row>
    <row r="35" spans="1:51">
      <c r="A35">
        <f>AllResults!A35</f>
        <v>0</v>
      </c>
      <c r="D35" t="e">
        <f>VLOOKUP(B35,AttDefStrength!$A$3:$G$23,2,FALSE)</f>
        <v>#N/A</v>
      </c>
      <c r="E35" t="e">
        <f>VLOOKUP(C35,AttDefStrength!$A$3:$G$23,7,FALSE)</f>
        <v>#N/A</v>
      </c>
      <c r="F35" t="e">
        <f>VLOOKUP(B35,AttDefStrength!$A$3:$G$23,3,FALSE)</f>
        <v>#N/A</v>
      </c>
      <c r="G35" t="e">
        <f>VLOOKUP(C35,AttDefStrength!$A$3:$G$23,6,FALSE)</f>
        <v>#N/A</v>
      </c>
      <c r="H35" t="e">
        <f ca="1">D35*E35*Averages!$D$23</f>
        <v>#N/A</v>
      </c>
      <c r="I35" t="e">
        <f ca="1">G35*F35*Averages!$M$23</f>
        <v>#N/A</v>
      </c>
      <c r="J35" t="e">
        <f t="shared" ca="1" si="42"/>
        <v>#N/A</v>
      </c>
      <c r="K35" t="e">
        <f t="shared" ca="1" si="37"/>
        <v>#N/A</v>
      </c>
      <c r="L35" t="e">
        <f t="shared" ca="1" si="41"/>
        <v>#N/A</v>
      </c>
      <c r="M35" t="e">
        <f t="shared" ca="1" si="38"/>
        <v>#N/A</v>
      </c>
      <c r="N35" t="e">
        <f t="shared" ca="1" si="39"/>
        <v>#N/A</v>
      </c>
      <c r="O35" t="e">
        <f t="shared" ca="1" si="40"/>
        <v>#N/A</v>
      </c>
      <c r="P35" t="e">
        <f t="shared" ca="1" si="43"/>
        <v>#N/A</v>
      </c>
      <c r="Q35" t="e">
        <f t="shared" ca="1" si="44"/>
        <v>#N/A</v>
      </c>
      <c r="R35" t="e">
        <f t="shared" ca="1" si="45"/>
        <v>#N/A</v>
      </c>
      <c r="S35" t="e">
        <f t="shared" ca="1" si="46"/>
        <v>#N/A</v>
      </c>
      <c r="T35" t="e">
        <f t="shared" ca="1" si="47"/>
        <v>#N/A</v>
      </c>
      <c r="U35" t="e">
        <f t="shared" ca="1" si="48"/>
        <v>#N/A</v>
      </c>
      <c r="V35" t="e">
        <f t="shared" ca="1" si="49"/>
        <v>#N/A</v>
      </c>
      <c r="W35" t="e">
        <f t="shared" ca="1" si="50"/>
        <v>#N/A</v>
      </c>
      <c r="X35" t="e">
        <f t="shared" ca="1" si="51"/>
        <v>#N/A</v>
      </c>
      <c r="Y35" t="e">
        <f t="shared" ca="1" si="52"/>
        <v>#N/A</v>
      </c>
      <c r="Z35" t="e">
        <f t="shared" ca="1" si="53"/>
        <v>#N/A</v>
      </c>
      <c r="AA35" t="e">
        <f t="shared" ca="1" si="54"/>
        <v>#N/A</v>
      </c>
      <c r="AB35" t="e">
        <f t="shared" ca="1" si="55"/>
        <v>#N/A</v>
      </c>
      <c r="AC35" t="e">
        <f t="shared" ca="1" si="56"/>
        <v>#N/A</v>
      </c>
      <c r="AD35" t="e">
        <f t="shared" ca="1" si="57"/>
        <v>#N/A</v>
      </c>
      <c r="AE35" t="e">
        <f t="shared" ca="1" si="58"/>
        <v>#N/A</v>
      </c>
      <c r="AF35" t="e">
        <f t="shared" ca="1" si="59"/>
        <v>#N/A</v>
      </c>
      <c r="AG35" t="e">
        <f t="shared" ca="1" si="60"/>
        <v>#N/A</v>
      </c>
      <c r="AH35" t="e">
        <f t="shared" ca="1" si="61"/>
        <v>#N/A</v>
      </c>
      <c r="AI35" t="e">
        <f t="shared" ca="1" si="62"/>
        <v>#N/A</v>
      </c>
      <c r="AJ35" t="e">
        <f t="shared" ca="1" si="63"/>
        <v>#N/A</v>
      </c>
      <c r="AK35" t="e">
        <f t="shared" ca="1" si="64"/>
        <v>#N/A</v>
      </c>
      <c r="AL35" t="e">
        <f t="shared" ca="1" si="65"/>
        <v>#N/A</v>
      </c>
      <c r="AM35" t="e">
        <f t="shared" ca="1" si="66"/>
        <v>#N/A</v>
      </c>
      <c r="AN35" t="e">
        <f t="shared" ca="1" si="67"/>
        <v>#N/A</v>
      </c>
      <c r="AO35" t="e">
        <f t="shared" ca="1" si="68"/>
        <v>#N/A</v>
      </c>
      <c r="AP35" t="e">
        <f t="shared" ca="1" si="69"/>
        <v>#N/A</v>
      </c>
      <c r="AQ35" t="e">
        <f t="shared" ca="1" si="70"/>
        <v>#N/A</v>
      </c>
      <c r="AR35" t="e">
        <f t="shared" ca="1" si="71"/>
        <v>#N/A</v>
      </c>
      <c r="AS35" t="e">
        <f t="shared" ca="1" si="72"/>
        <v>#N/A</v>
      </c>
      <c r="AT35" t="e">
        <f t="shared" ca="1" si="73"/>
        <v>#N/A</v>
      </c>
      <c r="AU35" t="e">
        <f t="shared" ca="1" si="74"/>
        <v>#N/A</v>
      </c>
      <c r="AV35" t="e">
        <f t="shared" ca="1" si="75"/>
        <v>#N/A</v>
      </c>
      <c r="AW35" t="e">
        <f t="shared" ca="1" si="76"/>
        <v>#N/A</v>
      </c>
      <c r="AX35" t="e">
        <f t="shared" ca="1" si="77"/>
        <v>#N/A</v>
      </c>
      <c r="AY35" t="e">
        <f t="shared" ca="1" si="78"/>
        <v>#N/A</v>
      </c>
    </row>
    <row r="36" spans="1:51">
      <c r="A36">
        <f>AllResults!A36</f>
        <v>0</v>
      </c>
      <c r="D36" t="e">
        <f>VLOOKUP(B36,AttDefStrength!$A$3:$G$23,2,FALSE)</f>
        <v>#N/A</v>
      </c>
      <c r="E36" t="e">
        <f>VLOOKUP(C36,AttDefStrength!$A$3:$G$23,7,FALSE)</f>
        <v>#N/A</v>
      </c>
      <c r="F36" t="e">
        <f>VLOOKUP(B36,AttDefStrength!$A$3:$G$23,3,FALSE)</f>
        <v>#N/A</v>
      </c>
      <c r="G36" t="e">
        <f>VLOOKUP(C36,AttDefStrength!$A$3:$G$23,6,FALSE)</f>
        <v>#N/A</v>
      </c>
      <c r="H36" t="e">
        <f ca="1">D36*E36*Averages!$D$23</f>
        <v>#N/A</v>
      </c>
      <c r="I36" t="e">
        <f ca="1">G36*F36*Averages!$M$23</f>
        <v>#N/A</v>
      </c>
      <c r="J36" t="e">
        <f t="shared" ca="1" si="42"/>
        <v>#N/A</v>
      </c>
      <c r="K36" t="e">
        <f t="shared" ca="1" si="37"/>
        <v>#N/A</v>
      </c>
      <c r="L36" t="e">
        <f t="shared" ca="1" si="41"/>
        <v>#N/A</v>
      </c>
      <c r="M36" t="e">
        <f t="shared" ca="1" si="38"/>
        <v>#N/A</v>
      </c>
      <c r="N36" t="e">
        <f t="shared" ca="1" si="39"/>
        <v>#N/A</v>
      </c>
      <c r="O36" t="e">
        <f t="shared" ca="1" si="40"/>
        <v>#N/A</v>
      </c>
      <c r="P36" t="e">
        <f t="shared" ca="1" si="43"/>
        <v>#N/A</v>
      </c>
      <c r="Q36" t="e">
        <f t="shared" ca="1" si="44"/>
        <v>#N/A</v>
      </c>
      <c r="R36" t="e">
        <f t="shared" ca="1" si="45"/>
        <v>#N/A</v>
      </c>
      <c r="S36" t="e">
        <f t="shared" ca="1" si="46"/>
        <v>#N/A</v>
      </c>
      <c r="T36" t="e">
        <f t="shared" ca="1" si="47"/>
        <v>#N/A</v>
      </c>
      <c r="U36" t="e">
        <f t="shared" ca="1" si="48"/>
        <v>#N/A</v>
      </c>
      <c r="V36" t="e">
        <f t="shared" ca="1" si="49"/>
        <v>#N/A</v>
      </c>
      <c r="W36" t="e">
        <f t="shared" ca="1" si="50"/>
        <v>#N/A</v>
      </c>
      <c r="X36" t="e">
        <f t="shared" ca="1" si="51"/>
        <v>#N/A</v>
      </c>
      <c r="Y36" t="e">
        <f t="shared" ca="1" si="52"/>
        <v>#N/A</v>
      </c>
      <c r="Z36" t="e">
        <f t="shared" ca="1" si="53"/>
        <v>#N/A</v>
      </c>
      <c r="AA36" t="e">
        <f t="shared" ca="1" si="54"/>
        <v>#N/A</v>
      </c>
      <c r="AB36" t="e">
        <f t="shared" ca="1" si="55"/>
        <v>#N/A</v>
      </c>
      <c r="AC36" t="e">
        <f t="shared" ca="1" si="56"/>
        <v>#N/A</v>
      </c>
      <c r="AD36" t="e">
        <f t="shared" ca="1" si="57"/>
        <v>#N/A</v>
      </c>
      <c r="AE36" t="e">
        <f t="shared" ca="1" si="58"/>
        <v>#N/A</v>
      </c>
      <c r="AF36" t="e">
        <f t="shared" ca="1" si="59"/>
        <v>#N/A</v>
      </c>
      <c r="AG36" t="e">
        <f t="shared" ca="1" si="60"/>
        <v>#N/A</v>
      </c>
      <c r="AH36" t="e">
        <f t="shared" ca="1" si="61"/>
        <v>#N/A</v>
      </c>
      <c r="AI36" t="e">
        <f t="shared" ca="1" si="62"/>
        <v>#N/A</v>
      </c>
      <c r="AJ36" t="e">
        <f t="shared" ca="1" si="63"/>
        <v>#N/A</v>
      </c>
      <c r="AK36" t="e">
        <f t="shared" ca="1" si="64"/>
        <v>#N/A</v>
      </c>
      <c r="AL36" t="e">
        <f t="shared" ca="1" si="65"/>
        <v>#N/A</v>
      </c>
      <c r="AM36" t="e">
        <f t="shared" ca="1" si="66"/>
        <v>#N/A</v>
      </c>
      <c r="AN36" t="e">
        <f t="shared" ca="1" si="67"/>
        <v>#N/A</v>
      </c>
      <c r="AO36" t="e">
        <f t="shared" ca="1" si="68"/>
        <v>#N/A</v>
      </c>
      <c r="AP36" t="e">
        <f t="shared" ca="1" si="69"/>
        <v>#N/A</v>
      </c>
      <c r="AQ36" t="e">
        <f t="shared" ca="1" si="70"/>
        <v>#N/A</v>
      </c>
      <c r="AR36" t="e">
        <f t="shared" ca="1" si="71"/>
        <v>#N/A</v>
      </c>
      <c r="AS36" t="e">
        <f t="shared" ca="1" si="72"/>
        <v>#N/A</v>
      </c>
      <c r="AT36" t="e">
        <f t="shared" ca="1" si="73"/>
        <v>#N/A</v>
      </c>
      <c r="AU36" t="e">
        <f t="shared" ca="1" si="74"/>
        <v>#N/A</v>
      </c>
      <c r="AV36" t="e">
        <f t="shared" ca="1" si="75"/>
        <v>#N/A</v>
      </c>
      <c r="AW36" t="e">
        <f t="shared" ca="1" si="76"/>
        <v>#N/A</v>
      </c>
      <c r="AX36" t="e">
        <f t="shared" ca="1" si="77"/>
        <v>#N/A</v>
      </c>
      <c r="AY36" t="e">
        <f t="shared" ca="1" si="78"/>
        <v>#N/A</v>
      </c>
    </row>
    <row r="37" spans="1:51">
      <c r="A37">
        <f>AllResults!A37</f>
        <v>0</v>
      </c>
      <c r="D37" t="e">
        <f>VLOOKUP(B37,AttDefStrength!$A$3:$G$23,2,FALSE)</f>
        <v>#N/A</v>
      </c>
      <c r="E37" t="e">
        <f>VLOOKUP(C37,AttDefStrength!$A$3:$G$23,7,FALSE)</f>
        <v>#N/A</v>
      </c>
      <c r="F37" t="e">
        <f>VLOOKUP(B37,AttDefStrength!$A$3:$G$23,3,FALSE)</f>
        <v>#N/A</v>
      </c>
      <c r="G37" t="e">
        <f>VLOOKUP(C37,AttDefStrength!$A$3:$G$23,6,FALSE)</f>
        <v>#N/A</v>
      </c>
      <c r="H37" t="e">
        <f ca="1">D37*E37*Averages!$D$23</f>
        <v>#N/A</v>
      </c>
      <c r="I37" t="e">
        <f ca="1">G37*F37*Averages!$M$23</f>
        <v>#N/A</v>
      </c>
      <c r="J37" t="e">
        <f t="shared" ca="1" si="42"/>
        <v>#N/A</v>
      </c>
      <c r="K37" t="e">
        <f t="shared" ca="1" si="37"/>
        <v>#N/A</v>
      </c>
      <c r="L37" t="e">
        <f t="shared" ca="1" si="41"/>
        <v>#N/A</v>
      </c>
      <c r="M37" t="e">
        <f t="shared" ca="1" si="38"/>
        <v>#N/A</v>
      </c>
      <c r="N37" t="e">
        <f t="shared" ca="1" si="39"/>
        <v>#N/A</v>
      </c>
      <c r="O37" t="e">
        <f t="shared" ca="1" si="40"/>
        <v>#N/A</v>
      </c>
      <c r="P37" t="e">
        <f t="shared" ca="1" si="43"/>
        <v>#N/A</v>
      </c>
      <c r="Q37" t="e">
        <f t="shared" ca="1" si="44"/>
        <v>#N/A</v>
      </c>
      <c r="R37" t="e">
        <f t="shared" ca="1" si="45"/>
        <v>#N/A</v>
      </c>
      <c r="S37" t="e">
        <f t="shared" ca="1" si="46"/>
        <v>#N/A</v>
      </c>
      <c r="T37" t="e">
        <f t="shared" ca="1" si="47"/>
        <v>#N/A</v>
      </c>
      <c r="U37" t="e">
        <f t="shared" ca="1" si="48"/>
        <v>#N/A</v>
      </c>
      <c r="V37" t="e">
        <f t="shared" ca="1" si="49"/>
        <v>#N/A</v>
      </c>
      <c r="W37" t="e">
        <f t="shared" ca="1" si="50"/>
        <v>#N/A</v>
      </c>
      <c r="X37" t="e">
        <f t="shared" ca="1" si="51"/>
        <v>#N/A</v>
      </c>
      <c r="Y37" t="e">
        <f t="shared" ca="1" si="52"/>
        <v>#N/A</v>
      </c>
      <c r="Z37" t="e">
        <f t="shared" ca="1" si="53"/>
        <v>#N/A</v>
      </c>
      <c r="AA37" t="e">
        <f t="shared" ca="1" si="54"/>
        <v>#N/A</v>
      </c>
      <c r="AB37" t="e">
        <f t="shared" ca="1" si="55"/>
        <v>#N/A</v>
      </c>
      <c r="AC37" t="e">
        <f t="shared" ca="1" si="56"/>
        <v>#N/A</v>
      </c>
      <c r="AD37" t="e">
        <f t="shared" ca="1" si="57"/>
        <v>#N/A</v>
      </c>
      <c r="AE37" t="e">
        <f t="shared" ca="1" si="58"/>
        <v>#N/A</v>
      </c>
      <c r="AF37" t="e">
        <f t="shared" ca="1" si="59"/>
        <v>#N/A</v>
      </c>
      <c r="AG37" t="e">
        <f t="shared" ca="1" si="60"/>
        <v>#N/A</v>
      </c>
      <c r="AH37" t="e">
        <f t="shared" ca="1" si="61"/>
        <v>#N/A</v>
      </c>
      <c r="AI37" t="e">
        <f t="shared" ca="1" si="62"/>
        <v>#N/A</v>
      </c>
      <c r="AJ37" t="e">
        <f t="shared" ca="1" si="63"/>
        <v>#N/A</v>
      </c>
      <c r="AK37" t="e">
        <f t="shared" ca="1" si="64"/>
        <v>#N/A</v>
      </c>
      <c r="AL37" t="e">
        <f t="shared" ca="1" si="65"/>
        <v>#N/A</v>
      </c>
      <c r="AM37" t="e">
        <f t="shared" ca="1" si="66"/>
        <v>#N/A</v>
      </c>
      <c r="AN37" t="e">
        <f t="shared" ca="1" si="67"/>
        <v>#N/A</v>
      </c>
      <c r="AO37" t="e">
        <f t="shared" ca="1" si="68"/>
        <v>#N/A</v>
      </c>
      <c r="AP37" t="e">
        <f t="shared" ca="1" si="69"/>
        <v>#N/A</v>
      </c>
      <c r="AQ37" t="e">
        <f t="shared" ca="1" si="70"/>
        <v>#N/A</v>
      </c>
      <c r="AR37" t="e">
        <f t="shared" ca="1" si="71"/>
        <v>#N/A</v>
      </c>
      <c r="AS37" t="e">
        <f t="shared" ca="1" si="72"/>
        <v>#N/A</v>
      </c>
      <c r="AT37" t="e">
        <f t="shared" ca="1" si="73"/>
        <v>#N/A</v>
      </c>
      <c r="AU37" t="e">
        <f t="shared" ca="1" si="74"/>
        <v>#N/A</v>
      </c>
      <c r="AV37" t="e">
        <f t="shared" ca="1" si="75"/>
        <v>#N/A</v>
      </c>
      <c r="AW37" t="e">
        <f t="shared" ca="1" si="76"/>
        <v>#N/A</v>
      </c>
      <c r="AX37" t="e">
        <f t="shared" ca="1" si="77"/>
        <v>#N/A</v>
      </c>
      <c r="AY37" t="e">
        <f t="shared" ca="1" si="78"/>
        <v>#N/A</v>
      </c>
    </row>
    <row r="38" spans="1:51">
      <c r="A38">
        <f>AllResults!A38</f>
        <v>0</v>
      </c>
      <c r="D38" t="e">
        <f>VLOOKUP(B38,AttDefStrength!$A$3:$G$23,2,FALSE)</f>
        <v>#N/A</v>
      </c>
      <c r="E38" t="e">
        <f>VLOOKUP(C38,AttDefStrength!$A$3:$G$23,7,FALSE)</f>
        <v>#N/A</v>
      </c>
      <c r="F38" t="e">
        <f>VLOOKUP(B38,AttDefStrength!$A$3:$G$23,3,FALSE)</f>
        <v>#N/A</v>
      </c>
      <c r="G38" t="e">
        <f>VLOOKUP(C38,AttDefStrength!$A$3:$G$23,6,FALSE)</f>
        <v>#N/A</v>
      </c>
      <c r="H38" t="e">
        <f ca="1">D38*E38*Averages!$D$23</f>
        <v>#N/A</v>
      </c>
      <c r="I38" t="e">
        <f ca="1">G38*F38*Averages!$M$23</f>
        <v>#N/A</v>
      </c>
      <c r="J38" t="e">
        <f t="shared" ca="1" si="42"/>
        <v>#N/A</v>
      </c>
      <c r="K38" t="e">
        <f t="shared" ca="1" si="37"/>
        <v>#N/A</v>
      </c>
      <c r="L38" t="e">
        <f t="shared" ca="1" si="41"/>
        <v>#N/A</v>
      </c>
      <c r="M38" t="e">
        <f t="shared" ca="1" si="38"/>
        <v>#N/A</v>
      </c>
      <c r="N38" t="e">
        <f t="shared" ca="1" si="39"/>
        <v>#N/A</v>
      </c>
      <c r="O38" t="e">
        <f t="shared" ca="1" si="40"/>
        <v>#N/A</v>
      </c>
      <c r="P38" t="e">
        <f t="shared" ca="1" si="43"/>
        <v>#N/A</v>
      </c>
      <c r="Q38" t="e">
        <f t="shared" ca="1" si="44"/>
        <v>#N/A</v>
      </c>
      <c r="R38" t="e">
        <f t="shared" ca="1" si="45"/>
        <v>#N/A</v>
      </c>
      <c r="S38" t="e">
        <f t="shared" ca="1" si="46"/>
        <v>#N/A</v>
      </c>
      <c r="T38" t="e">
        <f t="shared" ca="1" si="47"/>
        <v>#N/A</v>
      </c>
      <c r="U38" t="e">
        <f t="shared" ca="1" si="48"/>
        <v>#N/A</v>
      </c>
      <c r="V38" t="e">
        <f t="shared" ca="1" si="49"/>
        <v>#N/A</v>
      </c>
      <c r="W38" t="e">
        <f t="shared" ca="1" si="50"/>
        <v>#N/A</v>
      </c>
      <c r="X38" t="e">
        <f t="shared" ca="1" si="51"/>
        <v>#N/A</v>
      </c>
      <c r="Y38" t="e">
        <f t="shared" ca="1" si="52"/>
        <v>#N/A</v>
      </c>
      <c r="Z38" t="e">
        <f t="shared" ca="1" si="53"/>
        <v>#N/A</v>
      </c>
      <c r="AA38" t="e">
        <f t="shared" ca="1" si="54"/>
        <v>#N/A</v>
      </c>
      <c r="AB38" t="e">
        <f t="shared" ca="1" si="55"/>
        <v>#N/A</v>
      </c>
      <c r="AC38" t="e">
        <f t="shared" ca="1" si="56"/>
        <v>#N/A</v>
      </c>
      <c r="AD38" t="e">
        <f t="shared" ca="1" si="57"/>
        <v>#N/A</v>
      </c>
      <c r="AE38" t="e">
        <f t="shared" ca="1" si="58"/>
        <v>#N/A</v>
      </c>
      <c r="AF38" t="e">
        <f t="shared" ca="1" si="59"/>
        <v>#N/A</v>
      </c>
      <c r="AG38" t="e">
        <f t="shared" ca="1" si="60"/>
        <v>#N/A</v>
      </c>
      <c r="AH38" t="e">
        <f t="shared" ca="1" si="61"/>
        <v>#N/A</v>
      </c>
      <c r="AI38" t="e">
        <f t="shared" ca="1" si="62"/>
        <v>#N/A</v>
      </c>
      <c r="AJ38" t="e">
        <f t="shared" ca="1" si="63"/>
        <v>#N/A</v>
      </c>
      <c r="AK38" t="e">
        <f t="shared" ca="1" si="64"/>
        <v>#N/A</v>
      </c>
      <c r="AL38" t="e">
        <f t="shared" ca="1" si="65"/>
        <v>#N/A</v>
      </c>
      <c r="AM38" t="e">
        <f t="shared" ca="1" si="66"/>
        <v>#N/A</v>
      </c>
      <c r="AN38" t="e">
        <f t="shared" ca="1" si="67"/>
        <v>#N/A</v>
      </c>
      <c r="AO38" t="e">
        <f t="shared" ca="1" si="68"/>
        <v>#N/A</v>
      </c>
      <c r="AP38" t="e">
        <f t="shared" ca="1" si="69"/>
        <v>#N/A</v>
      </c>
      <c r="AQ38" t="e">
        <f t="shared" ca="1" si="70"/>
        <v>#N/A</v>
      </c>
      <c r="AR38" t="e">
        <f t="shared" ca="1" si="71"/>
        <v>#N/A</v>
      </c>
      <c r="AS38" t="e">
        <f t="shared" ca="1" si="72"/>
        <v>#N/A</v>
      </c>
      <c r="AT38" t="e">
        <f t="shared" ca="1" si="73"/>
        <v>#N/A</v>
      </c>
      <c r="AU38" t="e">
        <f t="shared" ca="1" si="74"/>
        <v>#N/A</v>
      </c>
      <c r="AV38" t="e">
        <f t="shared" ca="1" si="75"/>
        <v>#N/A</v>
      </c>
      <c r="AW38" t="e">
        <f t="shared" ca="1" si="76"/>
        <v>#N/A</v>
      </c>
      <c r="AX38" t="e">
        <f t="shared" ca="1" si="77"/>
        <v>#N/A</v>
      </c>
      <c r="AY38" t="e">
        <f t="shared" ca="1" si="78"/>
        <v>#N/A</v>
      </c>
    </row>
    <row r="39" spans="1:51">
      <c r="A39">
        <f>AllResults!A39</f>
        <v>0</v>
      </c>
      <c r="D39" t="e">
        <f>VLOOKUP(B39,AttDefStrength!$A$3:$G$23,2,FALSE)</f>
        <v>#N/A</v>
      </c>
      <c r="E39" t="e">
        <f>VLOOKUP(C39,AttDefStrength!$A$3:$G$23,7,FALSE)</f>
        <v>#N/A</v>
      </c>
      <c r="F39" t="e">
        <f>VLOOKUP(B39,AttDefStrength!$A$3:$G$23,3,FALSE)</f>
        <v>#N/A</v>
      </c>
      <c r="G39" t="e">
        <f>VLOOKUP(C39,AttDefStrength!$A$3:$G$23,6,FALSE)</f>
        <v>#N/A</v>
      </c>
      <c r="H39" t="e">
        <f ca="1">D39*E39*Averages!$D$23</f>
        <v>#N/A</v>
      </c>
      <c r="I39" t="e">
        <f ca="1">G39*F39*Averages!$M$23</f>
        <v>#N/A</v>
      </c>
      <c r="J39" t="e">
        <f t="shared" ca="1" si="42"/>
        <v>#N/A</v>
      </c>
      <c r="K39" t="e">
        <f t="shared" ca="1" si="37"/>
        <v>#N/A</v>
      </c>
      <c r="L39" t="e">
        <f t="shared" ca="1" si="41"/>
        <v>#N/A</v>
      </c>
      <c r="M39" t="e">
        <f t="shared" ca="1" si="38"/>
        <v>#N/A</v>
      </c>
      <c r="N39" t="e">
        <f t="shared" ca="1" si="39"/>
        <v>#N/A</v>
      </c>
      <c r="O39" t="e">
        <f t="shared" ca="1" si="40"/>
        <v>#N/A</v>
      </c>
      <c r="P39" t="e">
        <f t="shared" ca="1" si="43"/>
        <v>#N/A</v>
      </c>
      <c r="Q39" t="e">
        <f t="shared" ca="1" si="44"/>
        <v>#N/A</v>
      </c>
      <c r="R39" t="e">
        <f t="shared" ca="1" si="45"/>
        <v>#N/A</v>
      </c>
      <c r="S39" t="e">
        <f t="shared" ca="1" si="46"/>
        <v>#N/A</v>
      </c>
      <c r="T39" t="e">
        <f t="shared" ca="1" si="47"/>
        <v>#N/A</v>
      </c>
      <c r="U39" t="e">
        <f t="shared" ca="1" si="48"/>
        <v>#N/A</v>
      </c>
      <c r="V39" t="e">
        <f t="shared" ca="1" si="49"/>
        <v>#N/A</v>
      </c>
      <c r="W39" t="e">
        <f t="shared" ca="1" si="50"/>
        <v>#N/A</v>
      </c>
      <c r="X39" t="e">
        <f t="shared" ca="1" si="51"/>
        <v>#N/A</v>
      </c>
      <c r="Y39" t="e">
        <f t="shared" ca="1" si="52"/>
        <v>#N/A</v>
      </c>
      <c r="Z39" t="e">
        <f t="shared" ca="1" si="53"/>
        <v>#N/A</v>
      </c>
      <c r="AA39" t="e">
        <f t="shared" ca="1" si="54"/>
        <v>#N/A</v>
      </c>
      <c r="AB39" t="e">
        <f t="shared" ca="1" si="55"/>
        <v>#N/A</v>
      </c>
      <c r="AC39" t="e">
        <f t="shared" ca="1" si="56"/>
        <v>#N/A</v>
      </c>
      <c r="AD39" t="e">
        <f t="shared" ca="1" si="57"/>
        <v>#N/A</v>
      </c>
      <c r="AE39" t="e">
        <f t="shared" ca="1" si="58"/>
        <v>#N/A</v>
      </c>
      <c r="AF39" t="e">
        <f t="shared" ca="1" si="59"/>
        <v>#N/A</v>
      </c>
      <c r="AG39" t="e">
        <f t="shared" ca="1" si="60"/>
        <v>#N/A</v>
      </c>
      <c r="AH39" t="e">
        <f t="shared" ca="1" si="61"/>
        <v>#N/A</v>
      </c>
      <c r="AI39" t="e">
        <f t="shared" ca="1" si="62"/>
        <v>#N/A</v>
      </c>
      <c r="AJ39" t="e">
        <f t="shared" ca="1" si="63"/>
        <v>#N/A</v>
      </c>
      <c r="AK39" t="e">
        <f t="shared" ca="1" si="64"/>
        <v>#N/A</v>
      </c>
      <c r="AL39" t="e">
        <f t="shared" ca="1" si="65"/>
        <v>#N/A</v>
      </c>
      <c r="AM39" t="e">
        <f t="shared" ca="1" si="66"/>
        <v>#N/A</v>
      </c>
      <c r="AN39" t="e">
        <f t="shared" ca="1" si="67"/>
        <v>#N/A</v>
      </c>
      <c r="AO39" t="e">
        <f t="shared" ca="1" si="68"/>
        <v>#N/A</v>
      </c>
      <c r="AP39" t="e">
        <f t="shared" ca="1" si="69"/>
        <v>#N/A</v>
      </c>
      <c r="AQ39" t="e">
        <f t="shared" ca="1" si="70"/>
        <v>#N/A</v>
      </c>
      <c r="AR39" t="e">
        <f t="shared" ca="1" si="71"/>
        <v>#N/A</v>
      </c>
      <c r="AS39" t="e">
        <f t="shared" ca="1" si="72"/>
        <v>#N/A</v>
      </c>
      <c r="AT39" t="e">
        <f t="shared" ca="1" si="73"/>
        <v>#N/A</v>
      </c>
      <c r="AU39" t="e">
        <f t="shared" ca="1" si="74"/>
        <v>#N/A</v>
      </c>
      <c r="AV39" t="e">
        <f t="shared" ca="1" si="75"/>
        <v>#N/A</v>
      </c>
      <c r="AW39" t="e">
        <f t="shared" ca="1" si="76"/>
        <v>#N/A</v>
      </c>
      <c r="AX39" t="e">
        <f t="shared" ca="1" si="77"/>
        <v>#N/A</v>
      </c>
      <c r="AY39" t="e">
        <f t="shared" ca="1" si="78"/>
        <v>#N/A</v>
      </c>
    </row>
    <row r="40" spans="1:51">
      <c r="A40">
        <f>AllResults!A40</f>
        <v>0</v>
      </c>
      <c r="D40" t="e">
        <f>VLOOKUP(B40,AttDefStrength!$A$3:$G$23,2,FALSE)</f>
        <v>#N/A</v>
      </c>
      <c r="E40" t="e">
        <f>VLOOKUP(C40,AttDefStrength!$A$3:$G$23,7,FALSE)</f>
        <v>#N/A</v>
      </c>
      <c r="F40" t="e">
        <f>VLOOKUP(B40,AttDefStrength!$A$3:$G$23,3,FALSE)</f>
        <v>#N/A</v>
      </c>
      <c r="G40" t="e">
        <f>VLOOKUP(C40,AttDefStrength!$A$3:$G$23,6,FALSE)</f>
        <v>#N/A</v>
      </c>
      <c r="H40" t="e">
        <f ca="1">D40*E40*Averages!$D$23</f>
        <v>#N/A</v>
      </c>
      <c r="I40" t="e">
        <f ca="1">G40*F40*Averages!$M$23</f>
        <v>#N/A</v>
      </c>
      <c r="J40" t="e">
        <f t="shared" ca="1" si="42"/>
        <v>#N/A</v>
      </c>
      <c r="K40" t="e">
        <f t="shared" ca="1" si="37"/>
        <v>#N/A</v>
      </c>
      <c r="L40" t="e">
        <f t="shared" ca="1" si="41"/>
        <v>#N/A</v>
      </c>
      <c r="M40" t="e">
        <f t="shared" ca="1" si="38"/>
        <v>#N/A</v>
      </c>
      <c r="N40" t="e">
        <f t="shared" ca="1" si="39"/>
        <v>#N/A</v>
      </c>
      <c r="O40" t="e">
        <f t="shared" ca="1" si="40"/>
        <v>#N/A</v>
      </c>
      <c r="P40" t="e">
        <f t="shared" ca="1" si="43"/>
        <v>#N/A</v>
      </c>
      <c r="Q40" t="e">
        <f t="shared" ca="1" si="44"/>
        <v>#N/A</v>
      </c>
      <c r="R40" t="e">
        <f t="shared" ca="1" si="45"/>
        <v>#N/A</v>
      </c>
      <c r="S40" t="e">
        <f t="shared" ca="1" si="46"/>
        <v>#N/A</v>
      </c>
      <c r="T40" t="e">
        <f t="shared" ca="1" si="47"/>
        <v>#N/A</v>
      </c>
      <c r="U40" t="e">
        <f t="shared" ca="1" si="48"/>
        <v>#N/A</v>
      </c>
      <c r="V40" t="e">
        <f t="shared" ca="1" si="49"/>
        <v>#N/A</v>
      </c>
      <c r="W40" t="e">
        <f t="shared" ca="1" si="50"/>
        <v>#N/A</v>
      </c>
      <c r="X40" t="e">
        <f t="shared" ca="1" si="51"/>
        <v>#N/A</v>
      </c>
      <c r="Y40" t="e">
        <f t="shared" ca="1" si="52"/>
        <v>#N/A</v>
      </c>
      <c r="Z40" t="e">
        <f t="shared" ca="1" si="53"/>
        <v>#N/A</v>
      </c>
      <c r="AA40" t="e">
        <f t="shared" ca="1" si="54"/>
        <v>#N/A</v>
      </c>
      <c r="AB40" t="e">
        <f t="shared" ca="1" si="55"/>
        <v>#N/A</v>
      </c>
      <c r="AC40" t="e">
        <f t="shared" ca="1" si="56"/>
        <v>#N/A</v>
      </c>
      <c r="AD40" t="e">
        <f t="shared" ca="1" si="57"/>
        <v>#N/A</v>
      </c>
      <c r="AE40" t="e">
        <f t="shared" ca="1" si="58"/>
        <v>#N/A</v>
      </c>
      <c r="AF40" t="e">
        <f t="shared" ca="1" si="59"/>
        <v>#N/A</v>
      </c>
      <c r="AG40" t="e">
        <f t="shared" ca="1" si="60"/>
        <v>#N/A</v>
      </c>
      <c r="AH40" t="e">
        <f t="shared" ca="1" si="61"/>
        <v>#N/A</v>
      </c>
      <c r="AI40" t="e">
        <f t="shared" ca="1" si="62"/>
        <v>#N/A</v>
      </c>
      <c r="AJ40" t="e">
        <f t="shared" ca="1" si="63"/>
        <v>#N/A</v>
      </c>
      <c r="AK40" t="e">
        <f t="shared" ca="1" si="64"/>
        <v>#N/A</v>
      </c>
      <c r="AL40" t="e">
        <f t="shared" ca="1" si="65"/>
        <v>#N/A</v>
      </c>
      <c r="AM40" t="e">
        <f t="shared" ca="1" si="66"/>
        <v>#N/A</v>
      </c>
      <c r="AN40" t="e">
        <f t="shared" ca="1" si="67"/>
        <v>#N/A</v>
      </c>
      <c r="AO40" t="e">
        <f t="shared" ca="1" si="68"/>
        <v>#N/A</v>
      </c>
      <c r="AP40" t="e">
        <f t="shared" ca="1" si="69"/>
        <v>#N/A</v>
      </c>
      <c r="AQ40" t="e">
        <f t="shared" ca="1" si="70"/>
        <v>#N/A</v>
      </c>
      <c r="AR40" t="e">
        <f t="shared" ca="1" si="71"/>
        <v>#N/A</v>
      </c>
      <c r="AS40" t="e">
        <f t="shared" ca="1" si="72"/>
        <v>#N/A</v>
      </c>
      <c r="AT40" t="e">
        <f t="shared" ca="1" si="73"/>
        <v>#N/A</v>
      </c>
      <c r="AU40" t="e">
        <f t="shared" ca="1" si="74"/>
        <v>#N/A</v>
      </c>
      <c r="AV40" t="e">
        <f t="shared" ca="1" si="75"/>
        <v>#N/A</v>
      </c>
      <c r="AW40" t="e">
        <f t="shared" ca="1" si="76"/>
        <v>#N/A</v>
      </c>
      <c r="AX40" t="e">
        <f t="shared" ca="1" si="77"/>
        <v>#N/A</v>
      </c>
      <c r="AY40" t="e">
        <f t="shared" ca="1" si="78"/>
        <v>#N/A</v>
      </c>
    </row>
    <row r="41" spans="1:51">
      <c r="A41">
        <f>AllResults!A41</f>
        <v>0</v>
      </c>
      <c r="D41" t="e">
        <f>VLOOKUP(B41,AttDefStrength!$A$3:$G$23,2,FALSE)</f>
        <v>#N/A</v>
      </c>
      <c r="E41" t="e">
        <f>VLOOKUP(C41,AttDefStrength!$A$3:$G$23,7,FALSE)</f>
        <v>#N/A</v>
      </c>
      <c r="F41" t="e">
        <f>VLOOKUP(B41,AttDefStrength!$A$3:$G$23,3,FALSE)</f>
        <v>#N/A</v>
      </c>
      <c r="G41" t="e">
        <f>VLOOKUP(C41,AttDefStrength!$A$3:$G$23,6,FALSE)</f>
        <v>#N/A</v>
      </c>
      <c r="H41" t="e">
        <f ca="1">D41*E41*Averages!$D$23</f>
        <v>#N/A</v>
      </c>
      <c r="I41" t="e">
        <f ca="1">G41*F41*Averages!$M$23</f>
        <v>#N/A</v>
      </c>
      <c r="J41" t="e">
        <f t="shared" ca="1" si="42"/>
        <v>#N/A</v>
      </c>
      <c r="K41" t="e">
        <f t="shared" ca="1" si="37"/>
        <v>#N/A</v>
      </c>
      <c r="L41" t="e">
        <f t="shared" ca="1" si="41"/>
        <v>#N/A</v>
      </c>
      <c r="M41" t="e">
        <f t="shared" ca="1" si="38"/>
        <v>#N/A</v>
      </c>
      <c r="N41" t="e">
        <f t="shared" ca="1" si="39"/>
        <v>#N/A</v>
      </c>
      <c r="O41" t="e">
        <f t="shared" ca="1" si="40"/>
        <v>#N/A</v>
      </c>
      <c r="P41" t="e">
        <f t="shared" ca="1" si="43"/>
        <v>#N/A</v>
      </c>
      <c r="Q41" t="e">
        <f t="shared" ca="1" si="44"/>
        <v>#N/A</v>
      </c>
      <c r="R41" t="e">
        <f t="shared" ca="1" si="45"/>
        <v>#N/A</v>
      </c>
      <c r="S41" t="e">
        <f t="shared" ca="1" si="46"/>
        <v>#N/A</v>
      </c>
      <c r="T41" t="e">
        <f t="shared" ca="1" si="47"/>
        <v>#N/A</v>
      </c>
      <c r="U41" t="e">
        <f t="shared" ca="1" si="48"/>
        <v>#N/A</v>
      </c>
      <c r="V41" t="e">
        <f t="shared" ca="1" si="49"/>
        <v>#N/A</v>
      </c>
      <c r="W41" t="e">
        <f t="shared" ca="1" si="50"/>
        <v>#N/A</v>
      </c>
      <c r="X41" t="e">
        <f t="shared" ca="1" si="51"/>
        <v>#N/A</v>
      </c>
      <c r="Y41" t="e">
        <f t="shared" ca="1" si="52"/>
        <v>#N/A</v>
      </c>
      <c r="Z41" t="e">
        <f t="shared" ca="1" si="53"/>
        <v>#N/A</v>
      </c>
      <c r="AA41" t="e">
        <f t="shared" ca="1" si="54"/>
        <v>#N/A</v>
      </c>
      <c r="AB41" t="e">
        <f t="shared" ca="1" si="55"/>
        <v>#N/A</v>
      </c>
      <c r="AC41" t="e">
        <f t="shared" ca="1" si="56"/>
        <v>#N/A</v>
      </c>
      <c r="AD41" t="e">
        <f t="shared" ca="1" si="57"/>
        <v>#N/A</v>
      </c>
      <c r="AE41" t="e">
        <f t="shared" ca="1" si="58"/>
        <v>#N/A</v>
      </c>
      <c r="AF41" t="e">
        <f t="shared" ca="1" si="59"/>
        <v>#N/A</v>
      </c>
      <c r="AG41" t="e">
        <f t="shared" ca="1" si="60"/>
        <v>#N/A</v>
      </c>
      <c r="AH41" t="e">
        <f t="shared" ca="1" si="61"/>
        <v>#N/A</v>
      </c>
      <c r="AI41" t="e">
        <f t="shared" ca="1" si="62"/>
        <v>#N/A</v>
      </c>
      <c r="AJ41" t="e">
        <f t="shared" ca="1" si="63"/>
        <v>#N/A</v>
      </c>
      <c r="AK41" t="e">
        <f t="shared" ca="1" si="64"/>
        <v>#N/A</v>
      </c>
      <c r="AL41" t="e">
        <f t="shared" ca="1" si="65"/>
        <v>#N/A</v>
      </c>
      <c r="AM41" t="e">
        <f t="shared" ca="1" si="66"/>
        <v>#N/A</v>
      </c>
      <c r="AN41" t="e">
        <f t="shared" ca="1" si="67"/>
        <v>#N/A</v>
      </c>
      <c r="AO41" t="e">
        <f t="shared" ca="1" si="68"/>
        <v>#N/A</v>
      </c>
      <c r="AP41" t="e">
        <f t="shared" ca="1" si="69"/>
        <v>#N/A</v>
      </c>
      <c r="AQ41" t="e">
        <f t="shared" ca="1" si="70"/>
        <v>#N/A</v>
      </c>
      <c r="AR41" t="e">
        <f t="shared" ca="1" si="71"/>
        <v>#N/A</v>
      </c>
      <c r="AS41" t="e">
        <f t="shared" ca="1" si="72"/>
        <v>#N/A</v>
      </c>
      <c r="AT41" t="e">
        <f t="shared" ca="1" si="73"/>
        <v>#N/A</v>
      </c>
      <c r="AU41" t="e">
        <f t="shared" ca="1" si="74"/>
        <v>#N/A</v>
      </c>
      <c r="AV41" t="e">
        <f t="shared" ca="1" si="75"/>
        <v>#N/A</v>
      </c>
      <c r="AW41" t="e">
        <f t="shared" ca="1" si="76"/>
        <v>#N/A</v>
      </c>
      <c r="AX41" t="e">
        <f t="shared" ca="1" si="77"/>
        <v>#N/A</v>
      </c>
      <c r="AY41" t="e">
        <f t="shared" ca="1" si="78"/>
        <v>#N/A</v>
      </c>
    </row>
    <row r="42" spans="1:51">
      <c r="A42">
        <f>AllResults!A42</f>
        <v>0</v>
      </c>
      <c r="D42" t="e">
        <f>VLOOKUP(B42,AttDefStrength!$A$3:$G$23,2,FALSE)</f>
        <v>#N/A</v>
      </c>
      <c r="E42" t="e">
        <f>VLOOKUP(C42,AttDefStrength!$A$3:$G$23,7,FALSE)</f>
        <v>#N/A</v>
      </c>
      <c r="F42" t="e">
        <f>VLOOKUP(B42,AttDefStrength!$A$3:$G$23,3,FALSE)</f>
        <v>#N/A</v>
      </c>
      <c r="G42" t="e">
        <f>VLOOKUP(C42,AttDefStrength!$A$3:$G$23,6,FALSE)</f>
        <v>#N/A</v>
      </c>
      <c r="H42" t="e">
        <f ca="1">D42*E42*Averages!$D$23</f>
        <v>#N/A</v>
      </c>
      <c r="I42" t="e">
        <f ca="1">G42*F42*Averages!$M$23</f>
        <v>#N/A</v>
      </c>
      <c r="J42" t="e">
        <f t="shared" ca="1" si="42"/>
        <v>#N/A</v>
      </c>
      <c r="K42" t="e">
        <f t="shared" ca="1" si="37"/>
        <v>#N/A</v>
      </c>
      <c r="L42" t="e">
        <f t="shared" ca="1" si="41"/>
        <v>#N/A</v>
      </c>
      <c r="M42" t="e">
        <f t="shared" ca="1" si="38"/>
        <v>#N/A</v>
      </c>
      <c r="N42" t="e">
        <f t="shared" ca="1" si="39"/>
        <v>#N/A</v>
      </c>
      <c r="O42" t="e">
        <f t="shared" ca="1" si="40"/>
        <v>#N/A</v>
      </c>
      <c r="P42" t="e">
        <f t="shared" ca="1" si="43"/>
        <v>#N/A</v>
      </c>
      <c r="Q42" t="e">
        <f t="shared" ca="1" si="44"/>
        <v>#N/A</v>
      </c>
      <c r="R42" t="e">
        <f t="shared" ca="1" si="45"/>
        <v>#N/A</v>
      </c>
      <c r="S42" t="e">
        <f t="shared" ca="1" si="46"/>
        <v>#N/A</v>
      </c>
      <c r="T42" t="e">
        <f t="shared" ca="1" si="47"/>
        <v>#N/A</v>
      </c>
      <c r="U42" t="e">
        <f t="shared" ca="1" si="48"/>
        <v>#N/A</v>
      </c>
      <c r="V42" t="e">
        <f t="shared" ca="1" si="49"/>
        <v>#N/A</v>
      </c>
      <c r="W42" t="e">
        <f t="shared" ca="1" si="50"/>
        <v>#N/A</v>
      </c>
      <c r="X42" t="e">
        <f t="shared" ca="1" si="51"/>
        <v>#N/A</v>
      </c>
      <c r="Y42" t="e">
        <f t="shared" ca="1" si="52"/>
        <v>#N/A</v>
      </c>
      <c r="Z42" t="e">
        <f t="shared" ca="1" si="53"/>
        <v>#N/A</v>
      </c>
      <c r="AA42" t="e">
        <f t="shared" ca="1" si="54"/>
        <v>#N/A</v>
      </c>
      <c r="AB42" t="e">
        <f t="shared" ca="1" si="55"/>
        <v>#N/A</v>
      </c>
      <c r="AC42" t="e">
        <f t="shared" ca="1" si="56"/>
        <v>#N/A</v>
      </c>
      <c r="AD42" t="e">
        <f t="shared" ca="1" si="57"/>
        <v>#N/A</v>
      </c>
      <c r="AE42" t="e">
        <f t="shared" ca="1" si="58"/>
        <v>#N/A</v>
      </c>
      <c r="AF42" t="e">
        <f t="shared" ca="1" si="59"/>
        <v>#N/A</v>
      </c>
      <c r="AG42" t="e">
        <f t="shared" ca="1" si="60"/>
        <v>#N/A</v>
      </c>
      <c r="AH42" t="e">
        <f t="shared" ca="1" si="61"/>
        <v>#N/A</v>
      </c>
      <c r="AI42" t="e">
        <f t="shared" ca="1" si="62"/>
        <v>#N/A</v>
      </c>
      <c r="AJ42" t="e">
        <f t="shared" ca="1" si="63"/>
        <v>#N/A</v>
      </c>
      <c r="AK42" t="e">
        <f t="shared" ca="1" si="64"/>
        <v>#N/A</v>
      </c>
      <c r="AL42" t="e">
        <f t="shared" ca="1" si="65"/>
        <v>#N/A</v>
      </c>
      <c r="AM42" t="e">
        <f t="shared" ca="1" si="66"/>
        <v>#N/A</v>
      </c>
      <c r="AN42" t="e">
        <f t="shared" ca="1" si="67"/>
        <v>#N/A</v>
      </c>
      <c r="AO42" t="e">
        <f t="shared" ca="1" si="68"/>
        <v>#N/A</v>
      </c>
      <c r="AP42" t="e">
        <f t="shared" ca="1" si="69"/>
        <v>#N/A</v>
      </c>
      <c r="AQ42" t="e">
        <f t="shared" ca="1" si="70"/>
        <v>#N/A</v>
      </c>
      <c r="AR42" t="e">
        <f t="shared" ca="1" si="71"/>
        <v>#N/A</v>
      </c>
      <c r="AS42" t="e">
        <f t="shared" ca="1" si="72"/>
        <v>#N/A</v>
      </c>
      <c r="AT42" t="e">
        <f t="shared" ca="1" si="73"/>
        <v>#N/A</v>
      </c>
      <c r="AU42" t="e">
        <f t="shared" ca="1" si="74"/>
        <v>#N/A</v>
      </c>
      <c r="AV42" t="e">
        <f t="shared" ca="1" si="75"/>
        <v>#N/A</v>
      </c>
      <c r="AW42" t="e">
        <f t="shared" ca="1" si="76"/>
        <v>#N/A</v>
      </c>
      <c r="AX42" t="e">
        <f t="shared" ca="1" si="77"/>
        <v>#N/A</v>
      </c>
      <c r="AY42" t="e">
        <f t="shared" ca="1" si="78"/>
        <v>#N/A</v>
      </c>
    </row>
    <row r="43" spans="1:51">
      <c r="A43">
        <f>AllResults!A43</f>
        <v>0</v>
      </c>
      <c r="D43" t="e">
        <f>VLOOKUP(B43,AttDefStrength!$A$3:$G$23,2,FALSE)</f>
        <v>#N/A</v>
      </c>
      <c r="E43" t="e">
        <f>VLOOKUP(C43,AttDefStrength!$A$3:$G$23,7,FALSE)</f>
        <v>#N/A</v>
      </c>
      <c r="F43" t="e">
        <f>VLOOKUP(B43,AttDefStrength!$A$3:$G$23,3,FALSE)</f>
        <v>#N/A</v>
      </c>
      <c r="G43" t="e">
        <f>VLOOKUP(C43,AttDefStrength!$A$3:$G$23,6,FALSE)</f>
        <v>#N/A</v>
      </c>
      <c r="H43" t="e">
        <f ca="1">D43*E43*Averages!$D$23</f>
        <v>#N/A</v>
      </c>
      <c r="I43" t="e">
        <f ca="1">G43*F43*Averages!$M$23</f>
        <v>#N/A</v>
      </c>
      <c r="J43" t="e">
        <f t="shared" ca="1" si="42"/>
        <v>#N/A</v>
      </c>
      <c r="K43" t="e">
        <f t="shared" ca="1" si="37"/>
        <v>#N/A</v>
      </c>
      <c r="L43" t="e">
        <f t="shared" ca="1" si="41"/>
        <v>#N/A</v>
      </c>
      <c r="M43" t="e">
        <f t="shared" ca="1" si="38"/>
        <v>#N/A</v>
      </c>
      <c r="N43" t="e">
        <f t="shared" ca="1" si="39"/>
        <v>#N/A</v>
      </c>
      <c r="O43" t="e">
        <f t="shared" ca="1" si="40"/>
        <v>#N/A</v>
      </c>
      <c r="P43" t="e">
        <f t="shared" ca="1" si="43"/>
        <v>#N/A</v>
      </c>
      <c r="Q43" t="e">
        <f t="shared" ca="1" si="44"/>
        <v>#N/A</v>
      </c>
      <c r="R43" t="e">
        <f t="shared" ca="1" si="45"/>
        <v>#N/A</v>
      </c>
      <c r="S43" t="e">
        <f t="shared" ca="1" si="46"/>
        <v>#N/A</v>
      </c>
      <c r="T43" t="e">
        <f t="shared" ca="1" si="47"/>
        <v>#N/A</v>
      </c>
      <c r="U43" t="e">
        <f t="shared" ca="1" si="48"/>
        <v>#N/A</v>
      </c>
      <c r="V43" t="e">
        <f t="shared" ca="1" si="49"/>
        <v>#N/A</v>
      </c>
      <c r="W43" t="e">
        <f t="shared" ca="1" si="50"/>
        <v>#N/A</v>
      </c>
      <c r="X43" t="e">
        <f t="shared" ca="1" si="51"/>
        <v>#N/A</v>
      </c>
      <c r="Y43" t="e">
        <f t="shared" ca="1" si="52"/>
        <v>#N/A</v>
      </c>
      <c r="Z43" t="e">
        <f t="shared" ca="1" si="53"/>
        <v>#N/A</v>
      </c>
      <c r="AA43" t="e">
        <f t="shared" ca="1" si="54"/>
        <v>#N/A</v>
      </c>
      <c r="AB43" t="e">
        <f t="shared" ca="1" si="55"/>
        <v>#N/A</v>
      </c>
      <c r="AC43" t="e">
        <f t="shared" ca="1" si="56"/>
        <v>#N/A</v>
      </c>
      <c r="AD43" t="e">
        <f t="shared" ca="1" si="57"/>
        <v>#N/A</v>
      </c>
      <c r="AE43" t="e">
        <f t="shared" ca="1" si="58"/>
        <v>#N/A</v>
      </c>
      <c r="AF43" t="e">
        <f t="shared" ca="1" si="59"/>
        <v>#N/A</v>
      </c>
      <c r="AG43" t="e">
        <f t="shared" ca="1" si="60"/>
        <v>#N/A</v>
      </c>
      <c r="AH43" t="e">
        <f t="shared" ca="1" si="61"/>
        <v>#N/A</v>
      </c>
      <c r="AI43" t="e">
        <f t="shared" ca="1" si="62"/>
        <v>#N/A</v>
      </c>
      <c r="AJ43" t="e">
        <f t="shared" ca="1" si="63"/>
        <v>#N/A</v>
      </c>
      <c r="AK43" t="e">
        <f t="shared" ca="1" si="64"/>
        <v>#N/A</v>
      </c>
      <c r="AL43" t="e">
        <f t="shared" ca="1" si="65"/>
        <v>#N/A</v>
      </c>
      <c r="AM43" t="e">
        <f t="shared" ca="1" si="66"/>
        <v>#N/A</v>
      </c>
      <c r="AN43" t="e">
        <f t="shared" ca="1" si="67"/>
        <v>#N/A</v>
      </c>
      <c r="AO43" t="e">
        <f t="shared" ca="1" si="68"/>
        <v>#N/A</v>
      </c>
      <c r="AP43" t="e">
        <f t="shared" ca="1" si="69"/>
        <v>#N/A</v>
      </c>
      <c r="AQ43" t="e">
        <f t="shared" ca="1" si="70"/>
        <v>#N/A</v>
      </c>
      <c r="AR43" t="e">
        <f t="shared" ca="1" si="71"/>
        <v>#N/A</v>
      </c>
      <c r="AS43" t="e">
        <f t="shared" ca="1" si="72"/>
        <v>#N/A</v>
      </c>
      <c r="AT43" t="e">
        <f t="shared" ca="1" si="73"/>
        <v>#N/A</v>
      </c>
      <c r="AU43" t="e">
        <f t="shared" ca="1" si="74"/>
        <v>#N/A</v>
      </c>
      <c r="AV43" t="e">
        <f t="shared" ca="1" si="75"/>
        <v>#N/A</v>
      </c>
      <c r="AW43" t="e">
        <f t="shared" ca="1" si="76"/>
        <v>#N/A</v>
      </c>
      <c r="AX43" t="e">
        <f t="shared" ca="1" si="77"/>
        <v>#N/A</v>
      </c>
      <c r="AY43" t="e">
        <f t="shared" ca="1" si="78"/>
        <v>#N/A</v>
      </c>
    </row>
    <row r="44" spans="1:51">
      <c r="A44">
        <f>AllResults!A44</f>
        <v>0</v>
      </c>
      <c r="D44" t="e">
        <f>VLOOKUP(B44,AttDefStrength!$A$3:$G$23,2,FALSE)</f>
        <v>#N/A</v>
      </c>
      <c r="E44" t="e">
        <f>VLOOKUP(C44,AttDefStrength!$A$3:$G$23,7,FALSE)</f>
        <v>#N/A</v>
      </c>
      <c r="F44" t="e">
        <f>VLOOKUP(B44,AttDefStrength!$A$3:$G$23,3,FALSE)</f>
        <v>#N/A</v>
      </c>
      <c r="G44" t="e">
        <f>VLOOKUP(C44,AttDefStrength!$A$3:$G$23,6,FALSE)</f>
        <v>#N/A</v>
      </c>
      <c r="H44" t="e">
        <f ca="1">D44*E44*Averages!$D$23</f>
        <v>#N/A</v>
      </c>
      <c r="I44" t="e">
        <f ca="1">G44*F44*Averages!$M$23</f>
        <v>#N/A</v>
      </c>
      <c r="J44" t="e">
        <f t="shared" ca="1" si="42"/>
        <v>#N/A</v>
      </c>
      <c r="K44" t="e">
        <f t="shared" ca="1" si="37"/>
        <v>#N/A</v>
      </c>
      <c r="L44" t="e">
        <f t="shared" ca="1" si="41"/>
        <v>#N/A</v>
      </c>
      <c r="M44" t="e">
        <f t="shared" ca="1" si="38"/>
        <v>#N/A</v>
      </c>
      <c r="N44" t="e">
        <f t="shared" ca="1" si="39"/>
        <v>#N/A</v>
      </c>
      <c r="O44" t="e">
        <f t="shared" ca="1" si="40"/>
        <v>#N/A</v>
      </c>
      <c r="P44" t="e">
        <f t="shared" ca="1" si="43"/>
        <v>#N/A</v>
      </c>
      <c r="Q44" t="e">
        <f t="shared" ca="1" si="44"/>
        <v>#N/A</v>
      </c>
      <c r="R44" t="e">
        <f t="shared" ca="1" si="45"/>
        <v>#N/A</v>
      </c>
      <c r="S44" t="e">
        <f t="shared" ca="1" si="46"/>
        <v>#N/A</v>
      </c>
      <c r="T44" t="e">
        <f t="shared" ca="1" si="47"/>
        <v>#N/A</v>
      </c>
      <c r="U44" t="e">
        <f t="shared" ca="1" si="48"/>
        <v>#N/A</v>
      </c>
      <c r="V44" t="e">
        <f t="shared" ca="1" si="49"/>
        <v>#N/A</v>
      </c>
      <c r="W44" t="e">
        <f t="shared" ca="1" si="50"/>
        <v>#N/A</v>
      </c>
      <c r="X44" t="e">
        <f t="shared" ca="1" si="51"/>
        <v>#N/A</v>
      </c>
      <c r="Y44" t="e">
        <f t="shared" ca="1" si="52"/>
        <v>#N/A</v>
      </c>
      <c r="Z44" t="e">
        <f t="shared" ca="1" si="53"/>
        <v>#N/A</v>
      </c>
      <c r="AA44" t="e">
        <f t="shared" ca="1" si="54"/>
        <v>#N/A</v>
      </c>
      <c r="AB44" t="e">
        <f t="shared" ca="1" si="55"/>
        <v>#N/A</v>
      </c>
      <c r="AC44" t="e">
        <f t="shared" ca="1" si="56"/>
        <v>#N/A</v>
      </c>
      <c r="AD44" t="e">
        <f t="shared" ca="1" si="57"/>
        <v>#N/A</v>
      </c>
      <c r="AE44" t="e">
        <f t="shared" ca="1" si="58"/>
        <v>#N/A</v>
      </c>
      <c r="AF44" t="e">
        <f t="shared" ca="1" si="59"/>
        <v>#N/A</v>
      </c>
      <c r="AG44" t="e">
        <f t="shared" ca="1" si="60"/>
        <v>#N/A</v>
      </c>
      <c r="AH44" t="e">
        <f t="shared" ca="1" si="61"/>
        <v>#N/A</v>
      </c>
      <c r="AI44" t="e">
        <f t="shared" ca="1" si="62"/>
        <v>#N/A</v>
      </c>
      <c r="AJ44" t="e">
        <f t="shared" ca="1" si="63"/>
        <v>#N/A</v>
      </c>
      <c r="AK44" t="e">
        <f t="shared" ca="1" si="64"/>
        <v>#N/A</v>
      </c>
      <c r="AL44" t="e">
        <f t="shared" ca="1" si="65"/>
        <v>#N/A</v>
      </c>
      <c r="AM44" t="e">
        <f t="shared" ca="1" si="66"/>
        <v>#N/A</v>
      </c>
      <c r="AN44" t="e">
        <f t="shared" ca="1" si="67"/>
        <v>#N/A</v>
      </c>
      <c r="AO44" t="e">
        <f t="shared" ca="1" si="68"/>
        <v>#N/A</v>
      </c>
      <c r="AP44" t="e">
        <f t="shared" ca="1" si="69"/>
        <v>#N/A</v>
      </c>
      <c r="AQ44" t="e">
        <f t="shared" ca="1" si="70"/>
        <v>#N/A</v>
      </c>
      <c r="AR44" t="e">
        <f t="shared" ca="1" si="71"/>
        <v>#N/A</v>
      </c>
      <c r="AS44" t="e">
        <f t="shared" ca="1" si="72"/>
        <v>#N/A</v>
      </c>
      <c r="AT44" t="e">
        <f t="shared" ca="1" si="73"/>
        <v>#N/A</v>
      </c>
      <c r="AU44" t="e">
        <f t="shared" ca="1" si="74"/>
        <v>#N/A</v>
      </c>
      <c r="AV44" t="e">
        <f t="shared" ca="1" si="75"/>
        <v>#N/A</v>
      </c>
      <c r="AW44" t="e">
        <f t="shared" ca="1" si="76"/>
        <v>#N/A</v>
      </c>
      <c r="AX44" t="e">
        <f t="shared" ca="1" si="77"/>
        <v>#N/A</v>
      </c>
      <c r="AY44" t="e">
        <f t="shared" ca="1" si="78"/>
        <v>#N/A</v>
      </c>
    </row>
    <row r="45" spans="1:51">
      <c r="A45">
        <f>AllResults!A45</f>
        <v>0</v>
      </c>
      <c r="D45" t="e">
        <f>VLOOKUP(B45,AttDefStrength!$A$3:$G$23,2,FALSE)</f>
        <v>#N/A</v>
      </c>
      <c r="E45" t="e">
        <f>VLOOKUP(C45,AttDefStrength!$A$3:$G$23,7,FALSE)</f>
        <v>#N/A</v>
      </c>
      <c r="F45" t="e">
        <f>VLOOKUP(B45,AttDefStrength!$A$3:$G$23,3,FALSE)</f>
        <v>#N/A</v>
      </c>
      <c r="G45" t="e">
        <f>VLOOKUP(C45,AttDefStrength!$A$3:$G$23,6,FALSE)</f>
        <v>#N/A</v>
      </c>
      <c r="H45" t="e">
        <f ca="1">D45*E45*Averages!$D$23</f>
        <v>#N/A</v>
      </c>
      <c r="I45" t="e">
        <f ca="1">G45*F45*Averages!$M$23</f>
        <v>#N/A</v>
      </c>
      <c r="J45" t="e">
        <f t="shared" ca="1" si="42"/>
        <v>#N/A</v>
      </c>
      <c r="K45" t="e">
        <f t="shared" ca="1" si="37"/>
        <v>#N/A</v>
      </c>
      <c r="L45" t="e">
        <f t="shared" ca="1" si="41"/>
        <v>#N/A</v>
      </c>
      <c r="M45" t="e">
        <f t="shared" ca="1" si="38"/>
        <v>#N/A</v>
      </c>
      <c r="N45" t="e">
        <f t="shared" ca="1" si="39"/>
        <v>#N/A</v>
      </c>
      <c r="O45" t="e">
        <f t="shared" ca="1" si="40"/>
        <v>#N/A</v>
      </c>
      <c r="P45" t="e">
        <f t="shared" ca="1" si="43"/>
        <v>#N/A</v>
      </c>
      <c r="Q45" t="e">
        <f t="shared" ca="1" si="44"/>
        <v>#N/A</v>
      </c>
      <c r="R45" t="e">
        <f t="shared" ca="1" si="45"/>
        <v>#N/A</v>
      </c>
      <c r="S45" t="e">
        <f t="shared" ca="1" si="46"/>
        <v>#N/A</v>
      </c>
      <c r="T45" t="e">
        <f t="shared" ca="1" si="47"/>
        <v>#N/A</v>
      </c>
      <c r="U45" t="e">
        <f t="shared" ca="1" si="48"/>
        <v>#N/A</v>
      </c>
      <c r="V45" t="e">
        <f t="shared" ca="1" si="49"/>
        <v>#N/A</v>
      </c>
      <c r="W45" t="e">
        <f t="shared" ca="1" si="50"/>
        <v>#N/A</v>
      </c>
      <c r="X45" t="e">
        <f t="shared" ca="1" si="51"/>
        <v>#N/A</v>
      </c>
      <c r="Y45" t="e">
        <f t="shared" ca="1" si="52"/>
        <v>#N/A</v>
      </c>
      <c r="Z45" t="e">
        <f t="shared" ca="1" si="53"/>
        <v>#N/A</v>
      </c>
      <c r="AA45" t="e">
        <f t="shared" ca="1" si="54"/>
        <v>#N/A</v>
      </c>
      <c r="AB45" t="e">
        <f t="shared" ca="1" si="55"/>
        <v>#N/A</v>
      </c>
      <c r="AC45" t="e">
        <f t="shared" ca="1" si="56"/>
        <v>#N/A</v>
      </c>
      <c r="AD45" t="e">
        <f t="shared" ca="1" si="57"/>
        <v>#N/A</v>
      </c>
      <c r="AE45" t="e">
        <f t="shared" ca="1" si="58"/>
        <v>#N/A</v>
      </c>
      <c r="AF45" t="e">
        <f t="shared" ca="1" si="59"/>
        <v>#N/A</v>
      </c>
      <c r="AG45" t="e">
        <f t="shared" ca="1" si="60"/>
        <v>#N/A</v>
      </c>
      <c r="AH45" t="e">
        <f t="shared" ca="1" si="61"/>
        <v>#N/A</v>
      </c>
      <c r="AI45" t="e">
        <f t="shared" ca="1" si="62"/>
        <v>#N/A</v>
      </c>
      <c r="AJ45" t="e">
        <f t="shared" ca="1" si="63"/>
        <v>#N/A</v>
      </c>
      <c r="AK45" t="e">
        <f t="shared" ca="1" si="64"/>
        <v>#N/A</v>
      </c>
      <c r="AL45" t="e">
        <f t="shared" ca="1" si="65"/>
        <v>#N/A</v>
      </c>
      <c r="AM45" t="e">
        <f t="shared" ca="1" si="66"/>
        <v>#N/A</v>
      </c>
      <c r="AN45" t="e">
        <f t="shared" ca="1" si="67"/>
        <v>#N/A</v>
      </c>
      <c r="AO45" t="e">
        <f t="shared" ca="1" si="68"/>
        <v>#N/A</v>
      </c>
      <c r="AP45" t="e">
        <f t="shared" ca="1" si="69"/>
        <v>#N/A</v>
      </c>
      <c r="AQ45" t="e">
        <f t="shared" ca="1" si="70"/>
        <v>#N/A</v>
      </c>
      <c r="AR45" t="e">
        <f t="shared" ca="1" si="71"/>
        <v>#N/A</v>
      </c>
      <c r="AS45" t="e">
        <f t="shared" ca="1" si="72"/>
        <v>#N/A</v>
      </c>
      <c r="AT45" t="e">
        <f t="shared" ca="1" si="73"/>
        <v>#N/A</v>
      </c>
      <c r="AU45" t="e">
        <f t="shared" ca="1" si="74"/>
        <v>#N/A</v>
      </c>
      <c r="AV45" t="e">
        <f t="shared" ca="1" si="75"/>
        <v>#N/A</v>
      </c>
      <c r="AW45" t="e">
        <f t="shared" ca="1" si="76"/>
        <v>#N/A</v>
      </c>
      <c r="AX45" t="e">
        <f t="shared" ca="1" si="77"/>
        <v>#N/A</v>
      </c>
      <c r="AY45" t="e">
        <f t="shared" ca="1" si="78"/>
        <v>#N/A</v>
      </c>
    </row>
    <row r="46" spans="1:51">
      <c r="A46">
        <f>AllResults!A46</f>
        <v>0</v>
      </c>
      <c r="D46" t="e">
        <f>VLOOKUP(B46,AttDefStrength!$A$3:$G$23,2,FALSE)</f>
        <v>#N/A</v>
      </c>
      <c r="E46" t="e">
        <f>VLOOKUP(C46,AttDefStrength!$A$3:$G$23,7,FALSE)</f>
        <v>#N/A</v>
      </c>
      <c r="F46" t="e">
        <f>VLOOKUP(B46,AttDefStrength!$A$3:$G$23,3,FALSE)</f>
        <v>#N/A</v>
      </c>
      <c r="G46" t="e">
        <f>VLOOKUP(C46,AttDefStrength!$A$3:$G$23,6,FALSE)</f>
        <v>#N/A</v>
      </c>
      <c r="H46" t="e">
        <f ca="1">D46*E46*Averages!$D$23</f>
        <v>#N/A</v>
      </c>
      <c r="I46" t="e">
        <f ca="1">G46*F46*Averages!$M$23</f>
        <v>#N/A</v>
      </c>
      <c r="J46" t="e">
        <f t="shared" ca="1" si="42"/>
        <v>#N/A</v>
      </c>
      <c r="K46" t="e">
        <f t="shared" ca="1" si="37"/>
        <v>#N/A</v>
      </c>
      <c r="L46" t="e">
        <f t="shared" ca="1" si="41"/>
        <v>#N/A</v>
      </c>
      <c r="M46" t="e">
        <f t="shared" ca="1" si="38"/>
        <v>#N/A</v>
      </c>
      <c r="N46" t="e">
        <f t="shared" ca="1" si="39"/>
        <v>#N/A</v>
      </c>
      <c r="O46" t="e">
        <f t="shared" ca="1" si="40"/>
        <v>#N/A</v>
      </c>
      <c r="P46" t="e">
        <f t="shared" ca="1" si="43"/>
        <v>#N/A</v>
      </c>
      <c r="Q46" t="e">
        <f t="shared" ca="1" si="44"/>
        <v>#N/A</v>
      </c>
      <c r="R46" t="e">
        <f t="shared" ca="1" si="45"/>
        <v>#N/A</v>
      </c>
      <c r="S46" t="e">
        <f t="shared" ca="1" si="46"/>
        <v>#N/A</v>
      </c>
      <c r="T46" t="e">
        <f t="shared" ca="1" si="47"/>
        <v>#N/A</v>
      </c>
      <c r="U46" t="e">
        <f t="shared" ca="1" si="48"/>
        <v>#N/A</v>
      </c>
      <c r="V46" t="e">
        <f t="shared" ca="1" si="49"/>
        <v>#N/A</v>
      </c>
      <c r="W46" t="e">
        <f t="shared" ca="1" si="50"/>
        <v>#N/A</v>
      </c>
      <c r="X46" t="e">
        <f t="shared" ca="1" si="51"/>
        <v>#N/A</v>
      </c>
      <c r="Y46" t="e">
        <f t="shared" ca="1" si="52"/>
        <v>#N/A</v>
      </c>
      <c r="Z46" t="e">
        <f t="shared" ca="1" si="53"/>
        <v>#N/A</v>
      </c>
      <c r="AA46" t="e">
        <f t="shared" ca="1" si="54"/>
        <v>#N/A</v>
      </c>
      <c r="AB46" t="e">
        <f t="shared" ca="1" si="55"/>
        <v>#N/A</v>
      </c>
      <c r="AC46" t="e">
        <f t="shared" ca="1" si="56"/>
        <v>#N/A</v>
      </c>
      <c r="AD46" t="e">
        <f t="shared" ca="1" si="57"/>
        <v>#N/A</v>
      </c>
      <c r="AE46" t="e">
        <f t="shared" ca="1" si="58"/>
        <v>#N/A</v>
      </c>
      <c r="AF46" t="e">
        <f t="shared" ca="1" si="59"/>
        <v>#N/A</v>
      </c>
      <c r="AG46" t="e">
        <f t="shared" ca="1" si="60"/>
        <v>#N/A</v>
      </c>
      <c r="AH46" t="e">
        <f t="shared" ca="1" si="61"/>
        <v>#N/A</v>
      </c>
      <c r="AI46" t="e">
        <f t="shared" ca="1" si="62"/>
        <v>#N/A</v>
      </c>
      <c r="AJ46" t="e">
        <f t="shared" ca="1" si="63"/>
        <v>#N/A</v>
      </c>
      <c r="AK46" t="e">
        <f t="shared" ca="1" si="64"/>
        <v>#N/A</v>
      </c>
      <c r="AL46" t="e">
        <f t="shared" ca="1" si="65"/>
        <v>#N/A</v>
      </c>
      <c r="AM46" t="e">
        <f t="shared" ca="1" si="66"/>
        <v>#N/A</v>
      </c>
      <c r="AN46" t="e">
        <f t="shared" ca="1" si="67"/>
        <v>#N/A</v>
      </c>
      <c r="AO46" t="e">
        <f t="shared" ca="1" si="68"/>
        <v>#N/A</v>
      </c>
      <c r="AP46" t="e">
        <f t="shared" ca="1" si="69"/>
        <v>#N/A</v>
      </c>
      <c r="AQ46" t="e">
        <f t="shared" ca="1" si="70"/>
        <v>#N/A</v>
      </c>
      <c r="AR46" t="e">
        <f t="shared" ca="1" si="71"/>
        <v>#N/A</v>
      </c>
      <c r="AS46" t="e">
        <f t="shared" ca="1" si="72"/>
        <v>#N/A</v>
      </c>
      <c r="AT46" t="e">
        <f t="shared" ca="1" si="73"/>
        <v>#N/A</v>
      </c>
      <c r="AU46" t="e">
        <f t="shared" ca="1" si="74"/>
        <v>#N/A</v>
      </c>
      <c r="AV46" t="e">
        <f t="shared" ca="1" si="75"/>
        <v>#N/A</v>
      </c>
      <c r="AW46" t="e">
        <f t="shared" ca="1" si="76"/>
        <v>#N/A</v>
      </c>
      <c r="AX46" t="e">
        <f t="shared" ca="1" si="77"/>
        <v>#N/A</v>
      </c>
      <c r="AY46" t="e">
        <f t="shared" ca="1" si="78"/>
        <v>#N/A</v>
      </c>
    </row>
    <row r="47" spans="1:51">
      <c r="A47">
        <f>AllResults!A47</f>
        <v>0</v>
      </c>
      <c r="D47" t="e">
        <f>VLOOKUP(B47,AttDefStrength!$A$3:$G$23,2,FALSE)</f>
        <v>#N/A</v>
      </c>
      <c r="E47" t="e">
        <f>VLOOKUP(C47,AttDefStrength!$A$3:$G$23,7,FALSE)</f>
        <v>#N/A</v>
      </c>
      <c r="F47" t="e">
        <f>VLOOKUP(B47,AttDefStrength!$A$3:$G$23,3,FALSE)</f>
        <v>#N/A</v>
      </c>
      <c r="G47" t="e">
        <f>VLOOKUP(C47,AttDefStrength!$A$3:$G$23,6,FALSE)</f>
        <v>#N/A</v>
      </c>
      <c r="H47" t="e">
        <f ca="1">D47*E47*Averages!$D$23</f>
        <v>#N/A</v>
      </c>
      <c r="I47" t="e">
        <f ca="1">G47*F47*Averages!$M$23</f>
        <v>#N/A</v>
      </c>
      <c r="J47" t="e">
        <f t="shared" ca="1" si="42"/>
        <v>#N/A</v>
      </c>
      <c r="K47" t="e">
        <f t="shared" ca="1" si="37"/>
        <v>#N/A</v>
      </c>
      <c r="L47" t="e">
        <f t="shared" ca="1" si="41"/>
        <v>#N/A</v>
      </c>
      <c r="M47" t="e">
        <f t="shared" ca="1" si="38"/>
        <v>#N/A</v>
      </c>
      <c r="N47" t="e">
        <f t="shared" ca="1" si="39"/>
        <v>#N/A</v>
      </c>
      <c r="O47" t="e">
        <f t="shared" ca="1" si="40"/>
        <v>#N/A</v>
      </c>
      <c r="P47" t="e">
        <f t="shared" ca="1" si="43"/>
        <v>#N/A</v>
      </c>
      <c r="Q47" t="e">
        <f t="shared" ca="1" si="44"/>
        <v>#N/A</v>
      </c>
      <c r="R47" t="e">
        <f t="shared" ca="1" si="45"/>
        <v>#N/A</v>
      </c>
      <c r="S47" t="e">
        <f t="shared" ca="1" si="46"/>
        <v>#N/A</v>
      </c>
      <c r="T47" t="e">
        <f t="shared" ca="1" si="47"/>
        <v>#N/A</v>
      </c>
      <c r="U47" t="e">
        <f t="shared" ca="1" si="48"/>
        <v>#N/A</v>
      </c>
      <c r="V47" t="e">
        <f t="shared" ca="1" si="49"/>
        <v>#N/A</v>
      </c>
      <c r="W47" t="e">
        <f t="shared" ca="1" si="50"/>
        <v>#N/A</v>
      </c>
      <c r="X47" t="e">
        <f t="shared" ca="1" si="51"/>
        <v>#N/A</v>
      </c>
      <c r="Y47" t="e">
        <f t="shared" ca="1" si="52"/>
        <v>#N/A</v>
      </c>
      <c r="Z47" t="e">
        <f t="shared" ca="1" si="53"/>
        <v>#N/A</v>
      </c>
      <c r="AA47" t="e">
        <f t="shared" ca="1" si="54"/>
        <v>#N/A</v>
      </c>
      <c r="AB47" t="e">
        <f t="shared" ca="1" si="55"/>
        <v>#N/A</v>
      </c>
      <c r="AC47" t="e">
        <f t="shared" ca="1" si="56"/>
        <v>#N/A</v>
      </c>
      <c r="AD47" t="e">
        <f t="shared" ca="1" si="57"/>
        <v>#N/A</v>
      </c>
      <c r="AE47" t="e">
        <f t="shared" ca="1" si="58"/>
        <v>#N/A</v>
      </c>
      <c r="AF47" t="e">
        <f t="shared" ca="1" si="59"/>
        <v>#N/A</v>
      </c>
      <c r="AG47" t="e">
        <f t="shared" ca="1" si="60"/>
        <v>#N/A</v>
      </c>
      <c r="AH47" t="e">
        <f t="shared" ca="1" si="61"/>
        <v>#N/A</v>
      </c>
      <c r="AI47" t="e">
        <f t="shared" ca="1" si="62"/>
        <v>#N/A</v>
      </c>
      <c r="AJ47" t="e">
        <f t="shared" ca="1" si="63"/>
        <v>#N/A</v>
      </c>
      <c r="AK47" t="e">
        <f t="shared" ca="1" si="64"/>
        <v>#N/A</v>
      </c>
      <c r="AL47" t="e">
        <f t="shared" ca="1" si="65"/>
        <v>#N/A</v>
      </c>
      <c r="AM47" t="e">
        <f t="shared" ca="1" si="66"/>
        <v>#N/A</v>
      </c>
      <c r="AN47" t="e">
        <f t="shared" ca="1" si="67"/>
        <v>#N/A</v>
      </c>
      <c r="AO47" t="e">
        <f t="shared" ca="1" si="68"/>
        <v>#N/A</v>
      </c>
      <c r="AP47" t="e">
        <f t="shared" ca="1" si="69"/>
        <v>#N/A</v>
      </c>
      <c r="AQ47" t="e">
        <f t="shared" ca="1" si="70"/>
        <v>#N/A</v>
      </c>
      <c r="AR47" t="e">
        <f t="shared" ca="1" si="71"/>
        <v>#N/A</v>
      </c>
      <c r="AS47" t="e">
        <f t="shared" ca="1" si="72"/>
        <v>#N/A</v>
      </c>
      <c r="AT47" t="e">
        <f t="shared" ca="1" si="73"/>
        <v>#N/A</v>
      </c>
      <c r="AU47" t="e">
        <f t="shared" ca="1" si="74"/>
        <v>#N/A</v>
      </c>
      <c r="AV47" t="e">
        <f t="shared" ca="1" si="75"/>
        <v>#N/A</v>
      </c>
      <c r="AW47" t="e">
        <f t="shared" ca="1" si="76"/>
        <v>#N/A</v>
      </c>
      <c r="AX47" t="e">
        <f t="shared" ca="1" si="77"/>
        <v>#N/A</v>
      </c>
      <c r="AY47" t="e">
        <f t="shared" ca="1" si="78"/>
        <v>#N/A</v>
      </c>
    </row>
    <row r="48" spans="1:51">
      <c r="A48">
        <f>AllResults!A48</f>
        <v>0</v>
      </c>
      <c r="D48" t="e">
        <f>VLOOKUP(B48,AttDefStrength!$A$3:$G$23,2,FALSE)</f>
        <v>#N/A</v>
      </c>
      <c r="E48" t="e">
        <f>VLOOKUP(C48,AttDefStrength!$A$3:$G$23,7,FALSE)</f>
        <v>#N/A</v>
      </c>
      <c r="F48" t="e">
        <f>VLOOKUP(B48,AttDefStrength!$A$3:$G$23,3,FALSE)</f>
        <v>#N/A</v>
      </c>
      <c r="G48" t="e">
        <f>VLOOKUP(C48,AttDefStrength!$A$3:$G$23,6,FALSE)</f>
        <v>#N/A</v>
      </c>
      <c r="H48" t="e">
        <f ca="1">D48*E48*Averages!$D$23</f>
        <v>#N/A</v>
      </c>
      <c r="I48" t="e">
        <f ca="1">G48*F48*Averages!$M$23</f>
        <v>#N/A</v>
      </c>
      <c r="J48" t="e">
        <f t="shared" ca="1" si="42"/>
        <v>#N/A</v>
      </c>
      <c r="K48" t="e">
        <f t="shared" ca="1" si="37"/>
        <v>#N/A</v>
      </c>
      <c r="L48" t="e">
        <f t="shared" ca="1" si="41"/>
        <v>#N/A</v>
      </c>
      <c r="M48" t="e">
        <f t="shared" ca="1" si="38"/>
        <v>#N/A</v>
      </c>
      <c r="N48" t="e">
        <f t="shared" ca="1" si="39"/>
        <v>#N/A</v>
      </c>
      <c r="O48" t="e">
        <f t="shared" ca="1" si="40"/>
        <v>#N/A</v>
      </c>
      <c r="P48" t="e">
        <f t="shared" ca="1" si="43"/>
        <v>#N/A</v>
      </c>
      <c r="Q48" t="e">
        <f t="shared" ca="1" si="44"/>
        <v>#N/A</v>
      </c>
      <c r="R48" t="e">
        <f t="shared" ca="1" si="45"/>
        <v>#N/A</v>
      </c>
      <c r="S48" t="e">
        <f t="shared" ca="1" si="46"/>
        <v>#N/A</v>
      </c>
      <c r="T48" t="e">
        <f t="shared" ca="1" si="47"/>
        <v>#N/A</v>
      </c>
      <c r="U48" t="e">
        <f t="shared" ca="1" si="48"/>
        <v>#N/A</v>
      </c>
      <c r="V48" t="e">
        <f t="shared" ca="1" si="49"/>
        <v>#N/A</v>
      </c>
      <c r="W48" t="e">
        <f t="shared" ca="1" si="50"/>
        <v>#N/A</v>
      </c>
      <c r="X48" t="e">
        <f t="shared" ca="1" si="51"/>
        <v>#N/A</v>
      </c>
      <c r="Y48" t="e">
        <f t="shared" ca="1" si="52"/>
        <v>#N/A</v>
      </c>
      <c r="Z48" t="e">
        <f t="shared" ca="1" si="53"/>
        <v>#N/A</v>
      </c>
      <c r="AA48" t="e">
        <f t="shared" ca="1" si="54"/>
        <v>#N/A</v>
      </c>
      <c r="AB48" t="e">
        <f t="shared" ca="1" si="55"/>
        <v>#N/A</v>
      </c>
      <c r="AC48" t="e">
        <f t="shared" ca="1" si="56"/>
        <v>#N/A</v>
      </c>
      <c r="AD48" t="e">
        <f t="shared" ca="1" si="57"/>
        <v>#N/A</v>
      </c>
      <c r="AE48" t="e">
        <f t="shared" ca="1" si="58"/>
        <v>#N/A</v>
      </c>
      <c r="AF48" t="e">
        <f t="shared" ca="1" si="59"/>
        <v>#N/A</v>
      </c>
      <c r="AG48" t="e">
        <f t="shared" ca="1" si="60"/>
        <v>#N/A</v>
      </c>
      <c r="AH48" t="e">
        <f t="shared" ca="1" si="61"/>
        <v>#N/A</v>
      </c>
      <c r="AI48" t="e">
        <f t="shared" ca="1" si="62"/>
        <v>#N/A</v>
      </c>
      <c r="AJ48" t="e">
        <f t="shared" ca="1" si="63"/>
        <v>#N/A</v>
      </c>
      <c r="AK48" t="e">
        <f t="shared" ca="1" si="64"/>
        <v>#N/A</v>
      </c>
      <c r="AL48" t="e">
        <f t="shared" ca="1" si="65"/>
        <v>#N/A</v>
      </c>
      <c r="AM48" t="e">
        <f t="shared" ca="1" si="66"/>
        <v>#N/A</v>
      </c>
      <c r="AN48" t="e">
        <f t="shared" ca="1" si="67"/>
        <v>#N/A</v>
      </c>
      <c r="AO48" t="e">
        <f t="shared" ca="1" si="68"/>
        <v>#N/A</v>
      </c>
      <c r="AP48" t="e">
        <f t="shared" ca="1" si="69"/>
        <v>#N/A</v>
      </c>
      <c r="AQ48" t="e">
        <f t="shared" ca="1" si="70"/>
        <v>#N/A</v>
      </c>
      <c r="AR48" t="e">
        <f t="shared" ca="1" si="71"/>
        <v>#N/A</v>
      </c>
      <c r="AS48" t="e">
        <f t="shared" ca="1" si="72"/>
        <v>#N/A</v>
      </c>
      <c r="AT48" t="e">
        <f t="shared" ca="1" si="73"/>
        <v>#N/A</v>
      </c>
      <c r="AU48" t="e">
        <f t="shared" ca="1" si="74"/>
        <v>#N/A</v>
      </c>
      <c r="AV48" t="e">
        <f t="shared" ca="1" si="75"/>
        <v>#N/A</v>
      </c>
      <c r="AW48" t="e">
        <f t="shared" ca="1" si="76"/>
        <v>#N/A</v>
      </c>
      <c r="AX48" t="e">
        <f t="shared" ca="1" si="77"/>
        <v>#N/A</v>
      </c>
      <c r="AY48" t="e">
        <f t="shared" ca="1" si="78"/>
        <v>#N/A</v>
      </c>
    </row>
    <row r="49" spans="1:51">
      <c r="A49">
        <f>AllResults!A49</f>
        <v>0</v>
      </c>
      <c r="D49" t="e">
        <f>VLOOKUP(B49,AttDefStrength!$A$3:$G$23,2,FALSE)</f>
        <v>#N/A</v>
      </c>
      <c r="E49" t="e">
        <f>VLOOKUP(C49,AttDefStrength!$A$3:$G$23,7,FALSE)</f>
        <v>#N/A</v>
      </c>
      <c r="F49" t="e">
        <f>VLOOKUP(B49,AttDefStrength!$A$3:$G$23,3,FALSE)</f>
        <v>#N/A</v>
      </c>
      <c r="G49" t="e">
        <f>VLOOKUP(C49,AttDefStrength!$A$3:$G$23,6,FALSE)</f>
        <v>#N/A</v>
      </c>
      <c r="H49" t="e">
        <f ca="1">D49*E49*Averages!$D$23</f>
        <v>#N/A</v>
      </c>
      <c r="I49" t="e">
        <f ca="1">G49*F49*Averages!$M$23</f>
        <v>#N/A</v>
      </c>
      <c r="J49" t="e">
        <f t="shared" ca="1" si="42"/>
        <v>#N/A</v>
      </c>
      <c r="K49" t="e">
        <f t="shared" ca="1" si="37"/>
        <v>#N/A</v>
      </c>
      <c r="L49" t="e">
        <f t="shared" ca="1" si="41"/>
        <v>#N/A</v>
      </c>
      <c r="M49" t="e">
        <f t="shared" ca="1" si="38"/>
        <v>#N/A</v>
      </c>
      <c r="N49" t="e">
        <f t="shared" ca="1" si="39"/>
        <v>#N/A</v>
      </c>
      <c r="O49" t="e">
        <f t="shared" ca="1" si="40"/>
        <v>#N/A</v>
      </c>
      <c r="P49" t="e">
        <f t="shared" ca="1" si="43"/>
        <v>#N/A</v>
      </c>
      <c r="Q49" t="e">
        <f t="shared" ca="1" si="44"/>
        <v>#N/A</v>
      </c>
      <c r="R49" t="e">
        <f t="shared" ca="1" si="45"/>
        <v>#N/A</v>
      </c>
      <c r="S49" t="e">
        <f t="shared" ca="1" si="46"/>
        <v>#N/A</v>
      </c>
      <c r="T49" t="e">
        <f t="shared" ca="1" si="47"/>
        <v>#N/A</v>
      </c>
      <c r="U49" t="e">
        <f t="shared" ca="1" si="48"/>
        <v>#N/A</v>
      </c>
      <c r="V49" t="e">
        <f t="shared" ca="1" si="49"/>
        <v>#N/A</v>
      </c>
      <c r="W49" t="e">
        <f t="shared" ca="1" si="50"/>
        <v>#N/A</v>
      </c>
      <c r="X49" t="e">
        <f t="shared" ca="1" si="51"/>
        <v>#N/A</v>
      </c>
      <c r="Y49" t="e">
        <f t="shared" ca="1" si="52"/>
        <v>#N/A</v>
      </c>
      <c r="Z49" t="e">
        <f t="shared" ca="1" si="53"/>
        <v>#N/A</v>
      </c>
      <c r="AA49" t="e">
        <f t="shared" ca="1" si="54"/>
        <v>#N/A</v>
      </c>
      <c r="AB49" t="e">
        <f t="shared" ca="1" si="55"/>
        <v>#N/A</v>
      </c>
      <c r="AC49" t="e">
        <f t="shared" ca="1" si="56"/>
        <v>#N/A</v>
      </c>
      <c r="AD49" t="e">
        <f t="shared" ca="1" si="57"/>
        <v>#N/A</v>
      </c>
      <c r="AE49" t="e">
        <f t="shared" ca="1" si="58"/>
        <v>#N/A</v>
      </c>
      <c r="AF49" t="e">
        <f t="shared" ca="1" si="59"/>
        <v>#N/A</v>
      </c>
      <c r="AG49" t="e">
        <f t="shared" ca="1" si="60"/>
        <v>#N/A</v>
      </c>
      <c r="AH49" t="e">
        <f t="shared" ca="1" si="61"/>
        <v>#N/A</v>
      </c>
      <c r="AI49" t="e">
        <f t="shared" ca="1" si="62"/>
        <v>#N/A</v>
      </c>
      <c r="AJ49" t="e">
        <f t="shared" ca="1" si="63"/>
        <v>#N/A</v>
      </c>
      <c r="AK49" t="e">
        <f t="shared" ca="1" si="64"/>
        <v>#N/A</v>
      </c>
      <c r="AL49" t="e">
        <f t="shared" ca="1" si="65"/>
        <v>#N/A</v>
      </c>
      <c r="AM49" t="e">
        <f t="shared" ca="1" si="66"/>
        <v>#N/A</v>
      </c>
      <c r="AN49" t="e">
        <f t="shared" ca="1" si="67"/>
        <v>#N/A</v>
      </c>
      <c r="AO49" t="e">
        <f t="shared" ca="1" si="68"/>
        <v>#N/A</v>
      </c>
      <c r="AP49" t="e">
        <f t="shared" ca="1" si="69"/>
        <v>#N/A</v>
      </c>
      <c r="AQ49" t="e">
        <f t="shared" ca="1" si="70"/>
        <v>#N/A</v>
      </c>
      <c r="AR49" t="e">
        <f t="shared" ca="1" si="71"/>
        <v>#N/A</v>
      </c>
      <c r="AS49" t="e">
        <f t="shared" ca="1" si="72"/>
        <v>#N/A</v>
      </c>
      <c r="AT49" t="e">
        <f t="shared" ca="1" si="73"/>
        <v>#N/A</v>
      </c>
      <c r="AU49" t="e">
        <f t="shared" ca="1" si="74"/>
        <v>#N/A</v>
      </c>
      <c r="AV49" t="e">
        <f t="shared" ca="1" si="75"/>
        <v>#N/A</v>
      </c>
      <c r="AW49" t="e">
        <f t="shared" ca="1" si="76"/>
        <v>#N/A</v>
      </c>
      <c r="AX49" t="e">
        <f t="shared" ca="1" si="77"/>
        <v>#N/A</v>
      </c>
      <c r="AY49" t="e">
        <f t="shared" ca="1" si="78"/>
        <v>#N/A</v>
      </c>
    </row>
    <row r="50" spans="1:51">
      <c r="A50">
        <f>AllResults!A50</f>
        <v>0</v>
      </c>
      <c r="D50" t="e">
        <f>VLOOKUP(B50,AttDefStrength!$A$3:$G$23,2,FALSE)</f>
        <v>#N/A</v>
      </c>
      <c r="E50" t="e">
        <f>VLOOKUP(C50,AttDefStrength!$A$3:$G$23,7,FALSE)</f>
        <v>#N/A</v>
      </c>
      <c r="F50" t="e">
        <f>VLOOKUP(B50,AttDefStrength!$A$3:$G$23,3,FALSE)</f>
        <v>#N/A</v>
      </c>
      <c r="G50" t="e">
        <f>VLOOKUP(C50,AttDefStrength!$A$3:$G$23,6,FALSE)</f>
        <v>#N/A</v>
      </c>
      <c r="H50" t="e">
        <f ca="1">D50*E50*Averages!$D$23</f>
        <v>#N/A</v>
      </c>
      <c r="I50" t="e">
        <f ca="1">G50*F50*Averages!$M$23</f>
        <v>#N/A</v>
      </c>
      <c r="J50" t="e">
        <f t="shared" ca="1" si="42"/>
        <v>#N/A</v>
      </c>
      <c r="K50" t="e">
        <f t="shared" ca="1" si="37"/>
        <v>#N/A</v>
      </c>
      <c r="L50" t="e">
        <f t="shared" ca="1" si="41"/>
        <v>#N/A</v>
      </c>
      <c r="M50" t="e">
        <f t="shared" ca="1" si="38"/>
        <v>#N/A</v>
      </c>
      <c r="N50" t="e">
        <f t="shared" ca="1" si="39"/>
        <v>#N/A</v>
      </c>
      <c r="O50" t="e">
        <f t="shared" ca="1" si="40"/>
        <v>#N/A</v>
      </c>
      <c r="P50" t="e">
        <f t="shared" ca="1" si="43"/>
        <v>#N/A</v>
      </c>
      <c r="Q50" t="e">
        <f t="shared" ca="1" si="44"/>
        <v>#N/A</v>
      </c>
      <c r="R50" t="e">
        <f t="shared" ca="1" si="45"/>
        <v>#N/A</v>
      </c>
      <c r="S50" t="e">
        <f t="shared" ca="1" si="46"/>
        <v>#N/A</v>
      </c>
      <c r="T50" t="e">
        <f t="shared" ca="1" si="47"/>
        <v>#N/A</v>
      </c>
      <c r="U50" t="e">
        <f t="shared" ca="1" si="48"/>
        <v>#N/A</v>
      </c>
      <c r="V50" t="e">
        <f t="shared" ca="1" si="49"/>
        <v>#N/A</v>
      </c>
      <c r="W50" t="e">
        <f t="shared" ca="1" si="50"/>
        <v>#N/A</v>
      </c>
      <c r="X50" t="e">
        <f t="shared" ca="1" si="51"/>
        <v>#N/A</v>
      </c>
      <c r="Y50" t="e">
        <f t="shared" ca="1" si="52"/>
        <v>#N/A</v>
      </c>
      <c r="Z50" t="e">
        <f t="shared" ca="1" si="53"/>
        <v>#N/A</v>
      </c>
      <c r="AA50" t="e">
        <f t="shared" ca="1" si="54"/>
        <v>#N/A</v>
      </c>
      <c r="AB50" t="e">
        <f t="shared" ca="1" si="55"/>
        <v>#N/A</v>
      </c>
      <c r="AC50" t="e">
        <f t="shared" ca="1" si="56"/>
        <v>#N/A</v>
      </c>
      <c r="AD50" t="e">
        <f t="shared" ca="1" si="57"/>
        <v>#N/A</v>
      </c>
      <c r="AE50" t="e">
        <f t="shared" ca="1" si="58"/>
        <v>#N/A</v>
      </c>
      <c r="AF50" t="e">
        <f t="shared" ca="1" si="59"/>
        <v>#N/A</v>
      </c>
      <c r="AG50" t="e">
        <f t="shared" ca="1" si="60"/>
        <v>#N/A</v>
      </c>
      <c r="AH50" t="e">
        <f t="shared" ca="1" si="61"/>
        <v>#N/A</v>
      </c>
      <c r="AI50" t="e">
        <f t="shared" ca="1" si="62"/>
        <v>#N/A</v>
      </c>
      <c r="AJ50" t="e">
        <f t="shared" ca="1" si="63"/>
        <v>#N/A</v>
      </c>
      <c r="AK50" t="e">
        <f t="shared" ca="1" si="64"/>
        <v>#N/A</v>
      </c>
      <c r="AL50" t="e">
        <f t="shared" ca="1" si="65"/>
        <v>#N/A</v>
      </c>
      <c r="AM50" t="e">
        <f t="shared" ca="1" si="66"/>
        <v>#N/A</v>
      </c>
      <c r="AN50" t="e">
        <f t="shared" ca="1" si="67"/>
        <v>#N/A</v>
      </c>
      <c r="AO50" t="e">
        <f t="shared" ca="1" si="68"/>
        <v>#N/A</v>
      </c>
      <c r="AP50" t="e">
        <f t="shared" ca="1" si="69"/>
        <v>#N/A</v>
      </c>
      <c r="AQ50" t="e">
        <f t="shared" ca="1" si="70"/>
        <v>#N/A</v>
      </c>
      <c r="AR50" t="e">
        <f t="shared" ca="1" si="71"/>
        <v>#N/A</v>
      </c>
      <c r="AS50" t="e">
        <f t="shared" ca="1" si="72"/>
        <v>#N/A</v>
      </c>
      <c r="AT50" t="e">
        <f t="shared" ca="1" si="73"/>
        <v>#N/A</v>
      </c>
      <c r="AU50" t="e">
        <f t="shared" ca="1" si="74"/>
        <v>#N/A</v>
      </c>
      <c r="AV50" t="e">
        <f t="shared" ca="1" si="75"/>
        <v>#N/A</v>
      </c>
      <c r="AW50" t="e">
        <f t="shared" ca="1" si="76"/>
        <v>#N/A</v>
      </c>
      <c r="AX50" t="e">
        <f t="shared" ca="1" si="77"/>
        <v>#N/A</v>
      </c>
      <c r="AY50" t="e">
        <f t="shared" ca="1" si="78"/>
        <v>#N/A</v>
      </c>
    </row>
    <row r="51" spans="1:51">
      <c r="A51">
        <f>AllResults!A51</f>
        <v>0</v>
      </c>
      <c r="D51" t="e">
        <f>VLOOKUP(B51,AttDefStrength!$A$3:$G$23,2,FALSE)</f>
        <v>#N/A</v>
      </c>
      <c r="E51" t="e">
        <f>VLOOKUP(C51,AttDefStrength!$A$3:$G$23,7,FALSE)</f>
        <v>#N/A</v>
      </c>
      <c r="F51" t="e">
        <f>VLOOKUP(B51,AttDefStrength!$A$3:$G$23,3,FALSE)</f>
        <v>#N/A</v>
      </c>
      <c r="G51" t="e">
        <f>VLOOKUP(C51,AttDefStrength!$A$3:$G$23,6,FALSE)</f>
        <v>#N/A</v>
      </c>
      <c r="H51" t="e">
        <f ca="1">D51*E51*Averages!$D$23</f>
        <v>#N/A</v>
      </c>
      <c r="I51" t="e">
        <f ca="1">G51*F51*Averages!$M$23</f>
        <v>#N/A</v>
      </c>
      <c r="J51" t="e">
        <f t="shared" ca="1" si="42"/>
        <v>#N/A</v>
      </c>
      <c r="K51" t="e">
        <f t="shared" ca="1" si="37"/>
        <v>#N/A</v>
      </c>
      <c r="L51" t="e">
        <f t="shared" ca="1" si="41"/>
        <v>#N/A</v>
      </c>
      <c r="M51" t="e">
        <f t="shared" ca="1" si="38"/>
        <v>#N/A</v>
      </c>
      <c r="N51" t="e">
        <f t="shared" ca="1" si="39"/>
        <v>#N/A</v>
      </c>
      <c r="O51" t="e">
        <f t="shared" ca="1" si="40"/>
        <v>#N/A</v>
      </c>
      <c r="P51" t="e">
        <f t="shared" ca="1" si="43"/>
        <v>#N/A</v>
      </c>
      <c r="Q51" t="e">
        <f t="shared" ca="1" si="44"/>
        <v>#N/A</v>
      </c>
      <c r="R51" t="e">
        <f t="shared" ca="1" si="45"/>
        <v>#N/A</v>
      </c>
      <c r="S51" t="e">
        <f t="shared" ca="1" si="46"/>
        <v>#N/A</v>
      </c>
      <c r="T51" t="e">
        <f t="shared" ca="1" si="47"/>
        <v>#N/A</v>
      </c>
      <c r="U51" t="e">
        <f t="shared" ca="1" si="48"/>
        <v>#N/A</v>
      </c>
      <c r="V51" t="e">
        <f t="shared" ca="1" si="49"/>
        <v>#N/A</v>
      </c>
      <c r="W51" t="e">
        <f t="shared" ca="1" si="50"/>
        <v>#N/A</v>
      </c>
      <c r="X51" t="e">
        <f t="shared" ca="1" si="51"/>
        <v>#N/A</v>
      </c>
      <c r="Y51" t="e">
        <f t="shared" ca="1" si="52"/>
        <v>#N/A</v>
      </c>
      <c r="Z51" t="e">
        <f t="shared" ca="1" si="53"/>
        <v>#N/A</v>
      </c>
      <c r="AA51" t="e">
        <f t="shared" ca="1" si="54"/>
        <v>#N/A</v>
      </c>
      <c r="AB51" t="e">
        <f t="shared" ca="1" si="55"/>
        <v>#N/A</v>
      </c>
      <c r="AC51" t="e">
        <f t="shared" ca="1" si="56"/>
        <v>#N/A</v>
      </c>
      <c r="AD51" t="e">
        <f t="shared" ca="1" si="57"/>
        <v>#N/A</v>
      </c>
      <c r="AE51" t="e">
        <f t="shared" ca="1" si="58"/>
        <v>#N/A</v>
      </c>
      <c r="AF51" t="e">
        <f t="shared" ca="1" si="59"/>
        <v>#N/A</v>
      </c>
      <c r="AG51" t="e">
        <f t="shared" ca="1" si="60"/>
        <v>#N/A</v>
      </c>
      <c r="AH51" t="e">
        <f t="shared" ca="1" si="61"/>
        <v>#N/A</v>
      </c>
      <c r="AI51" t="e">
        <f t="shared" ca="1" si="62"/>
        <v>#N/A</v>
      </c>
      <c r="AJ51" t="e">
        <f t="shared" ca="1" si="63"/>
        <v>#N/A</v>
      </c>
      <c r="AK51" t="e">
        <f t="shared" ca="1" si="64"/>
        <v>#N/A</v>
      </c>
      <c r="AL51" t="e">
        <f t="shared" ca="1" si="65"/>
        <v>#N/A</v>
      </c>
      <c r="AM51" t="e">
        <f t="shared" ca="1" si="66"/>
        <v>#N/A</v>
      </c>
      <c r="AN51" t="e">
        <f t="shared" ca="1" si="67"/>
        <v>#N/A</v>
      </c>
      <c r="AO51" t="e">
        <f t="shared" ca="1" si="68"/>
        <v>#N/A</v>
      </c>
      <c r="AP51" t="e">
        <f t="shared" ca="1" si="69"/>
        <v>#N/A</v>
      </c>
      <c r="AQ51" t="e">
        <f t="shared" ca="1" si="70"/>
        <v>#N/A</v>
      </c>
      <c r="AR51" t="e">
        <f t="shared" ca="1" si="71"/>
        <v>#N/A</v>
      </c>
      <c r="AS51" t="e">
        <f t="shared" ca="1" si="72"/>
        <v>#N/A</v>
      </c>
      <c r="AT51" t="e">
        <f t="shared" ca="1" si="73"/>
        <v>#N/A</v>
      </c>
      <c r="AU51" t="e">
        <f t="shared" ca="1" si="74"/>
        <v>#N/A</v>
      </c>
      <c r="AV51" t="e">
        <f t="shared" ca="1" si="75"/>
        <v>#N/A</v>
      </c>
      <c r="AW51" t="e">
        <f t="shared" ca="1" si="76"/>
        <v>#N/A</v>
      </c>
      <c r="AX51" t="e">
        <f t="shared" ca="1" si="77"/>
        <v>#N/A</v>
      </c>
      <c r="AY51" t="e">
        <f t="shared" ca="1" si="78"/>
        <v>#N/A</v>
      </c>
    </row>
    <row r="52" spans="1:51">
      <c r="A52">
        <f>AllResults!A52</f>
        <v>0</v>
      </c>
      <c r="D52" t="e">
        <f>VLOOKUP(B52,AttDefStrength!$A$3:$G$23,2,FALSE)</f>
        <v>#N/A</v>
      </c>
      <c r="E52" t="e">
        <f>VLOOKUP(C52,AttDefStrength!$A$3:$G$23,7,FALSE)</f>
        <v>#N/A</v>
      </c>
      <c r="F52" t="e">
        <f>VLOOKUP(B52,AttDefStrength!$A$3:$G$23,3,FALSE)</f>
        <v>#N/A</v>
      </c>
      <c r="G52" t="e">
        <f>VLOOKUP(C52,AttDefStrength!$A$3:$G$23,6,FALSE)</f>
        <v>#N/A</v>
      </c>
      <c r="H52" t="e">
        <f ca="1">D52*E52*Averages!$D$23</f>
        <v>#N/A</v>
      </c>
      <c r="I52" t="e">
        <f ca="1">G52*F52*Averages!$M$23</f>
        <v>#N/A</v>
      </c>
      <c r="J52" t="e">
        <f t="shared" ca="1" si="42"/>
        <v>#N/A</v>
      </c>
      <c r="K52" t="e">
        <f t="shared" ca="1" si="37"/>
        <v>#N/A</v>
      </c>
      <c r="L52" t="e">
        <f t="shared" ca="1" si="41"/>
        <v>#N/A</v>
      </c>
      <c r="M52" t="e">
        <f t="shared" ca="1" si="38"/>
        <v>#N/A</v>
      </c>
      <c r="N52" t="e">
        <f t="shared" ca="1" si="39"/>
        <v>#N/A</v>
      </c>
      <c r="O52" t="e">
        <f t="shared" ca="1" si="40"/>
        <v>#N/A</v>
      </c>
      <c r="P52" t="e">
        <f t="shared" ca="1" si="43"/>
        <v>#N/A</v>
      </c>
      <c r="Q52" t="e">
        <f t="shared" ca="1" si="44"/>
        <v>#N/A</v>
      </c>
      <c r="R52" t="e">
        <f t="shared" ca="1" si="45"/>
        <v>#N/A</v>
      </c>
      <c r="S52" t="e">
        <f t="shared" ca="1" si="46"/>
        <v>#N/A</v>
      </c>
      <c r="T52" t="e">
        <f t="shared" ca="1" si="47"/>
        <v>#N/A</v>
      </c>
      <c r="U52" t="e">
        <f t="shared" ca="1" si="48"/>
        <v>#N/A</v>
      </c>
      <c r="V52" t="e">
        <f t="shared" ca="1" si="49"/>
        <v>#N/A</v>
      </c>
      <c r="W52" t="e">
        <f t="shared" ca="1" si="50"/>
        <v>#N/A</v>
      </c>
      <c r="X52" t="e">
        <f t="shared" ca="1" si="51"/>
        <v>#N/A</v>
      </c>
      <c r="Y52" t="e">
        <f t="shared" ca="1" si="52"/>
        <v>#N/A</v>
      </c>
      <c r="Z52" t="e">
        <f t="shared" ca="1" si="53"/>
        <v>#N/A</v>
      </c>
      <c r="AA52" t="e">
        <f t="shared" ca="1" si="54"/>
        <v>#N/A</v>
      </c>
      <c r="AB52" t="e">
        <f t="shared" ca="1" si="55"/>
        <v>#N/A</v>
      </c>
      <c r="AC52" t="e">
        <f t="shared" ca="1" si="56"/>
        <v>#N/A</v>
      </c>
      <c r="AD52" t="e">
        <f t="shared" ca="1" si="57"/>
        <v>#N/A</v>
      </c>
      <c r="AE52" t="e">
        <f t="shared" ca="1" si="58"/>
        <v>#N/A</v>
      </c>
      <c r="AF52" t="e">
        <f t="shared" ca="1" si="59"/>
        <v>#N/A</v>
      </c>
      <c r="AG52" t="e">
        <f t="shared" ca="1" si="60"/>
        <v>#N/A</v>
      </c>
      <c r="AH52" t="e">
        <f t="shared" ca="1" si="61"/>
        <v>#N/A</v>
      </c>
      <c r="AI52" t="e">
        <f t="shared" ca="1" si="62"/>
        <v>#N/A</v>
      </c>
      <c r="AJ52" t="e">
        <f t="shared" ca="1" si="63"/>
        <v>#N/A</v>
      </c>
      <c r="AK52" t="e">
        <f t="shared" ca="1" si="64"/>
        <v>#N/A</v>
      </c>
      <c r="AL52" t="e">
        <f t="shared" ca="1" si="65"/>
        <v>#N/A</v>
      </c>
      <c r="AM52" t="e">
        <f t="shared" ca="1" si="66"/>
        <v>#N/A</v>
      </c>
      <c r="AN52" t="e">
        <f t="shared" ca="1" si="67"/>
        <v>#N/A</v>
      </c>
      <c r="AO52" t="e">
        <f t="shared" ca="1" si="68"/>
        <v>#N/A</v>
      </c>
      <c r="AP52" t="e">
        <f t="shared" ca="1" si="69"/>
        <v>#N/A</v>
      </c>
      <c r="AQ52" t="e">
        <f t="shared" ca="1" si="70"/>
        <v>#N/A</v>
      </c>
      <c r="AR52" t="e">
        <f t="shared" ca="1" si="71"/>
        <v>#N/A</v>
      </c>
      <c r="AS52" t="e">
        <f t="shared" ca="1" si="72"/>
        <v>#N/A</v>
      </c>
      <c r="AT52" t="e">
        <f t="shared" ca="1" si="73"/>
        <v>#N/A</v>
      </c>
      <c r="AU52" t="e">
        <f t="shared" ca="1" si="74"/>
        <v>#N/A</v>
      </c>
      <c r="AV52" t="e">
        <f t="shared" ca="1" si="75"/>
        <v>#N/A</v>
      </c>
      <c r="AW52" t="e">
        <f t="shared" ca="1" si="76"/>
        <v>#N/A</v>
      </c>
      <c r="AX52" t="e">
        <f t="shared" ca="1" si="77"/>
        <v>#N/A</v>
      </c>
      <c r="AY52" t="e">
        <f t="shared" ca="1" si="78"/>
        <v>#N/A</v>
      </c>
    </row>
    <row r="53" spans="1:51">
      <c r="A53">
        <f>AllResults!A53</f>
        <v>0</v>
      </c>
      <c r="D53" t="e">
        <f>VLOOKUP(B53,AttDefStrength!$A$3:$G$23,2,FALSE)</f>
        <v>#N/A</v>
      </c>
      <c r="E53" t="e">
        <f>VLOOKUP(C53,AttDefStrength!$A$3:$G$23,7,FALSE)</f>
        <v>#N/A</v>
      </c>
      <c r="F53" t="e">
        <f>VLOOKUP(B53,AttDefStrength!$A$3:$G$23,3,FALSE)</f>
        <v>#N/A</v>
      </c>
      <c r="G53" t="e">
        <f>VLOOKUP(C53,AttDefStrength!$A$3:$G$23,6,FALSE)</f>
        <v>#N/A</v>
      </c>
      <c r="H53" t="e">
        <f ca="1">D53*E53*Averages!$D$23</f>
        <v>#N/A</v>
      </c>
      <c r="I53" t="e">
        <f ca="1">G53*F53*Averages!$M$23</f>
        <v>#N/A</v>
      </c>
      <c r="J53" t="e">
        <f t="shared" ca="1" si="42"/>
        <v>#N/A</v>
      </c>
      <c r="K53" t="e">
        <f t="shared" ca="1" si="37"/>
        <v>#N/A</v>
      </c>
      <c r="L53" t="e">
        <f t="shared" ca="1" si="41"/>
        <v>#N/A</v>
      </c>
      <c r="M53" t="e">
        <f t="shared" ca="1" si="38"/>
        <v>#N/A</v>
      </c>
      <c r="N53" t="e">
        <f t="shared" ca="1" si="39"/>
        <v>#N/A</v>
      </c>
      <c r="O53" t="e">
        <f t="shared" ca="1" si="40"/>
        <v>#N/A</v>
      </c>
      <c r="P53" t="e">
        <f t="shared" ca="1" si="43"/>
        <v>#N/A</v>
      </c>
      <c r="Q53" t="e">
        <f t="shared" ca="1" si="44"/>
        <v>#N/A</v>
      </c>
      <c r="R53" t="e">
        <f t="shared" ca="1" si="45"/>
        <v>#N/A</v>
      </c>
      <c r="S53" t="e">
        <f t="shared" ca="1" si="46"/>
        <v>#N/A</v>
      </c>
      <c r="T53" t="e">
        <f t="shared" ca="1" si="47"/>
        <v>#N/A</v>
      </c>
      <c r="U53" t="e">
        <f t="shared" ca="1" si="48"/>
        <v>#N/A</v>
      </c>
      <c r="V53" t="e">
        <f t="shared" ca="1" si="49"/>
        <v>#N/A</v>
      </c>
      <c r="W53" t="e">
        <f t="shared" ca="1" si="50"/>
        <v>#N/A</v>
      </c>
      <c r="X53" t="e">
        <f t="shared" ca="1" si="51"/>
        <v>#N/A</v>
      </c>
      <c r="Y53" t="e">
        <f t="shared" ca="1" si="52"/>
        <v>#N/A</v>
      </c>
      <c r="Z53" t="e">
        <f t="shared" ca="1" si="53"/>
        <v>#N/A</v>
      </c>
      <c r="AA53" t="e">
        <f t="shared" ca="1" si="54"/>
        <v>#N/A</v>
      </c>
      <c r="AB53" t="e">
        <f t="shared" ca="1" si="55"/>
        <v>#N/A</v>
      </c>
      <c r="AC53" t="e">
        <f t="shared" ca="1" si="56"/>
        <v>#N/A</v>
      </c>
      <c r="AD53" t="e">
        <f t="shared" ca="1" si="57"/>
        <v>#N/A</v>
      </c>
      <c r="AE53" t="e">
        <f t="shared" ca="1" si="58"/>
        <v>#N/A</v>
      </c>
      <c r="AF53" t="e">
        <f t="shared" ca="1" si="59"/>
        <v>#N/A</v>
      </c>
      <c r="AG53" t="e">
        <f t="shared" ca="1" si="60"/>
        <v>#N/A</v>
      </c>
      <c r="AH53" t="e">
        <f t="shared" ca="1" si="61"/>
        <v>#N/A</v>
      </c>
      <c r="AI53" t="e">
        <f t="shared" ca="1" si="62"/>
        <v>#N/A</v>
      </c>
      <c r="AJ53" t="e">
        <f t="shared" ca="1" si="63"/>
        <v>#N/A</v>
      </c>
      <c r="AK53" t="e">
        <f t="shared" ca="1" si="64"/>
        <v>#N/A</v>
      </c>
      <c r="AL53" t="e">
        <f t="shared" ca="1" si="65"/>
        <v>#N/A</v>
      </c>
      <c r="AM53" t="e">
        <f t="shared" ca="1" si="66"/>
        <v>#N/A</v>
      </c>
      <c r="AN53" t="e">
        <f t="shared" ca="1" si="67"/>
        <v>#N/A</v>
      </c>
      <c r="AO53" t="e">
        <f t="shared" ca="1" si="68"/>
        <v>#N/A</v>
      </c>
      <c r="AP53" t="e">
        <f t="shared" ca="1" si="69"/>
        <v>#N/A</v>
      </c>
      <c r="AQ53" t="e">
        <f t="shared" ca="1" si="70"/>
        <v>#N/A</v>
      </c>
      <c r="AR53" t="e">
        <f t="shared" ca="1" si="71"/>
        <v>#N/A</v>
      </c>
      <c r="AS53" t="e">
        <f t="shared" ca="1" si="72"/>
        <v>#N/A</v>
      </c>
      <c r="AT53" t="e">
        <f t="shared" ca="1" si="73"/>
        <v>#N/A</v>
      </c>
      <c r="AU53" t="e">
        <f t="shared" ca="1" si="74"/>
        <v>#N/A</v>
      </c>
      <c r="AV53" t="e">
        <f t="shared" ca="1" si="75"/>
        <v>#N/A</v>
      </c>
      <c r="AW53" t="e">
        <f t="shared" ca="1" si="76"/>
        <v>#N/A</v>
      </c>
      <c r="AX53" t="e">
        <f t="shared" ca="1" si="77"/>
        <v>#N/A</v>
      </c>
      <c r="AY53" t="e">
        <f t="shared" ca="1" si="78"/>
        <v>#N/A</v>
      </c>
    </row>
    <row r="54" spans="1:51">
      <c r="A54">
        <f>AllResults!A54</f>
        <v>0</v>
      </c>
      <c r="D54" t="e">
        <f>VLOOKUP(B54,AttDefStrength!$A$3:$G$23,2,FALSE)</f>
        <v>#N/A</v>
      </c>
      <c r="E54" t="e">
        <f>VLOOKUP(C54,AttDefStrength!$A$3:$G$23,7,FALSE)</f>
        <v>#N/A</v>
      </c>
      <c r="F54" t="e">
        <f>VLOOKUP(B54,AttDefStrength!$A$3:$G$23,3,FALSE)</f>
        <v>#N/A</v>
      </c>
      <c r="G54" t="e">
        <f>VLOOKUP(C54,AttDefStrength!$A$3:$G$23,6,FALSE)</f>
        <v>#N/A</v>
      </c>
      <c r="H54" t="e">
        <f ca="1">D54*E54*Averages!$D$23</f>
        <v>#N/A</v>
      </c>
      <c r="I54" t="e">
        <f ca="1">G54*F54*Averages!$M$23</f>
        <v>#N/A</v>
      </c>
      <c r="J54" t="e">
        <f t="shared" ca="1" si="42"/>
        <v>#N/A</v>
      </c>
      <c r="K54" t="e">
        <f t="shared" ca="1" si="37"/>
        <v>#N/A</v>
      </c>
      <c r="L54" t="e">
        <f t="shared" ca="1" si="41"/>
        <v>#N/A</v>
      </c>
      <c r="M54" t="e">
        <f t="shared" ca="1" si="38"/>
        <v>#N/A</v>
      </c>
      <c r="N54" t="e">
        <f t="shared" ca="1" si="39"/>
        <v>#N/A</v>
      </c>
      <c r="O54" t="e">
        <f t="shared" ca="1" si="40"/>
        <v>#N/A</v>
      </c>
      <c r="P54" t="e">
        <f t="shared" ca="1" si="43"/>
        <v>#N/A</v>
      </c>
      <c r="Q54" t="e">
        <f t="shared" ca="1" si="44"/>
        <v>#N/A</v>
      </c>
      <c r="R54" t="e">
        <f t="shared" ca="1" si="45"/>
        <v>#N/A</v>
      </c>
      <c r="S54" t="e">
        <f t="shared" ca="1" si="46"/>
        <v>#N/A</v>
      </c>
      <c r="T54" t="e">
        <f t="shared" ca="1" si="47"/>
        <v>#N/A</v>
      </c>
      <c r="U54" t="e">
        <f t="shared" ca="1" si="48"/>
        <v>#N/A</v>
      </c>
      <c r="V54" t="e">
        <f t="shared" ca="1" si="49"/>
        <v>#N/A</v>
      </c>
      <c r="W54" t="e">
        <f t="shared" ca="1" si="50"/>
        <v>#N/A</v>
      </c>
      <c r="X54" t="e">
        <f t="shared" ca="1" si="51"/>
        <v>#N/A</v>
      </c>
      <c r="Y54" t="e">
        <f t="shared" ca="1" si="52"/>
        <v>#N/A</v>
      </c>
      <c r="Z54" t="e">
        <f t="shared" ca="1" si="53"/>
        <v>#N/A</v>
      </c>
      <c r="AA54" t="e">
        <f t="shared" ca="1" si="54"/>
        <v>#N/A</v>
      </c>
      <c r="AB54" t="e">
        <f t="shared" ca="1" si="55"/>
        <v>#N/A</v>
      </c>
      <c r="AC54" t="e">
        <f t="shared" ca="1" si="56"/>
        <v>#N/A</v>
      </c>
      <c r="AD54" t="e">
        <f t="shared" ca="1" si="57"/>
        <v>#N/A</v>
      </c>
      <c r="AE54" t="e">
        <f t="shared" ca="1" si="58"/>
        <v>#N/A</v>
      </c>
      <c r="AF54" t="e">
        <f t="shared" ca="1" si="59"/>
        <v>#N/A</v>
      </c>
      <c r="AG54" t="e">
        <f t="shared" ca="1" si="60"/>
        <v>#N/A</v>
      </c>
      <c r="AH54" t="e">
        <f t="shared" ca="1" si="61"/>
        <v>#N/A</v>
      </c>
      <c r="AI54" t="e">
        <f t="shared" ca="1" si="62"/>
        <v>#N/A</v>
      </c>
      <c r="AJ54" t="e">
        <f t="shared" ca="1" si="63"/>
        <v>#N/A</v>
      </c>
      <c r="AK54" t="e">
        <f t="shared" ca="1" si="64"/>
        <v>#N/A</v>
      </c>
      <c r="AL54" t="e">
        <f t="shared" ca="1" si="65"/>
        <v>#N/A</v>
      </c>
      <c r="AM54" t="e">
        <f t="shared" ca="1" si="66"/>
        <v>#N/A</v>
      </c>
      <c r="AN54" t="e">
        <f t="shared" ca="1" si="67"/>
        <v>#N/A</v>
      </c>
      <c r="AO54" t="e">
        <f t="shared" ca="1" si="68"/>
        <v>#N/A</v>
      </c>
      <c r="AP54" t="e">
        <f t="shared" ca="1" si="69"/>
        <v>#N/A</v>
      </c>
      <c r="AQ54" t="e">
        <f t="shared" ca="1" si="70"/>
        <v>#N/A</v>
      </c>
      <c r="AR54" t="e">
        <f t="shared" ca="1" si="71"/>
        <v>#N/A</v>
      </c>
      <c r="AS54" t="e">
        <f t="shared" ca="1" si="72"/>
        <v>#N/A</v>
      </c>
      <c r="AT54" t="e">
        <f t="shared" ca="1" si="73"/>
        <v>#N/A</v>
      </c>
      <c r="AU54" t="e">
        <f t="shared" ca="1" si="74"/>
        <v>#N/A</v>
      </c>
      <c r="AV54" t="e">
        <f t="shared" ca="1" si="75"/>
        <v>#N/A</v>
      </c>
      <c r="AW54" t="e">
        <f t="shared" ca="1" si="76"/>
        <v>#N/A</v>
      </c>
      <c r="AX54" t="e">
        <f t="shared" ca="1" si="77"/>
        <v>#N/A</v>
      </c>
      <c r="AY54" t="e">
        <f t="shared" ca="1" si="78"/>
        <v>#N/A</v>
      </c>
    </row>
    <row r="55" spans="1:51">
      <c r="A55">
        <f>AllResults!A55</f>
        <v>0</v>
      </c>
      <c r="D55" t="e">
        <f>VLOOKUP(B55,AttDefStrength!$A$3:$G$23,2,FALSE)</f>
        <v>#N/A</v>
      </c>
      <c r="E55" t="e">
        <f>VLOOKUP(C55,AttDefStrength!$A$3:$G$23,7,FALSE)</f>
        <v>#N/A</v>
      </c>
      <c r="F55" t="e">
        <f>VLOOKUP(B55,AttDefStrength!$A$3:$G$23,3,FALSE)</f>
        <v>#N/A</v>
      </c>
      <c r="G55" t="e">
        <f>VLOOKUP(C55,AttDefStrength!$A$3:$G$23,6,FALSE)</f>
        <v>#N/A</v>
      </c>
      <c r="H55" t="e">
        <f ca="1">D55*E55*Averages!$D$23</f>
        <v>#N/A</v>
      </c>
      <c r="I55" t="e">
        <f ca="1">G55*F55*Averages!$M$23</f>
        <v>#N/A</v>
      </c>
      <c r="J55" t="e">
        <f t="shared" ca="1" si="42"/>
        <v>#N/A</v>
      </c>
      <c r="K55" t="e">
        <f t="shared" ca="1" si="37"/>
        <v>#N/A</v>
      </c>
      <c r="L55" t="e">
        <f t="shared" ca="1" si="41"/>
        <v>#N/A</v>
      </c>
      <c r="M55" t="e">
        <f t="shared" ca="1" si="38"/>
        <v>#N/A</v>
      </c>
      <c r="N55" t="e">
        <f t="shared" ca="1" si="39"/>
        <v>#N/A</v>
      </c>
      <c r="O55" t="e">
        <f t="shared" ca="1" si="40"/>
        <v>#N/A</v>
      </c>
      <c r="P55" t="e">
        <f t="shared" ca="1" si="43"/>
        <v>#N/A</v>
      </c>
      <c r="Q55" t="e">
        <f t="shared" ca="1" si="44"/>
        <v>#N/A</v>
      </c>
      <c r="R55" t="e">
        <f t="shared" ca="1" si="45"/>
        <v>#N/A</v>
      </c>
      <c r="S55" t="e">
        <f t="shared" ca="1" si="46"/>
        <v>#N/A</v>
      </c>
      <c r="T55" t="e">
        <f t="shared" ca="1" si="47"/>
        <v>#N/A</v>
      </c>
      <c r="U55" t="e">
        <f t="shared" ca="1" si="48"/>
        <v>#N/A</v>
      </c>
      <c r="V55" t="e">
        <f t="shared" ca="1" si="49"/>
        <v>#N/A</v>
      </c>
      <c r="W55" t="e">
        <f t="shared" ca="1" si="50"/>
        <v>#N/A</v>
      </c>
      <c r="X55" t="e">
        <f t="shared" ca="1" si="51"/>
        <v>#N/A</v>
      </c>
      <c r="Y55" t="e">
        <f t="shared" ca="1" si="52"/>
        <v>#N/A</v>
      </c>
      <c r="Z55" t="e">
        <f t="shared" ca="1" si="53"/>
        <v>#N/A</v>
      </c>
      <c r="AA55" t="e">
        <f t="shared" ca="1" si="54"/>
        <v>#N/A</v>
      </c>
      <c r="AB55" t="e">
        <f t="shared" ca="1" si="55"/>
        <v>#N/A</v>
      </c>
      <c r="AC55" t="e">
        <f t="shared" ca="1" si="56"/>
        <v>#N/A</v>
      </c>
      <c r="AD55" t="e">
        <f t="shared" ca="1" si="57"/>
        <v>#N/A</v>
      </c>
      <c r="AE55" t="e">
        <f t="shared" ca="1" si="58"/>
        <v>#N/A</v>
      </c>
      <c r="AF55" t="e">
        <f t="shared" ca="1" si="59"/>
        <v>#N/A</v>
      </c>
      <c r="AG55" t="e">
        <f t="shared" ca="1" si="60"/>
        <v>#N/A</v>
      </c>
      <c r="AH55" t="e">
        <f t="shared" ca="1" si="61"/>
        <v>#N/A</v>
      </c>
      <c r="AI55" t="e">
        <f t="shared" ca="1" si="62"/>
        <v>#N/A</v>
      </c>
      <c r="AJ55" t="e">
        <f t="shared" ca="1" si="63"/>
        <v>#N/A</v>
      </c>
      <c r="AK55" t="e">
        <f t="shared" ca="1" si="64"/>
        <v>#N/A</v>
      </c>
      <c r="AL55" t="e">
        <f t="shared" ca="1" si="65"/>
        <v>#N/A</v>
      </c>
      <c r="AM55" t="e">
        <f t="shared" ca="1" si="66"/>
        <v>#N/A</v>
      </c>
      <c r="AN55" t="e">
        <f t="shared" ca="1" si="67"/>
        <v>#N/A</v>
      </c>
      <c r="AO55" t="e">
        <f t="shared" ca="1" si="68"/>
        <v>#N/A</v>
      </c>
      <c r="AP55" t="e">
        <f t="shared" ca="1" si="69"/>
        <v>#N/A</v>
      </c>
      <c r="AQ55" t="e">
        <f t="shared" ca="1" si="70"/>
        <v>#N/A</v>
      </c>
      <c r="AR55" t="e">
        <f t="shared" ca="1" si="71"/>
        <v>#N/A</v>
      </c>
      <c r="AS55" t="e">
        <f t="shared" ca="1" si="72"/>
        <v>#N/A</v>
      </c>
      <c r="AT55" t="e">
        <f t="shared" ca="1" si="73"/>
        <v>#N/A</v>
      </c>
      <c r="AU55" t="e">
        <f t="shared" ca="1" si="74"/>
        <v>#N/A</v>
      </c>
      <c r="AV55" t="e">
        <f t="shared" ca="1" si="75"/>
        <v>#N/A</v>
      </c>
      <c r="AW55" t="e">
        <f t="shared" ca="1" si="76"/>
        <v>#N/A</v>
      </c>
      <c r="AX55" t="e">
        <f t="shared" ca="1" si="77"/>
        <v>#N/A</v>
      </c>
      <c r="AY55" t="e">
        <f t="shared" ca="1" si="78"/>
        <v>#N/A</v>
      </c>
    </row>
    <row r="56" spans="1:51">
      <c r="A56">
        <f>AllResults!A56</f>
        <v>0</v>
      </c>
      <c r="D56" t="e">
        <f>VLOOKUP(B56,AttDefStrength!$A$3:$G$23,2,FALSE)</f>
        <v>#N/A</v>
      </c>
      <c r="E56" t="e">
        <f>VLOOKUP(C56,AttDefStrength!$A$3:$G$23,7,FALSE)</f>
        <v>#N/A</v>
      </c>
      <c r="F56" t="e">
        <f>VLOOKUP(B56,AttDefStrength!$A$3:$G$23,3,FALSE)</f>
        <v>#N/A</v>
      </c>
      <c r="G56" t="e">
        <f>VLOOKUP(C56,AttDefStrength!$A$3:$G$23,6,FALSE)</f>
        <v>#N/A</v>
      </c>
      <c r="H56" t="e">
        <f ca="1">D56*E56*Averages!$D$23</f>
        <v>#N/A</v>
      </c>
      <c r="I56" t="e">
        <f ca="1">G56*F56*Averages!$M$23</f>
        <v>#N/A</v>
      </c>
      <c r="J56" t="e">
        <f t="shared" ca="1" si="42"/>
        <v>#N/A</v>
      </c>
      <c r="K56" t="e">
        <f t="shared" ca="1" si="37"/>
        <v>#N/A</v>
      </c>
      <c r="L56" t="e">
        <f t="shared" ca="1" si="41"/>
        <v>#N/A</v>
      </c>
      <c r="M56" t="e">
        <f t="shared" ca="1" si="38"/>
        <v>#N/A</v>
      </c>
      <c r="N56" t="e">
        <f t="shared" ca="1" si="39"/>
        <v>#N/A</v>
      </c>
      <c r="O56" t="e">
        <f t="shared" ca="1" si="40"/>
        <v>#N/A</v>
      </c>
      <c r="P56" t="e">
        <f t="shared" ca="1" si="43"/>
        <v>#N/A</v>
      </c>
      <c r="Q56" t="e">
        <f t="shared" ca="1" si="44"/>
        <v>#N/A</v>
      </c>
      <c r="R56" t="e">
        <f t="shared" ca="1" si="45"/>
        <v>#N/A</v>
      </c>
      <c r="S56" t="e">
        <f t="shared" ca="1" si="46"/>
        <v>#N/A</v>
      </c>
      <c r="T56" t="e">
        <f t="shared" ca="1" si="47"/>
        <v>#N/A</v>
      </c>
      <c r="U56" t="e">
        <f t="shared" ca="1" si="48"/>
        <v>#N/A</v>
      </c>
      <c r="V56" t="e">
        <f t="shared" ca="1" si="49"/>
        <v>#N/A</v>
      </c>
      <c r="W56" t="e">
        <f t="shared" ca="1" si="50"/>
        <v>#N/A</v>
      </c>
      <c r="X56" t="e">
        <f t="shared" ca="1" si="51"/>
        <v>#N/A</v>
      </c>
      <c r="Y56" t="e">
        <f t="shared" ca="1" si="52"/>
        <v>#N/A</v>
      </c>
      <c r="Z56" t="e">
        <f t="shared" ca="1" si="53"/>
        <v>#N/A</v>
      </c>
      <c r="AA56" t="e">
        <f t="shared" ca="1" si="54"/>
        <v>#N/A</v>
      </c>
      <c r="AB56" t="e">
        <f t="shared" ca="1" si="55"/>
        <v>#N/A</v>
      </c>
      <c r="AC56" t="e">
        <f t="shared" ca="1" si="56"/>
        <v>#N/A</v>
      </c>
      <c r="AD56" t="e">
        <f t="shared" ca="1" si="57"/>
        <v>#N/A</v>
      </c>
      <c r="AE56" t="e">
        <f t="shared" ca="1" si="58"/>
        <v>#N/A</v>
      </c>
      <c r="AF56" t="e">
        <f t="shared" ca="1" si="59"/>
        <v>#N/A</v>
      </c>
      <c r="AG56" t="e">
        <f t="shared" ca="1" si="60"/>
        <v>#N/A</v>
      </c>
      <c r="AH56" t="e">
        <f t="shared" ca="1" si="61"/>
        <v>#N/A</v>
      </c>
      <c r="AI56" t="e">
        <f t="shared" ca="1" si="62"/>
        <v>#N/A</v>
      </c>
      <c r="AJ56" t="e">
        <f t="shared" ca="1" si="63"/>
        <v>#N/A</v>
      </c>
      <c r="AK56" t="e">
        <f t="shared" ca="1" si="64"/>
        <v>#N/A</v>
      </c>
      <c r="AL56" t="e">
        <f t="shared" ca="1" si="65"/>
        <v>#N/A</v>
      </c>
      <c r="AM56" t="e">
        <f t="shared" ca="1" si="66"/>
        <v>#N/A</v>
      </c>
      <c r="AN56" t="e">
        <f t="shared" ca="1" si="67"/>
        <v>#N/A</v>
      </c>
      <c r="AO56" t="e">
        <f t="shared" ca="1" si="68"/>
        <v>#N/A</v>
      </c>
      <c r="AP56" t="e">
        <f t="shared" ca="1" si="69"/>
        <v>#N/A</v>
      </c>
      <c r="AQ56" t="e">
        <f t="shared" ca="1" si="70"/>
        <v>#N/A</v>
      </c>
      <c r="AR56" t="e">
        <f t="shared" ca="1" si="71"/>
        <v>#N/A</v>
      </c>
      <c r="AS56" t="e">
        <f t="shared" ca="1" si="72"/>
        <v>#N/A</v>
      </c>
      <c r="AT56" t="e">
        <f t="shared" ca="1" si="73"/>
        <v>#N/A</v>
      </c>
      <c r="AU56" t="e">
        <f t="shared" ca="1" si="74"/>
        <v>#N/A</v>
      </c>
      <c r="AV56" t="e">
        <f t="shared" ca="1" si="75"/>
        <v>#N/A</v>
      </c>
      <c r="AW56" t="e">
        <f t="shared" ca="1" si="76"/>
        <v>#N/A</v>
      </c>
      <c r="AX56" t="e">
        <f t="shared" ca="1" si="77"/>
        <v>#N/A</v>
      </c>
      <c r="AY56" t="e">
        <f t="shared" ca="1" si="78"/>
        <v>#N/A</v>
      </c>
    </row>
    <row r="57" spans="1:51">
      <c r="A57">
        <f>AllResults!A57</f>
        <v>0</v>
      </c>
      <c r="D57" t="e">
        <f>VLOOKUP(B57,AttDefStrength!$A$3:$G$23,2,FALSE)</f>
        <v>#N/A</v>
      </c>
      <c r="E57" t="e">
        <f>VLOOKUP(C57,AttDefStrength!$A$3:$G$23,7,FALSE)</f>
        <v>#N/A</v>
      </c>
      <c r="F57" t="e">
        <f>VLOOKUP(B57,AttDefStrength!$A$3:$G$23,3,FALSE)</f>
        <v>#N/A</v>
      </c>
      <c r="G57" t="e">
        <f>VLOOKUP(C57,AttDefStrength!$A$3:$G$23,6,FALSE)</f>
        <v>#N/A</v>
      </c>
      <c r="H57" t="e">
        <f ca="1">D57*E57*Averages!$D$23</f>
        <v>#N/A</v>
      </c>
      <c r="I57" t="e">
        <f ca="1">G57*F57*Averages!$M$23</f>
        <v>#N/A</v>
      </c>
      <c r="J57" t="e">
        <f t="shared" ca="1" si="42"/>
        <v>#N/A</v>
      </c>
      <c r="K57" t="e">
        <f t="shared" ca="1" si="37"/>
        <v>#N/A</v>
      </c>
      <c r="L57" t="e">
        <f t="shared" ca="1" si="41"/>
        <v>#N/A</v>
      </c>
      <c r="M57" t="e">
        <f t="shared" ca="1" si="38"/>
        <v>#N/A</v>
      </c>
      <c r="N57" t="e">
        <f t="shared" ca="1" si="39"/>
        <v>#N/A</v>
      </c>
      <c r="O57" t="e">
        <f t="shared" ca="1" si="40"/>
        <v>#N/A</v>
      </c>
      <c r="P57" t="e">
        <f t="shared" ca="1" si="43"/>
        <v>#N/A</v>
      </c>
      <c r="Q57" t="e">
        <f t="shared" ca="1" si="44"/>
        <v>#N/A</v>
      </c>
      <c r="R57" t="e">
        <f t="shared" ca="1" si="45"/>
        <v>#N/A</v>
      </c>
      <c r="S57" t="e">
        <f t="shared" ca="1" si="46"/>
        <v>#N/A</v>
      </c>
      <c r="T57" t="e">
        <f t="shared" ca="1" si="47"/>
        <v>#N/A</v>
      </c>
      <c r="U57" t="e">
        <f t="shared" ca="1" si="48"/>
        <v>#N/A</v>
      </c>
      <c r="V57" t="e">
        <f t="shared" ca="1" si="49"/>
        <v>#N/A</v>
      </c>
      <c r="W57" t="e">
        <f t="shared" ca="1" si="50"/>
        <v>#N/A</v>
      </c>
      <c r="X57" t="e">
        <f t="shared" ca="1" si="51"/>
        <v>#N/A</v>
      </c>
      <c r="Y57" t="e">
        <f t="shared" ca="1" si="52"/>
        <v>#N/A</v>
      </c>
      <c r="Z57" t="e">
        <f t="shared" ca="1" si="53"/>
        <v>#N/A</v>
      </c>
      <c r="AA57" t="e">
        <f t="shared" ca="1" si="54"/>
        <v>#N/A</v>
      </c>
      <c r="AB57" t="e">
        <f t="shared" ca="1" si="55"/>
        <v>#N/A</v>
      </c>
      <c r="AC57" t="e">
        <f t="shared" ca="1" si="56"/>
        <v>#N/A</v>
      </c>
      <c r="AD57" t="e">
        <f t="shared" ca="1" si="57"/>
        <v>#N/A</v>
      </c>
      <c r="AE57" t="e">
        <f t="shared" ca="1" si="58"/>
        <v>#N/A</v>
      </c>
      <c r="AF57" t="e">
        <f t="shared" ca="1" si="59"/>
        <v>#N/A</v>
      </c>
      <c r="AG57" t="e">
        <f t="shared" ca="1" si="60"/>
        <v>#N/A</v>
      </c>
      <c r="AH57" t="e">
        <f t="shared" ca="1" si="61"/>
        <v>#N/A</v>
      </c>
      <c r="AI57" t="e">
        <f t="shared" ca="1" si="62"/>
        <v>#N/A</v>
      </c>
      <c r="AJ57" t="e">
        <f t="shared" ca="1" si="63"/>
        <v>#N/A</v>
      </c>
      <c r="AK57" t="e">
        <f t="shared" ca="1" si="64"/>
        <v>#N/A</v>
      </c>
      <c r="AL57" t="e">
        <f t="shared" ca="1" si="65"/>
        <v>#N/A</v>
      </c>
      <c r="AM57" t="e">
        <f t="shared" ca="1" si="66"/>
        <v>#N/A</v>
      </c>
      <c r="AN57" t="e">
        <f t="shared" ca="1" si="67"/>
        <v>#N/A</v>
      </c>
      <c r="AO57" t="e">
        <f t="shared" ca="1" si="68"/>
        <v>#N/A</v>
      </c>
      <c r="AP57" t="e">
        <f t="shared" ca="1" si="69"/>
        <v>#N/A</v>
      </c>
      <c r="AQ57" t="e">
        <f t="shared" ca="1" si="70"/>
        <v>#N/A</v>
      </c>
      <c r="AR57" t="e">
        <f t="shared" ca="1" si="71"/>
        <v>#N/A</v>
      </c>
      <c r="AS57" t="e">
        <f t="shared" ca="1" si="72"/>
        <v>#N/A</v>
      </c>
      <c r="AT57" t="e">
        <f t="shared" ca="1" si="73"/>
        <v>#N/A</v>
      </c>
      <c r="AU57" t="e">
        <f t="shared" ca="1" si="74"/>
        <v>#N/A</v>
      </c>
      <c r="AV57" t="e">
        <f t="shared" ca="1" si="75"/>
        <v>#N/A</v>
      </c>
      <c r="AW57" t="e">
        <f t="shared" ca="1" si="76"/>
        <v>#N/A</v>
      </c>
      <c r="AX57" t="e">
        <f t="shared" ca="1" si="77"/>
        <v>#N/A</v>
      </c>
      <c r="AY57" t="e">
        <f t="shared" ca="1" si="78"/>
        <v>#N/A</v>
      </c>
    </row>
    <row r="58" spans="1:51">
      <c r="A58">
        <f>AllResults!A58</f>
        <v>0</v>
      </c>
      <c r="D58" t="e">
        <f>VLOOKUP(B58,AttDefStrength!$A$3:$G$23,2,FALSE)</f>
        <v>#N/A</v>
      </c>
      <c r="E58" t="e">
        <f>VLOOKUP(C58,AttDefStrength!$A$3:$G$23,7,FALSE)</f>
        <v>#N/A</v>
      </c>
      <c r="F58" t="e">
        <f>VLOOKUP(B58,AttDefStrength!$A$3:$G$23,3,FALSE)</f>
        <v>#N/A</v>
      </c>
      <c r="G58" t="e">
        <f>VLOOKUP(C58,AttDefStrength!$A$3:$G$23,6,FALSE)</f>
        <v>#N/A</v>
      </c>
      <c r="H58" t="e">
        <f ca="1">D58*E58*Averages!$D$23</f>
        <v>#N/A</v>
      </c>
      <c r="I58" t="e">
        <f ca="1">G58*F58*Averages!$M$23</f>
        <v>#N/A</v>
      </c>
      <c r="J58" t="e">
        <f t="shared" ca="1" si="42"/>
        <v>#N/A</v>
      </c>
      <c r="K58" t="e">
        <f t="shared" ca="1" si="37"/>
        <v>#N/A</v>
      </c>
      <c r="L58" t="e">
        <f t="shared" ca="1" si="41"/>
        <v>#N/A</v>
      </c>
      <c r="M58" t="e">
        <f t="shared" ca="1" si="38"/>
        <v>#N/A</v>
      </c>
      <c r="N58" t="e">
        <f t="shared" ca="1" si="39"/>
        <v>#N/A</v>
      </c>
      <c r="O58" t="e">
        <f t="shared" ca="1" si="40"/>
        <v>#N/A</v>
      </c>
      <c r="P58" t="e">
        <f t="shared" ca="1" si="43"/>
        <v>#N/A</v>
      </c>
      <c r="Q58" t="e">
        <f t="shared" ca="1" si="44"/>
        <v>#N/A</v>
      </c>
      <c r="R58" t="e">
        <f t="shared" ca="1" si="45"/>
        <v>#N/A</v>
      </c>
      <c r="S58" t="e">
        <f t="shared" ca="1" si="46"/>
        <v>#N/A</v>
      </c>
      <c r="T58" t="e">
        <f t="shared" ca="1" si="47"/>
        <v>#N/A</v>
      </c>
      <c r="U58" t="e">
        <f t="shared" ca="1" si="48"/>
        <v>#N/A</v>
      </c>
      <c r="V58" t="e">
        <f t="shared" ca="1" si="49"/>
        <v>#N/A</v>
      </c>
      <c r="W58" t="e">
        <f t="shared" ca="1" si="50"/>
        <v>#N/A</v>
      </c>
      <c r="X58" t="e">
        <f t="shared" ca="1" si="51"/>
        <v>#N/A</v>
      </c>
      <c r="Y58" t="e">
        <f t="shared" ca="1" si="52"/>
        <v>#N/A</v>
      </c>
      <c r="Z58" t="e">
        <f t="shared" ca="1" si="53"/>
        <v>#N/A</v>
      </c>
      <c r="AA58" t="e">
        <f t="shared" ca="1" si="54"/>
        <v>#N/A</v>
      </c>
      <c r="AB58" t="e">
        <f t="shared" ca="1" si="55"/>
        <v>#N/A</v>
      </c>
      <c r="AC58" t="e">
        <f t="shared" ca="1" si="56"/>
        <v>#N/A</v>
      </c>
      <c r="AD58" t="e">
        <f t="shared" ca="1" si="57"/>
        <v>#N/A</v>
      </c>
      <c r="AE58" t="e">
        <f t="shared" ca="1" si="58"/>
        <v>#N/A</v>
      </c>
      <c r="AF58" t="e">
        <f t="shared" ca="1" si="59"/>
        <v>#N/A</v>
      </c>
      <c r="AG58" t="e">
        <f t="shared" ca="1" si="60"/>
        <v>#N/A</v>
      </c>
      <c r="AH58" t="e">
        <f t="shared" ca="1" si="61"/>
        <v>#N/A</v>
      </c>
      <c r="AI58" t="e">
        <f t="shared" ca="1" si="62"/>
        <v>#N/A</v>
      </c>
      <c r="AJ58" t="e">
        <f t="shared" ca="1" si="63"/>
        <v>#N/A</v>
      </c>
      <c r="AK58" t="e">
        <f t="shared" ca="1" si="64"/>
        <v>#N/A</v>
      </c>
      <c r="AL58" t="e">
        <f t="shared" ca="1" si="65"/>
        <v>#N/A</v>
      </c>
      <c r="AM58" t="e">
        <f t="shared" ca="1" si="66"/>
        <v>#N/A</v>
      </c>
      <c r="AN58" t="e">
        <f t="shared" ca="1" si="67"/>
        <v>#N/A</v>
      </c>
      <c r="AO58" t="e">
        <f t="shared" ca="1" si="68"/>
        <v>#N/A</v>
      </c>
      <c r="AP58" t="e">
        <f t="shared" ca="1" si="69"/>
        <v>#N/A</v>
      </c>
      <c r="AQ58" t="e">
        <f t="shared" ca="1" si="70"/>
        <v>#N/A</v>
      </c>
      <c r="AR58" t="e">
        <f t="shared" ca="1" si="71"/>
        <v>#N/A</v>
      </c>
      <c r="AS58" t="e">
        <f t="shared" ca="1" si="72"/>
        <v>#N/A</v>
      </c>
      <c r="AT58" t="e">
        <f t="shared" ca="1" si="73"/>
        <v>#N/A</v>
      </c>
      <c r="AU58" t="e">
        <f t="shared" ca="1" si="74"/>
        <v>#N/A</v>
      </c>
      <c r="AV58" t="e">
        <f t="shared" ca="1" si="75"/>
        <v>#N/A</v>
      </c>
      <c r="AW58" t="e">
        <f t="shared" ca="1" si="76"/>
        <v>#N/A</v>
      </c>
      <c r="AX58" t="e">
        <f t="shared" ca="1" si="77"/>
        <v>#N/A</v>
      </c>
      <c r="AY58" t="e">
        <f t="shared" ca="1" si="78"/>
        <v>#N/A</v>
      </c>
    </row>
    <row r="59" spans="1:51">
      <c r="A59">
        <f>AllResults!A59</f>
        <v>0</v>
      </c>
      <c r="D59" t="e">
        <f>VLOOKUP(B59,AttDefStrength!$A$3:$G$23,2,FALSE)</f>
        <v>#N/A</v>
      </c>
      <c r="E59" t="e">
        <f>VLOOKUP(C59,AttDefStrength!$A$3:$G$23,7,FALSE)</f>
        <v>#N/A</v>
      </c>
      <c r="F59" t="e">
        <f>VLOOKUP(B59,AttDefStrength!$A$3:$G$23,3,FALSE)</f>
        <v>#N/A</v>
      </c>
      <c r="G59" t="e">
        <f>VLOOKUP(C59,AttDefStrength!$A$3:$G$23,6,FALSE)</f>
        <v>#N/A</v>
      </c>
      <c r="H59" t="e">
        <f ca="1">D59*E59*Averages!$D$23</f>
        <v>#N/A</v>
      </c>
      <c r="I59" t="e">
        <f ca="1">G59*F59*Averages!$M$23</f>
        <v>#N/A</v>
      </c>
      <c r="J59" t="e">
        <f t="shared" ca="1" si="42"/>
        <v>#N/A</v>
      </c>
      <c r="K59" t="e">
        <f t="shared" ca="1" si="37"/>
        <v>#N/A</v>
      </c>
      <c r="L59" t="e">
        <f t="shared" ca="1" si="41"/>
        <v>#N/A</v>
      </c>
      <c r="M59" t="e">
        <f t="shared" ca="1" si="38"/>
        <v>#N/A</v>
      </c>
      <c r="N59" t="e">
        <f t="shared" ca="1" si="39"/>
        <v>#N/A</v>
      </c>
      <c r="O59" t="e">
        <f t="shared" ca="1" si="40"/>
        <v>#N/A</v>
      </c>
      <c r="P59" t="e">
        <f t="shared" ca="1" si="43"/>
        <v>#N/A</v>
      </c>
      <c r="Q59" t="e">
        <f t="shared" ca="1" si="44"/>
        <v>#N/A</v>
      </c>
      <c r="R59" t="e">
        <f t="shared" ca="1" si="45"/>
        <v>#N/A</v>
      </c>
      <c r="S59" t="e">
        <f t="shared" ca="1" si="46"/>
        <v>#N/A</v>
      </c>
      <c r="T59" t="e">
        <f t="shared" ca="1" si="47"/>
        <v>#N/A</v>
      </c>
      <c r="U59" t="e">
        <f t="shared" ca="1" si="48"/>
        <v>#N/A</v>
      </c>
      <c r="V59" t="e">
        <f t="shared" ca="1" si="49"/>
        <v>#N/A</v>
      </c>
      <c r="W59" t="e">
        <f t="shared" ca="1" si="50"/>
        <v>#N/A</v>
      </c>
      <c r="X59" t="e">
        <f t="shared" ca="1" si="51"/>
        <v>#N/A</v>
      </c>
      <c r="Y59" t="e">
        <f t="shared" ca="1" si="52"/>
        <v>#N/A</v>
      </c>
      <c r="Z59" t="e">
        <f t="shared" ca="1" si="53"/>
        <v>#N/A</v>
      </c>
      <c r="AA59" t="e">
        <f t="shared" ca="1" si="54"/>
        <v>#N/A</v>
      </c>
      <c r="AB59" t="e">
        <f t="shared" ca="1" si="55"/>
        <v>#N/A</v>
      </c>
      <c r="AC59" t="e">
        <f t="shared" ca="1" si="56"/>
        <v>#N/A</v>
      </c>
      <c r="AD59" t="e">
        <f t="shared" ca="1" si="57"/>
        <v>#N/A</v>
      </c>
      <c r="AE59" t="e">
        <f t="shared" ca="1" si="58"/>
        <v>#N/A</v>
      </c>
      <c r="AF59" t="e">
        <f t="shared" ca="1" si="59"/>
        <v>#N/A</v>
      </c>
      <c r="AG59" t="e">
        <f t="shared" ca="1" si="60"/>
        <v>#N/A</v>
      </c>
      <c r="AH59" t="e">
        <f t="shared" ca="1" si="61"/>
        <v>#N/A</v>
      </c>
      <c r="AI59" t="e">
        <f t="shared" ca="1" si="62"/>
        <v>#N/A</v>
      </c>
      <c r="AJ59" t="e">
        <f t="shared" ca="1" si="63"/>
        <v>#N/A</v>
      </c>
      <c r="AK59" t="e">
        <f t="shared" ca="1" si="64"/>
        <v>#N/A</v>
      </c>
      <c r="AL59" t="e">
        <f t="shared" ca="1" si="65"/>
        <v>#N/A</v>
      </c>
      <c r="AM59" t="e">
        <f t="shared" ca="1" si="66"/>
        <v>#N/A</v>
      </c>
      <c r="AN59" t="e">
        <f t="shared" ca="1" si="67"/>
        <v>#N/A</v>
      </c>
      <c r="AO59" t="e">
        <f t="shared" ca="1" si="68"/>
        <v>#N/A</v>
      </c>
      <c r="AP59" t="e">
        <f t="shared" ca="1" si="69"/>
        <v>#N/A</v>
      </c>
      <c r="AQ59" t="e">
        <f t="shared" ca="1" si="70"/>
        <v>#N/A</v>
      </c>
      <c r="AR59" t="e">
        <f t="shared" ca="1" si="71"/>
        <v>#N/A</v>
      </c>
      <c r="AS59" t="e">
        <f t="shared" ca="1" si="72"/>
        <v>#N/A</v>
      </c>
      <c r="AT59" t="e">
        <f t="shared" ca="1" si="73"/>
        <v>#N/A</v>
      </c>
      <c r="AU59" t="e">
        <f t="shared" ca="1" si="74"/>
        <v>#N/A</v>
      </c>
      <c r="AV59" t="e">
        <f t="shared" ca="1" si="75"/>
        <v>#N/A</v>
      </c>
      <c r="AW59" t="e">
        <f t="shared" ca="1" si="76"/>
        <v>#N/A</v>
      </c>
      <c r="AX59" t="e">
        <f t="shared" ca="1" si="77"/>
        <v>#N/A</v>
      </c>
      <c r="AY59" t="e">
        <f t="shared" ca="1" si="78"/>
        <v>#N/A</v>
      </c>
    </row>
    <row r="60" spans="1:51">
      <c r="A60">
        <f>AllResults!A60</f>
        <v>0</v>
      </c>
      <c r="D60" t="e">
        <f>VLOOKUP(B60,AttDefStrength!$A$3:$G$23,2,FALSE)</f>
        <v>#N/A</v>
      </c>
      <c r="E60" t="e">
        <f>VLOOKUP(C60,AttDefStrength!$A$3:$G$23,7,FALSE)</f>
        <v>#N/A</v>
      </c>
      <c r="F60" t="e">
        <f>VLOOKUP(B60,AttDefStrength!$A$3:$G$23,3,FALSE)</f>
        <v>#N/A</v>
      </c>
      <c r="G60" t="e">
        <f>VLOOKUP(C60,AttDefStrength!$A$3:$G$23,6,FALSE)</f>
        <v>#N/A</v>
      </c>
      <c r="H60" t="e">
        <f ca="1">D60*E60*Averages!$D$23</f>
        <v>#N/A</v>
      </c>
      <c r="I60" t="e">
        <f ca="1">G60*F60*Averages!$M$23</f>
        <v>#N/A</v>
      </c>
      <c r="J60" t="e">
        <f t="shared" ca="1" si="42"/>
        <v>#N/A</v>
      </c>
      <c r="K60" t="e">
        <f t="shared" ca="1" si="37"/>
        <v>#N/A</v>
      </c>
      <c r="L60" t="e">
        <f t="shared" ca="1" si="41"/>
        <v>#N/A</v>
      </c>
      <c r="M60" t="e">
        <f t="shared" ca="1" si="38"/>
        <v>#N/A</v>
      </c>
      <c r="N60" t="e">
        <f t="shared" ca="1" si="39"/>
        <v>#N/A</v>
      </c>
      <c r="O60" t="e">
        <f t="shared" ca="1" si="40"/>
        <v>#N/A</v>
      </c>
      <c r="P60" t="e">
        <f t="shared" ca="1" si="43"/>
        <v>#N/A</v>
      </c>
      <c r="Q60" t="e">
        <f t="shared" ca="1" si="44"/>
        <v>#N/A</v>
      </c>
      <c r="R60" t="e">
        <f t="shared" ca="1" si="45"/>
        <v>#N/A</v>
      </c>
      <c r="S60" t="e">
        <f t="shared" ca="1" si="46"/>
        <v>#N/A</v>
      </c>
      <c r="T60" t="e">
        <f t="shared" ca="1" si="47"/>
        <v>#N/A</v>
      </c>
      <c r="U60" t="e">
        <f t="shared" ca="1" si="48"/>
        <v>#N/A</v>
      </c>
      <c r="V60" t="e">
        <f t="shared" ca="1" si="49"/>
        <v>#N/A</v>
      </c>
      <c r="W60" t="e">
        <f t="shared" ca="1" si="50"/>
        <v>#N/A</v>
      </c>
      <c r="X60" t="e">
        <f t="shared" ca="1" si="51"/>
        <v>#N/A</v>
      </c>
      <c r="Y60" t="e">
        <f t="shared" ca="1" si="52"/>
        <v>#N/A</v>
      </c>
      <c r="Z60" t="e">
        <f t="shared" ca="1" si="53"/>
        <v>#N/A</v>
      </c>
      <c r="AA60" t="e">
        <f t="shared" ca="1" si="54"/>
        <v>#N/A</v>
      </c>
      <c r="AB60" t="e">
        <f t="shared" ca="1" si="55"/>
        <v>#N/A</v>
      </c>
      <c r="AC60" t="e">
        <f t="shared" ca="1" si="56"/>
        <v>#N/A</v>
      </c>
      <c r="AD60" t="e">
        <f t="shared" ca="1" si="57"/>
        <v>#N/A</v>
      </c>
      <c r="AE60" t="e">
        <f t="shared" ca="1" si="58"/>
        <v>#N/A</v>
      </c>
      <c r="AF60" t="e">
        <f t="shared" ca="1" si="59"/>
        <v>#N/A</v>
      </c>
      <c r="AG60" t="e">
        <f t="shared" ca="1" si="60"/>
        <v>#N/A</v>
      </c>
      <c r="AH60" t="e">
        <f t="shared" ca="1" si="61"/>
        <v>#N/A</v>
      </c>
      <c r="AI60" t="e">
        <f t="shared" ca="1" si="62"/>
        <v>#N/A</v>
      </c>
      <c r="AJ60" t="e">
        <f t="shared" ca="1" si="63"/>
        <v>#N/A</v>
      </c>
      <c r="AK60" t="e">
        <f t="shared" ca="1" si="64"/>
        <v>#N/A</v>
      </c>
      <c r="AL60" t="e">
        <f t="shared" ca="1" si="65"/>
        <v>#N/A</v>
      </c>
      <c r="AM60" t="e">
        <f t="shared" ca="1" si="66"/>
        <v>#N/A</v>
      </c>
      <c r="AN60" t="e">
        <f t="shared" ca="1" si="67"/>
        <v>#N/A</v>
      </c>
      <c r="AO60" t="e">
        <f t="shared" ca="1" si="68"/>
        <v>#N/A</v>
      </c>
      <c r="AP60" t="e">
        <f t="shared" ca="1" si="69"/>
        <v>#N/A</v>
      </c>
      <c r="AQ60" t="e">
        <f t="shared" ca="1" si="70"/>
        <v>#N/A</v>
      </c>
      <c r="AR60" t="e">
        <f t="shared" ca="1" si="71"/>
        <v>#N/A</v>
      </c>
      <c r="AS60" t="e">
        <f t="shared" ca="1" si="72"/>
        <v>#N/A</v>
      </c>
      <c r="AT60" t="e">
        <f t="shared" ca="1" si="73"/>
        <v>#N/A</v>
      </c>
      <c r="AU60" t="e">
        <f t="shared" ca="1" si="74"/>
        <v>#N/A</v>
      </c>
      <c r="AV60" t="e">
        <f t="shared" ca="1" si="75"/>
        <v>#N/A</v>
      </c>
      <c r="AW60" t="e">
        <f t="shared" ca="1" si="76"/>
        <v>#N/A</v>
      </c>
      <c r="AX60" t="e">
        <f t="shared" ca="1" si="77"/>
        <v>#N/A</v>
      </c>
      <c r="AY60" t="e">
        <f t="shared" ca="1" si="78"/>
        <v>#N/A</v>
      </c>
    </row>
    <row r="61" spans="1:51">
      <c r="A61">
        <f>AllResults!A61</f>
        <v>0</v>
      </c>
      <c r="D61" t="e">
        <f>VLOOKUP(B61,AttDefStrength!$A$3:$G$23,2,FALSE)</f>
        <v>#N/A</v>
      </c>
      <c r="E61" t="e">
        <f>VLOOKUP(C61,AttDefStrength!$A$3:$G$23,7,FALSE)</f>
        <v>#N/A</v>
      </c>
      <c r="F61" t="e">
        <f>VLOOKUP(B61,AttDefStrength!$A$3:$G$23,3,FALSE)</f>
        <v>#N/A</v>
      </c>
      <c r="G61" t="e">
        <f>VLOOKUP(C61,AttDefStrength!$A$3:$G$23,6,FALSE)</f>
        <v>#N/A</v>
      </c>
      <c r="H61" t="e">
        <f ca="1">D61*E61*Averages!$D$23</f>
        <v>#N/A</v>
      </c>
      <c r="I61" t="e">
        <f ca="1">G61*F61*Averages!$M$23</f>
        <v>#N/A</v>
      </c>
      <c r="J61" t="e">
        <f t="shared" ca="1" si="42"/>
        <v>#N/A</v>
      </c>
      <c r="K61" t="e">
        <f t="shared" ca="1" si="37"/>
        <v>#N/A</v>
      </c>
      <c r="L61" t="e">
        <f t="shared" ca="1" si="41"/>
        <v>#N/A</v>
      </c>
      <c r="M61" t="e">
        <f t="shared" ca="1" si="38"/>
        <v>#N/A</v>
      </c>
      <c r="N61" t="e">
        <f t="shared" ca="1" si="39"/>
        <v>#N/A</v>
      </c>
      <c r="O61" t="e">
        <f t="shared" ca="1" si="40"/>
        <v>#N/A</v>
      </c>
      <c r="P61" t="e">
        <f t="shared" ca="1" si="43"/>
        <v>#N/A</v>
      </c>
      <c r="Q61" t="e">
        <f t="shared" ca="1" si="44"/>
        <v>#N/A</v>
      </c>
      <c r="R61" t="e">
        <f t="shared" ca="1" si="45"/>
        <v>#N/A</v>
      </c>
      <c r="S61" t="e">
        <f t="shared" ca="1" si="46"/>
        <v>#N/A</v>
      </c>
      <c r="T61" t="e">
        <f t="shared" ca="1" si="47"/>
        <v>#N/A</v>
      </c>
      <c r="U61" t="e">
        <f t="shared" ca="1" si="48"/>
        <v>#N/A</v>
      </c>
      <c r="V61" t="e">
        <f t="shared" ca="1" si="49"/>
        <v>#N/A</v>
      </c>
      <c r="W61" t="e">
        <f t="shared" ca="1" si="50"/>
        <v>#N/A</v>
      </c>
      <c r="X61" t="e">
        <f t="shared" ca="1" si="51"/>
        <v>#N/A</v>
      </c>
      <c r="Y61" t="e">
        <f t="shared" ca="1" si="52"/>
        <v>#N/A</v>
      </c>
      <c r="Z61" t="e">
        <f t="shared" ca="1" si="53"/>
        <v>#N/A</v>
      </c>
      <c r="AA61" t="e">
        <f t="shared" ca="1" si="54"/>
        <v>#N/A</v>
      </c>
      <c r="AB61" t="e">
        <f t="shared" ca="1" si="55"/>
        <v>#N/A</v>
      </c>
      <c r="AC61" t="e">
        <f t="shared" ca="1" si="56"/>
        <v>#N/A</v>
      </c>
      <c r="AD61" t="e">
        <f t="shared" ca="1" si="57"/>
        <v>#N/A</v>
      </c>
      <c r="AE61" t="e">
        <f t="shared" ca="1" si="58"/>
        <v>#N/A</v>
      </c>
      <c r="AF61" t="e">
        <f t="shared" ca="1" si="59"/>
        <v>#N/A</v>
      </c>
      <c r="AG61" t="e">
        <f t="shared" ca="1" si="60"/>
        <v>#N/A</v>
      </c>
      <c r="AH61" t="e">
        <f t="shared" ca="1" si="61"/>
        <v>#N/A</v>
      </c>
      <c r="AI61" t="e">
        <f t="shared" ca="1" si="62"/>
        <v>#N/A</v>
      </c>
      <c r="AJ61" t="e">
        <f t="shared" ca="1" si="63"/>
        <v>#N/A</v>
      </c>
      <c r="AK61" t="e">
        <f t="shared" ca="1" si="64"/>
        <v>#N/A</v>
      </c>
      <c r="AL61" t="e">
        <f t="shared" ca="1" si="65"/>
        <v>#N/A</v>
      </c>
      <c r="AM61" t="e">
        <f t="shared" ca="1" si="66"/>
        <v>#N/A</v>
      </c>
      <c r="AN61" t="e">
        <f t="shared" ca="1" si="67"/>
        <v>#N/A</v>
      </c>
      <c r="AO61" t="e">
        <f t="shared" ca="1" si="68"/>
        <v>#N/A</v>
      </c>
      <c r="AP61" t="e">
        <f t="shared" ca="1" si="69"/>
        <v>#N/A</v>
      </c>
      <c r="AQ61" t="e">
        <f t="shared" ca="1" si="70"/>
        <v>#N/A</v>
      </c>
      <c r="AR61" t="e">
        <f t="shared" ca="1" si="71"/>
        <v>#N/A</v>
      </c>
      <c r="AS61" t="e">
        <f t="shared" ca="1" si="72"/>
        <v>#N/A</v>
      </c>
      <c r="AT61" t="e">
        <f t="shared" ca="1" si="73"/>
        <v>#N/A</v>
      </c>
      <c r="AU61" t="e">
        <f t="shared" ca="1" si="74"/>
        <v>#N/A</v>
      </c>
      <c r="AV61" t="e">
        <f t="shared" ca="1" si="75"/>
        <v>#N/A</v>
      </c>
      <c r="AW61" t="e">
        <f t="shared" ca="1" si="76"/>
        <v>#N/A</v>
      </c>
      <c r="AX61" t="e">
        <f t="shared" ca="1" si="77"/>
        <v>#N/A</v>
      </c>
      <c r="AY61" t="e">
        <f t="shared" ca="1" si="78"/>
        <v>#N/A</v>
      </c>
    </row>
    <row r="62" spans="1:51">
      <c r="A62">
        <f>AllResults!A62</f>
        <v>0</v>
      </c>
      <c r="D62" t="e">
        <f>VLOOKUP(B62,AttDefStrength!$A$3:$G$23,2,FALSE)</f>
        <v>#N/A</v>
      </c>
      <c r="E62" t="e">
        <f>VLOOKUP(C62,AttDefStrength!$A$3:$G$23,7,FALSE)</f>
        <v>#N/A</v>
      </c>
      <c r="F62" t="e">
        <f>VLOOKUP(B62,AttDefStrength!$A$3:$G$23,3,FALSE)</f>
        <v>#N/A</v>
      </c>
      <c r="G62" t="e">
        <f>VLOOKUP(C62,AttDefStrength!$A$3:$G$23,6,FALSE)</f>
        <v>#N/A</v>
      </c>
      <c r="H62" t="e">
        <f ca="1">D62*E62*Averages!$D$23</f>
        <v>#N/A</v>
      </c>
      <c r="I62" t="e">
        <f ca="1">G62*F62*Averages!$M$23</f>
        <v>#N/A</v>
      </c>
      <c r="J62" t="e">
        <f t="shared" ca="1" si="42"/>
        <v>#N/A</v>
      </c>
      <c r="K62" t="e">
        <f t="shared" ca="1" si="37"/>
        <v>#N/A</v>
      </c>
      <c r="L62" t="e">
        <f t="shared" ca="1" si="41"/>
        <v>#N/A</v>
      </c>
      <c r="M62" t="e">
        <f t="shared" ca="1" si="38"/>
        <v>#N/A</v>
      </c>
      <c r="N62" t="e">
        <f t="shared" ca="1" si="39"/>
        <v>#N/A</v>
      </c>
      <c r="O62" t="e">
        <f t="shared" ca="1" si="40"/>
        <v>#N/A</v>
      </c>
      <c r="P62" t="e">
        <f t="shared" ca="1" si="43"/>
        <v>#N/A</v>
      </c>
      <c r="Q62" t="e">
        <f t="shared" ca="1" si="44"/>
        <v>#N/A</v>
      </c>
      <c r="R62" t="e">
        <f t="shared" ca="1" si="45"/>
        <v>#N/A</v>
      </c>
      <c r="S62" t="e">
        <f t="shared" ca="1" si="46"/>
        <v>#N/A</v>
      </c>
      <c r="T62" t="e">
        <f t="shared" ca="1" si="47"/>
        <v>#N/A</v>
      </c>
      <c r="U62" t="e">
        <f t="shared" ca="1" si="48"/>
        <v>#N/A</v>
      </c>
      <c r="V62" t="e">
        <f t="shared" ca="1" si="49"/>
        <v>#N/A</v>
      </c>
      <c r="W62" t="e">
        <f t="shared" ca="1" si="50"/>
        <v>#N/A</v>
      </c>
      <c r="X62" t="e">
        <f t="shared" ca="1" si="51"/>
        <v>#N/A</v>
      </c>
      <c r="Y62" t="e">
        <f t="shared" ca="1" si="52"/>
        <v>#N/A</v>
      </c>
      <c r="Z62" t="e">
        <f t="shared" ca="1" si="53"/>
        <v>#N/A</v>
      </c>
      <c r="AA62" t="e">
        <f t="shared" ca="1" si="54"/>
        <v>#N/A</v>
      </c>
      <c r="AB62" t="e">
        <f t="shared" ca="1" si="55"/>
        <v>#N/A</v>
      </c>
      <c r="AC62" t="e">
        <f t="shared" ca="1" si="56"/>
        <v>#N/A</v>
      </c>
      <c r="AD62" t="e">
        <f t="shared" ca="1" si="57"/>
        <v>#N/A</v>
      </c>
      <c r="AE62" t="e">
        <f t="shared" ca="1" si="58"/>
        <v>#N/A</v>
      </c>
      <c r="AF62" t="e">
        <f t="shared" ca="1" si="59"/>
        <v>#N/A</v>
      </c>
      <c r="AG62" t="e">
        <f t="shared" ca="1" si="60"/>
        <v>#N/A</v>
      </c>
      <c r="AH62" t="e">
        <f t="shared" ca="1" si="61"/>
        <v>#N/A</v>
      </c>
      <c r="AI62" t="e">
        <f t="shared" ca="1" si="62"/>
        <v>#N/A</v>
      </c>
      <c r="AJ62" t="e">
        <f t="shared" ca="1" si="63"/>
        <v>#N/A</v>
      </c>
      <c r="AK62" t="e">
        <f t="shared" ca="1" si="64"/>
        <v>#N/A</v>
      </c>
      <c r="AL62" t="e">
        <f t="shared" ca="1" si="65"/>
        <v>#N/A</v>
      </c>
      <c r="AM62" t="e">
        <f t="shared" ca="1" si="66"/>
        <v>#N/A</v>
      </c>
      <c r="AN62" t="e">
        <f t="shared" ca="1" si="67"/>
        <v>#N/A</v>
      </c>
      <c r="AO62" t="e">
        <f t="shared" ca="1" si="68"/>
        <v>#N/A</v>
      </c>
      <c r="AP62" t="e">
        <f t="shared" ca="1" si="69"/>
        <v>#N/A</v>
      </c>
      <c r="AQ62" t="e">
        <f t="shared" ca="1" si="70"/>
        <v>#N/A</v>
      </c>
      <c r="AR62" t="e">
        <f t="shared" ca="1" si="71"/>
        <v>#N/A</v>
      </c>
      <c r="AS62" t="e">
        <f t="shared" ca="1" si="72"/>
        <v>#N/A</v>
      </c>
      <c r="AT62" t="e">
        <f t="shared" ca="1" si="73"/>
        <v>#N/A</v>
      </c>
      <c r="AU62" t="e">
        <f t="shared" ca="1" si="74"/>
        <v>#N/A</v>
      </c>
      <c r="AV62" t="e">
        <f t="shared" ca="1" si="75"/>
        <v>#N/A</v>
      </c>
      <c r="AW62" t="e">
        <f t="shared" ca="1" si="76"/>
        <v>#N/A</v>
      </c>
      <c r="AX62" t="e">
        <f t="shared" ca="1" si="77"/>
        <v>#N/A</v>
      </c>
      <c r="AY62" t="e">
        <f t="shared" ca="1" si="78"/>
        <v>#N/A</v>
      </c>
    </row>
    <row r="63" spans="1:51">
      <c r="A63">
        <f>AllResults!A63</f>
        <v>0</v>
      </c>
      <c r="D63" t="e">
        <f>VLOOKUP(B63,AttDefStrength!$A$3:$G$23,2,FALSE)</f>
        <v>#N/A</v>
      </c>
      <c r="E63" t="e">
        <f>VLOOKUP(C63,AttDefStrength!$A$3:$G$23,7,FALSE)</f>
        <v>#N/A</v>
      </c>
      <c r="F63" t="e">
        <f>VLOOKUP(B63,AttDefStrength!$A$3:$G$23,3,FALSE)</f>
        <v>#N/A</v>
      </c>
      <c r="G63" t="e">
        <f>VLOOKUP(C63,AttDefStrength!$A$3:$G$23,6,FALSE)</f>
        <v>#N/A</v>
      </c>
      <c r="H63" t="e">
        <f ca="1">D63*E63*Averages!$D$23</f>
        <v>#N/A</v>
      </c>
      <c r="I63" t="e">
        <f ca="1">G63*F63*Averages!$M$23</f>
        <v>#N/A</v>
      </c>
      <c r="J63" t="e">
        <f t="shared" ca="1" si="42"/>
        <v>#N/A</v>
      </c>
      <c r="K63" t="e">
        <f t="shared" ca="1" si="37"/>
        <v>#N/A</v>
      </c>
      <c r="L63" t="e">
        <f t="shared" ca="1" si="41"/>
        <v>#N/A</v>
      </c>
      <c r="M63" t="e">
        <f t="shared" ca="1" si="38"/>
        <v>#N/A</v>
      </c>
      <c r="N63" t="e">
        <f t="shared" ca="1" si="39"/>
        <v>#N/A</v>
      </c>
      <c r="O63" t="e">
        <f t="shared" ca="1" si="40"/>
        <v>#N/A</v>
      </c>
      <c r="P63" t="e">
        <f t="shared" ca="1" si="43"/>
        <v>#N/A</v>
      </c>
      <c r="Q63" t="e">
        <f t="shared" ca="1" si="44"/>
        <v>#N/A</v>
      </c>
      <c r="R63" t="e">
        <f t="shared" ca="1" si="45"/>
        <v>#N/A</v>
      </c>
      <c r="S63" t="e">
        <f t="shared" ca="1" si="46"/>
        <v>#N/A</v>
      </c>
      <c r="T63" t="e">
        <f t="shared" ca="1" si="47"/>
        <v>#N/A</v>
      </c>
      <c r="U63" t="e">
        <f t="shared" ca="1" si="48"/>
        <v>#N/A</v>
      </c>
      <c r="V63" t="e">
        <f t="shared" ca="1" si="49"/>
        <v>#N/A</v>
      </c>
      <c r="W63" t="e">
        <f t="shared" ca="1" si="50"/>
        <v>#N/A</v>
      </c>
      <c r="X63" t="e">
        <f t="shared" ca="1" si="51"/>
        <v>#N/A</v>
      </c>
      <c r="Y63" t="e">
        <f t="shared" ca="1" si="52"/>
        <v>#N/A</v>
      </c>
      <c r="Z63" t="e">
        <f t="shared" ca="1" si="53"/>
        <v>#N/A</v>
      </c>
      <c r="AA63" t="e">
        <f t="shared" ca="1" si="54"/>
        <v>#N/A</v>
      </c>
      <c r="AB63" t="e">
        <f t="shared" ca="1" si="55"/>
        <v>#N/A</v>
      </c>
      <c r="AC63" t="e">
        <f t="shared" ca="1" si="56"/>
        <v>#N/A</v>
      </c>
      <c r="AD63" t="e">
        <f t="shared" ca="1" si="57"/>
        <v>#N/A</v>
      </c>
      <c r="AE63" t="e">
        <f t="shared" ca="1" si="58"/>
        <v>#N/A</v>
      </c>
      <c r="AF63" t="e">
        <f t="shared" ca="1" si="59"/>
        <v>#N/A</v>
      </c>
      <c r="AG63" t="e">
        <f t="shared" ca="1" si="60"/>
        <v>#N/A</v>
      </c>
      <c r="AH63" t="e">
        <f t="shared" ca="1" si="61"/>
        <v>#N/A</v>
      </c>
      <c r="AI63" t="e">
        <f t="shared" ca="1" si="62"/>
        <v>#N/A</v>
      </c>
      <c r="AJ63" t="e">
        <f t="shared" ca="1" si="63"/>
        <v>#N/A</v>
      </c>
      <c r="AK63" t="e">
        <f t="shared" ca="1" si="64"/>
        <v>#N/A</v>
      </c>
      <c r="AL63" t="e">
        <f t="shared" ca="1" si="65"/>
        <v>#N/A</v>
      </c>
      <c r="AM63" t="e">
        <f t="shared" ca="1" si="66"/>
        <v>#N/A</v>
      </c>
      <c r="AN63" t="e">
        <f t="shared" ca="1" si="67"/>
        <v>#N/A</v>
      </c>
      <c r="AO63" t="e">
        <f t="shared" ca="1" si="68"/>
        <v>#N/A</v>
      </c>
      <c r="AP63" t="e">
        <f t="shared" ca="1" si="69"/>
        <v>#N/A</v>
      </c>
      <c r="AQ63" t="e">
        <f t="shared" ca="1" si="70"/>
        <v>#N/A</v>
      </c>
      <c r="AR63" t="e">
        <f t="shared" ca="1" si="71"/>
        <v>#N/A</v>
      </c>
      <c r="AS63" t="e">
        <f t="shared" ca="1" si="72"/>
        <v>#N/A</v>
      </c>
      <c r="AT63" t="e">
        <f t="shared" ca="1" si="73"/>
        <v>#N/A</v>
      </c>
      <c r="AU63" t="e">
        <f t="shared" ca="1" si="74"/>
        <v>#N/A</v>
      </c>
      <c r="AV63" t="e">
        <f t="shared" ca="1" si="75"/>
        <v>#N/A</v>
      </c>
      <c r="AW63" t="e">
        <f t="shared" ca="1" si="76"/>
        <v>#N/A</v>
      </c>
      <c r="AX63" t="e">
        <f t="shared" ca="1" si="77"/>
        <v>#N/A</v>
      </c>
      <c r="AY63" t="e">
        <f t="shared" ca="1" si="78"/>
        <v>#N/A</v>
      </c>
    </row>
    <row r="64" spans="1:51">
      <c r="A64">
        <f>AllResults!A64</f>
        <v>0</v>
      </c>
      <c r="D64" t="e">
        <f>VLOOKUP(B64,AttDefStrength!$A$3:$G$23,2,FALSE)</f>
        <v>#N/A</v>
      </c>
      <c r="E64" t="e">
        <f>VLOOKUP(C64,AttDefStrength!$A$3:$G$23,7,FALSE)</f>
        <v>#N/A</v>
      </c>
      <c r="F64" t="e">
        <f>VLOOKUP(B64,AttDefStrength!$A$3:$G$23,3,FALSE)</f>
        <v>#N/A</v>
      </c>
      <c r="G64" t="e">
        <f>VLOOKUP(C64,AttDefStrength!$A$3:$G$23,6,FALSE)</f>
        <v>#N/A</v>
      </c>
      <c r="H64" t="e">
        <f ca="1">D64*E64*Averages!$D$23</f>
        <v>#N/A</v>
      </c>
      <c r="I64" t="e">
        <f ca="1">G64*F64*Averages!$M$23</f>
        <v>#N/A</v>
      </c>
      <c r="J64" t="e">
        <f t="shared" ca="1" si="42"/>
        <v>#N/A</v>
      </c>
      <c r="K64" t="e">
        <f t="shared" ca="1" si="37"/>
        <v>#N/A</v>
      </c>
      <c r="L64" t="e">
        <f t="shared" ca="1" si="41"/>
        <v>#N/A</v>
      </c>
      <c r="M64" t="e">
        <f t="shared" ca="1" si="38"/>
        <v>#N/A</v>
      </c>
      <c r="N64" t="e">
        <f t="shared" ca="1" si="39"/>
        <v>#N/A</v>
      </c>
      <c r="O64" t="e">
        <f t="shared" ca="1" si="40"/>
        <v>#N/A</v>
      </c>
      <c r="P64" t="e">
        <f t="shared" ca="1" si="43"/>
        <v>#N/A</v>
      </c>
      <c r="Q64" t="e">
        <f t="shared" ca="1" si="44"/>
        <v>#N/A</v>
      </c>
      <c r="R64" t="e">
        <f t="shared" ca="1" si="45"/>
        <v>#N/A</v>
      </c>
      <c r="S64" t="e">
        <f t="shared" ca="1" si="46"/>
        <v>#N/A</v>
      </c>
      <c r="T64" t="e">
        <f t="shared" ca="1" si="47"/>
        <v>#N/A</v>
      </c>
      <c r="U64" t="e">
        <f t="shared" ca="1" si="48"/>
        <v>#N/A</v>
      </c>
      <c r="V64" t="e">
        <f t="shared" ca="1" si="49"/>
        <v>#N/A</v>
      </c>
      <c r="W64" t="e">
        <f t="shared" ca="1" si="50"/>
        <v>#N/A</v>
      </c>
      <c r="X64" t="e">
        <f t="shared" ca="1" si="51"/>
        <v>#N/A</v>
      </c>
      <c r="Y64" t="e">
        <f t="shared" ca="1" si="52"/>
        <v>#N/A</v>
      </c>
      <c r="Z64" t="e">
        <f t="shared" ca="1" si="53"/>
        <v>#N/A</v>
      </c>
      <c r="AA64" t="e">
        <f t="shared" ca="1" si="54"/>
        <v>#N/A</v>
      </c>
      <c r="AB64" t="e">
        <f t="shared" ca="1" si="55"/>
        <v>#N/A</v>
      </c>
      <c r="AC64" t="e">
        <f t="shared" ca="1" si="56"/>
        <v>#N/A</v>
      </c>
      <c r="AD64" t="e">
        <f t="shared" ca="1" si="57"/>
        <v>#N/A</v>
      </c>
      <c r="AE64" t="e">
        <f t="shared" ca="1" si="58"/>
        <v>#N/A</v>
      </c>
      <c r="AF64" t="e">
        <f t="shared" ca="1" si="59"/>
        <v>#N/A</v>
      </c>
      <c r="AG64" t="e">
        <f t="shared" ca="1" si="60"/>
        <v>#N/A</v>
      </c>
      <c r="AH64" t="e">
        <f t="shared" ca="1" si="61"/>
        <v>#N/A</v>
      </c>
      <c r="AI64" t="e">
        <f t="shared" ca="1" si="62"/>
        <v>#N/A</v>
      </c>
      <c r="AJ64" t="e">
        <f t="shared" ca="1" si="63"/>
        <v>#N/A</v>
      </c>
      <c r="AK64" t="e">
        <f t="shared" ca="1" si="64"/>
        <v>#N/A</v>
      </c>
      <c r="AL64" t="e">
        <f t="shared" ca="1" si="65"/>
        <v>#N/A</v>
      </c>
      <c r="AM64" t="e">
        <f t="shared" ca="1" si="66"/>
        <v>#N/A</v>
      </c>
      <c r="AN64" t="e">
        <f t="shared" ca="1" si="67"/>
        <v>#N/A</v>
      </c>
      <c r="AO64" t="e">
        <f t="shared" ca="1" si="68"/>
        <v>#N/A</v>
      </c>
      <c r="AP64" t="e">
        <f t="shared" ca="1" si="69"/>
        <v>#N/A</v>
      </c>
      <c r="AQ64" t="e">
        <f t="shared" ca="1" si="70"/>
        <v>#N/A</v>
      </c>
      <c r="AR64" t="e">
        <f t="shared" ca="1" si="71"/>
        <v>#N/A</v>
      </c>
      <c r="AS64" t="e">
        <f t="shared" ca="1" si="72"/>
        <v>#N/A</v>
      </c>
      <c r="AT64" t="e">
        <f t="shared" ca="1" si="73"/>
        <v>#N/A</v>
      </c>
      <c r="AU64" t="e">
        <f t="shared" ca="1" si="74"/>
        <v>#N/A</v>
      </c>
      <c r="AV64" t="e">
        <f t="shared" ca="1" si="75"/>
        <v>#N/A</v>
      </c>
      <c r="AW64" t="e">
        <f t="shared" ca="1" si="76"/>
        <v>#N/A</v>
      </c>
      <c r="AX64" t="e">
        <f t="shared" ca="1" si="77"/>
        <v>#N/A</v>
      </c>
      <c r="AY64" t="e">
        <f t="shared" ca="1" si="78"/>
        <v>#N/A</v>
      </c>
    </row>
    <row r="65" spans="1:51">
      <c r="A65">
        <f>AllResults!A65</f>
        <v>0</v>
      </c>
      <c r="D65" t="e">
        <f>VLOOKUP(B65,AttDefStrength!$A$3:$G$23,2,FALSE)</f>
        <v>#N/A</v>
      </c>
      <c r="E65" t="e">
        <f>VLOOKUP(C65,AttDefStrength!$A$3:$G$23,7,FALSE)</f>
        <v>#N/A</v>
      </c>
      <c r="F65" t="e">
        <f>VLOOKUP(B65,AttDefStrength!$A$3:$G$23,3,FALSE)</f>
        <v>#N/A</v>
      </c>
      <c r="G65" t="e">
        <f>VLOOKUP(C65,AttDefStrength!$A$3:$G$23,6,FALSE)</f>
        <v>#N/A</v>
      </c>
      <c r="H65" t="e">
        <f ca="1">D65*E65*Averages!$D$23</f>
        <v>#N/A</v>
      </c>
      <c r="I65" t="e">
        <f ca="1">G65*F65*Averages!$M$23</f>
        <v>#N/A</v>
      </c>
      <c r="J65" t="e">
        <f t="shared" ca="1" si="42"/>
        <v>#N/A</v>
      </c>
      <c r="K65" t="e">
        <f t="shared" ca="1" si="37"/>
        <v>#N/A</v>
      </c>
      <c r="L65" t="e">
        <f t="shared" ca="1" si="41"/>
        <v>#N/A</v>
      </c>
      <c r="M65" t="e">
        <f t="shared" ca="1" si="38"/>
        <v>#N/A</v>
      </c>
      <c r="N65" t="e">
        <f t="shared" ca="1" si="39"/>
        <v>#N/A</v>
      </c>
      <c r="O65" t="e">
        <f t="shared" ca="1" si="40"/>
        <v>#N/A</v>
      </c>
      <c r="P65" t="e">
        <f t="shared" ca="1" si="43"/>
        <v>#N/A</v>
      </c>
      <c r="Q65" t="e">
        <f t="shared" ca="1" si="44"/>
        <v>#N/A</v>
      </c>
      <c r="R65" t="e">
        <f t="shared" ca="1" si="45"/>
        <v>#N/A</v>
      </c>
      <c r="S65" t="e">
        <f t="shared" ca="1" si="46"/>
        <v>#N/A</v>
      </c>
      <c r="T65" t="e">
        <f t="shared" ca="1" si="47"/>
        <v>#N/A</v>
      </c>
      <c r="U65" t="e">
        <f t="shared" ca="1" si="48"/>
        <v>#N/A</v>
      </c>
      <c r="V65" t="e">
        <f t="shared" ca="1" si="49"/>
        <v>#N/A</v>
      </c>
      <c r="W65" t="e">
        <f t="shared" ca="1" si="50"/>
        <v>#N/A</v>
      </c>
      <c r="X65" t="e">
        <f t="shared" ca="1" si="51"/>
        <v>#N/A</v>
      </c>
      <c r="Y65" t="e">
        <f t="shared" ca="1" si="52"/>
        <v>#N/A</v>
      </c>
      <c r="Z65" t="e">
        <f t="shared" ca="1" si="53"/>
        <v>#N/A</v>
      </c>
      <c r="AA65" t="e">
        <f t="shared" ca="1" si="54"/>
        <v>#N/A</v>
      </c>
      <c r="AB65" t="e">
        <f t="shared" ca="1" si="55"/>
        <v>#N/A</v>
      </c>
      <c r="AC65" t="e">
        <f t="shared" ca="1" si="56"/>
        <v>#N/A</v>
      </c>
      <c r="AD65" t="e">
        <f t="shared" ca="1" si="57"/>
        <v>#N/A</v>
      </c>
      <c r="AE65" t="e">
        <f t="shared" ca="1" si="58"/>
        <v>#N/A</v>
      </c>
      <c r="AF65" t="e">
        <f t="shared" ca="1" si="59"/>
        <v>#N/A</v>
      </c>
      <c r="AG65" t="e">
        <f t="shared" ca="1" si="60"/>
        <v>#N/A</v>
      </c>
      <c r="AH65" t="e">
        <f t="shared" ca="1" si="61"/>
        <v>#N/A</v>
      </c>
      <c r="AI65" t="e">
        <f t="shared" ca="1" si="62"/>
        <v>#N/A</v>
      </c>
      <c r="AJ65" t="e">
        <f t="shared" ca="1" si="63"/>
        <v>#N/A</v>
      </c>
      <c r="AK65" t="e">
        <f t="shared" ca="1" si="64"/>
        <v>#N/A</v>
      </c>
      <c r="AL65" t="e">
        <f t="shared" ca="1" si="65"/>
        <v>#N/A</v>
      </c>
      <c r="AM65" t="e">
        <f t="shared" ca="1" si="66"/>
        <v>#N/A</v>
      </c>
      <c r="AN65" t="e">
        <f t="shared" ca="1" si="67"/>
        <v>#N/A</v>
      </c>
      <c r="AO65" t="e">
        <f t="shared" ca="1" si="68"/>
        <v>#N/A</v>
      </c>
      <c r="AP65" t="e">
        <f t="shared" ca="1" si="69"/>
        <v>#N/A</v>
      </c>
      <c r="AQ65" t="e">
        <f t="shared" ca="1" si="70"/>
        <v>#N/A</v>
      </c>
      <c r="AR65" t="e">
        <f t="shared" ca="1" si="71"/>
        <v>#N/A</v>
      </c>
      <c r="AS65" t="e">
        <f t="shared" ca="1" si="72"/>
        <v>#N/A</v>
      </c>
      <c r="AT65" t="e">
        <f t="shared" ca="1" si="73"/>
        <v>#N/A</v>
      </c>
      <c r="AU65" t="e">
        <f t="shared" ca="1" si="74"/>
        <v>#N/A</v>
      </c>
      <c r="AV65" t="e">
        <f t="shared" ca="1" si="75"/>
        <v>#N/A</v>
      </c>
      <c r="AW65" t="e">
        <f t="shared" ca="1" si="76"/>
        <v>#N/A</v>
      </c>
      <c r="AX65" t="e">
        <f t="shared" ca="1" si="77"/>
        <v>#N/A</v>
      </c>
      <c r="AY65" t="e">
        <f t="shared" ca="1" si="78"/>
        <v>#N/A</v>
      </c>
    </row>
    <row r="66" spans="1:51">
      <c r="A66">
        <f>AllResults!A66</f>
        <v>0</v>
      </c>
      <c r="D66" t="e">
        <f>VLOOKUP(B66,AttDefStrength!$A$3:$G$23,2,FALSE)</f>
        <v>#N/A</v>
      </c>
      <c r="E66" t="e">
        <f>VLOOKUP(C66,AttDefStrength!$A$3:$G$23,7,FALSE)</f>
        <v>#N/A</v>
      </c>
      <c r="F66" t="e">
        <f>VLOOKUP(B66,AttDefStrength!$A$3:$G$23,3,FALSE)</f>
        <v>#N/A</v>
      </c>
      <c r="G66" t="e">
        <f>VLOOKUP(C66,AttDefStrength!$A$3:$G$23,6,FALSE)</f>
        <v>#N/A</v>
      </c>
      <c r="H66" t="e">
        <f ca="1">D66*E66*Averages!$D$23</f>
        <v>#N/A</v>
      </c>
      <c r="I66" t="e">
        <f ca="1">G66*F66*Averages!$M$23</f>
        <v>#N/A</v>
      </c>
      <c r="J66" t="e">
        <f t="shared" ca="1" si="42"/>
        <v>#N/A</v>
      </c>
      <c r="K66" t="e">
        <f t="shared" ca="1" si="37"/>
        <v>#N/A</v>
      </c>
      <c r="L66" t="e">
        <f t="shared" ca="1" si="41"/>
        <v>#N/A</v>
      </c>
      <c r="M66" t="e">
        <f t="shared" ca="1" si="38"/>
        <v>#N/A</v>
      </c>
      <c r="N66" t="e">
        <f t="shared" ca="1" si="39"/>
        <v>#N/A</v>
      </c>
      <c r="O66" t="e">
        <f t="shared" ca="1" si="40"/>
        <v>#N/A</v>
      </c>
      <c r="P66" t="e">
        <f t="shared" ca="1" si="43"/>
        <v>#N/A</v>
      </c>
      <c r="Q66" t="e">
        <f t="shared" ca="1" si="44"/>
        <v>#N/A</v>
      </c>
      <c r="R66" t="e">
        <f t="shared" ca="1" si="45"/>
        <v>#N/A</v>
      </c>
      <c r="S66" t="e">
        <f t="shared" ca="1" si="46"/>
        <v>#N/A</v>
      </c>
      <c r="T66" t="e">
        <f t="shared" ca="1" si="47"/>
        <v>#N/A</v>
      </c>
      <c r="U66" t="e">
        <f t="shared" ca="1" si="48"/>
        <v>#N/A</v>
      </c>
      <c r="V66" t="e">
        <f t="shared" ca="1" si="49"/>
        <v>#N/A</v>
      </c>
      <c r="W66" t="e">
        <f t="shared" ca="1" si="50"/>
        <v>#N/A</v>
      </c>
      <c r="X66" t="e">
        <f t="shared" ca="1" si="51"/>
        <v>#N/A</v>
      </c>
      <c r="Y66" t="e">
        <f t="shared" ca="1" si="52"/>
        <v>#N/A</v>
      </c>
      <c r="Z66" t="e">
        <f t="shared" ca="1" si="53"/>
        <v>#N/A</v>
      </c>
      <c r="AA66" t="e">
        <f t="shared" ca="1" si="54"/>
        <v>#N/A</v>
      </c>
      <c r="AB66" t="e">
        <f t="shared" ca="1" si="55"/>
        <v>#N/A</v>
      </c>
      <c r="AC66" t="e">
        <f t="shared" ca="1" si="56"/>
        <v>#N/A</v>
      </c>
      <c r="AD66" t="e">
        <f t="shared" ca="1" si="57"/>
        <v>#N/A</v>
      </c>
      <c r="AE66" t="e">
        <f t="shared" ca="1" si="58"/>
        <v>#N/A</v>
      </c>
      <c r="AF66" t="e">
        <f t="shared" ca="1" si="59"/>
        <v>#N/A</v>
      </c>
      <c r="AG66" t="e">
        <f t="shared" ca="1" si="60"/>
        <v>#N/A</v>
      </c>
      <c r="AH66" t="e">
        <f t="shared" ca="1" si="61"/>
        <v>#N/A</v>
      </c>
      <c r="AI66" t="e">
        <f t="shared" ca="1" si="62"/>
        <v>#N/A</v>
      </c>
      <c r="AJ66" t="e">
        <f t="shared" ca="1" si="63"/>
        <v>#N/A</v>
      </c>
      <c r="AK66" t="e">
        <f t="shared" ca="1" si="64"/>
        <v>#N/A</v>
      </c>
      <c r="AL66" t="e">
        <f t="shared" ca="1" si="65"/>
        <v>#N/A</v>
      </c>
      <c r="AM66" t="e">
        <f t="shared" ca="1" si="66"/>
        <v>#N/A</v>
      </c>
      <c r="AN66" t="e">
        <f t="shared" ca="1" si="67"/>
        <v>#N/A</v>
      </c>
      <c r="AO66" t="e">
        <f t="shared" ca="1" si="68"/>
        <v>#N/A</v>
      </c>
      <c r="AP66" t="e">
        <f t="shared" ca="1" si="69"/>
        <v>#N/A</v>
      </c>
      <c r="AQ66" t="e">
        <f t="shared" ca="1" si="70"/>
        <v>#N/A</v>
      </c>
      <c r="AR66" t="e">
        <f t="shared" ca="1" si="71"/>
        <v>#N/A</v>
      </c>
      <c r="AS66" t="e">
        <f t="shared" ca="1" si="72"/>
        <v>#N/A</v>
      </c>
      <c r="AT66" t="e">
        <f t="shared" ca="1" si="73"/>
        <v>#N/A</v>
      </c>
      <c r="AU66" t="e">
        <f t="shared" ca="1" si="74"/>
        <v>#N/A</v>
      </c>
      <c r="AV66" t="e">
        <f t="shared" ca="1" si="75"/>
        <v>#N/A</v>
      </c>
      <c r="AW66" t="e">
        <f t="shared" ca="1" si="76"/>
        <v>#N/A</v>
      </c>
      <c r="AX66" t="e">
        <f t="shared" ca="1" si="77"/>
        <v>#N/A</v>
      </c>
      <c r="AY66" t="e">
        <f t="shared" ca="1" si="78"/>
        <v>#N/A</v>
      </c>
    </row>
    <row r="67" spans="1:51">
      <c r="A67">
        <f>AllResults!A67</f>
        <v>0</v>
      </c>
      <c r="D67" t="e">
        <f>VLOOKUP(B67,AttDefStrength!$A$3:$G$23,2,FALSE)</f>
        <v>#N/A</v>
      </c>
      <c r="E67" t="e">
        <f>VLOOKUP(C67,AttDefStrength!$A$3:$G$23,7,FALSE)</f>
        <v>#N/A</v>
      </c>
      <c r="F67" t="e">
        <f>VLOOKUP(B67,AttDefStrength!$A$3:$G$23,3,FALSE)</f>
        <v>#N/A</v>
      </c>
      <c r="G67" t="e">
        <f>VLOOKUP(C67,AttDefStrength!$A$3:$G$23,6,FALSE)</f>
        <v>#N/A</v>
      </c>
      <c r="H67" t="e">
        <f ca="1">D67*E67*Averages!$D$23</f>
        <v>#N/A</v>
      </c>
      <c r="I67" t="e">
        <f ca="1">G67*F67*Averages!$M$23</f>
        <v>#N/A</v>
      </c>
      <c r="J67" t="e">
        <f t="shared" ref="J67:J128" ca="1" si="79">SUM(Q67:U67,X67:AA67,AE67:AG67,AL67:AM67,AS67)</f>
        <v>#N/A</v>
      </c>
      <c r="K67" t="e">
        <f t="shared" ref="K67:K128" ca="1" si="80">SUM(V67,AB67:AC67,AH67:AJ67,AN67:AQ67,AT67:AX67)</f>
        <v>#N/A</v>
      </c>
      <c r="L67" t="e">
        <f t="shared" ref="L67:L128" ca="1" si="81">SUM(P67,W67,AD67,AK67,AR67,AY67)</f>
        <v>#N/A</v>
      </c>
      <c r="M67" t="e">
        <f t="shared" ref="M67:M128" ca="1" si="82">SUM(S67:U67,X67:AA67,AC67:AY67)</f>
        <v>#N/A</v>
      </c>
      <c r="N67" t="e">
        <f t="shared" ref="N67:N128" ca="1" si="83">SUM(W67:AA67,AC67:AG67,AI67:AM67,AO67:AS67,AU67:AY67)</f>
        <v>#N/A</v>
      </c>
      <c r="O67" t="e">
        <f t="shared" ref="O67:O128" ca="1" si="84">IF(MAX(P67:AY67)=P67,$P$1,IF(MAX(P67:AY67)=Q67,$Q$1,IF(MAX(P67:AY67)=R67,$R$1,IF(MAX(P67:AY67)=S67,$S$1,IF(MAX(P67:AY67)=T67,$T$1,IF(MAX(P67:AY67)=U67,$U$1,IF(MAX(P67:AY67)=V67,$V$1,IF(MAX(P67:AY67)=W67,$W$1,IF(MAX(P67:AY67)=X67,$X$1,IF(MAX(P67:AY67)=Y67,$Y$1,IF(MAX(P67:AY67)=Z67,$Z$1,IF(MAX(P67:AY67)=AA67,$AA$1,IF(MAX(P67:AY67)=AB67,$AB$1,IF(MAX(P67:AY67)=AC67,$AC$1,IF(MAX(P67:AY67)=AD67,$AD$1,IF(MAX(P67:AY67)=AE67,$AE$1,IF(MAX(P67:AY67)=AF67,$AF$1,IF(MAX(P67:AY67)=AG67,$AG$1,IF(MAX(P67:AY67)=AH67,$AH$1,IF(MAX(P67:AY67)=AI67,$AI$1,IF(MAX(P67:AY67)=AJ67,$AJ$1,IF(MAX(P67:AY67)=AK67,$AK$1,IF(MAX(P67:AY67)=AL67,$AL$1,IF(MAX(P67:AY67)=AM67,$AM$1,IF(MAX(P67:AY67)=AN67,$AN$1,IF(MAX(P67:AY67)=AO67,$AO$1,IF(MAX(P67:AY67)=AP67,$AP$1,IF(MAX(P67:AY67)=AQ67,$AQ$1,IF(MAX(P67:AY67)=AR67,$AR$1,IF(MAX(P67:AY67)=AS67,$AS$1,IF(MAX(P67:AY67)=AT67,$AT$1,IF(MAX(P67:AY67)=AU67,$AU$1,IF(MAX(P67:AY67)=AV67,$AV$1,IF(MAX(P67:AY67)=AW67,$AW$1,IF(MAX(P67:AY67)=AY67,$AY$1,0)))))))))))))))))))))))))))))))))))</f>
        <v>#N/A</v>
      </c>
      <c r="P67" t="e">
        <f t="shared" ref="P67:P128" ca="1" si="85">POISSON(0,H67,FALSE)*POISSON(0,I67,FALSE)</f>
        <v>#N/A</v>
      </c>
      <c r="Q67" t="e">
        <f t="shared" ref="Q67:Q128" ca="1" si="86">POISSON(1,H67,FALSE)*POISSON(0,I67,FALSE)</f>
        <v>#N/A</v>
      </c>
      <c r="R67" t="e">
        <f t="shared" ref="R67:R128" ca="1" si="87">POISSON(2,H67,FALSE)*POISSON(0,I67,FALSE)</f>
        <v>#N/A</v>
      </c>
      <c r="S67" t="e">
        <f t="shared" ref="S67:S128" ca="1" si="88">POISSON(3,H67,FALSE)*POISSON(0,I67,FALSE)</f>
        <v>#N/A</v>
      </c>
      <c r="T67" t="e">
        <f t="shared" ref="T67:T128" ca="1" si="89">POISSON(4,H67,FALSE)*POISSON(0,I67,FALSE)</f>
        <v>#N/A</v>
      </c>
      <c r="U67" t="e">
        <f t="shared" ref="U67:U128" ca="1" si="90">POISSON(5,H67,FALSE)*POISSON(0,I67,FALSE)</f>
        <v>#N/A</v>
      </c>
      <c r="V67" t="e">
        <f t="shared" ref="V67:V128" ca="1" si="91">POISSON(0,H67,FALSE)*POISSON(1,I67,FALSE)</f>
        <v>#N/A</v>
      </c>
      <c r="W67" t="e">
        <f t="shared" ref="W67:W128" ca="1" si="92">POISSON(1,H67,FALSE)*POISSON(1,I67,FALSE)</f>
        <v>#N/A</v>
      </c>
      <c r="X67" t="e">
        <f t="shared" ref="X67:X128" ca="1" si="93">POISSON(2,H67,FALSE)*POISSON(1,I67,FALSE)</f>
        <v>#N/A</v>
      </c>
      <c r="Y67" t="e">
        <f t="shared" ref="Y67:Y128" ca="1" si="94">POISSON(3,H67,FALSE)*POISSON(1,I67,FALSE)</f>
        <v>#N/A</v>
      </c>
      <c r="Z67" t="e">
        <f t="shared" ref="Z67:Z128" ca="1" si="95">POISSON(4,H67,FALSE)*POISSON(1,I67,FALSE)</f>
        <v>#N/A</v>
      </c>
      <c r="AA67" t="e">
        <f t="shared" ref="AA67:AA128" ca="1" si="96">POISSON(5,H67,FALSE)*POISSON(1,I67,FALSE)</f>
        <v>#N/A</v>
      </c>
      <c r="AB67" t="e">
        <f t="shared" ref="AB67:AB128" ca="1" si="97">POISSON(0,H67,FALSE)*POISSON(2,I67,FALSE)</f>
        <v>#N/A</v>
      </c>
      <c r="AC67" t="e">
        <f t="shared" ref="AC67:AC128" ca="1" si="98">POISSON(1,H67,FALSE)*POISSON(2,I67,FALSE)</f>
        <v>#N/A</v>
      </c>
      <c r="AD67" t="e">
        <f t="shared" ref="AD67:AD128" ca="1" si="99">POISSON(2,H67,FALSE)*POISSON(2,I67,FALSE)</f>
        <v>#N/A</v>
      </c>
      <c r="AE67" t="e">
        <f t="shared" ref="AE67:AE128" ca="1" si="100">POISSON(3,H67,FALSE)*POISSON(2,I67,FALSE)</f>
        <v>#N/A</v>
      </c>
      <c r="AF67" t="e">
        <f t="shared" ref="AF67:AF128" ca="1" si="101">POISSON(4,H67,FALSE)*POISSON(2,I67,FALSE)</f>
        <v>#N/A</v>
      </c>
      <c r="AG67" t="e">
        <f t="shared" ref="AG67:AG128" ca="1" si="102">POISSON(5,H67,FALSE)*POISSON(2,I67,FALSE)</f>
        <v>#N/A</v>
      </c>
      <c r="AH67" t="e">
        <f t="shared" ref="AH67:AH128" ca="1" si="103">POISSON(0,H67,FALSE)*POISSON(3,I67,FALSE)</f>
        <v>#N/A</v>
      </c>
      <c r="AI67" t="e">
        <f t="shared" ref="AI67:AI128" ca="1" si="104">POISSON(1,H67,FALSE)*POISSON(3,I67,FALSE)</f>
        <v>#N/A</v>
      </c>
      <c r="AJ67" t="e">
        <f t="shared" ref="AJ67:AJ128" ca="1" si="105">POISSON(2,H67,FALSE)*POISSON(3,I67,FALSE)</f>
        <v>#N/A</v>
      </c>
      <c r="AK67" t="e">
        <f t="shared" ref="AK67:AK128" ca="1" si="106">POISSON(3,H67,FALSE)*POISSON(3,I67,FALSE)</f>
        <v>#N/A</v>
      </c>
      <c r="AL67" t="e">
        <f t="shared" ref="AL67:AL128" ca="1" si="107">POISSON(4,H67,FALSE)*POISSON(3,I67,FALSE)</f>
        <v>#N/A</v>
      </c>
      <c r="AM67" t="e">
        <f t="shared" ref="AM67:AM128" ca="1" si="108">POISSON(5,H67,FALSE)*POISSON(3,I67,FALSE)</f>
        <v>#N/A</v>
      </c>
      <c r="AN67" t="e">
        <f t="shared" ref="AN67:AN128" ca="1" si="109">POISSON(0,H67,FALSE)*POISSON(4,I67,FALSE)</f>
        <v>#N/A</v>
      </c>
      <c r="AO67" t="e">
        <f t="shared" ref="AO67:AO128" ca="1" si="110">POISSON(1,H67,FALSE)*POISSON(4,I67,FALSE)</f>
        <v>#N/A</v>
      </c>
      <c r="AP67" t="e">
        <f t="shared" ref="AP67:AP128" ca="1" si="111">POISSON(2,H67,FALSE)*POISSON(4,I67,FALSE)</f>
        <v>#N/A</v>
      </c>
      <c r="AQ67" t="e">
        <f t="shared" ref="AQ67:AQ128" ca="1" si="112">POISSON(3,H67,FALSE)*POISSON(4,I67,FALSE)</f>
        <v>#N/A</v>
      </c>
      <c r="AR67" t="e">
        <f t="shared" ref="AR67:AR128" ca="1" si="113">POISSON(4,H67,FALSE)*POISSON(4,I67,FALSE)</f>
        <v>#N/A</v>
      </c>
      <c r="AS67" t="e">
        <f t="shared" ref="AS67:AS128" ca="1" si="114">POISSON(5,H67,FALSE)*POISSON(4,I67,FALSE)</f>
        <v>#N/A</v>
      </c>
      <c r="AT67" t="e">
        <f t="shared" ref="AT67:AT128" ca="1" si="115">POISSON(0,H67,FALSE)*POISSON(5,I67,FALSE)</f>
        <v>#N/A</v>
      </c>
      <c r="AU67" t="e">
        <f t="shared" ref="AU67:AU128" ca="1" si="116">POISSON(1,H67,FALSE)*POISSON(5,I67,FALSE)</f>
        <v>#N/A</v>
      </c>
      <c r="AV67" t="e">
        <f t="shared" ref="AV67:AV128" ca="1" si="117">POISSON(2,H67,FALSE)*POISSON(5,I67,FALSE)</f>
        <v>#N/A</v>
      </c>
      <c r="AW67" t="e">
        <f t="shared" ref="AW67:AW128" ca="1" si="118">POISSON(3,H67,FALSE)*POISSON(5,I67,FALSE)</f>
        <v>#N/A</v>
      </c>
      <c r="AX67" t="e">
        <f t="shared" ref="AX67:AX128" ca="1" si="119">POISSON(4,H67,FALSE)*POISSON(5,I67,FALSE)</f>
        <v>#N/A</v>
      </c>
      <c r="AY67" t="e">
        <f t="shared" ref="AY67:AY128" ca="1" si="120">POISSON(5,H67,FALSE)*POISSON(5,I67,FALSE)</f>
        <v>#N/A</v>
      </c>
    </row>
    <row r="68" spans="1:51">
      <c r="A68">
        <f>AllResults!A68</f>
        <v>0</v>
      </c>
      <c r="D68" t="e">
        <f>VLOOKUP(B68,AttDefStrength!$A$3:$G$23,2,FALSE)</f>
        <v>#N/A</v>
      </c>
      <c r="E68" t="e">
        <f>VLOOKUP(C68,AttDefStrength!$A$3:$G$23,7,FALSE)</f>
        <v>#N/A</v>
      </c>
      <c r="F68" t="e">
        <f>VLOOKUP(B68,AttDefStrength!$A$3:$G$23,3,FALSE)</f>
        <v>#N/A</v>
      </c>
      <c r="G68" t="e">
        <f>VLOOKUP(C68,AttDefStrength!$A$3:$G$23,6,FALSE)</f>
        <v>#N/A</v>
      </c>
      <c r="H68" t="e">
        <f ca="1">D68*E68*Averages!$D$23</f>
        <v>#N/A</v>
      </c>
      <c r="I68" t="e">
        <f ca="1">G68*F68*Averages!$M$23</f>
        <v>#N/A</v>
      </c>
      <c r="J68" t="e">
        <f t="shared" ca="1" si="79"/>
        <v>#N/A</v>
      </c>
      <c r="K68" t="e">
        <f t="shared" ca="1" si="80"/>
        <v>#N/A</v>
      </c>
      <c r="L68" t="e">
        <f t="shared" ca="1" si="81"/>
        <v>#N/A</v>
      </c>
      <c r="M68" t="e">
        <f t="shared" ca="1" si="82"/>
        <v>#N/A</v>
      </c>
      <c r="N68" t="e">
        <f t="shared" ca="1" si="83"/>
        <v>#N/A</v>
      </c>
      <c r="O68" t="e">
        <f t="shared" ca="1" si="84"/>
        <v>#N/A</v>
      </c>
      <c r="P68" t="e">
        <f t="shared" ca="1" si="85"/>
        <v>#N/A</v>
      </c>
      <c r="Q68" t="e">
        <f t="shared" ca="1" si="86"/>
        <v>#N/A</v>
      </c>
      <c r="R68" t="e">
        <f t="shared" ca="1" si="87"/>
        <v>#N/A</v>
      </c>
      <c r="S68" t="e">
        <f t="shared" ca="1" si="88"/>
        <v>#N/A</v>
      </c>
      <c r="T68" t="e">
        <f t="shared" ca="1" si="89"/>
        <v>#N/A</v>
      </c>
      <c r="U68" t="e">
        <f t="shared" ca="1" si="90"/>
        <v>#N/A</v>
      </c>
      <c r="V68" t="e">
        <f t="shared" ca="1" si="91"/>
        <v>#N/A</v>
      </c>
      <c r="W68" t="e">
        <f t="shared" ca="1" si="92"/>
        <v>#N/A</v>
      </c>
      <c r="X68" t="e">
        <f t="shared" ca="1" si="93"/>
        <v>#N/A</v>
      </c>
      <c r="Y68" t="e">
        <f t="shared" ca="1" si="94"/>
        <v>#N/A</v>
      </c>
      <c r="Z68" t="e">
        <f t="shared" ca="1" si="95"/>
        <v>#N/A</v>
      </c>
      <c r="AA68" t="e">
        <f t="shared" ca="1" si="96"/>
        <v>#N/A</v>
      </c>
      <c r="AB68" t="e">
        <f t="shared" ca="1" si="97"/>
        <v>#N/A</v>
      </c>
      <c r="AC68" t="e">
        <f t="shared" ca="1" si="98"/>
        <v>#N/A</v>
      </c>
      <c r="AD68" t="e">
        <f t="shared" ca="1" si="99"/>
        <v>#N/A</v>
      </c>
      <c r="AE68" t="e">
        <f t="shared" ca="1" si="100"/>
        <v>#N/A</v>
      </c>
      <c r="AF68" t="e">
        <f t="shared" ca="1" si="101"/>
        <v>#N/A</v>
      </c>
      <c r="AG68" t="e">
        <f t="shared" ca="1" si="102"/>
        <v>#N/A</v>
      </c>
      <c r="AH68" t="e">
        <f t="shared" ca="1" si="103"/>
        <v>#N/A</v>
      </c>
      <c r="AI68" t="e">
        <f t="shared" ca="1" si="104"/>
        <v>#N/A</v>
      </c>
      <c r="AJ68" t="e">
        <f t="shared" ca="1" si="105"/>
        <v>#N/A</v>
      </c>
      <c r="AK68" t="e">
        <f t="shared" ca="1" si="106"/>
        <v>#N/A</v>
      </c>
      <c r="AL68" t="e">
        <f t="shared" ca="1" si="107"/>
        <v>#N/A</v>
      </c>
      <c r="AM68" t="e">
        <f t="shared" ca="1" si="108"/>
        <v>#N/A</v>
      </c>
      <c r="AN68" t="e">
        <f t="shared" ca="1" si="109"/>
        <v>#N/A</v>
      </c>
      <c r="AO68" t="e">
        <f t="shared" ca="1" si="110"/>
        <v>#N/A</v>
      </c>
      <c r="AP68" t="e">
        <f t="shared" ca="1" si="111"/>
        <v>#N/A</v>
      </c>
      <c r="AQ68" t="e">
        <f t="shared" ca="1" si="112"/>
        <v>#N/A</v>
      </c>
      <c r="AR68" t="e">
        <f t="shared" ca="1" si="113"/>
        <v>#N/A</v>
      </c>
      <c r="AS68" t="e">
        <f t="shared" ca="1" si="114"/>
        <v>#N/A</v>
      </c>
      <c r="AT68" t="e">
        <f t="shared" ca="1" si="115"/>
        <v>#N/A</v>
      </c>
      <c r="AU68" t="e">
        <f t="shared" ca="1" si="116"/>
        <v>#N/A</v>
      </c>
      <c r="AV68" t="e">
        <f t="shared" ca="1" si="117"/>
        <v>#N/A</v>
      </c>
      <c r="AW68" t="e">
        <f t="shared" ca="1" si="118"/>
        <v>#N/A</v>
      </c>
      <c r="AX68" t="e">
        <f t="shared" ca="1" si="119"/>
        <v>#N/A</v>
      </c>
      <c r="AY68" t="e">
        <f t="shared" ca="1" si="120"/>
        <v>#N/A</v>
      </c>
    </row>
    <row r="69" spans="1:51">
      <c r="A69">
        <f>AllResults!A69</f>
        <v>0</v>
      </c>
      <c r="D69" t="e">
        <f>VLOOKUP(B69,AttDefStrength!$A$3:$G$23,2,FALSE)</f>
        <v>#N/A</v>
      </c>
      <c r="E69" t="e">
        <f>VLOOKUP(C69,AttDefStrength!$A$3:$G$23,7,FALSE)</f>
        <v>#N/A</v>
      </c>
      <c r="F69" t="e">
        <f>VLOOKUP(B69,AttDefStrength!$A$3:$G$23,3,FALSE)</f>
        <v>#N/A</v>
      </c>
      <c r="G69" t="e">
        <f>VLOOKUP(C69,AttDefStrength!$A$3:$G$23,6,FALSE)</f>
        <v>#N/A</v>
      </c>
      <c r="H69" t="e">
        <f ca="1">D69*E69*Averages!$D$23</f>
        <v>#N/A</v>
      </c>
      <c r="I69" t="e">
        <f ca="1">G69*F69*Averages!$M$23</f>
        <v>#N/A</v>
      </c>
      <c r="J69" t="e">
        <f t="shared" ca="1" si="79"/>
        <v>#N/A</v>
      </c>
      <c r="K69" t="e">
        <f t="shared" ca="1" si="80"/>
        <v>#N/A</v>
      </c>
      <c r="L69" t="e">
        <f t="shared" ca="1" si="81"/>
        <v>#N/A</v>
      </c>
      <c r="M69" t="e">
        <f t="shared" ca="1" si="82"/>
        <v>#N/A</v>
      </c>
      <c r="N69" t="e">
        <f t="shared" ca="1" si="83"/>
        <v>#N/A</v>
      </c>
      <c r="O69" t="e">
        <f t="shared" ca="1" si="84"/>
        <v>#N/A</v>
      </c>
      <c r="P69" t="e">
        <f t="shared" ca="1" si="85"/>
        <v>#N/A</v>
      </c>
      <c r="Q69" t="e">
        <f t="shared" ca="1" si="86"/>
        <v>#N/A</v>
      </c>
      <c r="R69" t="e">
        <f t="shared" ca="1" si="87"/>
        <v>#N/A</v>
      </c>
      <c r="S69" t="e">
        <f t="shared" ca="1" si="88"/>
        <v>#N/A</v>
      </c>
      <c r="T69" t="e">
        <f t="shared" ca="1" si="89"/>
        <v>#N/A</v>
      </c>
      <c r="U69" t="e">
        <f t="shared" ca="1" si="90"/>
        <v>#N/A</v>
      </c>
      <c r="V69" t="e">
        <f t="shared" ca="1" si="91"/>
        <v>#N/A</v>
      </c>
      <c r="W69" t="e">
        <f t="shared" ca="1" si="92"/>
        <v>#N/A</v>
      </c>
      <c r="X69" t="e">
        <f t="shared" ca="1" si="93"/>
        <v>#N/A</v>
      </c>
      <c r="Y69" t="e">
        <f t="shared" ca="1" si="94"/>
        <v>#N/A</v>
      </c>
      <c r="Z69" t="e">
        <f t="shared" ca="1" si="95"/>
        <v>#N/A</v>
      </c>
      <c r="AA69" t="e">
        <f t="shared" ca="1" si="96"/>
        <v>#N/A</v>
      </c>
      <c r="AB69" t="e">
        <f t="shared" ca="1" si="97"/>
        <v>#N/A</v>
      </c>
      <c r="AC69" t="e">
        <f t="shared" ca="1" si="98"/>
        <v>#N/A</v>
      </c>
      <c r="AD69" t="e">
        <f t="shared" ca="1" si="99"/>
        <v>#N/A</v>
      </c>
      <c r="AE69" t="e">
        <f t="shared" ca="1" si="100"/>
        <v>#N/A</v>
      </c>
      <c r="AF69" t="e">
        <f t="shared" ca="1" si="101"/>
        <v>#N/A</v>
      </c>
      <c r="AG69" t="e">
        <f t="shared" ca="1" si="102"/>
        <v>#N/A</v>
      </c>
      <c r="AH69" t="e">
        <f t="shared" ca="1" si="103"/>
        <v>#N/A</v>
      </c>
      <c r="AI69" t="e">
        <f t="shared" ca="1" si="104"/>
        <v>#N/A</v>
      </c>
      <c r="AJ69" t="e">
        <f t="shared" ca="1" si="105"/>
        <v>#N/A</v>
      </c>
      <c r="AK69" t="e">
        <f t="shared" ca="1" si="106"/>
        <v>#N/A</v>
      </c>
      <c r="AL69" t="e">
        <f t="shared" ca="1" si="107"/>
        <v>#N/A</v>
      </c>
      <c r="AM69" t="e">
        <f t="shared" ca="1" si="108"/>
        <v>#N/A</v>
      </c>
      <c r="AN69" t="e">
        <f t="shared" ca="1" si="109"/>
        <v>#N/A</v>
      </c>
      <c r="AO69" t="e">
        <f t="shared" ca="1" si="110"/>
        <v>#N/A</v>
      </c>
      <c r="AP69" t="e">
        <f t="shared" ca="1" si="111"/>
        <v>#N/A</v>
      </c>
      <c r="AQ69" t="e">
        <f t="shared" ca="1" si="112"/>
        <v>#N/A</v>
      </c>
      <c r="AR69" t="e">
        <f t="shared" ca="1" si="113"/>
        <v>#N/A</v>
      </c>
      <c r="AS69" t="e">
        <f t="shared" ca="1" si="114"/>
        <v>#N/A</v>
      </c>
      <c r="AT69" t="e">
        <f t="shared" ca="1" si="115"/>
        <v>#N/A</v>
      </c>
      <c r="AU69" t="e">
        <f t="shared" ca="1" si="116"/>
        <v>#N/A</v>
      </c>
      <c r="AV69" t="e">
        <f t="shared" ca="1" si="117"/>
        <v>#N/A</v>
      </c>
      <c r="AW69" t="e">
        <f t="shared" ca="1" si="118"/>
        <v>#N/A</v>
      </c>
      <c r="AX69" t="e">
        <f t="shared" ca="1" si="119"/>
        <v>#N/A</v>
      </c>
      <c r="AY69" t="e">
        <f t="shared" ca="1" si="120"/>
        <v>#N/A</v>
      </c>
    </row>
    <row r="70" spans="1:51">
      <c r="A70">
        <f>AllResults!A70</f>
        <v>0</v>
      </c>
      <c r="D70" t="e">
        <f>VLOOKUP(B70,AttDefStrength!$A$3:$G$23,2,FALSE)</f>
        <v>#N/A</v>
      </c>
      <c r="E70" t="e">
        <f>VLOOKUP(C70,AttDefStrength!$A$3:$G$23,7,FALSE)</f>
        <v>#N/A</v>
      </c>
      <c r="F70" t="e">
        <f>VLOOKUP(B70,AttDefStrength!$A$3:$G$23,3,FALSE)</f>
        <v>#N/A</v>
      </c>
      <c r="G70" t="e">
        <f>VLOOKUP(C70,AttDefStrength!$A$3:$G$23,6,FALSE)</f>
        <v>#N/A</v>
      </c>
      <c r="H70" t="e">
        <f ca="1">D70*E70*Averages!$D$23</f>
        <v>#N/A</v>
      </c>
      <c r="I70" t="e">
        <f ca="1">G70*F70*Averages!$M$23</f>
        <v>#N/A</v>
      </c>
      <c r="J70" t="e">
        <f t="shared" ca="1" si="79"/>
        <v>#N/A</v>
      </c>
      <c r="K70" t="e">
        <f t="shared" ca="1" si="80"/>
        <v>#N/A</v>
      </c>
      <c r="L70" t="e">
        <f t="shared" ca="1" si="81"/>
        <v>#N/A</v>
      </c>
      <c r="M70" t="e">
        <f t="shared" ca="1" si="82"/>
        <v>#N/A</v>
      </c>
      <c r="N70" t="e">
        <f t="shared" ca="1" si="83"/>
        <v>#N/A</v>
      </c>
      <c r="O70" t="e">
        <f t="shared" ca="1" si="84"/>
        <v>#N/A</v>
      </c>
      <c r="P70" t="e">
        <f t="shared" ca="1" si="85"/>
        <v>#N/A</v>
      </c>
      <c r="Q70" t="e">
        <f t="shared" ca="1" si="86"/>
        <v>#N/A</v>
      </c>
      <c r="R70" t="e">
        <f t="shared" ca="1" si="87"/>
        <v>#N/A</v>
      </c>
      <c r="S70" t="e">
        <f t="shared" ca="1" si="88"/>
        <v>#N/A</v>
      </c>
      <c r="T70" t="e">
        <f t="shared" ca="1" si="89"/>
        <v>#N/A</v>
      </c>
      <c r="U70" t="e">
        <f t="shared" ca="1" si="90"/>
        <v>#N/A</v>
      </c>
      <c r="V70" t="e">
        <f t="shared" ca="1" si="91"/>
        <v>#N/A</v>
      </c>
      <c r="W70" t="e">
        <f t="shared" ca="1" si="92"/>
        <v>#N/A</v>
      </c>
      <c r="X70" t="e">
        <f t="shared" ca="1" si="93"/>
        <v>#N/A</v>
      </c>
      <c r="Y70" t="e">
        <f t="shared" ca="1" si="94"/>
        <v>#N/A</v>
      </c>
      <c r="Z70" t="e">
        <f t="shared" ca="1" si="95"/>
        <v>#N/A</v>
      </c>
      <c r="AA70" t="e">
        <f t="shared" ca="1" si="96"/>
        <v>#N/A</v>
      </c>
      <c r="AB70" t="e">
        <f t="shared" ca="1" si="97"/>
        <v>#N/A</v>
      </c>
      <c r="AC70" t="e">
        <f t="shared" ca="1" si="98"/>
        <v>#N/A</v>
      </c>
      <c r="AD70" t="e">
        <f t="shared" ca="1" si="99"/>
        <v>#N/A</v>
      </c>
      <c r="AE70" t="e">
        <f t="shared" ca="1" si="100"/>
        <v>#N/A</v>
      </c>
      <c r="AF70" t="e">
        <f t="shared" ca="1" si="101"/>
        <v>#N/A</v>
      </c>
      <c r="AG70" t="e">
        <f t="shared" ca="1" si="102"/>
        <v>#N/A</v>
      </c>
      <c r="AH70" t="e">
        <f t="shared" ca="1" si="103"/>
        <v>#N/A</v>
      </c>
      <c r="AI70" t="e">
        <f t="shared" ca="1" si="104"/>
        <v>#N/A</v>
      </c>
      <c r="AJ70" t="e">
        <f t="shared" ca="1" si="105"/>
        <v>#N/A</v>
      </c>
      <c r="AK70" t="e">
        <f t="shared" ca="1" si="106"/>
        <v>#N/A</v>
      </c>
      <c r="AL70" t="e">
        <f t="shared" ca="1" si="107"/>
        <v>#N/A</v>
      </c>
      <c r="AM70" t="e">
        <f t="shared" ca="1" si="108"/>
        <v>#N/A</v>
      </c>
      <c r="AN70" t="e">
        <f t="shared" ca="1" si="109"/>
        <v>#N/A</v>
      </c>
      <c r="AO70" t="e">
        <f t="shared" ca="1" si="110"/>
        <v>#N/A</v>
      </c>
      <c r="AP70" t="e">
        <f t="shared" ca="1" si="111"/>
        <v>#N/A</v>
      </c>
      <c r="AQ70" t="e">
        <f t="shared" ca="1" si="112"/>
        <v>#N/A</v>
      </c>
      <c r="AR70" t="e">
        <f t="shared" ca="1" si="113"/>
        <v>#N/A</v>
      </c>
      <c r="AS70" t="e">
        <f t="shared" ca="1" si="114"/>
        <v>#N/A</v>
      </c>
      <c r="AT70" t="e">
        <f t="shared" ca="1" si="115"/>
        <v>#N/A</v>
      </c>
      <c r="AU70" t="e">
        <f t="shared" ca="1" si="116"/>
        <v>#N/A</v>
      </c>
      <c r="AV70" t="e">
        <f t="shared" ca="1" si="117"/>
        <v>#N/A</v>
      </c>
      <c r="AW70" t="e">
        <f t="shared" ca="1" si="118"/>
        <v>#N/A</v>
      </c>
      <c r="AX70" t="e">
        <f t="shared" ca="1" si="119"/>
        <v>#N/A</v>
      </c>
      <c r="AY70" t="e">
        <f t="shared" ca="1" si="120"/>
        <v>#N/A</v>
      </c>
    </row>
    <row r="71" spans="1:51">
      <c r="A71">
        <f>AllResults!A71</f>
        <v>0</v>
      </c>
      <c r="D71" t="e">
        <f>VLOOKUP(B71,AttDefStrength!$A$3:$G$23,2,FALSE)</f>
        <v>#N/A</v>
      </c>
      <c r="E71" t="e">
        <f>VLOOKUP(C71,AttDefStrength!$A$3:$G$23,7,FALSE)</f>
        <v>#N/A</v>
      </c>
      <c r="F71" t="e">
        <f>VLOOKUP(B71,AttDefStrength!$A$3:$G$23,3,FALSE)</f>
        <v>#N/A</v>
      </c>
      <c r="G71" t="e">
        <f>VLOOKUP(C71,AttDefStrength!$A$3:$G$23,6,FALSE)</f>
        <v>#N/A</v>
      </c>
      <c r="H71" t="e">
        <f ca="1">D71*E71*Averages!$D$23</f>
        <v>#N/A</v>
      </c>
      <c r="I71" t="e">
        <f ca="1">G71*F71*Averages!$M$23</f>
        <v>#N/A</v>
      </c>
      <c r="J71" t="e">
        <f t="shared" ca="1" si="79"/>
        <v>#N/A</v>
      </c>
      <c r="K71" t="e">
        <f t="shared" ca="1" si="80"/>
        <v>#N/A</v>
      </c>
      <c r="L71" t="e">
        <f t="shared" ca="1" si="81"/>
        <v>#N/A</v>
      </c>
      <c r="M71" t="e">
        <f t="shared" ca="1" si="82"/>
        <v>#N/A</v>
      </c>
      <c r="N71" t="e">
        <f t="shared" ca="1" si="83"/>
        <v>#N/A</v>
      </c>
      <c r="O71" t="e">
        <f t="shared" ca="1" si="84"/>
        <v>#N/A</v>
      </c>
      <c r="P71" t="e">
        <f t="shared" ca="1" si="85"/>
        <v>#N/A</v>
      </c>
      <c r="Q71" t="e">
        <f t="shared" ca="1" si="86"/>
        <v>#N/A</v>
      </c>
      <c r="R71" t="e">
        <f t="shared" ca="1" si="87"/>
        <v>#N/A</v>
      </c>
      <c r="S71" t="e">
        <f t="shared" ca="1" si="88"/>
        <v>#N/A</v>
      </c>
      <c r="T71" t="e">
        <f t="shared" ca="1" si="89"/>
        <v>#N/A</v>
      </c>
      <c r="U71" t="e">
        <f t="shared" ca="1" si="90"/>
        <v>#N/A</v>
      </c>
      <c r="V71" t="e">
        <f t="shared" ca="1" si="91"/>
        <v>#N/A</v>
      </c>
      <c r="W71" t="e">
        <f t="shared" ca="1" si="92"/>
        <v>#N/A</v>
      </c>
      <c r="X71" t="e">
        <f t="shared" ca="1" si="93"/>
        <v>#N/A</v>
      </c>
      <c r="Y71" t="e">
        <f t="shared" ca="1" si="94"/>
        <v>#N/A</v>
      </c>
      <c r="Z71" t="e">
        <f t="shared" ca="1" si="95"/>
        <v>#N/A</v>
      </c>
      <c r="AA71" t="e">
        <f t="shared" ca="1" si="96"/>
        <v>#N/A</v>
      </c>
      <c r="AB71" t="e">
        <f t="shared" ca="1" si="97"/>
        <v>#N/A</v>
      </c>
      <c r="AC71" t="e">
        <f t="shared" ca="1" si="98"/>
        <v>#N/A</v>
      </c>
      <c r="AD71" t="e">
        <f t="shared" ca="1" si="99"/>
        <v>#N/A</v>
      </c>
      <c r="AE71" t="e">
        <f t="shared" ca="1" si="100"/>
        <v>#N/A</v>
      </c>
      <c r="AF71" t="e">
        <f t="shared" ca="1" si="101"/>
        <v>#N/A</v>
      </c>
      <c r="AG71" t="e">
        <f t="shared" ca="1" si="102"/>
        <v>#N/A</v>
      </c>
      <c r="AH71" t="e">
        <f t="shared" ca="1" si="103"/>
        <v>#N/A</v>
      </c>
      <c r="AI71" t="e">
        <f t="shared" ca="1" si="104"/>
        <v>#N/A</v>
      </c>
      <c r="AJ71" t="e">
        <f t="shared" ca="1" si="105"/>
        <v>#N/A</v>
      </c>
      <c r="AK71" t="e">
        <f t="shared" ca="1" si="106"/>
        <v>#N/A</v>
      </c>
      <c r="AL71" t="e">
        <f t="shared" ca="1" si="107"/>
        <v>#N/A</v>
      </c>
      <c r="AM71" t="e">
        <f t="shared" ca="1" si="108"/>
        <v>#N/A</v>
      </c>
      <c r="AN71" t="e">
        <f t="shared" ca="1" si="109"/>
        <v>#N/A</v>
      </c>
      <c r="AO71" t="e">
        <f t="shared" ca="1" si="110"/>
        <v>#N/A</v>
      </c>
      <c r="AP71" t="e">
        <f t="shared" ca="1" si="111"/>
        <v>#N/A</v>
      </c>
      <c r="AQ71" t="e">
        <f t="shared" ca="1" si="112"/>
        <v>#N/A</v>
      </c>
      <c r="AR71" t="e">
        <f t="shared" ca="1" si="113"/>
        <v>#N/A</v>
      </c>
      <c r="AS71" t="e">
        <f t="shared" ca="1" si="114"/>
        <v>#N/A</v>
      </c>
      <c r="AT71" t="e">
        <f t="shared" ca="1" si="115"/>
        <v>#N/A</v>
      </c>
      <c r="AU71" t="e">
        <f t="shared" ca="1" si="116"/>
        <v>#N/A</v>
      </c>
      <c r="AV71" t="e">
        <f t="shared" ca="1" si="117"/>
        <v>#N/A</v>
      </c>
      <c r="AW71" t="e">
        <f t="shared" ca="1" si="118"/>
        <v>#N/A</v>
      </c>
      <c r="AX71" t="e">
        <f t="shared" ca="1" si="119"/>
        <v>#N/A</v>
      </c>
      <c r="AY71" t="e">
        <f t="shared" ca="1" si="120"/>
        <v>#N/A</v>
      </c>
    </row>
    <row r="72" spans="1:51">
      <c r="A72">
        <f>AllResults!A72</f>
        <v>0</v>
      </c>
      <c r="D72" t="e">
        <f>VLOOKUP(B72,AttDefStrength!$A$3:$G$23,2,FALSE)</f>
        <v>#N/A</v>
      </c>
      <c r="E72" t="e">
        <f>VLOOKUP(C72,AttDefStrength!$A$3:$G$23,7,FALSE)</f>
        <v>#N/A</v>
      </c>
      <c r="F72" t="e">
        <f>VLOOKUP(B72,AttDefStrength!$A$3:$G$23,3,FALSE)</f>
        <v>#N/A</v>
      </c>
      <c r="G72" t="e">
        <f>VLOOKUP(C72,AttDefStrength!$A$3:$G$23,6,FALSE)</f>
        <v>#N/A</v>
      </c>
      <c r="H72" t="e">
        <f ca="1">D72*E72*Averages!$D$23</f>
        <v>#N/A</v>
      </c>
      <c r="I72" t="e">
        <f ca="1">G72*F72*Averages!$M$23</f>
        <v>#N/A</v>
      </c>
      <c r="J72" t="e">
        <f t="shared" ca="1" si="79"/>
        <v>#N/A</v>
      </c>
      <c r="K72" t="e">
        <f t="shared" ca="1" si="80"/>
        <v>#N/A</v>
      </c>
      <c r="L72" t="e">
        <f t="shared" ca="1" si="81"/>
        <v>#N/A</v>
      </c>
      <c r="M72" t="e">
        <f t="shared" ca="1" si="82"/>
        <v>#N/A</v>
      </c>
      <c r="N72" t="e">
        <f t="shared" ca="1" si="83"/>
        <v>#N/A</v>
      </c>
      <c r="O72" t="e">
        <f t="shared" ca="1" si="84"/>
        <v>#N/A</v>
      </c>
      <c r="P72" t="e">
        <f t="shared" ca="1" si="85"/>
        <v>#N/A</v>
      </c>
      <c r="Q72" t="e">
        <f t="shared" ca="1" si="86"/>
        <v>#N/A</v>
      </c>
      <c r="R72" t="e">
        <f t="shared" ca="1" si="87"/>
        <v>#N/A</v>
      </c>
      <c r="S72" t="e">
        <f t="shared" ca="1" si="88"/>
        <v>#N/A</v>
      </c>
      <c r="T72" t="e">
        <f t="shared" ca="1" si="89"/>
        <v>#N/A</v>
      </c>
      <c r="U72" t="e">
        <f t="shared" ca="1" si="90"/>
        <v>#N/A</v>
      </c>
      <c r="V72" t="e">
        <f t="shared" ca="1" si="91"/>
        <v>#N/A</v>
      </c>
      <c r="W72" t="e">
        <f t="shared" ca="1" si="92"/>
        <v>#N/A</v>
      </c>
      <c r="X72" t="e">
        <f t="shared" ca="1" si="93"/>
        <v>#N/A</v>
      </c>
      <c r="Y72" t="e">
        <f t="shared" ca="1" si="94"/>
        <v>#N/A</v>
      </c>
      <c r="Z72" t="e">
        <f t="shared" ca="1" si="95"/>
        <v>#N/A</v>
      </c>
      <c r="AA72" t="e">
        <f t="shared" ca="1" si="96"/>
        <v>#N/A</v>
      </c>
      <c r="AB72" t="e">
        <f t="shared" ca="1" si="97"/>
        <v>#N/A</v>
      </c>
      <c r="AC72" t="e">
        <f t="shared" ca="1" si="98"/>
        <v>#N/A</v>
      </c>
      <c r="AD72" t="e">
        <f t="shared" ca="1" si="99"/>
        <v>#N/A</v>
      </c>
      <c r="AE72" t="e">
        <f t="shared" ca="1" si="100"/>
        <v>#N/A</v>
      </c>
      <c r="AF72" t="e">
        <f t="shared" ca="1" si="101"/>
        <v>#N/A</v>
      </c>
      <c r="AG72" t="e">
        <f t="shared" ca="1" si="102"/>
        <v>#N/A</v>
      </c>
      <c r="AH72" t="e">
        <f t="shared" ca="1" si="103"/>
        <v>#N/A</v>
      </c>
      <c r="AI72" t="e">
        <f t="shared" ca="1" si="104"/>
        <v>#N/A</v>
      </c>
      <c r="AJ72" t="e">
        <f t="shared" ca="1" si="105"/>
        <v>#N/A</v>
      </c>
      <c r="AK72" t="e">
        <f t="shared" ca="1" si="106"/>
        <v>#N/A</v>
      </c>
      <c r="AL72" t="e">
        <f t="shared" ca="1" si="107"/>
        <v>#N/A</v>
      </c>
      <c r="AM72" t="e">
        <f t="shared" ca="1" si="108"/>
        <v>#N/A</v>
      </c>
      <c r="AN72" t="e">
        <f t="shared" ca="1" si="109"/>
        <v>#N/A</v>
      </c>
      <c r="AO72" t="e">
        <f t="shared" ca="1" si="110"/>
        <v>#N/A</v>
      </c>
      <c r="AP72" t="e">
        <f t="shared" ca="1" si="111"/>
        <v>#N/A</v>
      </c>
      <c r="AQ72" t="e">
        <f t="shared" ca="1" si="112"/>
        <v>#N/A</v>
      </c>
      <c r="AR72" t="e">
        <f t="shared" ca="1" si="113"/>
        <v>#N/A</v>
      </c>
      <c r="AS72" t="e">
        <f t="shared" ca="1" si="114"/>
        <v>#N/A</v>
      </c>
      <c r="AT72" t="e">
        <f t="shared" ca="1" si="115"/>
        <v>#N/A</v>
      </c>
      <c r="AU72" t="e">
        <f t="shared" ca="1" si="116"/>
        <v>#N/A</v>
      </c>
      <c r="AV72" t="e">
        <f t="shared" ca="1" si="117"/>
        <v>#N/A</v>
      </c>
      <c r="AW72" t="e">
        <f t="shared" ca="1" si="118"/>
        <v>#N/A</v>
      </c>
      <c r="AX72" t="e">
        <f t="shared" ca="1" si="119"/>
        <v>#N/A</v>
      </c>
      <c r="AY72" t="e">
        <f t="shared" ca="1" si="120"/>
        <v>#N/A</v>
      </c>
    </row>
    <row r="73" spans="1:51">
      <c r="A73">
        <f>AllResults!A73</f>
        <v>0</v>
      </c>
      <c r="D73" t="e">
        <f>VLOOKUP(B73,AttDefStrength!$A$3:$G$23,2,FALSE)</f>
        <v>#N/A</v>
      </c>
      <c r="E73" t="e">
        <f>VLOOKUP(C73,AttDefStrength!$A$3:$G$23,7,FALSE)</f>
        <v>#N/A</v>
      </c>
      <c r="F73" t="e">
        <f>VLOOKUP(B73,AttDefStrength!$A$3:$G$23,3,FALSE)</f>
        <v>#N/A</v>
      </c>
      <c r="G73" t="e">
        <f>VLOOKUP(C73,AttDefStrength!$A$3:$G$23,6,FALSE)</f>
        <v>#N/A</v>
      </c>
      <c r="H73" t="e">
        <f ca="1">D73*E73*Averages!$D$23</f>
        <v>#N/A</v>
      </c>
      <c r="I73" t="e">
        <f ca="1">G73*F73*Averages!$M$23</f>
        <v>#N/A</v>
      </c>
      <c r="J73" t="e">
        <f t="shared" ca="1" si="79"/>
        <v>#N/A</v>
      </c>
      <c r="K73" t="e">
        <f t="shared" ca="1" si="80"/>
        <v>#N/A</v>
      </c>
      <c r="L73" t="e">
        <f t="shared" ca="1" si="81"/>
        <v>#N/A</v>
      </c>
      <c r="M73" t="e">
        <f t="shared" ca="1" si="82"/>
        <v>#N/A</v>
      </c>
      <c r="N73" t="e">
        <f t="shared" ca="1" si="83"/>
        <v>#N/A</v>
      </c>
      <c r="O73" t="e">
        <f t="shared" ca="1" si="84"/>
        <v>#N/A</v>
      </c>
      <c r="P73" t="e">
        <f t="shared" ca="1" si="85"/>
        <v>#N/A</v>
      </c>
      <c r="Q73" t="e">
        <f t="shared" ca="1" si="86"/>
        <v>#N/A</v>
      </c>
      <c r="R73" t="e">
        <f t="shared" ca="1" si="87"/>
        <v>#N/A</v>
      </c>
      <c r="S73" t="e">
        <f t="shared" ca="1" si="88"/>
        <v>#N/A</v>
      </c>
      <c r="T73" t="e">
        <f t="shared" ca="1" si="89"/>
        <v>#N/A</v>
      </c>
      <c r="U73" t="e">
        <f t="shared" ca="1" si="90"/>
        <v>#N/A</v>
      </c>
      <c r="V73" t="e">
        <f t="shared" ca="1" si="91"/>
        <v>#N/A</v>
      </c>
      <c r="W73" t="e">
        <f t="shared" ca="1" si="92"/>
        <v>#N/A</v>
      </c>
      <c r="X73" t="e">
        <f t="shared" ca="1" si="93"/>
        <v>#N/A</v>
      </c>
      <c r="Y73" t="e">
        <f t="shared" ca="1" si="94"/>
        <v>#N/A</v>
      </c>
      <c r="Z73" t="e">
        <f t="shared" ca="1" si="95"/>
        <v>#N/A</v>
      </c>
      <c r="AA73" t="e">
        <f t="shared" ca="1" si="96"/>
        <v>#N/A</v>
      </c>
      <c r="AB73" t="e">
        <f t="shared" ca="1" si="97"/>
        <v>#N/A</v>
      </c>
      <c r="AC73" t="e">
        <f t="shared" ca="1" si="98"/>
        <v>#N/A</v>
      </c>
      <c r="AD73" t="e">
        <f t="shared" ca="1" si="99"/>
        <v>#N/A</v>
      </c>
      <c r="AE73" t="e">
        <f t="shared" ca="1" si="100"/>
        <v>#N/A</v>
      </c>
      <c r="AF73" t="e">
        <f t="shared" ca="1" si="101"/>
        <v>#N/A</v>
      </c>
      <c r="AG73" t="e">
        <f t="shared" ca="1" si="102"/>
        <v>#N/A</v>
      </c>
      <c r="AH73" t="e">
        <f t="shared" ca="1" si="103"/>
        <v>#N/A</v>
      </c>
      <c r="AI73" t="e">
        <f t="shared" ca="1" si="104"/>
        <v>#N/A</v>
      </c>
      <c r="AJ73" t="e">
        <f t="shared" ca="1" si="105"/>
        <v>#N/A</v>
      </c>
      <c r="AK73" t="e">
        <f t="shared" ca="1" si="106"/>
        <v>#N/A</v>
      </c>
      <c r="AL73" t="e">
        <f t="shared" ca="1" si="107"/>
        <v>#N/A</v>
      </c>
      <c r="AM73" t="e">
        <f t="shared" ca="1" si="108"/>
        <v>#N/A</v>
      </c>
      <c r="AN73" t="e">
        <f t="shared" ca="1" si="109"/>
        <v>#N/A</v>
      </c>
      <c r="AO73" t="e">
        <f t="shared" ca="1" si="110"/>
        <v>#N/A</v>
      </c>
      <c r="AP73" t="e">
        <f t="shared" ca="1" si="111"/>
        <v>#N/A</v>
      </c>
      <c r="AQ73" t="e">
        <f t="shared" ca="1" si="112"/>
        <v>#N/A</v>
      </c>
      <c r="AR73" t="e">
        <f t="shared" ca="1" si="113"/>
        <v>#N/A</v>
      </c>
      <c r="AS73" t="e">
        <f t="shared" ca="1" si="114"/>
        <v>#N/A</v>
      </c>
      <c r="AT73" t="e">
        <f t="shared" ca="1" si="115"/>
        <v>#N/A</v>
      </c>
      <c r="AU73" t="e">
        <f t="shared" ca="1" si="116"/>
        <v>#N/A</v>
      </c>
      <c r="AV73" t="e">
        <f t="shared" ca="1" si="117"/>
        <v>#N/A</v>
      </c>
      <c r="AW73" t="e">
        <f t="shared" ca="1" si="118"/>
        <v>#N/A</v>
      </c>
      <c r="AX73" t="e">
        <f t="shared" ca="1" si="119"/>
        <v>#N/A</v>
      </c>
      <c r="AY73" t="e">
        <f t="shared" ca="1" si="120"/>
        <v>#N/A</v>
      </c>
    </row>
    <row r="74" spans="1:51">
      <c r="A74">
        <f>AllResults!A74</f>
        <v>0</v>
      </c>
      <c r="D74" t="e">
        <f>VLOOKUP(B74,AttDefStrength!$A$3:$G$23,2,FALSE)</f>
        <v>#N/A</v>
      </c>
      <c r="E74" t="e">
        <f>VLOOKUP(C74,AttDefStrength!$A$3:$G$23,7,FALSE)</f>
        <v>#N/A</v>
      </c>
      <c r="F74" t="e">
        <f>VLOOKUP(B74,AttDefStrength!$A$3:$G$23,3,FALSE)</f>
        <v>#N/A</v>
      </c>
      <c r="G74" t="e">
        <f>VLOOKUP(C74,AttDefStrength!$A$3:$G$23,6,FALSE)</f>
        <v>#N/A</v>
      </c>
      <c r="H74" t="e">
        <f ca="1">D74*E74*Averages!$D$23</f>
        <v>#N/A</v>
      </c>
      <c r="I74" t="e">
        <f ca="1">G74*F74*Averages!$M$23</f>
        <v>#N/A</v>
      </c>
      <c r="J74" t="e">
        <f t="shared" ca="1" si="79"/>
        <v>#N/A</v>
      </c>
      <c r="K74" t="e">
        <f t="shared" ca="1" si="80"/>
        <v>#N/A</v>
      </c>
      <c r="L74" t="e">
        <f t="shared" ca="1" si="81"/>
        <v>#N/A</v>
      </c>
      <c r="M74" t="e">
        <f t="shared" ca="1" si="82"/>
        <v>#N/A</v>
      </c>
      <c r="N74" t="e">
        <f t="shared" ca="1" si="83"/>
        <v>#N/A</v>
      </c>
      <c r="O74" t="e">
        <f t="shared" ca="1" si="84"/>
        <v>#N/A</v>
      </c>
      <c r="P74" t="e">
        <f t="shared" ca="1" si="85"/>
        <v>#N/A</v>
      </c>
      <c r="Q74" t="e">
        <f t="shared" ca="1" si="86"/>
        <v>#N/A</v>
      </c>
      <c r="R74" t="e">
        <f t="shared" ca="1" si="87"/>
        <v>#N/A</v>
      </c>
      <c r="S74" t="e">
        <f t="shared" ca="1" si="88"/>
        <v>#N/A</v>
      </c>
      <c r="T74" t="e">
        <f t="shared" ca="1" si="89"/>
        <v>#N/A</v>
      </c>
      <c r="U74" t="e">
        <f t="shared" ca="1" si="90"/>
        <v>#N/A</v>
      </c>
      <c r="V74" t="e">
        <f t="shared" ca="1" si="91"/>
        <v>#N/A</v>
      </c>
      <c r="W74" t="e">
        <f t="shared" ca="1" si="92"/>
        <v>#N/A</v>
      </c>
      <c r="X74" t="e">
        <f t="shared" ca="1" si="93"/>
        <v>#N/A</v>
      </c>
      <c r="Y74" t="e">
        <f t="shared" ca="1" si="94"/>
        <v>#N/A</v>
      </c>
      <c r="Z74" t="e">
        <f t="shared" ca="1" si="95"/>
        <v>#N/A</v>
      </c>
      <c r="AA74" t="e">
        <f t="shared" ca="1" si="96"/>
        <v>#N/A</v>
      </c>
      <c r="AB74" t="e">
        <f t="shared" ca="1" si="97"/>
        <v>#N/A</v>
      </c>
      <c r="AC74" t="e">
        <f t="shared" ca="1" si="98"/>
        <v>#N/A</v>
      </c>
      <c r="AD74" t="e">
        <f t="shared" ca="1" si="99"/>
        <v>#N/A</v>
      </c>
      <c r="AE74" t="e">
        <f t="shared" ca="1" si="100"/>
        <v>#N/A</v>
      </c>
      <c r="AF74" t="e">
        <f t="shared" ca="1" si="101"/>
        <v>#N/A</v>
      </c>
      <c r="AG74" t="e">
        <f t="shared" ca="1" si="102"/>
        <v>#N/A</v>
      </c>
      <c r="AH74" t="e">
        <f t="shared" ca="1" si="103"/>
        <v>#N/A</v>
      </c>
      <c r="AI74" t="e">
        <f t="shared" ca="1" si="104"/>
        <v>#N/A</v>
      </c>
      <c r="AJ74" t="e">
        <f t="shared" ca="1" si="105"/>
        <v>#N/A</v>
      </c>
      <c r="AK74" t="e">
        <f t="shared" ca="1" si="106"/>
        <v>#N/A</v>
      </c>
      <c r="AL74" t="e">
        <f t="shared" ca="1" si="107"/>
        <v>#N/A</v>
      </c>
      <c r="AM74" t="e">
        <f t="shared" ca="1" si="108"/>
        <v>#N/A</v>
      </c>
      <c r="AN74" t="e">
        <f t="shared" ca="1" si="109"/>
        <v>#N/A</v>
      </c>
      <c r="AO74" t="e">
        <f t="shared" ca="1" si="110"/>
        <v>#N/A</v>
      </c>
      <c r="AP74" t="e">
        <f t="shared" ca="1" si="111"/>
        <v>#N/A</v>
      </c>
      <c r="AQ74" t="e">
        <f t="shared" ca="1" si="112"/>
        <v>#N/A</v>
      </c>
      <c r="AR74" t="e">
        <f t="shared" ca="1" si="113"/>
        <v>#N/A</v>
      </c>
      <c r="AS74" t="e">
        <f t="shared" ca="1" si="114"/>
        <v>#N/A</v>
      </c>
      <c r="AT74" t="e">
        <f t="shared" ca="1" si="115"/>
        <v>#N/A</v>
      </c>
      <c r="AU74" t="e">
        <f t="shared" ca="1" si="116"/>
        <v>#N/A</v>
      </c>
      <c r="AV74" t="e">
        <f t="shared" ca="1" si="117"/>
        <v>#N/A</v>
      </c>
      <c r="AW74" t="e">
        <f t="shared" ca="1" si="118"/>
        <v>#N/A</v>
      </c>
      <c r="AX74" t="e">
        <f t="shared" ca="1" si="119"/>
        <v>#N/A</v>
      </c>
      <c r="AY74" t="e">
        <f t="shared" ca="1" si="120"/>
        <v>#N/A</v>
      </c>
    </row>
    <row r="75" spans="1:51">
      <c r="A75">
        <f>AllResults!A75</f>
        <v>0</v>
      </c>
      <c r="D75" t="e">
        <f>VLOOKUP(B75,AttDefStrength!$A$3:$G$23,2,FALSE)</f>
        <v>#N/A</v>
      </c>
      <c r="E75" t="e">
        <f>VLOOKUP(C75,AttDefStrength!$A$3:$G$23,7,FALSE)</f>
        <v>#N/A</v>
      </c>
      <c r="F75" t="e">
        <f>VLOOKUP(B75,AttDefStrength!$A$3:$G$23,3,FALSE)</f>
        <v>#N/A</v>
      </c>
      <c r="G75" t="e">
        <f>VLOOKUP(C75,AttDefStrength!$A$3:$G$23,6,FALSE)</f>
        <v>#N/A</v>
      </c>
      <c r="H75" t="e">
        <f ca="1">D75*E75*Averages!$D$23</f>
        <v>#N/A</v>
      </c>
      <c r="I75" t="e">
        <f ca="1">G75*F75*Averages!$M$23</f>
        <v>#N/A</v>
      </c>
      <c r="J75" t="e">
        <f t="shared" ca="1" si="79"/>
        <v>#N/A</v>
      </c>
      <c r="K75" t="e">
        <f t="shared" ca="1" si="80"/>
        <v>#N/A</v>
      </c>
      <c r="L75" t="e">
        <f t="shared" ca="1" si="81"/>
        <v>#N/A</v>
      </c>
      <c r="M75" t="e">
        <f t="shared" ca="1" si="82"/>
        <v>#N/A</v>
      </c>
      <c r="N75" t="e">
        <f t="shared" ca="1" si="83"/>
        <v>#N/A</v>
      </c>
      <c r="O75" t="e">
        <f t="shared" ca="1" si="84"/>
        <v>#N/A</v>
      </c>
      <c r="P75" t="e">
        <f t="shared" ca="1" si="85"/>
        <v>#N/A</v>
      </c>
      <c r="Q75" t="e">
        <f t="shared" ca="1" si="86"/>
        <v>#N/A</v>
      </c>
      <c r="R75" t="e">
        <f t="shared" ca="1" si="87"/>
        <v>#N/A</v>
      </c>
      <c r="S75" t="e">
        <f t="shared" ca="1" si="88"/>
        <v>#N/A</v>
      </c>
      <c r="T75" t="e">
        <f t="shared" ca="1" si="89"/>
        <v>#N/A</v>
      </c>
      <c r="U75" t="e">
        <f t="shared" ca="1" si="90"/>
        <v>#N/A</v>
      </c>
      <c r="V75" t="e">
        <f t="shared" ca="1" si="91"/>
        <v>#N/A</v>
      </c>
      <c r="W75" t="e">
        <f t="shared" ca="1" si="92"/>
        <v>#N/A</v>
      </c>
      <c r="X75" t="e">
        <f t="shared" ca="1" si="93"/>
        <v>#N/A</v>
      </c>
      <c r="Y75" t="e">
        <f t="shared" ca="1" si="94"/>
        <v>#N/A</v>
      </c>
      <c r="Z75" t="e">
        <f t="shared" ca="1" si="95"/>
        <v>#N/A</v>
      </c>
      <c r="AA75" t="e">
        <f t="shared" ca="1" si="96"/>
        <v>#N/A</v>
      </c>
      <c r="AB75" t="e">
        <f t="shared" ca="1" si="97"/>
        <v>#N/A</v>
      </c>
      <c r="AC75" t="e">
        <f t="shared" ca="1" si="98"/>
        <v>#N/A</v>
      </c>
      <c r="AD75" t="e">
        <f t="shared" ca="1" si="99"/>
        <v>#N/A</v>
      </c>
      <c r="AE75" t="e">
        <f t="shared" ca="1" si="100"/>
        <v>#N/A</v>
      </c>
      <c r="AF75" t="e">
        <f t="shared" ca="1" si="101"/>
        <v>#N/A</v>
      </c>
      <c r="AG75" t="e">
        <f t="shared" ca="1" si="102"/>
        <v>#N/A</v>
      </c>
      <c r="AH75" t="e">
        <f t="shared" ca="1" si="103"/>
        <v>#N/A</v>
      </c>
      <c r="AI75" t="e">
        <f t="shared" ca="1" si="104"/>
        <v>#N/A</v>
      </c>
      <c r="AJ75" t="e">
        <f t="shared" ca="1" si="105"/>
        <v>#N/A</v>
      </c>
      <c r="AK75" t="e">
        <f t="shared" ca="1" si="106"/>
        <v>#N/A</v>
      </c>
      <c r="AL75" t="e">
        <f t="shared" ca="1" si="107"/>
        <v>#N/A</v>
      </c>
      <c r="AM75" t="e">
        <f t="shared" ca="1" si="108"/>
        <v>#N/A</v>
      </c>
      <c r="AN75" t="e">
        <f t="shared" ca="1" si="109"/>
        <v>#N/A</v>
      </c>
      <c r="AO75" t="e">
        <f t="shared" ca="1" si="110"/>
        <v>#N/A</v>
      </c>
      <c r="AP75" t="e">
        <f t="shared" ca="1" si="111"/>
        <v>#N/A</v>
      </c>
      <c r="AQ75" t="e">
        <f t="shared" ca="1" si="112"/>
        <v>#N/A</v>
      </c>
      <c r="AR75" t="e">
        <f t="shared" ca="1" si="113"/>
        <v>#N/A</v>
      </c>
      <c r="AS75" t="e">
        <f t="shared" ca="1" si="114"/>
        <v>#N/A</v>
      </c>
      <c r="AT75" t="e">
        <f t="shared" ca="1" si="115"/>
        <v>#N/A</v>
      </c>
      <c r="AU75" t="e">
        <f t="shared" ca="1" si="116"/>
        <v>#N/A</v>
      </c>
      <c r="AV75" t="e">
        <f t="shared" ca="1" si="117"/>
        <v>#N/A</v>
      </c>
      <c r="AW75" t="e">
        <f t="shared" ca="1" si="118"/>
        <v>#N/A</v>
      </c>
      <c r="AX75" t="e">
        <f t="shared" ca="1" si="119"/>
        <v>#N/A</v>
      </c>
      <c r="AY75" t="e">
        <f t="shared" ca="1" si="120"/>
        <v>#N/A</v>
      </c>
    </row>
    <row r="76" spans="1:51">
      <c r="A76">
        <f>AllResults!A76</f>
        <v>0</v>
      </c>
      <c r="D76" t="e">
        <f>VLOOKUP(B76,AttDefStrength!$A$3:$G$23,2,FALSE)</f>
        <v>#N/A</v>
      </c>
      <c r="E76" t="e">
        <f>VLOOKUP(C76,AttDefStrength!$A$3:$G$23,7,FALSE)</f>
        <v>#N/A</v>
      </c>
      <c r="F76" t="e">
        <f>VLOOKUP(B76,AttDefStrength!$A$3:$G$23,3,FALSE)</f>
        <v>#N/A</v>
      </c>
      <c r="G76" t="e">
        <f>VLOOKUP(C76,AttDefStrength!$A$3:$G$23,6,FALSE)</f>
        <v>#N/A</v>
      </c>
      <c r="H76" t="e">
        <f ca="1">D76*E76*Averages!$D$23</f>
        <v>#N/A</v>
      </c>
      <c r="I76" t="e">
        <f ca="1">G76*F76*Averages!$M$23</f>
        <v>#N/A</v>
      </c>
      <c r="J76" t="e">
        <f t="shared" ca="1" si="79"/>
        <v>#N/A</v>
      </c>
      <c r="K76" t="e">
        <f t="shared" ca="1" si="80"/>
        <v>#N/A</v>
      </c>
      <c r="L76" t="e">
        <f t="shared" ca="1" si="81"/>
        <v>#N/A</v>
      </c>
      <c r="M76" t="e">
        <f t="shared" ca="1" si="82"/>
        <v>#N/A</v>
      </c>
      <c r="N76" t="e">
        <f t="shared" ca="1" si="83"/>
        <v>#N/A</v>
      </c>
      <c r="O76" t="e">
        <f t="shared" ca="1" si="84"/>
        <v>#N/A</v>
      </c>
      <c r="P76" t="e">
        <f t="shared" ca="1" si="85"/>
        <v>#N/A</v>
      </c>
      <c r="Q76" t="e">
        <f t="shared" ca="1" si="86"/>
        <v>#N/A</v>
      </c>
      <c r="R76" t="e">
        <f t="shared" ca="1" si="87"/>
        <v>#N/A</v>
      </c>
      <c r="S76" t="e">
        <f t="shared" ca="1" si="88"/>
        <v>#N/A</v>
      </c>
      <c r="T76" t="e">
        <f t="shared" ca="1" si="89"/>
        <v>#N/A</v>
      </c>
      <c r="U76" t="e">
        <f t="shared" ca="1" si="90"/>
        <v>#N/A</v>
      </c>
      <c r="V76" t="e">
        <f t="shared" ca="1" si="91"/>
        <v>#N/A</v>
      </c>
      <c r="W76" t="e">
        <f t="shared" ca="1" si="92"/>
        <v>#N/A</v>
      </c>
      <c r="X76" t="e">
        <f t="shared" ca="1" si="93"/>
        <v>#N/A</v>
      </c>
      <c r="Y76" t="e">
        <f t="shared" ca="1" si="94"/>
        <v>#N/A</v>
      </c>
      <c r="Z76" t="e">
        <f t="shared" ca="1" si="95"/>
        <v>#N/A</v>
      </c>
      <c r="AA76" t="e">
        <f t="shared" ca="1" si="96"/>
        <v>#N/A</v>
      </c>
      <c r="AB76" t="e">
        <f t="shared" ca="1" si="97"/>
        <v>#N/A</v>
      </c>
      <c r="AC76" t="e">
        <f t="shared" ca="1" si="98"/>
        <v>#N/A</v>
      </c>
      <c r="AD76" t="e">
        <f t="shared" ca="1" si="99"/>
        <v>#N/A</v>
      </c>
      <c r="AE76" t="e">
        <f t="shared" ca="1" si="100"/>
        <v>#N/A</v>
      </c>
      <c r="AF76" t="e">
        <f t="shared" ca="1" si="101"/>
        <v>#N/A</v>
      </c>
      <c r="AG76" t="e">
        <f t="shared" ca="1" si="102"/>
        <v>#N/A</v>
      </c>
      <c r="AH76" t="e">
        <f t="shared" ca="1" si="103"/>
        <v>#N/A</v>
      </c>
      <c r="AI76" t="e">
        <f t="shared" ca="1" si="104"/>
        <v>#N/A</v>
      </c>
      <c r="AJ76" t="e">
        <f t="shared" ca="1" si="105"/>
        <v>#N/A</v>
      </c>
      <c r="AK76" t="e">
        <f t="shared" ca="1" si="106"/>
        <v>#N/A</v>
      </c>
      <c r="AL76" t="e">
        <f t="shared" ca="1" si="107"/>
        <v>#N/A</v>
      </c>
      <c r="AM76" t="e">
        <f t="shared" ca="1" si="108"/>
        <v>#N/A</v>
      </c>
      <c r="AN76" t="e">
        <f t="shared" ca="1" si="109"/>
        <v>#N/A</v>
      </c>
      <c r="AO76" t="e">
        <f t="shared" ca="1" si="110"/>
        <v>#N/A</v>
      </c>
      <c r="AP76" t="e">
        <f t="shared" ca="1" si="111"/>
        <v>#N/A</v>
      </c>
      <c r="AQ76" t="e">
        <f t="shared" ca="1" si="112"/>
        <v>#N/A</v>
      </c>
      <c r="AR76" t="e">
        <f t="shared" ca="1" si="113"/>
        <v>#N/A</v>
      </c>
      <c r="AS76" t="e">
        <f t="shared" ca="1" si="114"/>
        <v>#N/A</v>
      </c>
      <c r="AT76" t="e">
        <f t="shared" ca="1" si="115"/>
        <v>#N/A</v>
      </c>
      <c r="AU76" t="e">
        <f t="shared" ca="1" si="116"/>
        <v>#N/A</v>
      </c>
      <c r="AV76" t="e">
        <f t="shared" ca="1" si="117"/>
        <v>#N/A</v>
      </c>
      <c r="AW76" t="e">
        <f t="shared" ca="1" si="118"/>
        <v>#N/A</v>
      </c>
      <c r="AX76" t="e">
        <f t="shared" ca="1" si="119"/>
        <v>#N/A</v>
      </c>
      <c r="AY76" t="e">
        <f t="shared" ca="1" si="120"/>
        <v>#N/A</v>
      </c>
    </row>
    <row r="77" spans="1:51">
      <c r="A77">
        <f>AllResults!A77</f>
        <v>0</v>
      </c>
      <c r="D77" t="e">
        <f>VLOOKUP(B77,AttDefStrength!$A$3:$G$23,2,FALSE)</f>
        <v>#N/A</v>
      </c>
      <c r="E77" t="e">
        <f>VLOOKUP(C77,AttDefStrength!$A$3:$G$23,7,FALSE)</f>
        <v>#N/A</v>
      </c>
      <c r="F77" t="e">
        <f>VLOOKUP(B77,AttDefStrength!$A$3:$G$23,3,FALSE)</f>
        <v>#N/A</v>
      </c>
      <c r="G77" t="e">
        <f>VLOOKUP(C77,AttDefStrength!$A$3:$G$23,6,FALSE)</f>
        <v>#N/A</v>
      </c>
      <c r="H77" t="e">
        <f ca="1">D77*E77*Averages!$D$23</f>
        <v>#N/A</v>
      </c>
      <c r="I77" t="e">
        <f ca="1">G77*F77*Averages!$M$23</f>
        <v>#N/A</v>
      </c>
      <c r="J77" t="e">
        <f t="shared" ca="1" si="79"/>
        <v>#N/A</v>
      </c>
      <c r="K77" t="e">
        <f t="shared" ca="1" si="80"/>
        <v>#N/A</v>
      </c>
      <c r="L77" t="e">
        <f t="shared" ca="1" si="81"/>
        <v>#N/A</v>
      </c>
      <c r="M77" t="e">
        <f t="shared" ca="1" si="82"/>
        <v>#N/A</v>
      </c>
      <c r="N77" t="e">
        <f t="shared" ca="1" si="83"/>
        <v>#N/A</v>
      </c>
      <c r="O77" t="e">
        <f t="shared" ca="1" si="84"/>
        <v>#N/A</v>
      </c>
      <c r="P77" t="e">
        <f t="shared" ca="1" si="85"/>
        <v>#N/A</v>
      </c>
      <c r="Q77" t="e">
        <f t="shared" ca="1" si="86"/>
        <v>#N/A</v>
      </c>
      <c r="R77" t="e">
        <f t="shared" ca="1" si="87"/>
        <v>#N/A</v>
      </c>
      <c r="S77" t="e">
        <f t="shared" ca="1" si="88"/>
        <v>#N/A</v>
      </c>
      <c r="T77" t="e">
        <f t="shared" ca="1" si="89"/>
        <v>#N/A</v>
      </c>
      <c r="U77" t="e">
        <f t="shared" ca="1" si="90"/>
        <v>#N/A</v>
      </c>
      <c r="V77" t="e">
        <f t="shared" ca="1" si="91"/>
        <v>#N/A</v>
      </c>
      <c r="W77" t="e">
        <f t="shared" ca="1" si="92"/>
        <v>#N/A</v>
      </c>
      <c r="X77" t="e">
        <f t="shared" ca="1" si="93"/>
        <v>#N/A</v>
      </c>
      <c r="Y77" t="e">
        <f t="shared" ca="1" si="94"/>
        <v>#N/A</v>
      </c>
      <c r="Z77" t="e">
        <f t="shared" ca="1" si="95"/>
        <v>#N/A</v>
      </c>
      <c r="AA77" t="e">
        <f t="shared" ca="1" si="96"/>
        <v>#N/A</v>
      </c>
      <c r="AB77" t="e">
        <f t="shared" ca="1" si="97"/>
        <v>#N/A</v>
      </c>
      <c r="AC77" t="e">
        <f t="shared" ca="1" si="98"/>
        <v>#N/A</v>
      </c>
      <c r="AD77" t="e">
        <f t="shared" ca="1" si="99"/>
        <v>#N/A</v>
      </c>
      <c r="AE77" t="e">
        <f t="shared" ca="1" si="100"/>
        <v>#N/A</v>
      </c>
      <c r="AF77" t="e">
        <f t="shared" ca="1" si="101"/>
        <v>#N/A</v>
      </c>
      <c r="AG77" t="e">
        <f t="shared" ca="1" si="102"/>
        <v>#N/A</v>
      </c>
      <c r="AH77" t="e">
        <f t="shared" ca="1" si="103"/>
        <v>#N/A</v>
      </c>
      <c r="AI77" t="e">
        <f t="shared" ca="1" si="104"/>
        <v>#N/A</v>
      </c>
      <c r="AJ77" t="e">
        <f t="shared" ca="1" si="105"/>
        <v>#N/A</v>
      </c>
      <c r="AK77" t="e">
        <f t="shared" ca="1" si="106"/>
        <v>#N/A</v>
      </c>
      <c r="AL77" t="e">
        <f t="shared" ca="1" si="107"/>
        <v>#N/A</v>
      </c>
      <c r="AM77" t="e">
        <f t="shared" ca="1" si="108"/>
        <v>#N/A</v>
      </c>
      <c r="AN77" t="e">
        <f t="shared" ca="1" si="109"/>
        <v>#N/A</v>
      </c>
      <c r="AO77" t="e">
        <f t="shared" ca="1" si="110"/>
        <v>#N/A</v>
      </c>
      <c r="AP77" t="e">
        <f t="shared" ca="1" si="111"/>
        <v>#N/A</v>
      </c>
      <c r="AQ77" t="e">
        <f t="shared" ca="1" si="112"/>
        <v>#N/A</v>
      </c>
      <c r="AR77" t="e">
        <f t="shared" ca="1" si="113"/>
        <v>#N/A</v>
      </c>
      <c r="AS77" t="e">
        <f t="shared" ca="1" si="114"/>
        <v>#N/A</v>
      </c>
      <c r="AT77" t="e">
        <f t="shared" ca="1" si="115"/>
        <v>#N/A</v>
      </c>
      <c r="AU77" t="e">
        <f t="shared" ca="1" si="116"/>
        <v>#N/A</v>
      </c>
      <c r="AV77" t="e">
        <f t="shared" ca="1" si="117"/>
        <v>#N/A</v>
      </c>
      <c r="AW77" t="e">
        <f t="shared" ca="1" si="118"/>
        <v>#N/A</v>
      </c>
      <c r="AX77" t="e">
        <f t="shared" ca="1" si="119"/>
        <v>#N/A</v>
      </c>
      <c r="AY77" t="e">
        <f t="shared" ca="1" si="120"/>
        <v>#N/A</v>
      </c>
    </row>
    <row r="78" spans="1:51">
      <c r="A78">
        <f>AllResults!A78</f>
        <v>0</v>
      </c>
      <c r="D78" t="e">
        <f>VLOOKUP(B78,AttDefStrength!$A$3:$G$23,2,FALSE)</f>
        <v>#N/A</v>
      </c>
      <c r="E78" t="e">
        <f>VLOOKUP(C78,AttDefStrength!$A$3:$G$23,7,FALSE)</f>
        <v>#N/A</v>
      </c>
      <c r="F78" t="e">
        <f>VLOOKUP(B78,AttDefStrength!$A$3:$G$23,3,FALSE)</f>
        <v>#N/A</v>
      </c>
      <c r="G78" t="e">
        <f>VLOOKUP(C78,AttDefStrength!$A$3:$G$23,6,FALSE)</f>
        <v>#N/A</v>
      </c>
      <c r="H78" t="e">
        <f ca="1">D78*E78*Averages!$D$23</f>
        <v>#N/A</v>
      </c>
      <c r="I78" t="e">
        <f ca="1">G78*F78*Averages!$M$23</f>
        <v>#N/A</v>
      </c>
      <c r="J78" t="e">
        <f t="shared" ca="1" si="79"/>
        <v>#N/A</v>
      </c>
      <c r="K78" t="e">
        <f t="shared" ca="1" si="80"/>
        <v>#N/A</v>
      </c>
      <c r="L78" t="e">
        <f t="shared" ca="1" si="81"/>
        <v>#N/A</v>
      </c>
      <c r="M78" t="e">
        <f t="shared" ca="1" si="82"/>
        <v>#N/A</v>
      </c>
      <c r="N78" t="e">
        <f t="shared" ca="1" si="83"/>
        <v>#N/A</v>
      </c>
      <c r="O78" t="e">
        <f t="shared" ca="1" si="84"/>
        <v>#N/A</v>
      </c>
      <c r="P78" t="e">
        <f t="shared" ca="1" si="85"/>
        <v>#N/A</v>
      </c>
      <c r="Q78" t="e">
        <f t="shared" ca="1" si="86"/>
        <v>#N/A</v>
      </c>
      <c r="R78" t="e">
        <f t="shared" ca="1" si="87"/>
        <v>#N/A</v>
      </c>
      <c r="S78" t="e">
        <f t="shared" ca="1" si="88"/>
        <v>#N/A</v>
      </c>
      <c r="T78" t="e">
        <f t="shared" ca="1" si="89"/>
        <v>#N/A</v>
      </c>
      <c r="U78" t="e">
        <f t="shared" ca="1" si="90"/>
        <v>#N/A</v>
      </c>
      <c r="V78" t="e">
        <f t="shared" ca="1" si="91"/>
        <v>#N/A</v>
      </c>
      <c r="W78" t="e">
        <f t="shared" ca="1" si="92"/>
        <v>#N/A</v>
      </c>
      <c r="X78" t="e">
        <f t="shared" ca="1" si="93"/>
        <v>#N/A</v>
      </c>
      <c r="Y78" t="e">
        <f t="shared" ca="1" si="94"/>
        <v>#N/A</v>
      </c>
      <c r="Z78" t="e">
        <f t="shared" ca="1" si="95"/>
        <v>#N/A</v>
      </c>
      <c r="AA78" t="e">
        <f t="shared" ca="1" si="96"/>
        <v>#N/A</v>
      </c>
      <c r="AB78" t="e">
        <f t="shared" ca="1" si="97"/>
        <v>#N/A</v>
      </c>
      <c r="AC78" t="e">
        <f t="shared" ca="1" si="98"/>
        <v>#N/A</v>
      </c>
      <c r="AD78" t="e">
        <f t="shared" ca="1" si="99"/>
        <v>#N/A</v>
      </c>
      <c r="AE78" t="e">
        <f t="shared" ca="1" si="100"/>
        <v>#N/A</v>
      </c>
      <c r="AF78" t="e">
        <f t="shared" ca="1" si="101"/>
        <v>#N/A</v>
      </c>
      <c r="AG78" t="e">
        <f t="shared" ca="1" si="102"/>
        <v>#N/A</v>
      </c>
      <c r="AH78" t="e">
        <f t="shared" ca="1" si="103"/>
        <v>#N/A</v>
      </c>
      <c r="AI78" t="e">
        <f t="shared" ca="1" si="104"/>
        <v>#N/A</v>
      </c>
      <c r="AJ78" t="e">
        <f t="shared" ca="1" si="105"/>
        <v>#N/A</v>
      </c>
      <c r="AK78" t="e">
        <f t="shared" ca="1" si="106"/>
        <v>#N/A</v>
      </c>
      <c r="AL78" t="e">
        <f t="shared" ca="1" si="107"/>
        <v>#N/A</v>
      </c>
      <c r="AM78" t="e">
        <f t="shared" ca="1" si="108"/>
        <v>#N/A</v>
      </c>
      <c r="AN78" t="e">
        <f t="shared" ca="1" si="109"/>
        <v>#N/A</v>
      </c>
      <c r="AO78" t="e">
        <f t="shared" ca="1" si="110"/>
        <v>#N/A</v>
      </c>
      <c r="AP78" t="e">
        <f t="shared" ca="1" si="111"/>
        <v>#N/A</v>
      </c>
      <c r="AQ78" t="e">
        <f t="shared" ca="1" si="112"/>
        <v>#N/A</v>
      </c>
      <c r="AR78" t="e">
        <f t="shared" ca="1" si="113"/>
        <v>#N/A</v>
      </c>
      <c r="AS78" t="e">
        <f t="shared" ca="1" si="114"/>
        <v>#N/A</v>
      </c>
      <c r="AT78" t="e">
        <f t="shared" ca="1" si="115"/>
        <v>#N/A</v>
      </c>
      <c r="AU78" t="e">
        <f t="shared" ca="1" si="116"/>
        <v>#N/A</v>
      </c>
      <c r="AV78" t="e">
        <f t="shared" ca="1" si="117"/>
        <v>#N/A</v>
      </c>
      <c r="AW78" t="e">
        <f t="shared" ca="1" si="118"/>
        <v>#N/A</v>
      </c>
      <c r="AX78" t="e">
        <f t="shared" ca="1" si="119"/>
        <v>#N/A</v>
      </c>
      <c r="AY78" t="e">
        <f t="shared" ca="1" si="120"/>
        <v>#N/A</v>
      </c>
    </row>
    <row r="79" spans="1:51">
      <c r="A79">
        <f>AllResults!A79</f>
        <v>0</v>
      </c>
      <c r="D79" t="e">
        <f>VLOOKUP(B79,AttDefStrength!$A$3:$G$23,2,FALSE)</f>
        <v>#N/A</v>
      </c>
      <c r="E79" t="e">
        <f>VLOOKUP(C79,AttDefStrength!$A$3:$G$23,7,FALSE)</f>
        <v>#N/A</v>
      </c>
      <c r="F79" t="e">
        <f>VLOOKUP(B79,AttDefStrength!$A$3:$G$23,3,FALSE)</f>
        <v>#N/A</v>
      </c>
      <c r="G79" t="e">
        <f>VLOOKUP(C79,AttDefStrength!$A$3:$G$23,6,FALSE)</f>
        <v>#N/A</v>
      </c>
      <c r="H79" t="e">
        <f ca="1">D79*E79*Averages!$D$23</f>
        <v>#N/A</v>
      </c>
      <c r="I79" t="e">
        <f ca="1">G79*F79*Averages!$M$23</f>
        <v>#N/A</v>
      </c>
      <c r="J79" t="e">
        <f t="shared" ca="1" si="79"/>
        <v>#N/A</v>
      </c>
      <c r="K79" t="e">
        <f t="shared" ca="1" si="80"/>
        <v>#N/A</v>
      </c>
      <c r="L79" t="e">
        <f t="shared" ca="1" si="81"/>
        <v>#N/A</v>
      </c>
      <c r="M79" t="e">
        <f t="shared" ca="1" si="82"/>
        <v>#N/A</v>
      </c>
      <c r="N79" t="e">
        <f t="shared" ca="1" si="83"/>
        <v>#N/A</v>
      </c>
      <c r="O79" t="e">
        <f t="shared" ca="1" si="84"/>
        <v>#N/A</v>
      </c>
      <c r="P79" t="e">
        <f t="shared" ca="1" si="85"/>
        <v>#N/A</v>
      </c>
      <c r="Q79" t="e">
        <f t="shared" ca="1" si="86"/>
        <v>#N/A</v>
      </c>
      <c r="R79" t="e">
        <f t="shared" ca="1" si="87"/>
        <v>#N/A</v>
      </c>
      <c r="S79" t="e">
        <f t="shared" ca="1" si="88"/>
        <v>#N/A</v>
      </c>
      <c r="T79" t="e">
        <f t="shared" ca="1" si="89"/>
        <v>#N/A</v>
      </c>
      <c r="U79" t="e">
        <f t="shared" ca="1" si="90"/>
        <v>#N/A</v>
      </c>
      <c r="V79" t="e">
        <f t="shared" ca="1" si="91"/>
        <v>#N/A</v>
      </c>
      <c r="W79" t="e">
        <f t="shared" ca="1" si="92"/>
        <v>#N/A</v>
      </c>
      <c r="X79" t="e">
        <f t="shared" ca="1" si="93"/>
        <v>#N/A</v>
      </c>
      <c r="Y79" t="e">
        <f t="shared" ca="1" si="94"/>
        <v>#N/A</v>
      </c>
      <c r="Z79" t="e">
        <f t="shared" ca="1" si="95"/>
        <v>#N/A</v>
      </c>
      <c r="AA79" t="e">
        <f t="shared" ca="1" si="96"/>
        <v>#N/A</v>
      </c>
      <c r="AB79" t="e">
        <f t="shared" ca="1" si="97"/>
        <v>#N/A</v>
      </c>
      <c r="AC79" t="e">
        <f t="shared" ca="1" si="98"/>
        <v>#N/A</v>
      </c>
      <c r="AD79" t="e">
        <f t="shared" ca="1" si="99"/>
        <v>#N/A</v>
      </c>
      <c r="AE79" t="e">
        <f t="shared" ca="1" si="100"/>
        <v>#N/A</v>
      </c>
      <c r="AF79" t="e">
        <f t="shared" ca="1" si="101"/>
        <v>#N/A</v>
      </c>
      <c r="AG79" t="e">
        <f t="shared" ca="1" si="102"/>
        <v>#N/A</v>
      </c>
      <c r="AH79" t="e">
        <f t="shared" ca="1" si="103"/>
        <v>#N/A</v>
      </c>
      <c r="AI79" t="e">
        <f t="shared" ca="1" si="104"/>
        <v>#N/A</v>
      </c>
      <c r="AJ79" t="e">
        <f t="shared" ca="1" si="105"/>
        <v>#N/A</v>
      </c>
      <c r="AK79" t="e">
        <f t="shared" ca="1" si="106"/>
        <v>#N/A</v>
      </c>
      <c r="AL79" t="e">
        <f t="shared" ca="1" si="107"/>
        <v>#N/A</v>
      </c>
      <c r="AM79" t="e">
        <f t="shared" ca="1" si="108"/>
        <v>#N/A</v>
      </c>
      <c r="AN79" t="e">
        <f t="shared" ca="1" si="109"/>
        <v>#N/A</v>
      </c>
      <c r="AO79" t="e">
        <f t="shared" ca="1" si="110"/>
        <v>#N/A</v>
      </c>
      <c r="AP79" t="e">
        <f t="shared" ca="1" si="111"/>
        <v>#N/A</v>
      </c>
      <c r="AQ79" t="e">
        <f t="shared" ca="1" si="112"/>
        <v>#N/A</v>
      </c>
      <c r="AR79" t="e">
        <f t="shared" ca="1" si="113"/>
        <v>#N/A</v>
      </c>
      <c r="AS79" t="e">
        <f t="shared" ca="1" si="114"/>
        <v>#N/A</v>
      </c>
      <c r="AT79" t="e">
        <f t="shared" ca="1" si="115"/>
        <v>#N/A</v>
      </c>
      <c r="AU79" t="e">
        <f t="shared" ca="1" si="116"/>
        <v>#N/A</v>
      </c>
      <c r="AV79" t="e">
        <f t="shared" ca="1" si="117"/>
        <v>#N/A</v>
      </c>
      <c r="AW79" t="e">
        <f t="shared" ca="1" si="118"/>
        <v>#N/A</v>
      </c>
      <c r="AX79" t="e">
        <f t="shared" ca="1" si="119"/>
        <v>#N/A</v>
      </c>
      <c r="AY79" t="e">
        <f t="shared" ca="1" si="120"/>
        <v>#N/A</v>
      </c>
    </row>
    <row r="80" spans="1:51">
      <c r="A80">
        <f>AllResults!A80</f>
        <v>0</v>
      </c>
      <c r="D80" t="e">
        <f>VLOOKUP(B80,AttDefStrength!$A$3:$G$23,2,FALSE)</f>
        <v>#N/A</v>
      </c>
      <c r="E80" t="e">
        <f>VLOOKUP(C80,AttDefStrength!$A$3:$G$23,7,FALSE)</f>
        <v>#N/A</v>
      </c>
      <c r="F80" t="e">
        <f>VLOOKUP(B80,AttDefStrength!$A$3:$G$23,3,FALSE)</f>
        <v>#N/A</v>
      </c>
      <c r="G80" t="e">
        <f>VLOOKUP(C80,AttDefStrength!$A$3:$G$23,6,FALSE)</f>
        <v>#N/A</v>
      </c>
      <c r="H80" t="e">
        <f ca="1">D80*E80*Averages!$D$23</f>
        <v>#N/A</v>
      </c>
      <c r="I80" t="e">
        <f ca="1">G80*F80*Averages!$M$23</f>
        <v>#N/A</v>
      </c>
      <c r="J80" t="e">
        <f t="shared" ca="1" si="79"/>
        <v>#N/A</v>
      </c>
      <c r="K80" t="e">
        <f t="shared" ca="1" si="80"/>
        <v>#N/A</v>
      </c>
      <c r="L80" t="e">
        <f t="shared" ca="1" si="81"/>
        <v>#N/A</v>
      </c>
      <c r="M80" t="e">
        <f t="shared" ca="1" si="82"/>
        <v>#N/A</v>
      </c>
      <c r="N80" t="e">
        <f t="shared" ca="1" si="83"/>
        <v>#N/A</v>
      </c>
      <c r="O80" t="e">
        <f t="shared" ca="1" si="84"/>
        <v>#N/A</v>
      </c>
      <c r="P80" t="e">
        <f t="shared" ca="1" si="85"/>
        <v>#N/A</v>
      </c>
      <c r="Q80" t="e">
        <f t="shared" ca="1" si="86"/>
        <v>#N/A</v>
      </c>
      <c r="R80" t="e">
        <f t="shared" ca="1" si="87"/>
        <v>#N/A</v>
      </c>
      <c r="S80" t="e">
        <f t="shared" ca="1" si="88"/>
        <v>#N/A</v>
      </c>
      <c r="T80" t="e">
        <f t="shared" ca="1" si="89"/>
        <v>#N/A</v>
      </c>
      <c r="U80" t="e">
        <f t="shared" ca="1" si="90"/>
        <v>#N/A</v>
      </c>
      <c r="V80" t="e">
        <f t="shared" ca="1" si="91"/>
        <v>#N/A</v>
      </c>
      <c r="W80" t="e">
        <f t="shared" ca="1" si="92"/>
        <v>#N/A</v>
      </c>
      <c r="X80" t="e">
        <f t="shared" ca="1" si="93"/>
        <v>#N/A</v>
      </c>
      <c r="Y80" t="e">
        <f t="shared" ca="1" si="94"/>
        <v>#N/A</v>
      </c>
      <c r="Z80" t="e">
        <f t="shared" ca="1" si="95"/>
        <v>#N/A</v>
      </c>
      <c r="AA80" t="e">
        <f t="shared" ca="1" si="96"/>
        <v>#N/A</v>
      </c>
      <c r="AB80" t="e">
        <f t="shared" ca="1" si="97"/>
        <v>#N/A</v>
      </c>
      <c r="AC80" t="e">
        <f t="shared" ca="1" si="98"/>
        <v>#N/A</v>
      </c>
      <c r="AD80" t="e">
        <f t="shared" ca="1" si="99"/>
        <v>#N/A</v>
      </c>
      <c r="AE80" t="e">
        <f t="shared" ca="1" si="100"/>
        <v>#N/A</v>
      </c>
      <c r="AF80" t="e">
        <f t="shared" ca="1" si="101"/>
        <v>#N/A</v>
      </c>
      <c r="AG80" t="e">
        <f t="shared" ca="1" si="102"/>
        <v>#N/A</v>
      </c>
      <c r="AH80" t="e">
        <f t="shared" ca="1" si="103"/>
        <v>#N/A</v>
      </c>
      <c r="AI80" t="e">
        <f t="shared" ca="1" si="104"/>
        <v>#N/A</v>
      </c>
      <c r="AJ80" t="e">
        <f t="shared" ca="1" si="105"/>
        <v>#N/A</v>
      </c>
      <c r="AK80" t="e">
        <f t="shared" ca="1" si="106"/>
        <v>#N/A</v>
      </c>
      <c r="AL80" t="e">
        <f t="shared" ca="1" si="107"/>
        <v>#N/A</v>
      </c>
      <c r="AM80" t="e">
        <f t="shared" ca="1" si="108"/>
        <v>#N/A</v>
      </c>
      <c r="AN80" t="e">
        <f t="shared" ca="1" si="109"/>
        <v>#N/A</v>
      </c>
      <c r="AO80" t="e">
        <f t="shared" ca="1" si="110"/>
        <v>#N/A</v>
      </c>
      <c r="AP80" t="e">
        <f t="shared" ca="1" si="111"/>
        <v>#N/A</v>
      </c>
      <c r="AQ80" t="e">
        <f t="shared" ca="1" si="112"/>
        <v>#N/A</v>
      </c>
      <c r="AR80" t="e">
        <f t="shared" ca="1" si="113"/>
        <v>#N/A</v>
      </c>
      <c r="AS80" t="e">
        <f t="shared" ca="1" si="114"/>
        <v>#N/A</v>
      </c>
      <c r="AT80" t="e">
        <f t="shared" ca="1" si="115"/>
        <v>#N/A</v>
      </c>
      <c r="AU80" t="e">
        <f t="shared" ca="1" si="116"/>
        <v>#N/A</v>
      </c>
      <c r="AV80" t="e">
        <f t="shared" ca="1" si="117"/>
        <v>#N/A</v>
      </c>
      <c r="AW80" t="e">
        <f t="shared" ca="1" si="118"/>
        <v>#N/A</v>
      </c>
      <c r="AX80" t="e">
        <f t="shared" ca="1" si="119"/>
        <v>#N/A</v>
      </c>
      <c r="AY80" t="e">
        <f t="shared" ca="1" si="120"/>
        <v>#N/A</v>
      </c>
    </row>
    <row r="81" spans="1:51">
      <c r="A81">
        <f>AllResults!A81</f>
        <v>0</v>
      </c>
      <c r="D81" t="e">
        <f>VLOOKUP(B81,AttDefStrength!$A$3:$G$23,2,FALSE)</f>
        <v>#N/A</v>
      </c>
      <c r="E81" t="e">
        <f>VLOOKUP(C81,AttDefStrength!$A$3:$G$23,7,FALSE)</f>
        <v>#N/A</v>
      </c>
      <c r="F81" t="e">
        <f>VLOOKUP(B81,AttDefStrength!$A$3:$G$23,3,FALSE)</f>
        <v>#N/A</v>
      </c>
      <c r="G81" t="e">
        <f>VLOOKUP(C81,AttDefStrength!$A$3:$G$23,6,FALSE)</f>
        <v>#N/A</v>
      </c>
      <c r="H81" t="e">
        <f ca="1">D81*E81*Averages!$D$23</f>
        <v>#N/A</v>
      </c>
      <c r="I81" t="e">
        <f ca="1">G81*F81*Averages!$M$23</f>
        <v>#N/A</v>
      </c>
      <c r="J81" t="e">
        <f t="shared" ca="1" si="79"/>
        <v>#N/A</v>
      </c>
      <c r="K81" t="e">
        <f t="shared" ca="1" si="80"/>
        <v>#N/A</v>
      </c>
      <c r="L81" t="e">
        <f t="shared" ca="1" si="81"/>
        <v>#N/A</v>
      </c>
      <c r="M81" t="e">
        <f t="shared" ca="1" si="82"/>
        <v>#N/A</v>
      </c>
      <c r="N81" t="e">
        <f t="shared" ca="1" si="83"/>
        <v>#N/A</v>
      </c>
      <c r="O81" t="e">
        <f t="shared" ca="1" si="84"/>
        <v>#N/A</v>
      </c>
      <c r="P81" t="e">
        <f t="shared" ca="1" si="85"/>
        <v>#N/A</v>
      </c>
      <c r="Q81" t="e">
        <f t="shared" ca="1" si="86"/>
        <v>#N/A</v>
      </c>
      <c r="R81" t="e">
        <f t="shared" ca="1" si="87"/>
        <v>#N/A</v>
      </c>
      <c r="S81" t="e">
        <f t="shared" ca="1" si="88"/>
        <v>#N/A</v>
      </c>
      <c r="T81" t="e">
        <f t="shared" ca="1" si="89"/>
        <v>#N/A</v>
      </c>
      <c r="U81" t="e">
        <f t="shared" ca="1" si="90"/>
        <v>#N/A</v>
      </c>
      <c r="V81" t="e">
        <f t="shared" ca="1" si="91"/>
        <v>#N/A</v>
      </c>
      <c r="W81" t="e">
        <f t="shared" ca="1" si="92"/>
        <v>#N/A</v>
      </c>
      <c r="X81" t="e">
        <f t="shared" ca="1" si="93"/>
        <v>#N/A</v>
      </c>
      <c r="Y81" t="e">
        <f t="shared" ca="1" si="94"/>
        <v>#N/A</v>
      </c>
      <c r="Z81" t="e">
        <f t="shared" ca="1" si="95"/>
        <v>#N/A</v>
      </c>
      <c r="AA81" t="e">
        <f t="shared" ca="1" si="96"/>
        <v>#N/A</v>
      </c>
      <c r="AB81" t="e">
        <f t="shared" ca="1" si="97"/>
        <v>#N/A</v>
      </c>
      <c r="AC81" t="e">
        <f t="shared" ca="1" si="98"/>
        <v>#N/A</v>
      </c>
      <c r="AD81" t="e">
        <f t="shared" ca="1" si="99"/>
        <v>#N/A</v>
      </c>
      <c r="AE81" t="e">
        <f t="shared" ca="1" si="100"/>
        <v>#N/A</v>
      </c>
      <c r="AF81" t="e">
        <f t="shared" ca="1" si="101"/>
        <v>#N/A</v>
      </c>
      <c r="AG81" t="e">
        <f t="shared" ca="1" si="102"/>
        <v>#N/A</v>
      </c>
      <c r="AH81" t="e">
        <f t="shared" ca="1" si="103"/>
        <v>#N/A</v>
      </c>
      <c r="AI81" t="e">
        <f t="shared" ca="1" si="104"/>
        <v>#N/A</v>
      </c>
      <c r="AJ81" t="e">
        <f t="shared" ca="1" si="105"/>
        <v>#N/A</v>
      </c>
      <c r="AK81" t="e">
        <f t="shared" ca="1" si="106"/>
        <v>#N/A</v>
      </c>
      <c r="AL81" t="e">
        <f t="shared" ca="1" si="107"/>
        <v>#N/A</v>
      </c>
      <c r="AM81" t="e">
        <f t="shared" ca="1" si="108"/>
        <v>#N/A</v>
      </c>
      <c r="AN81" t="e">
        <f t="shared" ca="1" si="109"/>
        <v>#N/A</v>
      </c>
      <c r="AO81" t="e">
        <f t="shared" ca="1" si="110"/>
        <v>#N/A</v>
      </c>
      <c r="AP81" t="e">
        <f t="shared" ca="1" si="111"/>
        <v>#N/A</v>
      </c>
      <c r="AQ81" t="e">
        <f t="shared" ca="1" si="112"/>
        <v>#N/A</v>
      </c>
      <c r="AR81" t="e">
        <f t="shared" ca="1" si="113"/>
        <v>#N/A</v>
      </c>
      <c r="AS81" t="e">
        <f t="shared" ca="1" si="114"/>
        <v>#N/A</v>
      </c>
      <c r="AT81" t="e">
        <f t="shared" ca="1" si="115"/>
        <v>#N/A</v>
      </c>
      <c r="AU81" t="e">
        <f t="shared" ca="1" si="116"/>
        <v>#N/A</v>
      </c>
      <c r="AV81" t="e">
        <f t="shared" ca="1" si="117"/>
        <v>#N/A</v>
      </c>
      <c r="AW81" t="e">
        <f t="shared" ca="1" si="118"/>
        <v>#N/A</v>
      </c>
      <c r="AX81" t="e">
        <f t="shared" ca="1" si="119"/>
        <v>#N/A</v>
      </c>
      <c r="AY81" t="e">
        <f t="shared" ca="1" si="120"/>
        <v>#N/A</v>
      </c>
    </row>
    <row r="82" spans="1:51">
      <c r="A82">
        <f>AllResults!A82</f>
        <v>0</v>
      </c>
      <c r="D82" t="e">
        <f>VLOOKUP(B82,AttDefStrength!$A$3:$G$23,2,FALSE)</f>
        <v>#N/A</v>
      </c>
      <c r="E82" t="e">
        <f>VLOOKUP(C82,AttDefStrength!$A$3:$G$23,7,FALSE)</f>
        <v>#N/A</v>
      </c>
      <c r="F82" t="e">
        <f>VLOOKUP(B82,AttDefStrength!$A$3:$G$23,3,FALSE)</f>
        <v>#N/A</v>
      </c>
      <c r="G82" t="e">
        <f>VLOOKUP(C82,AttDefStrength!$A$3:$G$23,6,FALSE)</f>
        <v>#N/A</v>
      </c>
      <c r="H82" t="e">
        <f ca="1">D82*E82*Averages!$D$23</f>
        <v>#N/A</v>
      </c>
      <c r="I82" t="e">
        <f ca="1">G82*F82*Averages!$M$23</f>
        <v>#N/A</v>
      </c>
      <c r="J82" t="e">
        <f t="shared" ca="1" si="79"/>
        <v>#N/A</v>
      </c>
      <c r="K82" t="e">
        <f t="shared" ca="1" si="80"/>
        <v>#N/A</v>
      </c>
      <c r="L82" t="e">
        <f t="shared" ca="1" si="81"/>
        <v>#N/A</v>
      </c>
      <c r="M82" t="e">
        <f t="shared" ca="1" si="82"/>
        <v>#N/A</v>
      </c>
      <c r="N82" t="e">
        <f t="shared" ca="1" si="83"/>
        <v>#N/A</v>
      </c>
      <c r="O82" t="e">
        <f t="shared" ca="1" si="84"/>
        <v>#N/A</v>
      </c>
      <c r="P82" t="e">
        <f t="shared" ca="1" si="85"/>
        <v>#N/A</v>
      </c>
      <c r="Q82" t="e">
        <f t="shared" ca="1" si="86"/>
        <v>#N/A</v>
      </c>
      <c r="R82" t="e">
        <f t="shared" ca="1" si="87"/>
        <v>#N/A</v>
      </c>
      <c r="S82" t="e">
        <f t="shared" ca="1" si="88"/>
        <v>#N/A</v>
      </c>
      <c r="T82" t="e">
        <f t="shared" ca="1" si="89"/>
        <v>#N/A</v>
      </c>
      <c r="U82" t="e">
        <f t="shared" ca="1" si="90"/>
        <v>#N/A</v>
      </c>
      <c r="V82" t="e">
        <f t="shared" ca="1" si="91"/>
        <v>#N/A</v>
      </c>
      <c r="W82" t="e">
        <f t="shared" ca="1" si="92"/>
        <v>#N/A</v>
      </c>
      <c r="X82" t="e">
        <f t="shared" ca="1" si="93"/>
        <v>#N/A</v>
      </c>
      <c r="Y82" t="e">
        <f t="shared" ca="1" si="94"/>
        <v>#N/A</v>
      </c>
      <c r="Z82" t="e">
        <f t="shared" ca="1" si="95"/>
        <v>#N/A</v>
      </c>
      <c r="AA82" t="e">
        <f t="shared" ca="1" si="96"/>
        <v>#N/A</v>
      </c>
      <c r="AB82" t="e">
        <f t="shared" ca="1" si="97"/>
        <v>#N/A</v>
      </c>
      <c r="AC82" t="e">
        <f t="shared" ca="1" si="98"/>
        <v>#N/A</v>
      </c>
      <c r="AD82" t="e">
        <f t="shared" ca="1" si="99"/>
        <v>#N/A</v>
      </c>
      <c r="AE82" t="e">
        <f t="shared" ca="1" si="100"/>
        <v>#N/A</v>
      </c>
      <c r="AF82" t="e">
        <f t="shared" ca="1" si="101"/>
        <v>#N/A</v>
      </c>
      <c r="AG82" t="e">
        <f t="shared" ca="1" si="102"/>
        <v>#N/A</v>
      </c>
      <c r="AH82" t="e">
        <f t="shared" ca="1" si="103"/>
        <v>#N/A</v>
      </c>
      <c r="AI82" t="e">
        <f t="shared" ca="1" si="104"/>
        <v>#N/A</v>
      </c>
      <c r="AJ82" t="e">
        <f t="shared" ca="1" si="105"/>
        <v>#N/A</v>
      </c>
      <c r="AK82" t="e">
        <f t="shared" ca="1" si="106"/>
        <v>#N/A</v>
      </c>
      <c r="AL82" t="e">
        <f t="shared" ca="1" si="107"/>
        <v>#N/A</v>
      </c>
      <c r="AM82" t="e">
        <f t="shared" ca="1" si="108"/>
        <v>#N/A</v>
      </c>
      <c r="AN82" t="e">
        <f t="shared" ca="1" si="109"/>
        <v>#N/A</v>
      </c>
      <c r="AO82" t="e">
        <f t="shared" ca="1" si="110"/>
        <v>#N/A</v>
      </c>
      <c r="AP82" t="e">
        <f t="shared" ca="1" si="111"/>
        <v>#N/A</v>
      </c>
      <c r="AQ82" t="e">
        <f t="shared" ca="1" si="112"/>
        <v>#N/A</v>
      </c>
      <c r="AR82" t="e">
        <f t="shared" ca="1" si="113"/>
        <v>#N/A</v>
      </c>
      <c r="AS82" t="e">
        <f t="shared" ca="1" si="114"/>
        <v>#N/A</v>
      </c>
      <c r="AT82" t="e">
        <f t="shared" ca="1" si="115"/>
        <v>#N/A</v>
      </c>
      <c r="AU82" t="e">
        <f t="shared" ca="1" si="116"/>
        <v>#N/A</v>
      </c>
      <c r="AV82" t="e">
        <f t="shared" ca="1" si="117"/>
        <v>#N/A</v>
      </c>
      <c r="AW82" t="e">
        <f t="shared" ca="1" si="118"/>
        <v>#N/A</v>
      </c>
      <c r="AX82" t="e">
        <f t="shared" ca="1" si="119"/>
        <v>#N/A</v>
      </c>
      <c r="AY82" t="e">
        <f t="shared" ca="1" si="120"/>
        <v>#N/A</v>
      </c>
    </row>
    <row r="83" spans="1:51">
      <c r="A83">
        <f>AllResults!A83</f>
        <v>0</v>
      </c>
      <c r="D83" t="e">
        <f>VLOOKUP(B83,AttDefStrength!$A$3:$G$23,2,FALSE)</f>
        <v>#N/A</v>
      </c>
      <c r="E83" t="e">
        <f>VLOOKUP(C83,AttDefStrength!$A$3:$G$23,7,FALSE)</f>
        <v>#N/A</v>
      </c>
      <c r="F83" t="e">
        <f>VLOOKUP(B83,AttDefStrength!$A$3:$G$23,3,FALSE)</f>
        <v>#N/A</v>
      </c>
      <c r="G83" t="e">
        <f>VLOOKUP(C83,AttDefStrength!$A$3:$G$23,6,FALSE)</f>
        <v>#N/A</v>
      </c>
      <c r="H83" t="e">
        <f ca="1">D83*E83*Averages!$D$23</f>
        <v>#N/A</v>
      </c>
      <c r="I83" t="e">
        <f ca="1">G83*F83*Averages!$M$23</f>
        <v>#N/A</v>
      </c>
      <c r="J83" t="e">
        <f t="shared" ca="1" si="79"/>
        <v>#N/A</v>
      </c>
      <c r="K83" t="e">
        <f t="shared" ca="1" si="80"/>
        <v>#N/A</v>
      </c>
      <c r="L83" t="e">
        <f t="shared" ca="1" si="81"/>
        <v>#N/A</v>
      </c>
      <c r="M83" t="e">
        <f t="shared" ca="1" si="82"/>
        <v>#N/A</v>
      </c>
      <c r="N83" t="e">
        <f t="shared" ca="1" si="83"/>
        <v>#N/A</v>
      </c>
      <c r="O83" t="e">
        <f t="shared" ca="1" si="84"/>
        <v>#N/A</v>
      </c>
      <c r="P83" t="e">
        <f t="shared" ca="1" si="85"/>
        <v>#N/A</v>
      </c>
      <c r="Q83" t="e">
        <f t="shared" ca="1" si="86"/>
        <v>#N/A</v>
      </c>
      <c r="R83" t="e">
        <f t="shared" ca="1" si="87"/>
        <v>#N/A</v>
      </c>
      <c r="S83" t="e">
        <f t="shared" ca="1" si="88"/>
        <v>#N/A</v>
      </c>
      <c r="T83" t="e">
        <f t="shared" ca="1" si="89"/>
        <v>#N/A</v>
      </c>
      <c r="U83" t="e">
        <f t="shared" ca="1" si="90"/>
        <v>#N/A</v>
      </c>
      <c r="V83" t="e">
        <f t="shared" ca="1" si="91"/>
        <v>#N/A</v>
      </c>
      <c r="W83" t="e">
        <f t="shared" ca="1" si="92"/>
        <v>#N/A</v>
      </c>
      <c r="X83" t="e">
        <f t="shared" ca="1" si="93"/>
        <v>#N/A</v>
      </c>
      <c r="Y83" t="e">
        <f t="shared" ca="1" si="94"/>
        <v>#N/A</v>
      </c>
      <c r="Z83" t="e">
        <f t="shared" ca="1" si="95"/>
        <v>#N/A</v>
      </c>
      <c r="AA83" t="e">
        <f t="shared" ca="1" si="96"/>
        <v>#N/A</v>
      </c>
      <c r="AB83" t="e">
        <f t="shared" ca="1" si="97"/>
        <v>#N/A</v>
      </c>
      <c r="AC83" t="e">
        <f t="shared" ca="1" si="98"/>
        <v>#N/A</v>
      </c>
      <c r="AD83" t="e">
        <f t="shared" ca="1" si="99"/>
        <v>#N/A</v>
      </c>
      <c r="AE83" t="e">
        <f t="shared" ca="1" si="100"/>
        <v>#N/A</v>
      </c>
      <c r="AF83" t="e">
        <f t="shared" ca="1" si="101"/>
        <v>#N/A</v>
      </c>
      <c r="AG83" t="e">
        <f t="shared" ca="1" si="102"/>
        <v>#N/A</v>
      </c>
      <c r="AH83" t="e">
        <f t="shared" ca="1" si="103"/>
        <v>#N/A</v>
      </c>
      <c r="AI83" t="e">
        <f t="shared" ca="1" si="104"/>
        <v>#N/A</v>
      </c>
      <c r="AJ83" t="e">
        <f t="shared" ca="1" si="105"/>
        <v>#N/A</v>
      </c>
      <c r="AK83" t="e">
        <f t="shared" ca="1" si="106"/>
        <v>#N/A</v>
      </c>
      <c r="AL83" t="e">
        <f t="shared" ca="1" si="107"/>
        <v>#N/A</v>
      </c>
      <c r="AM83" t="e">
        <f t="shared" ca="1" si="108"/>
        <v>#N/A</v>
      </c>
      <c r="AN83" t="e">
        <f t="shared" ca="1" si="109"/>
        <v>#N/A</v>
      </c>
      <c r="AO83" t="e">
        <f t="shared" ca="1" si="110"/>
        <v>#N/A</v>
      </c>
      <c r="AP83" t="e">
        <f t="shared" ca="1" si="111"/>
        <v>#N/A</v>
      </c>
      <c r="AQ83" t="e">
        <f t="shared" ca="1" si="112"/>
        <v>#N/A</v>
      </c>
      <c r="AR83" t="e">
        <f t="shared" ca="1" si="113"/>
        <v>#N/A</v>
      </c>
      <c r="AS83" t="e">
        <f t="shared" ca="1" si="114"/>
        <v>#N/A</v>
      </c>
      <c r="AT83" t="e">
        <f t="shared" ca="1" si="115"/>
        <v>#N/A</v>
      </c>
      <c r="AU83" t="e">
        <f t="shared" ca="1" si="116"/>
        <v>#N/A</v>
      </c>
      <c r="AV83" t="e">
        <f t="shared" ca="1" si="117"/>
        <v>#N/A</v>
      </c>
      <c r="AW83" t="e">
        <f t="shared" ca="1" si="118"/>
        <v>#N/A</v>
      </c>
      <c r="AX83" t="e">
        <f t="shared" ca="1" si="119"/>
        <v>#N/A</v>
      </c>
      <c r="AY83" t="e">
        <f t="shared" ca="1" si="120"/>
        <v>#N/A</v>
      </c>
    </row>
    <row r="84" spans="1:51">
      <c r="A84">
        <f>AllResults!A84</f>
        <v>0</v>
      </c>
      <c r="D84" t="e">
        <f>VLOOKUP(B84,AttDefStrength!$A$3:$G$23,2,FALSE)</f>
        <v>#N/A</v>
      </c>
      <c r="E84" t="e">
        <f>VLOOKUP(C84,AttDefStrength!$A$3:$G$23,7,FALSE)</f>
        <v>#N/A</v>
      </c>
      <c r="F84" t="e">
        <f>VLOOKUP(B84,AttDefStrength!$A$3:$G$23,3,FALSE)</f>
        <v>#N/A</v>
      </c>
      <c r="G84" t="e">
        <f>VLOOKUP(C84,AttDefStrength!$A$3:$G$23,6,FALSE)</f>
        <v>#N/A</v>
      </c>
      <c r="H84" t="e">
        <f ca="1">D84*E84*Averages!$D$23</f>
        <v>#N/A</v>
      </c>
      <c r="I84" t="e">
        <f ca="1">G84*F84*Averages!$M$23</f>
        <v>#N/A</v>
      </c>
      <c r="J84" t="e">
        <f t="shared" ca="1" si="79"/>
        <v>#N/A</v>
      </c>
      <c r="K84" t="e">
        <f t="shared" ca="1" si="80"/>
        <v>#N/A</v>
      </c>
      <c r="L84" t="e">
        <f t="shared" ca="1" si="81"/>
        <v>#N/A</v>
      </c>
      <c r="M84" t="e">
        <f t="shared" ca="1" si="82"/>
        <v>#N/A</v>
      </c>
      <c r="N84" t="e">
        <f t="shared" ca="1" si="83"/>
        <v>#N/A</v>
      </c>
      <c r="O84" t="e">
        <f t="shared" ca="1" si="84"/>
        <v>#N/A</v>
      </c>
      <c r="P84" t="e">
        <f t="shared" ca="1" si="85"/>
        <v>#N/A</v>
      </c>
      <c r="Q84" t="e">
        <f t="shared" ca="1" si="86"/>
        <v>#N/A</v>
      </c>
      <c r="R84" t="e">
        <f t="shared" ca="1" si="87"/>
        <v>#N/A</v>
      </c>
      <c r="S84" t="e">
        <f t="shared" ca="1" si="88"/>
        <v>#N/A</v>
      </c>
      <c r="T84" t="e">
        <f t="shared" ca="1" si="89"/>
        <v>#N/A</v>
      </c>
      <c r="U84" t="e">
        <f t="shared" ca="1" si="90"/>
        <v>#N/A</v>
      </c>
      <c r="V84" t="e">
        <f t="shared" ca="1" si="91"/>
        <v>#N/A</v>
      </c>
      <c r="W84" t="e">
        <f t="shared" ca="1" si="92"/>
        <v>#N/A</v>
      </c>
      <c r="X84" t="e">
        <f t="shared" ca="1" si="93"/>
        <v>#N/A</v>
      </c>
      <c r="Y84" t="e">
        <f t="shared" ca="1" si="94"/>
        <v>#N/A</v>
      </c>
      <c r="Z84" t="e">
        <f t="shared" ca="1" si="95"/>
        <v>#N/A</v>
      </c>
      <c r="AA84" t="e">
        <f t="shared" ca="1" si="96"/>
        <v>#N/A</v>
      </c>
      <c r="AB84" t="e">
        <f t="shared" ca="1" si="97"/>
        <v>#N/A</v>
      </c>
      <c r="AC84" t="e">
        <f t="shared" ca="1" si="98"/>
        <v>#N/A</v>
      </c>
      <c r="AD84" t="e">
        <f t="shared" ca="1" si="99"/>
        <v>#N/A</v>
      </c>
      <c r="AE84" t="e">
        <f t="shared" ca="1" si="100"/>
        <v>#N/A</v>
      </c>
      <c r="AF84" t="e">
        <f t="shared" ca="1" si="101"/>
        <v>#N/A</v>
      </c>
      <c r="AG84" t="e">
        <f t="shared" ca="1" si="102"/>
        <v>#N/A</v>
      </c>
      <c r="AH84" t="e">
        <f t="shared" ca="1" si="103"/>
        <v>#N/A</v>
      </c>
      <c r="AI84" t="e">
        <f t="shared" ca="1" si="104"/>
        <v>#N/A</v>
      </c>
      <c r="AJ84" t="e">
        <f t="shared" ca="1" si="105"/>
        <v>#N/A</v>
      </c>
      <c r="AK84" t="e">
        <f t="shared" ca="1" si="106"/>
        <v>#N/A</v>
      </c>
      <c r="AL84" t="e">
        <f t="shared" ca="1" si="107"/>
        <v>#N/A</v>
      </c>
      <c r="AM84" t="e">
        <f t="shared" ca="1" si="108"/>
        <v>#N/A</v>
      </c>
      <c r="AN84" t="e">
        <f t="shared" ca="1" si="109"/>
        <v>#N/A</v>
      </c>
      <c r="AO84" t="e">
        <f t="shared" ca="1" si="110"/>
        <v>#N/A</v>
      </c>
      <c r="AP84" t="e">
        <f t="shared" ca="1" si="111"/>
        <v>#N/A</v>
      </c>
      <c r="AQ84" t="e">
        <f t="shared" ca="1" si="112"/>
        <v>#N/A</v>
      </c>
      <c r="AR84" t="e">
        <f t="shared" ca="1" si="113"/>
        <v>#N/A</v>
      </c>
      <c r="AS84" t="e">
        <f t="shared" ca="1" si="114"/>
        <v>#N/A</v>
      </c>
      <c r="AT84" t="e">
        <f t="shared" ca="1" si="115"/>
        <v>#N/A</v>
      </c>
      <c r="AU84" t="e">
        <f t="shared" ca="1" si="116"/>
        <v>#N/A</v>
      </c>
      <c r="AV84" t="e">
        <f t="shared" ca="1" si="117"/>
        <v>#N/A</v>
      </c>
      <c r="AW84" t="e">
        <f t="shared" ca="1" si="118"/>
        <v>#N/A</v>
      </c>
      <c r="AX84" t="e">
        <f t="shared" ca="1" si="119"/>
        <v>#N/A</v>
      </c>
      <c r="AY84" t="e">
        <f t="shared" ca="1" si="120"/>
        <v>#N/A</v>
      </c>
    </row>
    <row r="85" spans="1:51">
      <c r="A85">
        <f>AllResults!A85</f>
        <v>0</v>
      </c>
      <c r="D85" t="e">
        <f>VLOOKUP(B85,AttDefStrength!$A$3:$G$23,2,FALSE)</f>
        <v>#N/A</v>
      </c>
      <c r="E85" t="e">
        <f>VLOOKUP(C85,AttDefStrength!$A$3:$G$23,7,FALSE)</f>
        <v>#N/A</v>
      </c>
      <c r="F85" t="e">
        <f>VLOOKUP(B85,AttDefStrength!$A$3:$G$23,3,FALSE)</f>
        <v>#N/A</v>
      </c>
      <c r="G85" t="e">
        <f>VLOOKUP(C85,AttDefStrength!$A$3:$G$23,6,FALSE)</f>
        <v>#N/A</v>
      </c>
      <c r="H85" t="e">
        <f ca="1">D85*E85*Averages!$D$23</f>
        <v>#N/A</v>
      </c>
      <c r="I85" t="e">
        <f ca="1">G85*F85*Averages!$M$23</f>
        <v>#N/A</v>
      </c>
      <c r="J85" t="e">
        <f t="shared" ca="1" si="79"/>
        <v>#N/A</v>
      </c>
      <c r="K85" t="e">
        <f t="shared" ca="1" si="80"/>
        <v>#N/A</v>
      </c>
      <c r="L85" t="e">
        <f t="shared" ca="1" si="81"/>
        <v>#N/A</v>
      </c>
      <c r="M85" t="e">
        <f t="shared" ca="1" si="82"/>
        <v>#N/A</v>
      </c>
      <c r="N85" t="e">
        <f t="shared" ca="1" si="83"/>
        <v>#N/A</v>
      </c>
      <c r="O85" t="e">
        <f t="shared" ca="1" si="84"/>
        <v>#N/A</v>
      </c>
      <c r="P85" t="e">
        <f t="shared" ca="1" si="85"/>
        <v>#N/A</v>
      </c>
      <c r="Q85" t="e">
        <f t="shared" ca="1" si="86"/>
        <v>#N/A</v>
      </c>
      <c r="R85" t="e">
        <f t="shared" ca="1" si="87"/>
        <v>#N/A</v>
      </c>
      <c r="S85" t="e">
        <f t="shared" ca="1" si="88"/>
        <v>#N/A</v>
      </c>
      <c r="T85" t="e">
        <f t="shared" ca="1" si="89"/>
        <v>#N/A</v>
      </c>
      <c r="U85" t="e">
        <f t="shared" ca="1" si="90"/>
        <v>#N/A</v>
      </c>
      <c r="V85" t="e">
        <f t="shared" ca="1" si="91"/>
        <v>#N/A</v>
      </c>
      <c r="W85" t="e">
        <f t="shared" ca="1" si="92"/>
        <v>#N/A</v>
      </c>
      <c r="X85" t="e">
        <f t="shared" ca="1" si="93"/>
        <v>#N/A</v>
      </c>
      <c r="Y85" t="e">
        <f t="shared" ca="1" si="94"/>
        <v>#N/A</v>
      </c>
      <c r="Z85" t="e">
        <f t="shared" ca="1" si="95"/>
        <v>#N/A</v>
      </c>
      <c r="AA85" t="e">
        <f t="shared" ca="1" si="96"/>
        <v>#N/A</v>
      </c>
      <c r="AB85" t="e">
        <f t="shared" ca="1" si="97"/>
        <v>#N/A</v>
      </c>
      <c r="AC85" t="e">
        <f t="shared" ca="1" si="98"/>
        <v>#N/A</v>
      </c>
      <c r="AD85" t="e">
        <f t="shared" ca="1" si="99"/>
        <v>#N/A</v>
      </c>
      <c r="AE85" t="e">
        <f t="shared" ca="1" si="100"/>
        <v>#N/A</v>
      </c>
      <c r="AF85" t="e">
        <f t="shared" ca="1" si="101"/>
        <v>#N/A</v>
      </c>
      <c r="AG85" t="e">
        <f t="shared" ca="1" si="102"/>
        <v>#N/A</v>
      </c>
      <c r="AH85" t="e">
        <f t="shared" ca="1" si="103"/>
        <v>#N/A</v>
      </c>
      <c r="AI85" t="e">
        <f t="shared" ca="1" si="104"/>
        <v>#N/A</v>
      </c>
      <c r="AJ85" t="e">
        <f t="shared" ca="1" si="105"/>
        <v>#N/A</v>
      </c>
      <c r="AK85" t="e">
        <f t="shared" ca="1" si="106"/>
        <v>#N/A</v>
      </c>
      <c r="AL85" t="e">
        <f t="shared" ca="1" si="107"/>
        <v>#N/A</v>
      </c>
      <c r="AM85" t="e">
        <f t="shared" ca="1" si="108"/>
        <v>#N/A</v>
      </c>
      <c r="AN85" t="e">
        <f t="shared" ca="1" si="109"/>
        <v>#N/A</v>
      </c>
      <c r="AO85" t="e">
        <f t="shared" ca="1" si="110"/>
        <v>#N/A</v>
      </c>
      <c r="AP85" t="e">
        <f t="shared" ca="1" si="111"/>
        <v>#N/A</v>
      </c>
      <c r="AQ85" t="e">
        <f t="shared" ca="1" si="112"/>
        <v>#N/A</v>
      </c>
      <c r="AR85" t="e">
        <f t="shared" ca="1" si="113"/>
        <v>#N/A</v>
      </c>
      <c r="AS85" t="e">
        <f t="shared" ca="1" si="114"/>
        <v>#N/A</v>
      </c>
      <c r="AT85" t="e">
        <f t="shared" ca="1" si="115"/>
        <v>#N/A</v>
      </c>
      <c r="AU85" t="e">
        <f t="shared" ca="1" si="116"/>
        <v>#N/A</v>
      </c>
      <c r="AV85" t="e">
        <f t="shared" ca="1" si="117"/>
        <v>#N/A</v>
      </c>
      <c r="AW85" t="e">
        <f t="shared" ca="1" si="118"/>
        <v>#N/A</v>
      </c>
      <c r="AX85" t="e">
        <f t="shared" ca="1" si="119"/>
        <v>#N/A</v>
      </c>
      <c r="AY85" t="e">
        <f t="shared" ca="1" si="120"/>
        <v>#N/A</v>
      </c>
    </row>
    <row r="86" spans="1:51">
      <c r="A86">
        <f>AllResults!A86</f>
        <v>0</v>
      </c>
      <c r="D86" t="e">
        <f>VLOOKUP(B86,AttDefStrength!$A$3:$G$23,2,FALSE)</f>
        <v>#N/A</v>
      </c>
      <c r="E86" t="e">
        <f>VLOOKUP(C86,AttDefStrength!$A$3:$G$23,7,FALSE)</f>
        <v>#N/A</v>
      </c>
      <c r="F86" t="e">
        <f>VLOOKUP(B86,AttDefStrength!$A$3:$G$23,3,FALSE)</f>
        <v>#N/A</v>
      </c>
      <c r="G86" t="e">
        <f>VLOOKUP(C86,AttDefStrength!$A$3:$G$23,6,FALSE)</f>
        <v>#N/A</v>
      </c>
      <c r="H86" t="e">
        <f ca="1">D86*E86*Averages!$D$23</f>
        <v>#N/A</v>
      </c>
      <c r="I86" t="e">
        <f ca="1">G86*F86*Averages!$M$23</f>
        <v>#N/A</v>
      </c>
      <c r="J86" t="e">
        <f t="shared" ca="1" si="79"/>
        <v>#N/A</v>
      </c>
      <c r="K86" t="e">
        <f t="shared" ca="1" si="80"/>
        <v>#N/A</v>
      </c>
      <c r="L86" t="e">
        <f t="shared" ca="1" si="81"/>
        <v>#N/A</v>
      </c>
      <c r="M86" t="e">
        <f t="shared" ca="1" si="82"/>
        <v>#N/A</v>
      </c>
      <c r="N86" t="e">
        <f t="shared" ca="1" si="83"/>
        <v>#N/A</v>
      </c>
      <c r="O86" t="e">
        <f t="shared" ca="1" si="84"/>
        <v>#N/A</v>
      </c>
      <c r="P86" t="e">
        <f t="shared" ca="1" si="85"/>
        <v>#N/A</v>
      </c>
      <c r="Q86" t="e">
        <f t="shared" ca="1" si="86"/>
        <v>#N/A</v>
      </c>
      <c r="R86" t="e">
        <f t="shared" ca="1" si="87"/>
        <v>#N/A</v>
      </c>
      <c r="S86" t="e">
        <f t="shared" ca="1" si="88"/>
        <v>#N/A</v>
      </c>
      <c r="T86" t="e">
        <f t="shared" ca="1" si="89"/>
        <v>#N/A</v>
      </c>
      <c r="U86" t="e">
        <f t="shared" ca="1" si="90"/>
        <v>#N/A</v>
      </c>
      <c r="V86" t="e">
        <f t="shared" ca="1" si="91"/>
        <v>#N/A</v>
      </c>
      <c r="W86" t="e">
        <f t="shared" ca="1" si="92"/>
        <v>#N/A</v>
      </c>
      <c r="X86" t="e">
        <f t="shared" ca="1" si="93"/>
        <v>#N/A</v>
      </c>
      <c r="Y86" t="e">
        <f t="shared" ca="1" si="94"/>
        <v>#N/A</v>
      </c>
      <c r="Z86" t="e">
        <f t="shared" ca="1" si="95"/>
        <v>#N/A</v>
      </c>
      <c r="AA86" t="e">
        <f t="shared" ca="1" si="96"/>
        <v>#N/A</v>
      </c>
      <c r="AB86" t="e">
        <f t="shared" ca="1" si="97"/>
        <v>#N/A</v>
      </c>
      <c r="AC86" t="e">
        <f t="shared" ca="1" si="98"/>
        <v>#N/A</v>
      </c>
      <c r="AD86" t="e">
        <f t="shared" ca="1" si="99"/>
        <v>#N/A</v>
      </c>
      <c r="AE86" t="e">
        <f t="shared" ca="1" si="100"/>
        <v>#N/A</v>
      </c>
      <c r="AF86" t="e">
        <f t="shared" ca="1" si="101"/>
        <v>#N/A</v>
      </c>
      <c r="AG86" t="e">
        <f t="shared" ca="1" si="102"/>
        <v>#N/A</v>
      </c>
      <c r="AH86" t="e">
        <f t="shared" ca="1" si="103"/>
        <v>#N/A</v>
      </c>
      <c r="AI86" t="e">
        <f t="shared" ca="1" si="104"/>
        <v>#N/A</v>
      </c>
      <c r="AJ86" t="e">
        <f t="shared" ca="1" si="105"/>
        <v>#N/A</v>
      </c>
      <c r="AK86" t="e">
        <f t="shared" ca="1" si="106"/>
        <v>#N/A</v>
      </c>
      <c r="AL86" t="e">
        <f t="shared" ca="1" si="107"/>
        <v>#N/A</v>
      </c>
      <c r="AM86" t="e">
        <f t="shared" ca="1" si="108"/>
        <v>#N/A</v>
      </c>
      <c r="AN86" t="e">
        <f t="shared" ca="1" si="109"/>
        <v>#N/A</v>
      </c>
      <c r="AO86" t="e">
        <f t="shared" ca="1" si="110"/>
        <v>#N/A</v>
      </c>
      <c r="AP86" t="e">
        <f t="shared" ca="1" si="111"/>
        <v>#N/A</v>
      </c>
      <c r="AQ86" t="e">
        <f t="shared" ca="1" si="112"/>
        <v>#N/A</v>
      </c>
      <c r="AR86" t="e">
        <f t="shared" ca="1" si="113"/>
        <v>#N/A</v>
      </c>
      <c r="AS86" t="e">
        <f t="shared" ca="1" si="114"/>
        <v>#N/A</v>
      </c>
      <c r="AT86" t="e">
        <f t="shared" ca="1" si="115"/>
        <v>#N/A</v>
      </c>
      <c r="AU86" t="e">
        <f t="shared" ca="1" si="116"/>
        <v>#N/A</v>
      </c>
      <c r="AV86" t="e">
        <f t="shared" ca="1" si="117"/>
        <v>#N/A</v>
      </c>
      <c r="AW86" t="e">
        <f t="shared" ca="1" si="118"/>
        <v>#N/A</v>
      </c>
      <c r="AX86" t="e">
        <f t="shared" ca="1" si="119"/>
        <v>#N/A</v>
      </c>
      <c r="AY86" t="e">
        <f t="shared" ca="1" si="120"/>
        <v>#N/A</v>
      </c>
    </row>
    <row r="87" spans="1:51">
      <c r="A87">
        <f>AllResults!A87</f>
        <v>0</v>
      </c>
      <c r="D87" t="e">
        <f>VLOOKUP(B87,AttDefStrength!$A$3:$G$23,2,FALSE)</f>
        <v>#N/A</v>
      </c>
      <c r="E87" t="e">
        <f>VLOOKUP(C87,AttDefStrength!$A$3:$G$23,7,FALSE)</f>
        <v>#N/A</v>
      </c>
      <c r="F87" t="e">
        <f>VLOOKUP(B87,AttDefStrength!$A$3:$G$23,3,FALSE)</f>
        <v>#N/A</v>
      </c>
      <c r="G87" t="e">
        <f>VLOOKUP(C87,AttDefStrength!$A$3:$G$23,6,FALSE)</f>
        <v>#N/A</v>
      </c>
      <c r="H87" t="e">
        <f ca="1">D87*E87*Averages!$D$23</f>
        <v>#N/A</v>
      </c>
      <c r="I87" t="e">
        <f ca="1">G87*F87*Averages!$M$23</f>
        <v>#N/A</v>
      </c>
      <c r="J87" t="e">
        <f t="shared" ca="1" si="79"/>
        <v>#N/A</v>
      </c>
      <c r="K87" t="e">
        <f t="shared" ca="1" si="80"/>
        <v>#N/A</v>
      </c>
      <c r="L87" t="e">
        <f t="shared" ca="1" si="81"/>
        <v>#N/A</v>
      </c>
      <c r="M87" t="e">
        <f t="shared" ca="1" si="82"/>
        <v>#N/A</v>
      </c>
      <c r="N87" t="e">
        <f t="shared" ca="1" si="83"/>
        <v>#N/A</v>
      </c>
      <c r="O87" t="e">
        <f t="shared" ca="1" si="84"/>
        <v>#N/A</v>
      </c>
      <c r="P87" t="e">
        <f t="shared" ca="1" si="85"/>
        <v>#N/A</v>
      </c>
      <c r="Q87" t="e">
        <f t="shared" ca="1" si="86"/>
        <v>#N/A</v>
      </c>
      <c r="R87" t="e">
        <f t="shared" ca="1" si="87"/>
        <v>#N/A</v>
      </c>
      <c r="S87" t="e">
        <f t="shared" ca="1" si="88"/>
        <v>#N/A</v>
      </c>
      <c r="T87" t="e">
        <f t="shared" ca="1" si="89"/>
        <v>#N/A</v>
      </c>
      <c r="U87" t="e">
        <f t="shared" ca="1" si="90"/>
        <v>#N/A</v>
      </c>
      <c r="V87" t="e">
        <f t="shared" ca="1" si="91"/>
        <v>#N/A</v>
      </c>
      <c r="W87" t="e">
        <f t="shared" ca="1" si="92"/>
        <v>#N/A</v>
      </c>
      <c r="X87" t="e">
        <f t="shared" ca="1" si="93"/>
        <v>#N/A</v>
      </c>
      <c r="Y87" t="e">
        <f t="shared" ca="1" si="94"/>
        <v>#N/A</v>
      </c>
      <c r="Z87" t="e">
        <f t="shared" ca="1" si="95"/>
        <v>#N/A</v>
      </c>
      <c r="AA87" t="e">
        <f t="shared" ca="1" si="96"/>
        <v>#N/A</v>
      </c>
      <c r="AB87" t="e">
        <f t="shared" ca="1" si="97"/>
        <v>#N/A</v>
      </c>
      <c r="AC87" t="e">
        <f t="shared" ca="1" si="98"/>
        <v>#N/A</v>
      </c>
      <c r="AD87" t="e">
        <f t="shared" ca="1" si="99"/>
        <v>#N/A</v>
      </c>
      <c r="AE87" t="e">
        <f t="shared" ca="1" si="100"/>
        <v>#N/A</v>
      </c>
      <c r="AF87" t="e">
        <f t="shared" ca="1" si="101"/>
        <v>#N/A</v>
      </c>
      <c r="AG87" t="e">
        <f t="shared" ca="1" si="102"/>
        <v>#N/A</v>
      </c>
      <c r="AH87" t="e">
        <f t="shared" ca="1" si="103"/>
        <v>#N/A</v>
      </c>
      <c r="AI87" t="e">
        <f t="shared" ca="1" si="104"/>
        <v>#N/A</v>
      </c>
      <c r="AJ87" t="e">
        <f t="shared" ca="1" si="105"/>
        <v>#N/A</v>
      </c>
      <c r="AK87" t="e">
        <f t="shared" ca="1" si="106"/>
        <v>#N/A</v>
      </c>
      <c r="AL87" t="e">
        <f t="shared" ca="1" si="107"/>
        <v>#N/A</v>
      </c>
      <c r="AM87" t="e">
        <f t="shared" ca="1" si="108"/>
        <v>#N/A</v>
      </c>
      <c r="AN87" t="e">
        <f t="shared" ca="1" si="109"/>
        <v>#N/A</v>
      </c>
      <c r="AO87" t="e">
        <f t="shared" ca="1" si="110"/>
        <v>#N/A</v>
      </c>
      <c r="AP87" t="e">
        <f t="shared" ca="1" si="111"/>
        <v>#N/A</v>
      </c>
      <c r="AQ87" t="e">
        <f t="shared" ca="1" si="112"/>
        <v>#N/A</v>
      </c>
      <c r="AR87" t="e">
        <f t="shared" ca="1" si="113"/>
        <v>#N/A</v>
      </c>
      <c r="AS87" t="e">
        <f t="shared" ca="1" si="114"/>
        <v>#N/A</v>
      </c>
      <c r="AT87" t="e">
        <f t="shared" ca="1" si="115"/>
        <v>#N/A</v>
      </c>
      <c r="AU87" t="e">
        <f t="shared" ca="1" si="116"/>
        <v>#N/A</v>
      </c>
      <c r="AV87" t="e">
        <f t="shared" ca="1" si="117"/>
        <v>#N/A</v>
      </c>
      <c r="AW87" t="e">
        <f t="shared" ca="1" si="118"/>
        <v>#N/A</v>
      </c>
      <c r="AX87" t="e">
        <f t="shared" ca="1" si="119"/>
        <v>#N/A</v>
      </c>
      <c r="AY87" t="e">
        <f t="shared" ca="1" si="120"/>
        <v>#N/A</v>
      </c>
    </row>
    <row r="88" spans="1:51">
      <c r="A88">
        <f>AllResults!A88</f>
        <v>0</v>
      </c>
      <c r="D88" t="e">
        <f>VLOOKUP(B88,AttDefStrength!$A$3:$G$23,2,FALSE)</f>
        <v>#N/A</v>
      </c>
      <c r="E88" t="e">
        <f>VLOOKUP(C88,AttDefStrength!$A$3:$G$23,7,FALSE)</f>
        <v>#N/A</v>
      </c>
      <c r="F88" t="e">
        <f>VLOOKUP(B88,AttDefStrength!$A$3:$G$23,3,FALSE)</f>
        <v>#N/A</v>
      </c>
      <c r="G88" t="e">
        <f>VLOOKUP(C88,AttDefStrength!$A$3:$G$23,6,FALSE)</f>
        <v>#N/A</v>
      </c>
      <c r="H88" t="e">
        <f ca="1">D88*E88*Averages!$D$23</f>
        <v>#N/A</v>
      </c>
      <c r="I88" t="e">
        <f ca="1">G88*F88*Averages!$M$23</f>
        <v>#N/A</v>
      </c>
      <c r="J88" t="e">
        <f t="shared" ca="1" si="79"/>
        <v>#N/A</v>
      </c>
      <c r="K88" t="e">
        <f t="shared" ca="1" si="80"/>
        <v>#N/A</v>
      </c>
      <c r="L88" t="e">
        <f t="shared" ca="1" si="81"/>
        <v>#N/A</v>
      </c>
      <c r="M88" t="e">
        <f t="shared" ca="1" si="82"/>
        <v>#N/A</v>
      </c>
      <c r="N88" t="e">
        <f t="shared" ca="1" si="83"/>
        <v>#N/A</v>
      </c>
      <c r="O88" t="e">
        <f t="shared" ca="1" si="84"/>
        <v>#N/A</v>
      </c>
      <c r="P88" t="e">
        <f t="shared" ca="1" si="85"/>
        <v>#N/A</v>
      </c>
      <c r="Q88" t="e">
        <f t="shared" ca="1" si="86"/>
        <v>#N/A</v>
      </c>
      <c r="R88" t="e">
        <f t="shared" ca="1" si="87"/>
        <v>#N/A</v>
      </c>
      <c r="S88" t="e">
        <f t="shared" ca="1" si="88"/>
        <v>#N/A</v>
      </c>
      <c r="T88" t="e">
        <f t="shared" ca="1" si="89"/>
        <v>#N/A</v>
      </c>
      <c r="U88" t="e">
        <f t="shared" ca="1" si="90"/>
        <v>#N/A</v>
      </c>
      <c r="V88" t="e">
        <f t="shared" ca="1" si="91"/>
        <v>#N/A</v>
      </c>
      <c r="W88" t="e">
        <f t="shared" ca="1" si="92"/>
        <v>#N/A</v>
      </c>
      <c r="X88" t="e">
        <f t="shared" ca="1" si="93"/>
        <v>#N/A</v>
      </c>
      <c r="Y88" t="e">
        <f t="shared" ca="1" si="94"/>
        <v>#N/A</v>
      </c>
      <c r="Z88" t="e">
        <f t="shared" ca="1" si="95"/>
        <v>#N/A</v>
      </c>
      <c r="AA88" t="e">
        <f t="shared" ca="1" si="96"/>
        <v>#N/A</v>
      </c>
      <c r="AB88" t="e">
        <f t="shared" ca="1" si="97"/>
        <v>#N/A</v>
      </c>
      <c r="AC88" t="e">
        <f t="shared" ca="1" si="98"/>
        <v>#N/A</v>
      </c>
      <c r="AD88" t="e">
        <f t="shared" ca="1" si="99"/>
        <v>#N/A</v>
      </c>
      <c r="AE88" t="e">
        <f t="shared" ca="1" si="100"/>
        <v>#N/A</v>
      </c>
      <c r="AF88" t="e">
        <f t="shared" ca="1" si="101"/>
        <v>#N/A</v>
      </c>
      <c r="AG88" t="e">
        <f t="shared" ca="1" si="102"/>
        <v>#N/A</v>
      </c>
      <c r="AH88" t="e">
        <f t="shared" ca="1" si="103"/>
        <v>#N/A</v>
      </c>
      <c r="AI88" t="e">
        <f t="shared" ca="1" si="104"/>
        <v>#N/A</v>
      </c>
      <c r="AJ88" t="e">
        <f t="shared" ca="1" si="105"/>
        <v>#N/A</v>
      </c>
      <c r="AK88" t="e">
        <f t="shared" ca="1" si="106"/>
        <v>#N/A</v>
      </c>
      <c r="AL88" t="e">
        <f t="shared" ca="1" si="107"/>
        <v>#N/A</v>
      </c>
      <c r="AM88" t="e">
        <f t="shared" ca="1" si="108"/>
        <v>#N/A</v>
      </c>
      <c r="AN88" t="e">
        <f t="shared" ca="1" si="109"/>
        <v>#N/A</v>
      </c>
      <c r="AO88" t="e">
        <f t="shared" ca="1" si="110"/>
        <v>#N/A</v>
      </c>
      <c r="AP88" t="e">
        <f t="shared" ca="1" si="111"/>
        <v>#N/A</v>
      </c>
      <c r="AQ88" t="e">
        <f t="shared" ca="1" si="112"/>
        <v>#N/A</v>
      </c>
      <c r="AR88" t="e">
        <f t="shared" ca="1" si="113"/>
        <v>#N/A</v>
      </c>
      <c r="AS88" t="e">
        <f t="shared" ca="1" si="114"/>
        <v>#N/A</v>
      </c>
      <c r="AT88" t="e">
        <f t="shared" ca="1" si="115"/>
        <v>#N/A</v>
      </c>
      <c r="AU88" t="e">
        <f t="shared" ca="1" si="116"/>
        <v>#N/A</v>
      </c>
      <c r="AV88" t="e">
        <f t="shared" ca="1" si="117"/>
        <v>#N/A</v>
      </c>
      <c r="AW88" t="e">
        <f t="shared" ca="1" si="118"/>
        <v>#N/A</v>
      </c>
      <c r="AX88" t="e">
        <f t="shared" ca="1" si="119"/>
        <v>#N/A</v>
      </c>
      <c r="AY88" t="e">
        <f t="shared" ca="1" si="120"/>
        <v>#N/A</v>
      </c>
    </row>
    <row r="89" spans="1:51">
      <c r="A89">
        <f>AllResults!A89</f>
        <v>0</v>
      </c>
      <c r="D89" t="e">
        <f>VLOOKUP(B89,AttDefStrength!$A$3:$G$23,2,FALSE)</f>
        <v>#N/A</v>
      </c>
      <c r="E89" t="e">
        <f>VLOOKUP(C89,AttDefStrength!$A$3:$G$23,7,FALSE)</f>
        <v>#N/A</v>
      </c>
      <c r="F89" t="e">
        <f>VLOOKUP(B89,AttDefStrength!$A$3:$G$23,3,FALSE)</f>
        <v>#N/A</v>
      </c>
      <c r="G89" t="e">
        <f>VLOOKUP(C89,AttDefStrength!$A$3:$G$23,6,FALSE)</f>
        <v>#N/A</v>
      </c>
      <c r="H89" t="e">
        <f ca="1">D89*E89*Averages!$D$23</f>
        <v>#N/A</v>
      </c>
      <c r="I89" t="e">
        <f ca="1">G89*F89*Averages!$M$23</f>
        <v>#N/A</v>
      </c>
      <c r="J89" t="e">
        <f t="shared" ca="1" si="79"/>
        <v>#N/A</v>
      </c>
      <c r="K89" t="e">
        <f t="shared" ca="1" si="80"/>
        <v>#N/A</v>
      </c>
      <c r="L89" t="e">
        <f t="shared" ca="1" si="81"/>
        <v>#N/A</v>
      </c>
      <c r="M89" t="e">
        <f t="shared" ca="1" si="82"/>
        <v>#N/A</v>
      </c>
      <c r="N89" t="e">
        <f t="shared" ca="1" si="83"/>
        <v>#N/A</v>
      </c>
      <c r="O89" t="e">
        <f t="shared" ca="1" si="84"/>
        <v>#N/A</v>
      </c>
      <c r="P89" t="e">
        <f t="shared" ca="1" si="85"/>
        <v>#N/A</v>
      </c>
      <c r="Q89" t="e">
        <f t="shared" ca="1" si="86"/>
        <v>#N/A</v>
      </c>
      <c r="R89" t="e">
        <f t="shared" ca="1" si="87"/>
        <v>#N/A</v>
      </c>
      <c r="S89" t="e">
        <f t="shared" ca="1" si="88"/>
        <v>#N/A</v>
      </c>
      <c r="T89" t="e">
        <f t="shared" ca="1" si="89"/>
        <v>#N/A</v>
      </c>
      <c r="U89" t="e">
        <f t="shared" ca="1" si="90"/>
        <v>#N/A</v>
      </c>
      <c r="V89" t="e">
        <f t="shared" ca="1" si="91"/>
        <v>#N/A</v>
      </c>
      <c r="W89" t="e">
        <f t="shared" ca="1" si="92"/>
        <v>#N/A</v>
      </c>
      <c r="X89" t="e">
        <f t="shared" ca="1" si="93"/>
        <v>#N/A</v>
      </c>
      <c r="Y89" t="e">
        <f t="shared" ca="1" si="94"/>
        <v>#N/A</v>
      </c>
      <c r="Z89" t="e">
        <f t="shared" ca="1" si="95"/>
        <v>#N/A</v>
      </c>
      <c r="AA89" t="e">
        <f t="shared" ca="1" si="96"/>
        <v>#N/A</v>
      </c>
      <c r="AB89" t="e">
        <f t="shared" ca="1" si="97"/>
        <v>#N/A</v>
      </c>
      <c r="AC89" t="e">
        <f t="shared" ca="1" si="98"/>
        <v>#N/A</v>
      </c>
      <c r="AD89" t="e">
        <f t="shared" ca="1" si="99"/>
        <v>#N/A</v>
      </c>
      <c r="AE89" t="e">
        <f t="shared" ca="1" si="100"/>
        <v>#N/A</v>
      </c>
      <c r="AF89" t="e">
        <f t="shared" ca="1" si="101"/>
        <v>#N/A</v>
      </c>
      <c r="AG89" t="e">
        <f t="shared" ca="1" si="102"/>
        <v>#N/A</v>
      </c>
      <c r="AH89" t="e">
        <f t="shared" ca="1" si="103"/>
        <v>#N/A</v>
      </c>
      <c r="AI89" t="e">
        <f t="shared" ca="1" si="104"/>
        <v>#N/A</v>
      </c>
      <c r="AJ89" t="e">
        <f t="shared" ca="1" si="105"/>
        <v>#N/A</v>
      </c>
      <c r="AK89" t="e">
        <f t="shared" ca="1" si="106"/>
        <v>#N/A</v>
      </c>
      <c r="AL89" t="e">
        <f t="shared" ca="1" si="107"/>
        <v>#N/A</v>
      </c>
      <c r="AM89" t="e">
        <f t="shared" ca="1" si="108"/>
        <v>#N/A</v>
      </c>
      <c r="AN89" t="e">
        <f t="shared" ca="1" si="109"/>
        <v>#N/A</v>
      </c>
      <c r="AO89" t="e">
        <f t="shared" ca="1" si="110"/>
        <v>#N/A</v>
      </c>
      <c r="AP89" t="e">
        <f t="shared" ca="1" si="111"/>
        <v>#N/A</v>
      </c>
      <c r="AQ89" t="e">
        <f t="shared" ca="1" si="112"/>
        <v>#N/A</v>
      </c>
      <c r="AR89" t="e">
        <f t="shared" ca="1" si="113"/>
        <v>#N/A</v>
      </c>
      <c r="AS89" t="e">
        <f t="shared" ca="1" si="114"/>
        <v>#N/A</v>
      </c>
      <c r="AT89" t="e">
        <f t="shared" ca="1" si="115"/>
        <v>#N/A</v>
      </c>
      <c r="AU89" t="e">
        <f t="shared" ca="1" si="116"/>
        <v>#N/A</v>
      </c>
      <c r="AV89" t="e">
        <f t="shared" ca="1" si="117"/>
        <v>#N/A</v>
      </c>
      <c r="AW89" t="e">
        <f t="shared" ca="1" si="118"/>
        <v>#N/A</v>
      </c>
      <c r="AX89" t="e">
        <f t="shared" ca="1" si="119"/>
        <v>#N/A</v>
      </c>
      <c r="AY89" t="e">
        <f t="shared" ca="1" si="120"/>
        <v>#N/A</v>
      </c>
    </row>
    <row r="90" spans="1:51">
      <c r="A90">
        <f>AllResults!A90</f>
        <v>0</v>
      </c>
      <c r="D90" t="e">
        <f>VLOOKUP(B90,AttDefStrength!$A$3:$G$23,2,FALSE)</f>
        <v>#N/A</v>
      </c>
      <c r="E90" t="e">
        <f>VLOOKUP(C90,AttDefStrength!$A$3:$G$23,7,FALSE)</f>
        <v>#N/A</v>
      </c>
      <c r="F90" t="e">
        <f>VLOOKUP(B90,AttDefStrength!$A$3:$G$23,3,FALSE)</f>
        <v>#N/A</v>
      </c>
      <c r="G90" t="e">
        <f>VLOOKUP(C90,AttDefStrength!$A$3:$G$23,6,FALSE)</f>
        <v>#N/A</v>
      </c>
      <c r="H90" t="e">
        <f ca="1">D90*E90*Averages!$D$23</f>
        <v>#N/A</v>
      </c>
      <c r="I90" t="e">
        <f ca="1">G90*F90*Averages!$M$23</f>
        <v>#N/A</v>
      </c>
      <c r="J90" t="e">
        <f t="shared" ca="1" si="79"/>
        <v>#N/A</v>
      </c>
      <c r="K90" t="e">
        <f t="shared" ca="1" si="80"/>
        <v>#N/A</v>
      </c>
      <c r="L90" t="e">
        <f t="shared" ca="1" si="81"/>
        <v>#N/A</v>
      </c>
      <c r="M90" t="e">
        <f t="shared" ca="1" si="82"/>
        <v>#N/A</v>
      </c>
      <c r="N90" t="e">
        <f t="shared" ca="1" si="83"/>
        <v>#N/A</v>
      </c>
      <c r="O90" t="e">
        <f t="shared" ca="1" si="84"/>
        <v>#N/A</v>
      </c>
      <c r="P90" t="e">
        <f t="shared" ca="1" si="85"/>
        <v>#N/A</v>
      </c>
      <c r="Q90" t="e">
        <f t="shared" ca="1" si="86"/>
        <v>#N/A</v>
      </c>
      <c r="R90" t="e">
        <f t="shared" ca="1" si="87"/>
        <v>#N/A</v>
      </c>
      <c r="S90" t="e">
        <f t="shared" ca="1" si="88"/>
        <v>#N/A</v>
      </c>
      <c r="T90" t="e">
        <f t="shared" ca="1" si="89"/>
        <v>#N/A</v>
      </c>
      <c r="U90" t="e">
        <f t="shared" ca="1" si="90"/>
        <v>#N/A</v>
      </c>
      <c r="V90" t="e">
        <f t="shared" ca="1" si="91"/>
        <v>#N/A</v>
      </c>
      <c r="W90" t="e">
        <f t="shared" ca="1" si="92"/>
        <v>#N/A</v>
      </c>
      <c r="X90" t="e">
        <f t="shared" ca="1" si="93"/>
        <v>#N/A</v>
      </c>
      <c r="Y90" t="e">
        <f t="shared" ca="1" si="94"/>
        <v>#N/A</v>
      </c>
      <c r="Z90" t="e">
        <f t="shared" ca="1" si="95"/>
        <v>#N/A</v>
      </c>
      <c r="AA90" t="e">
        <f t="shared" ca="1" si="96"/>
        <v>#N/A</v>
      </c>
      <c r="AB90" t="e">
        <f t="shared" ca="1" si="97"/>
        <v>#N/A</v>
      </c>
      <c r="AC90" t="e">
        <f t="shared" ca="1" si="98"/>
        <v>#N/A</v>
      </c>
      <c r="AD90" t="e">
        <f t="shared" ca="1" si="99"/>
        <v>#N/A</v>
      </c>
      <c r="AE90" t="e">
        <f t="shared" ca="1" si="100"/>
        <v>#N/A</v>
      </c>
      <c r="AF90" t="e">
        <f t="shared" ca="1" si="101"/>
        <v>#N/A</v>
      </c>
      <c r="AG90" t="e">
        <f t="shared" ca="1" si="102"/>
        <v>#N/A</v>
      </c>
      <c r="AH90" t="e">
        <f t="shared" ca="1" si="103"/>
        <v>#N/A</v>
      </c>
      <c r="AI90" t="e">
        <f t="shared" ca="1" si="104"/>
        <v>#N/A</v>
      </c>
      <c r="AJ90" t="e">
        <f t="shared" ca="1" si="105"/>
        <v>#N/A</v>
      </c>
      <c r="AK90" t="e">
        <f t="shared" ca="1" si="106"/>
        <v>#N/A</v>
      </c>
      <c r="AL90" t="e">
        <f t="shared" ca="1" si="107"/>
        <v>#N/A</v>
      </c>
      <c r="AM90" t="e">
        <f t="shared" ca="1" si="108"/>
        <v>#N/A</v>
      </c>
      <c r="AN90" t="e">
        <f t="shared" ca="1" si="109"/>
        <v>#N/A</v>
      </c>
      <c r="AO90" t="e">
        <f t="shared" ca="1" si="110"/>
        <v>#N/A</v>
      </c>
      <c r="AP90" t="e">
        <f t="shared" ca="1" si="111"/>
        <v>#N/A</v>
      </c>
      <c r="AQ90" t="e">
        <f t="shared" ca="1" si="112"/>
        <v>#N/A</v>
      </c>
      <c r="AR90" t="e">
        <f t="shared" ca="1" si="113"/>
        <v>#N/A</v>
      </c>
      <c r="AS90" t="e">
        <f t="shared" ca="1" si="114"/>
        <v>#N/A</v>
      </c>
      <c r="AT90" t="e">
        <f t="shared" ca="1" si="115"/>
        <v>#N/A</v>
      </c>
      <c r="AU90" t="e">
        <f t="shared" ca="1" si="116"/>
        <v>#N/A</v>
      </c>
      <c r="AV90" t="e">
        <f t="shared" ca="1" si="117"/>
        <v>#N/A</v>
      </c>
      <c r="AW90" t="e">
        <f t="shared" ca="1" si="118"/>
        <v>#N/A</v>
      </c>
      <c r="AX90" t="e">
        <f t="shared" ca="1" si="119"/>
        <v>#N/A</v>
      </c>
      <c r="AY90" t="e">
        <f t="shared" ca="1" si="120"/>
        <v>#N/A</v>
      </c>
    </row>
    <row r="91" spans="1:51">
      <c r="A91">
        <f>AllResults!A91</f>
        <v>0</v>
      </c>
      <c r="D91" t="e">
        <f>VLOOKUP(B91,AttDefStrength!$A$3:$G$23,2,FALSE)</f>
        <v>#N/A</v>
      </c>
      <c r="E91" t="e">
        <f>VLOOKUP(C91,AttDefStrength!$A$3:$G$23,7,FALSE)</f>
        <v>#N/A</v>
      </c>
      <c r="F91" t="e">
        <f>VLOOKUP(B91,AttDefStrength!$A$3:$G$23,3,FALSE)</f>
        <v>#N/A</v>
      </c>
      <c r="G91" t="e">
        <f>VLOOKUP(C91,AttDefStrength!$A$3:$G$23,6,FALSE)</f>
        <v>#N/A</v>
      </c>
      <c r="H91" t="e">
        <f ca="1">D91*E91*Averages!$D$23</f>
        <v>#N/A</v>
      </c>
      <c r="I91" t="e">
        <f ca="1">G91*F91*Averages!$M$23</f>
        <v>#N/A</v>
      </c>
      <c r="J91" t="e">
        <f t="shared" ca="1" si="79"/>
        <v>#N/A</v>
      </c>
      <c r="K91" t="e">
        <f t="shared" ca="1" si="80"/>
        <v>#N/A</v>
      </c>
      <c r="L91" t="e">
        <f t="shared" ca="1" si="81"/>
        <v>#N/A</v>
      </c>
      <c r="M91" t="e">
        <f t="shared" ca="1" si="82"/>
        <v>#N/A</v>
      </c>
      <c r="N91" t="e">
        <f t="shared" ca="1" si="83"/>
        <v>#N/A</v>
      </c>
      <c r="O91" t="e">
        <f t="shared" ca="1" si="84"/>
        <v>#N/A</v>
      </c>
      <c r="P91" t="e">
        <f t="shared" ca="1" si="85"/>
        <v>#N/A</v>
      </c>
      <c r="Q91" t="e">
        <f t="shared" ca="1" si="86"/>
        <v>#N/A</v>
      </c>
      <c r="R91" t="e">
        <f t="shared" ca="1" si="87"/>
        <v>#N/A</v>
      </c>
      <c r="S91" t="e">
        <f t="shared" ca="1" si="88"/>
        <v>#N/A</v>
      </c>
      <c r="T91" t="e">
        <f t="shared" ca="1" si="89"/>
        <v>#N/A</v>
      </c>
      <c r="U91" t="e">
        <f t="shared" ca="1" si="90"/>
        <v>#N/A</v>
      </c>
      <c r="V91" t="e">
        <f t="shared" ca="1" si="91"/>
        <v>#N/A</v>
      </c>
      <c r="W91" t="e">
        <f t="shared" ca="1" si="92"/>
        <v>#N/A</v>
      </c>
      <c r="X91" t="e">
        <f t="shared" ca="1" si="93"/>
        <v>#N/A</v>
      </c>
      <c r="Y91" t="e">
        <f t="shared" ca="1" si="94"/>
        <v>#N/A</v>
      </c>
      <c r="Z91" t="e">
        <f t="shared" ca="1" si="95"/>
        <v>#N/A</v>
      </c>
      <c r="AA91" t="e">
        <f t="shared" ca="1" si="96"/>
        <v>#N/A</v>
      </c>
      <c r="AB91" t="e">
        <f t="shared" ca="1" si="97"/>
        <v>#N/A</v>
      </c>
      <c r="AC91" t="e">
        <f t="shared" ca="1" si="98"/>
        <v>#N/A</v>
      </c>
      <c r="AD91" t="e">
        <f t="shared" ca="1" si="99"/>
        <v>#N/A</v>
      </c>
      <c r="AE91" t="e">
        <f t="shared" ca="1" si="100"/>
        <v>#N/A</v>
      </c>
      <c r="AF91" t="e">
        <f t="shared" ca="1" si="101"/>
        <v>#N/A</v>
      </c>
      <c r="AG91" t="e">
        <f t="shared" ca="1" si="102"/>
        <v>#N/A</v>
      </c>
      <c r="AH91" t="e">
        <f t="shared" ca="1" si="103"/>
        <v>#N/A</v>
      </c>
      <c r="AI91" t="e">
        <f t="shared" ca="1" si="104"/>
        <v>#N/A</v>
      </c>
      <c r="AJ91" t="e">
        <f t="shared" ca="1" si="105"/>
        <v>#N/A</v>
      </c>
      <c r="AK91" t="e">
        <f t="shared" ca="1" si="106"/>
        <v>#N/A</v>
      </c>
      <c r="AL91" t="e">
        <f t="shared" ca="1" si="107"/>
        <v>#N/A</v>
      </c>
      <c r="AM91" t="e">
        <f t="shared" ca="1" si="108"/>
        <v>#N/A</v>
      </c>
      <c r="AN91" t="e">
        <f t="shared" ca="1" si="109"/>
        <v>#N/A</v>
      </c>
      <c r="AO91" t="e">
        <f t="shared" ca="1" si="110"/>
        <v>#N/A</v>
      </c>
      <c r="AP91" t="e">
        <f t="shared" ca="1" si="111"/>
        <v>#N/A</v>
      </c>
      <c r="AQ91" t="e">
        <f t="shared" ca="1" si="112"/>
        <v>#N/A</v>
      </c>
      <c r="AR91" t="e">
        <f t="shared" ca="1" si="113"/>
        <v>#N/A</v>
      </c>
      <c r="AS91" t="e">
        <f t="shared" ca="1" si="114"/>
        <v>#N/A</v>
      </c>
      <c r="AT91" t="e">
        <f t="shared" ca="1" si="115"/>
        <v>#N/A</v>
      </c>
      <c r="AU91" t="e">
        <f t="shared" ca="1" si="116"/>
        <v>#N/A</v>
      </c>
      <c r="AV91" t="e">
        <f t="shared" ca="1" si="117"/>
        <v>#N/A</v>
      </c>
      <c r="AW91" t="e">
        <f t="shared" ca="1" si="118"/>
        <v>#N/A</v>
      </c>
      <c r="AX91" t="e">
        <f t="shared" ca="1" si="119"/>
        <v>#N/A</v>
      </c>
      <c r="AY91" t="e">
        <f t="shared" ca="1" si="120"/>
        <v>#N/A</v>
      </c>
    </row>
    <row r="92" spans="1:51">
      <c r="A92">
        <f>AllResults!A92</f>
        <v>0</v>
      </c>
      <c r="D92" t="e">
        <f>VLOOKUP(B92,AttDefStrength!$A$3:$G$23,2,FALSE)</f>
        <v>#N/A</v>
      </c>
      <c r="E92" t="e">
        <f>VLOOKUP(C92,AttDefStrength!$A$3:$G$23,7,FALSE)</f>
        <v>#N/A</v>
      </c>
      <c r="F92" t="e">
        <f>VLOOKUP(B92,AttDefStrength!$A$3:$G$23,3,FALSE)</f>
        <v>#N/A</v>
      </c>
      <c r="G92" t="e">
        <f>VLOOKUP(C92,AttDefStrength!$A$3:$G$23,6,FALSE)</f>
        <v>#N/A</v>
      </c>
      <c r="H92" t="e">
        <f ca="1">D92*E92*Averages!$D$23</f>
        <v>#N/A</v>
      </c>
      <c r="I92" t="e">
        <f ca="1">G92*F92*Averages!$M$23</f>
        <v>#N/A</v>
      </c>
      <c r="J92" t="e">
        <f t="shared" ca="1" si="79"/>
        <v>#N/A</v>
      </c>
      <c r="K92" t="e">
        <f t="shared" ca="1" si="80"/>
        <v>#N/A</v>
      </c>
      <c r="L92" t="e">
        <f t="shared" ca="1" si="81"/>
        <v>#N/A</v>
      </c>
      <c r="M92" t="e">
        <f t="shared" ca="1" si="82"/>
        <v>#N/A</v>
      </c>
      <c r="N92" t="e">
        <f t="shared" ca="1" si="83"/>
        <v>#N/A</v>
      </c>
      <c r="O92" t="e">
        <f t="shared" ca="1" si="84"/>
        <v>#N/A</v>
      </c>
      <c r="P92" t="e">
        <f t="shared" ca="1" si="85"/>
        <v>#N/A</v>
      </c>
      <c r="Q92" t="e">
        <f t="shared" ca="1" si="86"/>
        <v>#N/A</v>
      </c>
      <c r="R92" t="e">
        <f t="shared" ca="1" si="87"/>
        <v>#N/A</v>
      </c>
      <c r="S92" t="e">
        <f t="shared" ca="1" si="88"/>
        <v>#N/A</v>
      </c>
      <c r="T92" t="e">
        <f t="shared" ca="1" si="89"/>
        <v>#N/A</v>
      </c>
      <c r="U92" t="e">
        <f t="shared" ca="1" si="90"/>
        <v>#N/A</v>
      </c>
      <c r="V92" t="e">
        <f t="shared" ca="1" si="91"/>
        <v>#N/A</v>
      </c>
      <c r="W92" t="e">
        <f t="shared" ca="1" si="92"/>
        <v>#N/A</v>
      </c>
      <c r="X92" t="e">
        <f t="shared" ca="1" si="93"/>
        <v>#N/A</v>
      </c>
      <c r="Y92" t="e">
        <f t="shared" ca="1" si="94"/>
        <v>#N/A</v>
      </c>
      <c r="Z92" t="e">
        <f t="shared" ca="1" si="95"/>
        <v>#N/A</v>
      </c>
      <c r="AA92" t="e">
        <f t="shared" ca="1" si="96"/>
        <v>#N/A</v>
      </c>
      <c r="AB92" t="e">
        <f t="shared" ca="1" si="97"/>
        <v>#N/A</v>
      </c>
      <c r="AC92" t="e">
        <f t="shared" ca="1" si="98"/>
        <v>#N/A</v>
      </c>
      <c r="AD92" t="e">
        <f t="shared" ca="1" si="99"/>
        <v>#N/A</v>
      </c>
      <c r="AE92" t="e">
        <f t="shared" ca="1" si="100"/>
        <v>#N/A</v>
      </c>
      <c r="AF92" t="e">
        <f t="shared" ca="1" si="101"/>
        <v>#N/A</v>
      </c>
      <c r="AG92" t="e">
        <f t="shared" ca="1" si="102"/>
        <v>#N/A</v>
      </c>
      <c r="AH92" t="e">
        <f t="shared" ca="1" si="103"/>
        <v>#N/A</v>
      </c>
      <c r="AI92" t="e">
        <f t="shared" ca="1" si="104"/>
        <v>#N/A</v>
      </c>
      <c r="AJ92" t="e">
        <f t="shared" ca="1" si="105"/>
        <v>#N/A</v>
      </c>
      <c r="AK92" t="e">
        <f t="shared" ca="1" si="106"/>
        <v>#N/A</v>
      </c>
      <c r="AL92" t="e">
        <f t="shared" ca="1" si="107"/>
        <v>#N/A</v>
      </c>
      <c r="AM92" t="e">
        <f t="shared" ca="1" si="108"/>
        <v>#N/A</v>
      </c>
      <c r="AN92" t="e">
        <f t="shared" ca="1" si="109"/>
        <v>#N/A</v>
      </c>
      <c r="AO92" t="e">
        <f t="shared" ca="1" si="110"/>
        <v>#N/A</v>
      </c>
      <c r="AP92" t="e">
        <f t="shared" ca="1" si="111"/>
        <v>#N/A</v>
      </c>
      <c r="AQ92" t="e">
        <f t="shared" ca="1" si="112"/>
        <v>#N/A</v>
      </c>
      <c r="AR92" t="e">
        <f t="shared" ca="1" si="113"/>
        <v>#N/A</v>
      </c>
      <c r="AS92" t="e">
        <f t="shared" ca="1" si="114"/>
        <v>#N/A</v>
      </c>
      <c r="AT92" t="e">
        <f t="shared" ca="1" si="115"/>
        <v>#N/A</v>
      </c>
      <c r="AU92" t="e">
        <f t="shared" ca="1" si="116"/>
        <v>#N/A</v>
      </c>
      <c r="AV92" t="e">
        <f t="shared" ca="1" si="117"/>
        <v>#N/A</v>
      </c>
      <c r="AW92" t="e">
        <f t="shared" ca="1" si="118"/>
        <v>#N/A</v>
      </c>
      <c r="AX92" t="e">
        <f t="shared" ca="1" si="119"/>
        <v>#N/A</v>
      </c>
      <c r="AY92" t="e">
        <f t="shared" ca="1" si="120"/>
        <v>#N/A</v>
      </c>
    </row>
    <row r="93" spans="1:51">
      <c r="A93">
        <f>AllResults!A93</f>
        <v>0</v>
      </c>
      <c r="D93" t="e">
        <f>VLOOKUP(B93,AttDefStrength!$A$3:$G$23,2,FALSE)</f>
        <v>#N/A</v>
      </c>
      <c r="E93" t="e">
        <f>VLOOKUP(C93,AttDefStrength!$A$3:$G$23,7,FALSE)</f>
        <v>#N/A</v>
      </c>
      <c r="F93" t="e">
        <f>VLOOKUP(B93,AttDefStrength!$A$3:$G$23,3,FALSE)</f>
        <v>#N/A</v>
      </c>
      <c r="G93" t="e">
        <f>VLOOKUP(C93,AttDefStrength!$A$3:$G$23,6,FALSE)</f>
        <v>#N/A</v>
      </c>
      <c r="H93" t="e">
        <f ca="1">D93*E93*Averages!$D$23</f>
        <v>#N/A</v>
      </c>
      <c r="I93" t="e">
        <f ca="1">G93*F93*Averages!$M$23</f>
        <v>#N/A</v>
      </c>
      <c r="J93" t="e">
        <f t="shared" ca="1" si="79"/>
        <v>#N/A</v>
      </c>
      <c r="K93" t="e">
        <f t="shared" ca="1" si="80"/>
        <v>#N/A</v>
      </c>
      <c r="L93" t="e">
        <f t="shared" ca="1" si="81"/>
        <v>#N/A</v>
      </c>
      <c r="M93" t="e">
        <f t="shared" ca="1" si="82"/>
        <v>#N/A</v>
      </c>
      <c r="N93" t="e">
        <f t="shared" ca="1" si="83"/>
        <v>#N/A</v>
      </c>
      <c r="O93" t="e">
        <f t="shared" ca="1" si="84"/>
        <v>#N/A</v>
      </c>
      <c r="P93" t="e">
        <f t="shared" ca="1" si="85"/>
        <v>#N/A</v>
      </c>
      <c r="Q93" t="e">
        <f t="shared" ca="1" si="86"/>
        <v>#N/A</v>
      </c>
      <c r="R93" t="e">
        <f t="shared" ca="1" si="87"/>
        <v>#N/A</v>
      </c>
      <c r="S93" t="e">
        <f t="shared" ca="1" si="88"/>
        <v>#N/A</v>
      </c>
      <c r="T93" t="e">
        <f t="shared" ca="1" si="89"/>
        <v>#N/A</v>
      </c>
      <c r="U93" t="e">
        <f t="shared" ca="1" si="90"/>
        <v>#N/A</v>
      </c>
      <c r="V93" t="e">
        <f t="shared" ca="1" si="91"/>
        <v>#N/A</v>
      </c>
      <c r="W93" t="e">
        <f t="shared" ca="1" si="92"/>
        <v>#N/A</v>
      </c>
      <c r="X93" t="e">
        <f t="shared" ca="1" si="93"/>
        <v>#N/A</v>
      </c>
      <c r="Y93" t="e">
        <f t="shared" ca="1" si="94"/>
        <v>#N/A</v>
      </c>
      <c r="Z93" t="e">
        <f t="shared" ca="1" si="95"/>
        <v>#N/A</v>
      </c>
      <c r="AA93" t="e">
        <f t="shared" ca="1" si="96"/>
        <v>#N/A</v>
      </c>
      <c r="AB93" t="e">
        <f t="shared" ca="1" si="97"/>
        <v>#N/A</v>
      </c>
      <c r="AC93" t="e">
        <f t="shared" ca="1" si="98"/>
        <v>#N/A</v>
      </c>
      <c r="AD93" t="e">
        <f t="shared" ca="1" si="99"/>
        <v>#N/A</v>
      </c>
      <c r="AE93" t="e">
        <f t="shared" ca="1" si="100"/>
        <v>#N/A</v>
      </c>
      <c r="AF93" t="e">
        <f t="shared" ca="1" si="101"/>
        <v>#N/A</v>
      </c>
      <c r="AG93" t="e">
        <f t="shared" ca="1" si="102"/>
        <v>#N/A</v>
      </c>
      <c r="AH93" t="e">
        <f t="shared" ca="1" si="103"/>
        <v>#N/A</v>
      </c>
      <c r="AI93" t="e">
        <f t="shared" ca="1" si="104"/>
        <v>#N/A</v>
      </c>
      <c r="AJ93" t="e">
        <f t="shared" ca="1" si="105"/>
        <v>#N/A</v>
      </c>
      <c r="AK93" t="e">
        <f t="shared" ca="1" si="106"/>
        <v>#N/A</v>
      </c>
      <c r="AL93" t="e">
        <f t="shared" ca="1" si="107"/>
        <v>#N/A</v>
      </c>
      <c r="AM93" t="e">
        <f t="shared" ca="1" si="108"/>
        <v>#N/A</v>
      </c>
      <c r="AN93" t="e">
        <f t="shared" ca="1" si="109"/>
        <v>#N/A</v>
      </c>
      <c r="AO93" t="e">
        <f t="shared" ca="1" si="110"/>
        <v>#N/A</v>
      </c>
      <c r="AP93" t="e">
        <f t="shared" ca="1" si="111"/>
        <v>#N/A</v>
      </c>
      <c r="AQ93" t="e">
        <f t="shared" ca="1" si="112"/>
        <v>#N/A</v>
      </c>
      <c r="AR93" t="e">
        <f t="shared" ca="1" si="113"/>
        <v>#N/A</v>
      </c>
      <c r="AS93" t="e">
        <f t="shared" ca="1" si="114"/>
        <v>#N/A</v>
      </c>
      <c r="AT93" t="e">
        <f t="shared" ca="1" si="115"/>
        <v>#N/A</v>
      </c>
      <c r="AU93" t="e">
        <f t="shared" ca="1" si="116"/>
        <v>#N/A</v>
      </c>
      <c r="AV93" t="e">
        <f t="shared" ca="1" si="117"/>
        <v>#N/A</v>
      </c>
      <c r="AW93" t="e">
        <f t="shared" ca="1" si="118"/>
        <v>#N/A</v>
      </c>
      <c r="AX93" t="e">
        <f t="shared" ca="1" si="119"/>
        <v>#N/A</v>
      </c>
      <c r="AY93" t="e">
        <f t="shared" ca="1" si="120"/>
        <v>#N/A</v>
      </c>
    </row>
    <row r="94" spans="1:51">
      <c r="A94">
        <f>AllResults!A94</f>
        <v>0</v>
      </c>
      <c r="D94" t="e">
        <f>VLOOKUP(B94,AttDefStrength!$A$3:$G$23,2,FALSE)</f>
        <v>#N/A</v>
      </c>
      <c r="E94" t="e">
        <f>VLOOKUP(C94,AttDefStrength!$A$3:$G$23,7,FALSE)</f>
        <v>#N/A</v>
      </c>
      <c r="F94" t="e">
        <f>VLOOKUP(B94,AttDefStrength!$A$3:$G$23,3,FALSE)</f>
        <v>#N/A</v>
      </c>
      <c r="G94" t="e">
        <f>VLOOKUP(C94,AttDefStrength!$A$3:$G$23,6,FALSE)</f>
        <v>#N/A</v>
      </c>
      <c r="H94" t="e">
        <f ca="1">D94*E94*Averages!$D$23</f>
        <v>#N/A</v>
      </c>
      <c r="I94" t="e">
        <f ca="1">G94*F94*Averages!$M$23</f>
        <v>#N/A</v>
      </c>
      <c r="J94" t="e">
        <f t="shared" ca="1" si="79"/>
        <v>#N/A</v>
      </c>
      <c r="K94" t="e">
        <f t="shared" ca="1" si="80"/>
        <v>#N/A</v>
      </c>
      <c r="L94" t="e">
        <f t="shared" ca="1" si="81"/>
        <v>#N/A</v>
      </c>
      <c r="M94" t="e">
        <f t="shared" ca="1" si="82"/>
        <v>#N/A</v>
      </c>
      <c r="N94" t="e">
        <f t="shared" ca="1" si="83"/>
        <v>#N/A</v>
      </c>
      <c r="O94" t="e">
        <f t="shared" ca="1" si="84"/>
        <v>#N/A</v>
      </c>
      <c r="P94" t="e">
        <f t="shared" ca="1" si="85"/>
        <v>#N/A</v>
      </c>
      <c r="Q94" t="e">
        <f t="shared" ca="1" si="86"/>
        <v>#N/A</v>
      </c>
      <c r="R94" t="e">
        <f t="shared" ca="1" si="87"/>
        <v>#N/A</v>
      </c>
      <c r="S94" t="e">
        <f t="shared" ca="1" si="88"/>
        <v>#N/A</v>
      </c>
      <c r="T94" t="e">
        <f t="shared" ca="1" si="89"/>
        <v>#N/A</v>
      </c>
      <c r="U94" t="e">
        <f t="shared" ca="1" si="90"/>
        <v>#N/A</v>
      </c>
      <c r="V94" t="e">
        <f t="shared" ca="1" si="91"/>
        <v>#N/A</v>
      </c>
      <c r="W94" t="e">
        <f t="shared" ca="1" si="92"/>
        <v>#N/A</v>
      </c>
      <c r="X94" t="e">
        <f t="shared" ca="1" si="93"/>
        <v>#N/A</v>
      </c>
      <c r="Y94" t="e">
        <f t="shared" ca="1" si="94"/>
        <v>#N/A</v>
      </c>
      <c r="Z94" t="e">
        <f t="shared" ca="1" si="95"/>
        <v>#N/A</v>
      </c>
      <c r="AA94" t="e">
        <f t="shared" ca="1" si="96"/>
        <v>#N/A</v>
      </c>
      <c r="AB94" t="e">
        <f t="shared" ca="1" si="97"/>
        <v>#N/A</v>
      </c>
      <c r="AC94" t="e">
        <f t="shared" ca="1" si="98"/>
        <v>#N/A</v>
      </c>
      <c r="AD94" t="e">
        <f t="shared" ca="1" si="99"/>
        <v>#N/A</v>
      </c>
      <c r="AE94" t="e">
        <f t="shared" ca="1" si="100"/>
        <v>#N/A</v>
      </c>
      <c r="AF94" t="e">
        <f t="shared" ca="1" si="101"/>
        <v>#N/A</v>
      </c>
      <c r="AG94" t="e">
        <f t="shared" ca="1" si="102"/>
        <v>#N/A</v>
      </c>
      <c r="AH94" t="e">
        <f t="shared" ca="1" si="103"/>
        <v>#N/A</v>
      </c>
      <c r="AI94" t="e">
        <f t="shared" ca="1" si="104"/>
        <v>#N/A</v>
      </c>
      <c r="AJ94" t="e">
        <f t="shared" ca="1" si="105"/>
        <v>#N/A</v>
      </c>
      <c r="AK94" t="e">
        <f t="shared" ca="1" si="106"/>
        <v>#N/A</v>
      </c>
      <c r="AL94" t="e">
        <f t="shared" ca="1" si="107"/>
        <v>#N/A</v>
      </c>
      <c r="AM94" t="e">
        <f t="shared" ca="1" si="108"/>
        <v>#N/A</v>
      </c>
      <c r="AN94" t="e">
        <f t="shared" ca="1" si="109"/>
        <v>#N/A</v>
      </c>
      <c r="AO94" t="e">
        <f t="shared" ca="1" si="110"/>
        <v>#N/A</v>
      </c>
      <c r="AP94" t="e">
        <f t="shared" ca="1" si="111"/>
        <v>#N/A</v>
      </c>
      <c r="AQ94" t="e">
        <f t="shared" ca="1" si="112"/>
        <v>#N/A</v>
      </c>
      <c r="AR94" t="e">
        <f t="shared" ca="1" si="113"/>
        <v>#N/A</v>
      </c>
      <c r="AS94" t="e">
        <f t="shared" ca="1" si="114"/>
        <v>#N/A</v>
      </c>
      <c r="AT94" t="e">
        <f t="shared" ca="1" si="115"/>
        <v>#N/A</v>
      </c>
      <c r="AU94" t="e">
        <f t="shared" ca="1" si="116"/>
        <v>#N/A</v>
      </c>
      <c r="AV94" t="e">
        <f t="shared" ca="1" si="117"/>
        <v>#N/A</v>
      </c>
      <c r="AW94" t="e">
        <f t="shared" ca="1" si="118"/>
        <v>#N/A</v>
      </c>
      <c r="AX94" t="e">
        <f t="shared" ca="1" si="119"/>
        <v>#N/A</v>
      </c>
      <c r="AY94" t="e">
        <f t="shared" ca="1" si="120"/>
        <v>#N/A</v>
      </c>
    </row>
    <row r="95" spans="1:51">
      <c r="A95">
        <f>AllResults!A95</f>
        <v>0</v>
      </c>
      <c r="D95" t="e">
        <f>VLOOKUP(B95,AttDefStrength!$A$3:$G$23,2,FALSE)</f>
        <v>#N/A</v>
      </c>
      <c r="E95" t="e">
        <f>VLOOKUP(C95,AttDefStrength!$A$3:$G$23,7,FALSE)</f>
        <v>#N/A</v>
      </c>
      <c r="F95" t="e">
        <f>VLOOKUP(B95,AttDefStrength!$A$3:$G$23,3,FALSE)</f>
        <v>#N/A</v>
      </c>
      <c r="G95" t="e">
        <f>VLOOKUP(C95,AttDefStrength!$A$3:$G$23,6,FALSE)</f>
        <v>#N/A</v>
      </c>
      <c r="H95" t="e">
        <f ca="1">D95*E95*Averages!$D$23</f>
        <v>#N/A</v>
      </c>
      <c r="I95" t="e">
        <f ca="1">G95*F95*Averages!$M$23</f>
        <v>#N/A</v>
      </c>
      <c r="J95" t="e">
        <f t="shared" ca="1" si="79"/>
        <v>#N/A</v>
      </c>
      <c r="K95" t="e">
        <f t="shared" ca="1" si="80"/>
        <v>#N/A</v>
      </c>
      <c r="L95" t="e">
        <f t="shared" ca="1" si="81"/>
        <v>#N/A</v>
      </c>
      <c r="M95" t="e">
        <f t="shared" ca="1" si="82"/>
        <v>#N/A</v>
      </c>
      <c r="N95" t="e">
        <f t="shared" ca="1" si="83"/>
        <v>#N/A</v>
      </c>
      <c r="O95" t="e">
        <f t="shared" ca="1" si="84"/>
        <v>#N/A</v>
      </c>
      <c r="P95" t="e">
        <f t="shared" ca="1" si="85"/>
        <v>#N/A</v>
      </c>
      <c r="Q95" t="e">
        <f t="shared" ca="1" si="86"/>
        <v>#N/A</v>
      </c>
      <c r="R95" t="e">
        <f t="shared" ca="1" si="87"/>
        <v>#N/A</v>
      </c>
      <c r="S95" t="e">
        <f t="shared" ca="1" si="88"/>
        <v>#N/A</v>
      </c>
      <c r="T95" t="e">
        <f t="shared" ca="1" si="89"/>
        <v>#N/A</v>
      </c>
      <c r="U95" t="e">
        <f t="shared" ca="1" si="90"/>
        <v>#N/A</v>
      </c>
      <c r="V95" t="e">
        <f t="shared" ca="1" si="91"/>
        <v>#N/A</v>
      </c>
      <c r="W95" t="e">
        <f t="shared" ca="1" si="92"/>
        <v>#N/A</v>
      </c>
      <c r="X95" t="e">
        <f t="shared" ca="1" si="93"/>
        <v>#N/A</v>
      </c>
      <c r="Y95" t="e">
        <f t="shared" ca="1" si="94"/>
        <v>#N/A</v>
      </c>
      <c r="Z95" t="e">
        <f t="shared" ca="1" si="95"/>
        <v>#N/A</v>
      </c>
      <c r="AA95" t="e">
        <f t="shared" ca="1" si="96"/>
        <v>#N/A</v>
      </c>
      <c r="AB95" t="e">
        <f t="shared" ca="1" si="97"/>
        <v>#N/A</v>
      </c>
      <c r="AC95" t="e">
        <f t="shared" ca="1" si="98"/>
        <v>#N/A</v>
      </c>
      <c r="AD95" t="e">
        <f t="shared" ca="1" si="99"/>
        <v>#N/A</v>
      </c>
      <c r="AE95" t="e">
        <f t="shared" ca="1" si="100"/>
        <v>#N/A</v>
      </c>
      <c r="AF95" t="e">
        <f t="shared" ca="1" si="101"/>
        <v>#N/A</v>
      </c>
      <c r="AG95" t="e">
        <f t="shared" ca="1" si="102"/>
        <v>#N/A</v>
      </c>
      <c r="AH95" t="e">
        <f t="shared" ca="1" si="103"/>
        <v>#N/A</v>
      </c>
      <c r="AI95" t="e">
        <f t="shared" ca="1" si="104"/>
        <v>#N/A</v>
      </c>
      <c r="AJ95" t="e">
        <f t="shared" ca="1" si="105"/>
        <v>#N/A</v>
      </c>
      <c r="AK95" t="e">
        <f t="shared" ca="1" si="106"/>
        <v>#N/A</v>
      </c>
      <c r="AL95" t="e">
        <f t="shared" ca="1" si="107"/>
        <v>#N/A</v>
      </c>
      <c r="AM95" t="e">
        <f t="shared" ca="1" si="108"/>
        <v>#N/A</v>
      </c>
      <c r="AN95" t="e">
        <f t="shared" ca="1" si="109"/>
        <v>#N/A</v>
      </c>
      <c r="AO95" t="e">
        <f t="shared" ca="1" si="110"/>
        <v>#N/A</v>
      </c>
      <c r="AP95" t="e">
        <f t="shared" ca="1" si="111"/>
        <v>#N/A</v>
      </c>
      <c r="AQ95" t="e">
        <f t="shared" ca="1" si="112"/>
        <v>#N/A</v>
      </c>
      <c r="AR95" t="e">
        <f t="shared" ca="1" si="113"/>
        <v>#N/A</v>
      </c>
      <c r="AS95" t="e">
        <f t="shared" ca="1" si="114"/>
        <v>#N/A</v>
      </c>
      <c r="AT95" t="e">
        <f t="shared" ca="1" si="115"/>
        <v>#N/A</v>
      </c>
      <c r="AU95" t="e">
        <f t="shared" ca="1" si="116"/>
        <v>#N/A</v>
      </c>
      <c r="AV95" t="e">
        <f t="shared" ca="1" si="117"/>
        <v>#N/A</v>
      </c>
      <c r="AW95" t="e">
        <f t="shared" ca="1" si="118"/>
        <v>#N/A</v>
      </c>
      <c r="AX95" t="e">
        <f t="shared" ca="1" si="119"/>
        <v>#N/A</v>
      </c>
      <c r="AY95" t="e">
        <f t="shared" ca="1" si="120"/>
        <v>#N/A</v>
      </c>
    </row>
    <row r="96" spans="1:51">
      <c r="A96">
        <f>AllResults!A96</f>
        <v>0</v>
      </c>
      <c r="D96" t="e">
        <f>VLOOKUP(B96,AttDefStrength!$A$3:$G$23,2,FALSE)</f>
        <v>#N/A</v>
      </c>
      <c r="E96" t="e">
        <f>VLOOKUP(C96,AttDefStrength!$A$3:$G$23,7,FALSE)</f>
        <v>#N/A</v>
      </c>
      <c r="F96" t="e">
        <f>VLOOKUP(B96,AttDefStrength!$A$3:$G$23,3,FALSE)</f>
        <v>#N/A</v>
      </c>
      <c r="G96" t="e">
        <f>VLOOKUP(C96,AttDefStrength!$A$3:$G$23,6,FALSE)</f>
        <v>#N/A</v>
      </c>
      <c r="H96" t="e">
        <f ca="1">D96*E96*Averages!$D$23</f>
        <v>#N/A</v>
      </c>
      <c r="I96" t="e">
        <f ca="1">G96*F96*Averages!$M$23</f>
        <v>#N/A</v>
      </c>
      <c r="J96" t="e">
        <f t="shared" ca="1" si="79"/>
        <v>#N/A</v>
      </c>
      <c r="K96" t="e">
        <f t="shared" ca="1" si="80"/>
        <v>#N/A</v>
      </c>
      <c r="L96" t="e">
        <f t="shared" ca="1" si="81"/>
        <v>#N/A</v>
      </c>
      <c r="M96" t="e">
        <f t="shared" ca="1" si="82"/>
        <v>#N/A</v>
      </c>
      <c r="N96" t="e">
        <f t="shared" ca="1" si="83"/>
        <v>#N/A</v>
      </c>
      <c r="O96" t="e">
        <f t="shared" ca="1" si="84"/>
        <v>#N/A</v>
      </c>
      <c r="P96" t="e">
        <f t="shared" ca="1" si="85"/>
        <v>#N/A</v>
      </c>
      <c r="Q96" t="e">
        <f t="shared" ca="1" si="86"/>
        <v>#N/A</v>
      </c>
      <c r="R96" t="e">
        <f t="shared" ca="1" si="87"/>
        <v>#N/A</v>
      </c>
      <c r="S96" t="e">
        <f t="shared" ca="1" si="88"/>
        <v>#N/A</v>
      </c>
      <c r="T96" t="e">
        <f t="shared" ca="1" si="89"/>
        <v>#N/A</v>
      </c>
      <c r="U96" t="e">
        <f t="shared" ca="1" si="90"/>
        <v>#N/A</v>
      </c>
      <c r="V96" t="e">
        <f t="shared" ca="1" si="91"/>
        <v>#N/A</v>
      </c>
      <c r="W96" t="e">
        <f t="shared" ca="1" si="92"/>
        <v>#N/A</v>
      </c>
      <c r="X96" t="e">
        <f t="shared" ca="1" si="93"/>
        <v>#N/A</v>
      </c>
      <c r="Y96" t="e">
        <f t="shared" ca="1" si="94"/>
        <v>#N/A</v>
      </c>
      <c r="Z96" t="e">
        <f t="shared" ca="1" si="95"/>
        <v>#N/A</v>
      </c>
      <c r="AA96" t="e">
        <f t="shared" ca="1" si="96"/>
        <v>#N/A</v>
      </c>
      <c r="AB96" t="e">
        <f t="shared" ca="1" si="97"/>
        <v>#N/A</v>
      </c>
      <c r="AC96" t="e">
        <f t="shared" ca="1" si="98"/>
        <v>#N/A</v>
      </c>
      <c r="AD96" t="e">
        <f t="shared" ca="1" si="99"/>
        <v>#N/A</v>
      </c>
      <c r="AE96" t="e">
        <f t="shared" ca="1" si="100"/>
        <v>#N/A</v>
      </c>
      <c r="AF96" t="e">
        <f t="shared" ca="1" si="101"/>
        <v>#N/A</v>
      </c>
      <c r="AG96" t="e">
        <f t="shared" ca="1" si="102"/>
        <v>#N/A</v>
      </c>
      <c r="AH96" t="e">
        <f t="shared" ca="1" si="103"/>
        <v>#N/A</v>
      </c>
      <c r="AI96" t="e">
        <f t="shared" ca="1" si="104"/>
        <v>#N/A</v>
      </c>
      <c r="AJ96" t="e">
        <f t="shared" ca="1" si="105"/>
        <v>#N/A</v>
      </c>
      <c r="AK96" t="e">
        <f t="shared" ca="1" si="106"/>
        <v>#N/A</v>
      </c>
      <c r="AL96" t="e">
        <f t="shared" ca="1" si="107"/>
        <v>#N/A</v>
      </c>
      <c r="AM96" t="e">
        <f t="shared" ca="1" si="108"/>
        <v>#N/A</v>
      </c>
      <c r="AN96" t="e">
        <f t="shared" ca="1" si="109"/>
        <v>#N/A</v>
      </c>
      <c r="AO96" t="e">
        <f t="shared" ca="1" si="110"/>
        <v>#N/A</v>
      </c>
      <c r="AP96" t="e">
        <f t="shared" ca="1" si="111"/>
        <v>#N/A</v>
      </c>
      <c r="AQ96" t="e">
        <f t="shared" ca="1" si="112"/>
        <v>#N/A</v>
      </c>
      <c r="AR96" t="e">
        <f t="shared" ca="1" si="113"/>
        <v>#N/A</v>
      </c>
      <c r="AS96" t="e">
        <f t="shared" ca="1" si="114"/>
        <v>#N/A</v>
      </c>
      <c r="AT96" t="e">
        <f t="shared" ca="1" si="115"/>
        <v>#N/A</v>
      </c>
      <c r="AU96" t="e">
        <f t="shared" ca="1" si="116"/>
        <v>#N/A</v>
      </c>
      <c r="AV96" t="e">
        <f t="shared" ca="1" si="117"/>
        <v>#N/A</v>
      </c>
      <c r="AW96" t="e">
        <f t="shared" ca="1" si="118"/>
        <v>#N/A</v>
      </c>
      <c r="AX96" t="e">
        <f t="shared" ca="1" si="119"/>
        <v>#N/A</v>
      </c>
      <c r="AY96" t="e">
        <f t="shared" ca="1" si="120"/>
        <v>#N/A</v>
      </c>
    </row>
    <row r="97" spans="1:51">
      <c r="A97">
        <f>AllResults!A97</f>
        <v>0</v>
      </c>
      <c r="D97" t="e">
        <f>VLOOKUP(B97,AttDefStrength!$A$3:$G$23,2,FALSE)</f>
        <v>#N/A</v>
      </c>
      <c r="E97" t="e">
        <f>VLOOKUP(C97,AttDefStrength!$A$3:$G$23,7,FALSE)</f>
        <v>#N/A</v>
      </c>
      <c r="F97" t="e">
        <f>VLOOKUP(B97,AttDefStrength!$A$3:$G$23,3,FALSE)</f>
        <v>#N/A</v>
      </c>
      <c r="G97" t="e">
        <f>VLOOKUP(C97,AttDefStrength!$A$3:$G$23,6,FALSE)</f>
        <v>#N/A</v>
      </c>
      <c r="H97" t="e">
        <f ca="1">D97*E97*Averages!$D$23</f>
        <v>#N/A</v>
      </c>
      <c r="I97" t="e">
        <f ca="1">G97*F97*Averages!$M$23</f>
        <v>#N/A</v>
      </c>
      <c r="J97" t="e">
        <f t="shared" ca="1" si="79"/>
        <v>#N/A</v>
      </c>
      <c r="K97" t="e">
        <f t="shared" ca="1" si="80"/>
        <v>#N/A</v>
      </c>
      <c r="L97" t="e">
        <f t="shared" ca="1" si="81"/>
        <v>#N/A</v>
      </c>
      <c r="M97" t="e">
        <f t="shared" ca="1" si="82"/>
        <v>#N/A</v>
      </c>
      <c r="N97" t="e">
        <f t="shared" ca="1" si="83"/>
        <v>#N/A</v>
      </c>
      <c r="O97" t="e">
        <f t="shared" ca="1" si="84"/>
        <v>#N/A</v>
      </c>
      <c r="P97" t="e">
        <f t="shared" ca="1" si="85"/>
        <v>#N/A</v>
      </c>
      <c r="Q97" t="e">
        <f t="shared" ca="1" si="86"/>
        <v>#N/A</v>
      </c>
      <c r="R97" t="e">
        <f t="shared" ca="1" si="87"/>
        <v>#N/A</v>
      </c>
      <c r="S97" t="e">
        <f t="shared" ca="1" si="88"/>
        <v>#N/A</v>
      </c>
      <c r="T97" t="e">
        <f t="shared" ca="1" si="89"/>
        <v>#N/A</v>
      </c>
      <c r="U97" t="e">
        <f t="shared" ca="1" si="90"/>
        <v>#N/A</v>
      </c>
      <c r="V97" t="e">
        <f t="shared" ca="1" si="91"/>
        <v>#N/A</v>
      </c>
      <c r="W97" t="e">
        <f t="shared" ca="1" si="92"/>
        <v>#N/A</v>
      </c>
      <c r="X97" t="e">
        <f t="shared" ca="1" si="93"/>
        <v>#N/A</v>
      </c>
      <c r="Y97" t="e">
        <f t="shared" ca="1" si="94"/>
        <v>#N/A</v>
      </c>
      <c r="Z97" t="e">
        <f t="shared" ca="1" si="95"/>
        <v>#N/A</v>
      </c>
      <c r="AA97" t="e">
        <f t="shared" ca="1" si="96"/>
        <v>#N/A</v>
      </c>
      <c r="AB97" t="e">
        <f t="shared" ca="1" si="97"/>
        <v>#N/A</v>
      </c>
      <c r="AC97" t="e">
        <f t="shared" ca="1" si="98"/>
        <v>#N/A</v>
      </c>
      <c r="AD97" t="e">
        <f t="shared" ca="1" si="99"/>
        <v>#N/A</v>
      </c>
      <c r="AE97" t="e">
        <f t="shared" ca="1" si="100"/>
        <v>#N/A</v>
      </c>
      <c r="AF97" t="e">
        <f t="shared" ca="1" si="101"/>
        <v>#N/A</v>
      </c>
      <c r="AG97" t="e">
        <f t="shared" ca="1" si="102"/>
        <v>#N/A</v>
      </c>
      <c r="AH97" t="e">
        <f t="shared" ca="1" si="103"/>
        <v>#N/A</v>
      </c>
      <c r="AI97" t="e">
        <f t="shared" ca="1" si="104"/>
        <v>#N/A</v>
      </c>
      <c r="AJ97" t="e">
        <f t="shared" ca="1" si="105"/>
        <v>#N/A</v>
      </c>
      <c r="AK97" t="e">
        <f t="shared" ca="1" si="106"/>
        <v>#N/A</v>
      </c>
      <c r="AL97" t="e">
        <f t="shared" ca="1" si="107"/>
        <v>#N/A</v>
      </c>
      <c r="AM97" t="e">
        <f t="shared" ca="1" si="108"/>
        <v>#N/A</v>
      </c>
      <c r="AN97" t="e">
        <f t="shared" ca="1" si="109"/>
        <v>#N/A</v>
      </c>
      <c r="AO97" t="e">
        <f t="shared" ca="1" si="110"/>
        <v>#N/A</v>
      </c>
      <c r="AP97" t="e">
        <f t="shared" ca="1" si="111"/>
        <v>#N/A</v>
      </c>
      <c r="AQ97" t="e">
        <f t="shared" ca="1" si="112"/>
        <v>#N/A</v>
      </c>
      <c r="AR97" t="e">
        <f t="shared" ca="1" si="113"/>
        <v>#N/A</v>
      </c>
      <c r="AS97" t="e">
        <f t="shared" ca="1" si="114"/>
        <v>#N/A</v>
      </c>
      <c r="AT97" t="e">
        <f t="shared" ca="1" si="115"/>
        <v>#N/A</v>
      </c>
      <c r="AU97" t="e">
        <f t="shared" ca="1" si="116"/>
        <v>#N/A</v>
      </c>
      <c r="AV97" t="e">
        <f t="shared" ca="1" si="117"/>
        <v>#N/A</v>
      </c>
      <c r="AW97" t="e">
        <f t="shared" ca="1" si="118"/>
        <v>#N/A</v>
      </c>
      <c r="AX97" t="e">
        <f t="shared" ca="1" si="119"/>
        <v>#N/A</v>
      </c>
      <c r="AY97" t="e">
        <f t="shared" ca="1" si="120"/>
        <v>#N/A</v>
      </c>
    </row>
    <row r="98" spans="1:51">
      <c r="A98">
        <f>AllResults!A98</f>
        <v>0</v>
      </c>
      <c r="D98" t="e">
        <f>VLOOKUP(B98,AttDefStrength!$A$3:$G$23,2,FALSE)</f>
        <v>#N/A</v>
      </c>
      <c r="E98" t="e">
        <f>VLOOKUP(C98,AttDefStrength!$A$3:$G$23,7,FALSE)</f>
        <v>#N/A</v>
      </c>
      <c r="F98" t="e">
        <f>VLOOKUP(B98,AttDefStrength!$A$3:$G$23,3,FALSE)</f>
        <v>#N/A</v>
      </c>
      <c r="G98" t="e">
        <f>VLOOKUP(C98,AttDefStrength!$A$3:$G$23,6,FALSE)</f>
        <v>#N/A</v>
      </c>
      <c r="H98" t="e">
        <f ca="1">D98*E98*Averages!$D$23</f>
        <v>#N/A</v>
      </c>
      <c r="I98" t="e">
        <f ca="1">G98*F98*Averages!$M$23</f>
        <v>#N/A</v>
      </c>
      <c r="J98" t="e">
        <f t="shared" ca="1" si="79"/>
        <v>#N/A</v>
      </c>
      <c r="K98" t="e">
        <f t="shared" ca="1" si="80"/>
        <v>#N/A</v>
      </c>
      <c r="L98" t="e">
        <f t="shared" ca="1" si="81"/>
        <v>#N/A</v>
      </c>
      <c r="M98" t="e">
        <f t="shared" ca="1" si="82"/>
        <v>#N/A</v>
      </c>
      <c r="N98" t="e">
        <f t="shared" ca="1" si="83"/>
        <v>#N/A</v>
      </c>
      <c r="O98" t="e">
        <f t="shared" ca="1" si="84"/>
        <v>#N/A</v>
      </c>
      <c r="P98" t="e">
        <f t="shared" ca="1" si="85"/>
        <v>#N/A</v>
      </c>
      <c r="Q98" t="e">
        <f t="shared" ca="1" si="86"/>
        <v>#N/A</v>
      </c>
      <c r="R98" t="e">
        <f t="shared" ca="1" si="87"/>
        <v>#N/A</v>
      </c>
      <c r="S98" t="e">
        <f t="shared" ca="1" si="88"/>
        <v>#N/A</v>
      </c>
      <c r="T98" t="e">
        <f t="shared" ca="1" si="89"/>
        <v>#N/A</v>
      </c>
      <c r="U98" t="e">
        <f t="shared" ca="1" si="90"/>
        <v>#N/A</v>
      </c>
      <c r="V98" t="e">
        <f t="shared" ca="1" si="91"/>
        <v>#N/A</v>
      </c>
      <c r="W98" t="e">
        <f t="shared" ca="1" si="92"/>
        <v>#N/A</v>
      </c>
      <c r="X98" t="e">
        <f t="shared" ca="1" si="93"/>
        <v>#N/A</v>
      </c>
      <c r="Y98" t="e">
        <f t="shared" ca="1" si="94"/>
        <v>#N/A</v>
      </c>
      <c r="Z98" t="e">
        <f t="shared" ca="1" si="95"/>
        <v>#N/A</v>
      </c>
      <c r="AA98" t="e">
        <f t="shared" ca="1" si="96"/>
        <v>#N/A</v>
      </c>
      <c r="AB98" t="e">
        <f t="shared" ca="1" si="97"/>
        <v>#N/A</v>
      </c>
      <c r="AC98" t="e">
        <f t="shared" ca="1" si="98"/>
        <v>#N/A</v>
      </c>
      <c r="AD98" t="e">
        <f t="shared" ca="1" si="99"/>
        <v>#N/A</v>
      </c>
      <c r="AE98" t="e">
        <f t="shared" ca="1" si="100"/>
        <v>#N/A</v>
      </c>
      <c r="AF98" t="e">
        <f t="shared" ca="1" si="101"/>
        <v>#N/A</v>
      </c>
      <c r="AG98" t="e">
        <f t="shared" ca="1" si="102"/>
        <v>#N/A</v>
      </c>
      <c r="AH98" t="e">
        <f t="shared" ca="1" si="103"/>
        <v>#N/A</v>
      </c>
      <c r="AI98" t="e">
        <f t="shared" ca="1" si="104"/>
        <v>#N/A</v>
      </c>
      <c r="AJ98" t="e">
        <f t="shared" ca="1" si="105"/>
        <v>#N/A</v>
      </c>
      <c r="AK98" t="e">
        <f t="shared" ca="1" si="106"/>
        <v>#N/A</v>
      </c>
      <c r="AL98" t="e">
        <f t="shared" ca="1" si="107"/>
        <v>#N/A</v>
      </c>
      <c r="AM98" t="e">
        <f t="shared" ca="1" si="108"/>
        <v>#N/A</v>
      </c>
      <c r="AN98" t="e">
        <f t="shared" ca="1" si="109"/>
        <v>#N/A</v>
      </c>
      <c r="AO98" t="e">
        <f t="shared" ca="1" si="110"/>
        <v>#N/A</v>
      </c>
      <c r="AP98" t="e">
        <f t="shared" ca="1" si="111"/>
        <v>#N/A</v>
      </c>
      <c r="AQ98" t="e">
        <f t="shared" ca="1" si="112"/>
        <v>#N/A</v>
      </c>
      <c r="AR98" t="e">
        <f t="shared" ca="1" si="113"/>
        <v>#N/A</v>
      </c>
      <c r="AS98" t="e">
        <f t="shared" ca="1" si="114"/>
        <v>#N/A</v>
      </c>
      <c r="AT98" t="e">
        <f t="shared" ca="1" si="115"/>
        <v>#N/A</v>
      </c>
      <c r="AU98" t="e">
        <f t="shared" ca="1" si="116"/>
        <v>#N/A</v>
      </c>
      <c r="AV98" t="e">
        <f t="shared" ca="1" si="117"/>
        <v>#N/A</v>
      </c>
      <c r="AW98" t="e">
        <f t="shared" ca="1" si="118"/>
        <v>#N/A</v>
      </c>
      <c r="AX98" t="e">
        <f t="shared" ca="1" si="119"/>
        <v>#N/A</v>
      </c>
      <c r="AY98" t="e">
        <f t="shared" ca="1" si="120"/>
        <v>#N/A</v>
      </c>
    </row>
    <row r="99" spans="1:51">
      <c r="A99">
        <f>AllResults!A99</f>
        <v>0</v>
      </c>
      <c r="D99" t="e">
        <f>VLOOKUP(B99,AttDefStrength!$A$3:$G$23,2,FALSE)</f>
        <v>#N/A</v>
      </c>
      <c r="E99" t="e">
        <f>VLOOKUP(C99,AttDefStrength!$A$3:$G$23,7,FALSE)</f>
        <v>#N/A</v>
      </c>
      <c r="F99" t="e">
        <f>VLOOKUP(B99,AttDefStrength!$A$3:$G$23,3,FALSE)</f>
        <v>#N/A</v>
      </c>
      <c r="G99" t="e">
        <f>VLOOKUP(C99,AttDefStrength!$A$3:$G$23,6,FALSE)</f>
        <v>#N/A</v>
      </c>
      <c r="H99" t="e">
        <f ca="1">D99*E99*Averages!$D$23</f>
        <v>#N/A</v>
      </c>
      <c r="I99" t="e">
        <f ca="1">G99*F99*Averages!$M$23</f>
        <v>#N/A</v>
      </c>
      <c r="J99" t="e">
        <f t="shared" ca="1" si="79"/>
        <v>#N/A</v>
      </c>
      <c r="K99" t="e">
        <f t="shared" ca="1" si="80"/>
        <v>#N/A</v>
      </c>
      <c r="L99" t="e">
        <f t="shared" ca="1" si="81"/>
        <v>#N/A</v>
      </c>
      <c r="M99" t="e">
        <f t="shared" ca="1" si="82"/>
        <v>#N/A</v>
      </c>
      <c r="N99" t="e">
        <f t="shared" ca="1" si="83"/>
        <v>#N/A</v>
      </c>
      <c r="O99" t="e">
        <f t="shared" ca="1" si="84"/>
        <v>#N/A</v>
      </c>
      <c r="P99" t="e">
        <f t="shared" ca="1" si="85"/>
        <v>#N/A</v>
      </c>
      <c r="Q99" t="e">
        <f t="shared" ca="1" si="86"/>
        <v>#N/A</v>
      </c>
      <c r="R99" t="e">
        <f t="shared" ca="1" si="87"/>
        <v>#N/A</v>
      </c>
      <c r="S99" t="e">
        <f t="shared" ca="1" si="88"/>
        <v>#N/A</v>
      </c>
      <c r="T99" t="e">
        <f t="shared" ca="1" si="89"/>
        <v>#N/A</v>
      </c>
      <c r="U99" t="e">
        <f t="shared" ca="1" si="90"/>
        <v>#N/A</v>
      </c>
      <c r="V99" t="e">
        <f t="shared" ca="1" si="91"/>
        <v>#N/A</v>
      </c>
      <c r="W99" t="e">
        <f t="shared" ca="1" si="92"/>
        <v>#N/A</v>
      </c>
      <c r="X99" t="e">
        <f t="shared" ca="1" si="93"/>
        <v>#N/A</v>
      </c>
      <c r="Y99" t="e">
        <f t="shared" ca="1" si="94"/>
        <v>#N/A</v>
      </c>
      <c r="Z99" t="e">
        <f t="shared" ca="1" si="95"/>
        <v>#N/A</v>
      </c>
      <c r="AA99" t="e">
        <f t="shared" ca="1" si="96"/>
        <v>#N/A</v>
      </c>
      <c r="AB99" t="e">
        <f t="shared" ca="1" si="97"/>
        <v>#N/A</v>
      </c>
      <c r="AC99" t="e">
        <f t="shared" ca="1" si="98"/>
        <v>#N/A</v>
      </c>
      <c r="AD99" t="e">
        <f t="shared" ca="1" si="99"/>
        <v>#N/A</v>
      </c>
      <c r="AE99" t="e">
        <f t="shared" ca="1" si="100"/>
        <v>#N/A</v>
      </c>
      <c r="AF99" t="e">
        <f t="shared" ca="1" si="101"/>
        <v>#N/A</v>
      </c>
      <c r="AG99" t="e">
        <f t="shared" ca="1" si="102"/>
        <v>#N/A</v>
      </c>
      <c r="AH99" t="e">
        <f t="shared" ca="1" si="103"/>
        <v>#N/A</v>
      </c>
      <c r="AI99" t="e">
        <f t="shared" ca="1" si="104"/>
        <v>#N/A</v>
      </c>
      <c r="AJ99" t="e">
        <f t="shared" ca="1" si="105"/>
        <v>#N/A</v>
      </c>
      <c r="AK99" t="e">
        <f t="shared" ca="1" si="106"/>
        <v>#N/A</v>
      </c>
      <c r="AL99" t="e">
        <f t="shared" ca="1" si="107"/>
        <v>#N/A</v>
      </c>
      <c r="AM99" t="e">
        <f t="shared" ca="1" si="108"/>
        <v>#N/A</v>
      </c>
      <c r="AN99" t="e">
        <f t="shared" ca="1" si="109"/>
        <v>#N/A</v>
      </c>
      <c r="AO99" t="e">
        <f t="shared" ca="1" si="110"/>
        <v>#N/A</v>
      </c>
      <c r="AP99" t="e">
        <f t="shared" ca="1" si="111"/>
        <v>#N/A</v>
      </c>
      <c r="AQ99" t="e">
        <f t="shared" ca="1" si="112"/>
        <v>#N/A</v>
      </c>
      <c r="AR99" t="e">
        <f t="shared" ca="1" si="113"/>
        <v>#N/A</v>
      </c>
      <c r="AS99" t="e">
        <f t="shared" ca="1" si="114"/>
        <v>#N/A</v>
      </c>
      <c r="AT99" t="e">
        <f t="shared" ca="1" si="115"/>
        <v>#N/A</v>
      </c>
      <c r="AU99" t="e">
        <f t="shared" ca="1" si="116"/>
        <v>#N/A</v>
      </c>
      <c r="AV99" t="e">
        <f t="shared" ca="1" si="117"/>
        <v>#N/A</v>
      </c>
      <c r="AW99" t="e">
        <f t="shared" ca="1" si="118"/>
        <v>#N/A</v>
      </c>
      <c r="AX99" t="e">
        <f t="shared" ca="1" si="119"/>
        <v>#N/A</v>
      </c>
      <c r="AY99" t="e">
        <f t="shared" ca="1" si="120"/>
        <v>#N/A</v>
      </c>
    </row>
    <row r="100" spans="1:51">
      <c r="A100">
        <f>AllResults!A100</f>
        <v>0</v>
      </c>
      <c r="D100" t="e">
        <f>VLOOKUP(B100,AttDefStrength!$A$3:$G$23,2,FALSE)</f>
        <v>#N/A</v>
      </c>
      <c r="E100" t="e">
        <f>VLOOKUP(C100,AttDefStrength!$A$3:$G$23,7,FALSE)</f>
        <v>#N/A</v>
      </c>
      <c r="F100" t="e">
        <f>VLOOKUP(B100,AttDefStrength!$A$3:$G$23,3,FALSE)</f>
        <v>#N/A</v>
      </c>
      <c r="G100" t="e">
        <f>VLOOKUP(C100,AttDefStrength!$A$3:$G$23,6,FALSE)</f>
        <v>#N/A</v>
      </c>
      <c r="H100" t="e">
        <f ca="1">D100*E100*Averages!$D$23</f>
        <v>#N/A</v>
      </c>
      <c r="I100" t="e">
        <f ca="1">G100*F100*Averages!$M$23</f>
        <v>#N/A</v>
      </c>
      <c r="J100" t="e">
        <f t="shared" ca="1" si="79"/>
        <v>#N/A</v>
      </c>
      <c r="K100" t="e">
        <f t="shared" ca="1" si="80"/>
        <v>#N/A</v>
      </c>
      <c r="L100" t="e">
        <f t="shared" ca="1" si="81"/>
        <v>#N/A</v>
      </c>
      <c r="M100" t="e">
        <f t="shared" ca="1" si="82"/>
        <v>#N/A</v>
      </c>
      <c r="N100" t="e">
        <f t="shared" ca="1" si="83"/>
        <v>#N/A</v>
      </c>
      <c r="O100" t="e">
        <f t="shared" ca="1" si="84"/>
        <v>#N/A</v>
      </c>
      <c r="P100" t="e">
        <f t="shared" ca="1" si="85"/>
        <v>#N/A</v>
      </c>
      <c r="Q100" t="e">
        <f t="shared" ca="1" si="86"/>
        <v>#N/A</v>
      </c>
      <c r="R100" t="e">
        <f t="shared" ca="1" si="87"/>
        <v>#N/A</v>
      </c>
      <c r="S100" t="e">
        <f t="shared" ca="1" si="88"/>
        <v>#N/A</v>
      </c>
      <c r="T100" t="e">
        <f t="shared" ca="1" si="89"/>
        <v>#N/A</v>
      </c>
      <c r="U100" t="e">
        <f t="shared" ca="1" si="90"/>
        <v>#N/A</v>
      </c>
      <c r="V100" t="e">
        <f t="shared" ca="1" si="91"/>
        <v>#N/A</v>
      </c>
      <c r="W100" t="e">
        <f t="shared" ca="1" si="92"/>
        <v>#N/A</v>
      </c>
      <c r="X100" t="e">
        <f t="shared" ca="1" si="93"/>
        <v>#N/A</v>
      </c>
      <c r="Y100" t="e">
        <f t="shared" ca="1" si="94"/>
        <v>#N/A</v>
      </c>
      <c r="Z100" t="e">
        <f t="shared" ca="1" si="95"/>
        <v>#N/A</v>
      </c>
      <c r="AA100" t="e">
        <f t="shared" ca="1" si="96"/>
        <v>#N/A</v>
      </c>
      <c r="AB100" t="e">
        <f t="shared" ca="1" si="97"/>
        <v>#N/A</v>
      </c>
      <c r="AC100" t="e">
        <f t="shared" ca="1" si="98"/>
        <v>#N/A</v>
      </c>
      <c r="AD100" t="e">
        <f t="shared" ca="1" si="99"/>
        <v>#N/A</v>
      </c>
      <c r="AE100" t="e">
        <f t="shared" ca="1" si="100"/>
        <v>#N/A</v>
      </c>
      <c r="AF100" t="e">
        <f t="shared" ca="1" si="101"/>
        <v>#N/A</v>
      </c>
      <c r="AG100" t="e">
        <f t="shared" ca="1" si="102"/>
        <v>#N/A</v>
      </c>
      <c r="AH100" t="e">
        <f t="shared" ca="1" si="103"/>
        <v>#N/A</v>
      </c>
      <c r="AI100" t="e">
        <f t="shared" ca="1" si="104"/>
        <v>#N/A</v>
      </c>
      <c r="AJ100" t="e">
        <f t="shared" ca="1" si="105"/>
        <v>#N/A</v>
      </c>
      <c r="AK100" t="e">
        <f t="shared" ca="1" si="106"/>
        <v>#N/A</v>
      </c>
      <c r="AL100" t="e">
        <f t="shared" ca="1" si="107"/>
        <v>#N/A</v>
      </c>
      <c r="AM100" t="e">
        <f t="shared" ca="1" si="108"/>
        <v>#N/A</v>
      </c>
      <c r="AN100" t="e">
        <f t="shared" ca="1" si="109"/>
        <v>#N/A</v>
      </c>
      <c r="AO100" t="e">
        <f t="shared" ca="1" si="110"/>
        <v>#N/A</v>
      </c>
      <c r="AP100" t="e">
        <f t="shared" ca="1" si="111"/>
        <v>#N/A</v>
      </c>
      <c r="AQ100" t="e">
        <f t="shared" ca="1" si="112"/>
        <v>#N/A</v>
      </c>
      <c r="AR100" t="e">
        <f t="shared" ca="1" si="113"/>
        <v>#N/A</v>
      </c>
      <c r="AS100" t="e">
        <f t="shared" ca="1" si="114"/>
        <v>#N/A</v>
      </c>
      <c r="AT100" t="e">
        <f t="shared" ca="1" si="115"/>
        <v>#N/A</v>
      </c>
      <c r="AU100" t="e">
        <f t="shared" ca="1" si="116"/>
        <v>#N/A</v>
      </c>
      <c r="AV100" t="e">
        <f t="shared" ca="1" si="117"/>
        <v>#N/A</v>
      </c>
      <c r="AW100" t="e">
        <f t="shared" ca="1" si="118"/>
        <v>#N/A</v>
      </c>
      <c r="AX100" t="e">
        <f t="shared" ca="1" si="119"/>
        <v>#N/A</v>
      </c>
      <c r="AY100" t="e">
        <f t="shared" ca="1" si="120"/>
        <v>#N/A</v>
      </c>
    </row>
    <row r="101" spans="1:51">
      <c r="A101">
        <f>AllResults!A101</f>
        <v>0</v>
      </c>
      <c r="D101" t="e">
        <f>VLOOKUP(B101,AttDefStrength!$A$3:$G$23,2,FALSE)</f>
        <v>#N/A</v>
      </c>
      <c r="E101" t="e">
        <f>VLOOKUP(C101,AttDefStrength!$A$3:$G$23,7,FALSE)</f>
        <v>#N/A</v>
      </c>
      <c r="F101" t="e">
        <f>VLOOKUP(B101,AttDefStrength!$A$3:$G$23,3,FALSE)</f>
        <v>#N/A</v>
      </c>
      <c r="G101" t="e">
        <f>VLOOKUP(C101,AttDefStrength!$A$3:$G$23,6,FALSE)</f>
        <v>#N/A</v>
      </c>
      <c r="H101" t="e">
        <f ca="1">D101*E101*Averages!$D$23</f>
        <v>#N/A</v>
      </c>
      <c r="I101" t="e">
        <f ca="1">G101*F101*Averages!$M$23</f>
        <v>#N/A</v>
      </c>
      <c r="J101" t="e">
        <f t="shared" ca="1" si="79"/>
        <v>#N/A</v>
      </c>
      <c r="K101" t="e">
        <f t="shared" ca="1" si="80"/>
        <v>#N/A</v>
      </c>
      <c r="L101" t="e">
        <f t="shared" ca="1" si="81"/>
        <v>#N/A</v>
      </c>
      <c r="M101" t="e">
        <f t="shared" ca="1" si="82"/>
        <v>#N/A</v>
      </c>
      <c r="N101" t="e">
        <f t="shared" ca="1" si="83"/>
        <v>#N/A</v>
      </c>
      <c r="O101" t="e">
        <f t="shared" ca="1" si="84"/>
        <v>#N/A</v>
      </c>
      <c r="P101" t="e">
        <f t="shared" ca="1" si="85"/>
        <v>#N/A</v>
      </c>
      <c r="Q101" t="e">
        <f t="shared" ca="1" si="86"/>
        <v>#N/A</v>
      </c>
      <c r="R101" t="e">
        <f t="shared" ca="1" si="87"/>
        <v>#N/A</v>
      </c>
      <c r="S101" t="e">
        <f t="shared" ca="1" si="88"/>
        <v>#N/A</v>
      </c>
      <c r="T101" t="e">
        <f t="shared" ca="1" si="89"/>
        <v>#N/A</v>
      </c>
      <c r="U101" t="e">
        <f t="shared" ca="1" si="90"/>
        <v>#N/A</v>
      </c>
      <c r="V101" t="e">
        <f t="shared" ca="1" si="91"/>
        <v>#N/A</v>
      </c>
      <c r="W101" t="e">
        <f t="shared" ca="1" si="92"/>
        <v>#N/A</v>
      </c>
      <c r="X101" t="e">
        <f t="shared" ca="1" si="93"/>
        <v>#N/A</v>
      </c>
      <c r="Y101" t="e">
        <f t="shared" ca="1" si="94"/>
        <v>#N/A</v>
      </c>
      <c r="Z101" t="e">
        <f t="shared" ca="1" si="95"/>
        <v>#N/A</v>
      </c>
      <c r="AA101" t="e">
        <f t="shared" ca="1" si="96"/>
        <v>#N/A</v>
      </c>
      <c r="AB101" t="e">
        <f t="shared" ca="1" si="97"/>
        <v>#N/A</v>
      </c>
      <c r="AC101" t="e">
        <f t="shared" ca="1" si="98"/>
        <v>#N/A</v>
      </c>
      <c r="AD101" t="e">
        <f t="shared" ca="1" si="99"/>
        <v>#N/A</v>
      </c>
      <c r="AE101" t="e">
        <f t="shared" ca="1" si="100"/>
        <v>#N/A</v>
      </c>
      <c r="AF101" t="e">
        <f t="shared" ca="1" si="101"/>
        <v>#N/A</v>
      </c>
      <c r="AG101" t="e">
        <f t="shared" ca="1" si="102"/>
        <v>#N/A</v>
      </c>
      <c r="AH101" t="e">
        <f t="shared" ca="1" si="103"/>
        <v>#N/A</v>
      </c>
      <c r="AI101" t="e">
        <f t="shared" ca="1" si="104"/>
        <v>#N/A</v>
      </c>
      <c r="AJ101" t="e">
        <f t="shared" ca="1" si="105"/>
        <v>#N/A</v>
      </c>
      <c r="AK101" t="e">
        <f t="shared" ca="1" si="106"/>
        <v>#N/A</v>
      </c>
      <c r="AL101" t="e">
        <f t="shared" ca="1" si="107"/>
        <v>#N/A</v>
      </c>
      <c r="AM101" t="e">
        <f t="shared" ca="1" si="108"/>
        <v>#N/A</v>
      </c>
      <c r="AN101" t="e">
        <f t="shared" ca="1" si="109"/>
        <v>#N/A</v>
      </c>
      <c r="AO101" t="e">
        <f t="shared" ca="1" si="110"/>
        <v>#N/A</v>
      </c>
      <c r="AP101" t="e">
        <f t="shared" ca="1" si="111"/>
        <v>#N/A</v>
      </c>
      <c r="AQ101" t="e">
        <f t="shared" ca="1" si="112"/>
        <v>#N/A</v>
      </c>
      <c r="AR101" t="e">
        <f t="shared" ca="1" si="113"/>
        <v>#N/A</v>
      </c>
      <c r="AS101" t="e">
        <f t="shared" ca="1" si="114"/>
        <v>#N/A</v>
      </c>
      <c r="AT101" t="e">
        <f t="shared" ca="1" si="115"/>
        <v>#N/A</v>
      </c>
      <c r="AU101" t="e">
        <f t="shared" ca="1" si="116"/>
        <v>#N/A</v>
      </c>
      <c r="AV101" t="e">
        <f t="shared" ca="1" si="117"/>
        <v>#N/A</v>
      </c>
      <c r="AW101" t="e">
        <f t="shared" ca="1" si="118"/>
        <v>#N/A</v>
      </c>
      <c r="AX101" t="e">
        <f t="shared" ca="1" si="119"/>
        <v>#N/A</v>
      </c>
      <c r="AY101" t="e">
        <f t="shared" ca="1" si="120"/>
        <v>#N/A</v>
      </c>
    </row>
    <row r="102" spans="1:51">
      <c r="A102">
        <f>AllResults!A102</f>
        <v>0</v>
      </c>
      <c r="D102" t="e">
        <f>VLOOKUP(B102,AttDefStrength!$A$3:$G$23,2,FALSE)</f>
        <v>#N/A</v>
      </c>
      <c r="E102" t="e">
        <f>VLOOKUP(C102,AttDefStrength!$A$3:$G$23,7,FALSE)</f>
        <v>#N/A</v>
      </c>
      <c r="F102" t="e">
        <f>VLOOKUP(B102,AttDefStrength!$A$3:$G$23,3,FALSE)</f>
        <v>#N/A</v>
      </c>
      <c r="G102" t="e">
        <f>VLOOKUP(C102,AttDefStrength!$A$3:$G$23,6,FALSE)</f>
        <v>#N/A</v>
      </c>
      <c r="H102" t="e">
        <f ca="1">D102*E102*Averages!$D$23</f>
        <v>#N/A</v>
      </c>
      <c r="I102" t="e">
        <f ca="1">G102*F102*Averages!$M$23</f>
        <v>#N/A</v>
      </c>
      <c r="J102" t="e">
        <f t="shared" ca="1" si="79"/>
        <v>#N/A</v>
      </c>
      <c r="K102" t="e">
        <f t="shared" ca="1" si="80"/>
        <v>#N/A</v>
      </c>
      <c r="L102" t="e">
        <f t="shared" ca="1" si="81"/>
        <v>#N/A</v>
      </c>
      <c r="M102" t="e">
        <f t="shared" ca="1" si="82"/>
        <v>#N/A</v>
      </c>
      <c r="N102" t="e">
        <f t="shared" ca="1" si="83"/>
        <v>#N/A</v>
      </c>
      <c r="O102" t="e">
        <f t="shared" ca="1" si="84"/>
        <v>#N/A</v>
      </c>
      <c r="P102" t="e">
        <f t="shared" ca="1" si="85"/>
        <v>#N/A</v>
      </c>
      <c r="Q102" t="e">
        <f t="shared" ca="1" si="86"/>
        <v>#N/A</v>
      </c>
      <c r="R102" t="e">
        <f t="shared" ca="1" si="87"/>
        <v>#N/A</v>
      </c>
      <c r="S102" t="e">
        <f t="shared" ca="1" si="88"/>
        <v>#N/A</v>
      </c>
      <c r="T102" t="e">
        <f t="shared" ca="1" si="89"/>
        <v>#N/A</v>
      </c>
      <c r="U102" t="e">
        <f t="shared" ca="1" si="90"/>
        <v>#N/A</v>
      </c>
      <c r="V102" t="e">
        <f t="shared" ca="1" si="91"/>
        <v>#N/A</v>
      </c>
      <c r="W102" t="e">
        <f t="shared" ca="1" si="92"/>
        <v>#N/A</v>
      </c>
      <c r="X102" t="e">
        <f t="shared" ca="1" si="93"/>
        <v>#N/A</v>
      </c>
      <c r="Y102" t="e">
        <f t="shared" ca="1" si="94"/>
        <v>#N/A</v>
      </c>
      <c r="Z102" t="e">
        <f t="shared" ca="1" si="95"/>
        <v>#N/A</v>
      </c>
      <c r="AA102" t="e">
        <f t="shared" ca="1" si="96"/>
        <v>#N/A</v>
      </c>
      <c r="AB102" t="e">
        <f t="shared" ca="1" si="97"/>
        <v>#N/A</v>
      </c>
      <c r="AC102" t="e">
        <f t="shared" ca="1" si="98"/>
        <v>#N/A</v>
      </c>
      <c r="AD102" t="e">
        <f t="shared" ca="1" si="99"/>
        <v>#N/A</v>
      </c>
      <c r="AE102" t="e">
        <f t="shared" ca="1" si="100"/>
        <v>#N/A</v>
      </c>
      <c r="AF102" t="e">
        <f t="shared" ca="1" si="101"/>
        <v>#N/A</v>
      </c>
      <c r="AG102" t="e">
        <f t="shared" ca="1" si="102"/>
        <v>#N/A</v>
      </c>
      <c r="AH102" t="e">
        <f t="shared" ca="1" si="103"/>
        <v>#N/A</v>
      </c>
      <c r="AI102" t="e">
        <f t="shared" ca="1" si="104"/>
        <v>#N/A</v>
      </c>
      <c r="AJ102" t="e">
        <f t="shared" ca="1" si="105"/>
        <v>#N/A</v>
      </c>
      <c r="AK102" t="e">
        <f t="shared" ca="1" si="106"/>
        <v>#N/A</v>
      </c>
      <c r="AL102" t="e">
        <f t="shared" ca="1" si="107"/>
        <v>#N/A</v>
      </c>
      <c r="AM102" t="e">
        <f t="shared" ca="1" si="108"/>
        <v>#N/A</v>
      </c>
      <c r="AN102" t="e">
        <f t="shared" ca="1" si="109"/>
        <v>#N/A</v>
      </c>
      <c r="AO102" t="e">
        <f t="shared" ca="1" si="110"/>
        <v>#N/A</v>
      </c>
      <c r="AP102" t="e">
        <f t="shared" ca="1" si="111"/>
        <v>#N/A</v>
      </c>
      <c r="AQ102" t="e">
        <f t="shared" ca="1" si="112"/>
        <v>#N/A</v>
      </c>
      <c r="AR102" t="e">
        <f t="shared" ca="1" si="113"/>
        <v>#N/A</v>
      </c>
      <c r="AS102" t="e">
        <f t="shared" ca="1" si="114"/>
        <v>#N/A</v>
      </c>
      <c r="AT102" t="e">
        <f t="shared" ca="1" si="115"/>
        <v>#N/A</v>
      </c>
      <c r="AU102" t="e">
        <f t="shared" ca="1" si="116"/>
        <v>#N/A</v>
      </c>
      <c r="AV102" t="e">
        <f t="shared" ca="1" si="117"/>
        <v>#N/A</v>
      </c>
      <c r="AW102" t="e">
        <f t="shared" ca="1" si="118"/>
        <v>#N/A</v>
      </c>
      <c r="AX102" t="e">
        <f t="shared" ca="1" si="119"/>
        <v>#N/A</v>
      </c>
      <c r="AY102" t="e">
        <f t="shared" ca="1" si="120"/>
        <v>#N/A</v>
      </c>
    </row>
    <row r="103" spans="1:51">
      <c r="A103">
        <f>AllResults!A103</f>
        <v>0</v>
      </c>
      <c r="D103" t="e">
        <f>VLOOKUP(B103,AttDefStrength!$A$3:$G$23,2,FALSE)</f>
        <v>#N/A</v>
      </c>
      <c r="E103" t="e">
        <f>VLOOKUP(C103,AttDefStrength!$A$3:$G$23,7,FALSE)</f>
        <v>#N/A</v>
      </c>
      <c r="F103" t="e">
        <f>VLOOKUP(B103,AttDefStrength!$A$3:$G$23,3,FALSE)</f>
        <v>#N/A</v>
      </c>
      <c r="G103" t="e">
        <f>VLOOKUP(C103,AttDefStrength!$A$3:$G$23,6,FALSE)</f>
        <v>#N/A</v>
      </c>
      <c r="H103" t="e">
        <f ca="1">D103*E103*Averages!$D$23</f>
        <v>#N/A</v>
      </c>
      <c r="I103" t="e">
        <f ca="1">G103*F103*Averages!$M$23</f>
        <v>#N/A</v>
      </c>
      <c r="J103" t="e">
        <f t="shared" ca="1" si="79"/>
        <v>#N/A</v>
      </c>
      <c r="K103" t="e">
        <f t="shared" ca="1" si="80"/>
        <v>#N/A</v>
      </c>
      <c r="L103" t="e">
        <f t="shared" ca="1" si="81"/>
        <v>#N/A</v>
      </c>
      <c r="M103" t="e">
        <f t="shared" ca="1" si="82"/>
        <v>#N/A</v>
      </c>
      <c r="N103" t="e">
        <f t="shared" ca="1" si="83"/>
        <v>#N/A</v>
      </c>
      <c r="O103" t="e">
        <f t="shared" ca="1" si="84"/>
        <v>#N/A</v>
      </c>
      <c r="P103" t="e">
        <f t="shared" ca="1" si="85"/>
        <v>#N/A</v>
      </c>
      <c r="Q103" t="e">
        <f t="shared" ca="1" si="86"/>
        <v>#N/A</v>
      </c>
      <c r="R103" t="e">
        <f t="shared" ca="1" si="87"/>
        <v>#N/A</v>
      </c>
      <c r="S103" t="e">
        <f t="shared" ca="1" si="88"/>
        <v>#N/A</v>
      </c>
      <c r="T103" t="e">
        <f t="shared" ca="1" si="89"/>
        <v>#N/A</v>
      </c>
      <c r="U103" t="e">
        <f t="shared" ca="1" si="90"/>
        <v>#N/A</v>
      </c>
      <c r="V103" t="e">
        <f t="shared" ca="1" si="91"/>
        <v>#N/A</v>
      </c>
      <c r="W103" t="e">
        <f t="shared" ca="1" si="92"/>
        <v>#N/A</v>
      </c>
      <c r="X103" t="e">
        <f t="shared" ca="1" si="93"/>
        <v>#N/A</v>
      </c>
      <c r="Y103" t="e">
        <f t="shared" ca="1" si="94"/>
        <v>#N/A</v>
      </c>
      <c r="Z103" t="e">
        <f t="shared" ca="1" si="95"/>
        <v>#N/A</v>
      </c>
      <c r="AA103" t="e">
        <f t="shared" ca="1" si="96"/>
        <v>#N/A</v>
      </c>
      <c r="AB103" t="e">
        <f t="shared" ca="1" si="97"/>
        <v>#N/A</v>
      </c>
      <c r="AC103" t="e">
        <f t="shared" ca="1" si="98"/>
        <v>#N/A</v>
      </c>
      <c r="AD103" t="e">
        <f t="shared" ca="1" si="99"/>
        <v>#N/A</v>
      </c>
      <c r="AE103" t="e">
        <f t="shared" ca="1" si="100"/>
        <v>#N/A</v>
      </c>
      <c r="AF103" t="e">
        <f t="shared" ca="1" si="101"/>
        <v>#N/A</v>
      </c>
      <c r="AG103" t="e">
        <f t="shared" ca="1" si="102"/>
        <v>#N/A</v>
      </c>
      <c r="AH103" t="e">
        <f t="shared" ca="1" si="103"/>
        <v>#N/A</v>
      </c>
      <c r="AI103" t="e">
        <f t="shared" ca="1" si="104"/>
        <v>#N/A</v>
      </c>
      <c r="AJ103" t="e">
        <f t="shared" ca="1" si="105"/>
        <v>#N/A</v>
      </c>
      <c r="AK103" t="e">
        <f t="shared" ca="1" si="106"/>
        <v>#N/A</v>
      </c>
      <c r="AL103" t="e">
        <f t="shared" ca="1" si="107"/>
        <v>#N/A</v>
      </c>
      <c r="AM103" t="e">
        <f t="shared" ca="1" si="108"/>
        <v>#N/A</v>
      </c>
      <c r="AN103" t="e">
        <f t="shared" ca="1" si="109"/>
        <v>#N/A</v>
      </c>
      <c r="AO103" t="e">
        <f t="shared" ca="1" si="110"/>
        <v>#N/A</v>
      </c>
      <c r="AP103" t="e">
        <f t="shared" ca="1" si="111"/>
        <v>#N/A</v>
      </c>
      <c r="AQ103" t="e">
        <f t="shared" ca="1" si="112"/>
        <v>#N/A</v>
      </c>
      <c r="AR103" t="e">
        <f t="shared" ca="1" si="113"/>
        <v>#N/A</v>
      </c>
      <c r="AS103" t="e">
        <f t="shared" ca="1" si="114"/>
        <v>#N/A</v>
      </c>
      <c r="AT103" t="e">
        <f t="shared" ca="1" si="115"/>
        <v>#N/A</v>
      </c>
      <c r="AU103" t="e">
        <f t="shared" ca="1" si="116"/>
        <v>#N/A</v>
      </c>
      <c r="AV103" t="e">
        <f t="shared" ca="1" si="117"/>
        <v>#N/A</v>
      </c>
      <c r="AW103" t="e">
        <f t="shared" ca="1" si="118"/>
        <v>#N/A</v>
      </c>
      <c r="AX103" t="e">
        <f t="shared" ca="1" si="119"/>
        <v>#N/A</v>
      </c>
      <c r="AY103" t="e">
        <f t="shared" ca="1" si="120"/>
        <v>#N/A</v>
      </c>
    </row>
    <row r="104" spans="1:51">
      <c r="A104">
        <f>AllResults!A104</f>
        <v>0</v>
      </c>
      <c r="D104" t="e">
        <f>VLOOKUP(B104,AttDefStrength!$A$3:$G$23,2,FALSE)</f>
        <v>#N/A</v>
      </c>
      <c r="E104" t="e">
        <f>VLOOKUP(C104,AttDefStrength!$A$3:$G$23,7,FALSE)</f>
        <v>#N/A</v>
      </c>
      <c r="F104" t="e">
        <f>VLOOKUP(B104,AttDefStrength!$A$3:$G$23,3,FALSE)</f>
        <v>#N/A</v>
      </c>
      <c r="G104" t="e">
        <f>VLOOKUP(C104,AttDefStrength!$A$3:$G$23,6,FALSE)</f>
        <v>#N/A</v>
      </c>
      <c r="H104" t="e">
        <f ca="1">D104*E104*Averages!$D$23</f>
        <v>#N/A</v>
      </c>
      <c r="I104" t="e">
        <f ca="1">G104*F104*Averages!$M$23</f>
        <v>#N/A</v>
      </c>
      <c r="J104" t="e">
        <f t="shared" ca="1" si="79"/>
        <v>#N/A</v>
      </c>
      <c r="K104" t="e">
        <f t="shared" ca="1" si="80"/>
        <v>#N/A</v>
      </c>
      <c r="L104" t="e">
        <f t="shared" ca="1" si="81"/>
        <v>#N/A</v>
      </c>
      <c r="M104" t="e">
        <f t="shared" ca="1" si="82"/>
        <v>#N/A</v>
      </c>
      <c r="N104" t="e">
        <f t="shared" ca="1" si="83"/>
        <v>#N/A</v>
      </c>
      <c r="O104" t="e">
        <f t="shared" ca="1" si="84"/>
        <v>#N/A</v>
      </c>
      <c r="P104" t="e">
        <f t="shared" ca="1" si="85"/>
        <v>#N/A</v>
      </c>
      <c r="Q104" t="e">
        <f t="shared" ca="1" si="86"/>
        <v>#N/A</v>
      </c>
      <c r="R104" t="e">
        <f t="shared" ca="1" si="87"/>
        <v>#N/A</v>
      </c>
      <c r="S104" t="e">
        <f t="shared" ca="1" si="88"/>
        <v>#N/A</v>
      </c>
      <c r="T104" t="e">
        <f t="shared" ca="1" si="89"/>
        <v>#N/A</v>
      </c>
      <c r="U104" t="e">
        <f t="shared" ca="1" si="90"/>
        <v>#N/A</v>
      </c>
      <c r="V104" t="e">
        <f t="shared" ca="1" si="91"/>
        <v>#N/A</v>
      </c>
      <c r="W104" t="e">
        <f t="shared" ca="1" si="92"/>
        <v>#N/A</v>
      </c>
      <c r="X104" t="e">
        <f t="shared" ca="1" si="93"/>
        <v>#N/A</v>
      </c>
      <c r="Y104" t="e">
        <f t="shared" ca="1" si="94"/>
        <v>#N/A</v>
      </c>
      <c r="Z104" t="e">
        <f t="shared" ca="1" si="95"/>
        <v>#N/A</v>
      </c>
      <c r="AA104" t="e">
        <f t="shared" ca="1" si="96"/>
        <v>#N/A</v>
      </c>
      <c r="AB104" t="e">
        <f t="shared" ca="1" si="97"/>
        <v>#N/A</v>
      </c>
      <c r="AC104" t="e">
        <f t="shared" ca="1" si="98"/>
        <v>#N/A</v>
      </c>
      <c r="AD104" t="e">
        <f t="shared" ca="1" si="99"/>
        <v>#N/A</v>
      </c>
      <c r="AE104" t="e">
        <f t="shared" ca="1" si="100"/>
        <v>#N/A</v>
      </c>
      <c r="AF104" t="e">
        <f t="shared" ca="1" si="101"/>
        <v>#N/A</v>
      </c>
      <c r="AG104" t="e">
        <f t="shared" ca="1" si="102"/>
        <v>#N/A</v>
      </c>
      <c r="AH104" t="e">
        <f t="shared" ca="1" si="103"/>
        <v>#N/A</v>
      </c>
      <c r="AI104" t="e">
        <f t="shared" ca="1" si="104"/>
        <v>#N/A</v>
      </c>
      <c r="AJ104" t="e">
        <f t="shared" ca="1" si="105"/>
        <v>#N/A</v>
      </c>
      <c r="AK104" t="e">
        <f t="shared" ca="1" si="106"/>
        <v>#N/A</v>
      </c>
      <c r="AL104" t="e">
        <f t="shared" ca="1" si="107"/>
        <v>#N/A</v>
      </c>
      <c r="AM104" t="e">
        <f t="shared" ca="1" si="108"/>
        <v>#N/A</v>
      </c>
      <c r="AN104" t="e">
        <f t="shared" ca="1" si="109"/>
        <v>#N/A</v>
      </c>
      <c r="AO104" t="e">
        <f t="shared" ca="1" si="110"/>
        <v>#N/A</v>
      </c>
      <c r="AP104" t="e">
        <f t="shared" ca="1" si="111"/>
        <v>#N/A</v>
      </c>
      <c r="AQ104" t="e">
        <f t="shared" ca="1" si="112"/>
        <v>#N/A</v>
      </c>
      <c r="AR104" t="e">
        <f t="shared" ca="1" si="113"/>
        <v>#N/A</v>
      </c>
      <c r="AS104" t="e">
        <f t="shared" ca="1" si="114"/>
        <v>#N/A</v>
      </c>
      <c r="AT104" t="e">
        <f t="shared" ca="1" si="115"/>
        <v>#N/A</v>
      </c>
      <c r="AU104" t="e">
        <f t="shared" ca="1" si="116"/>
        <v>#N/A</v>
      </c>
      <c r="AV104" t="e">
        <f t="shared" ca="1" si="117"/>
        <v>#N/A</v>
      </c>
      <c r="AW104" t="e">
        <f t="shared" ca="1" si="118"/>
        <v>#N/A</v>
      </c>
      <c r="AX104" t="e">
        <f t="shared" ca="1" si="119"/>
        <v>#N/A</v>
      </c>
      <c r="AY104" t="e">
        <f t="shared" ca="1" si="120"/>
        <v>#N/A</v>
      </c>
    </row>
    <row r="105" spans="1:51">
      <c r="A105">
        <f>AllResults!A105</f>
        <v>0</v>
      </c>
      <c r="D105" t="e">
        <f>VLOOKUP(B105,AttDefStrength!$A$3:$G$23,2,FALSE)</f>
        <v>#N/A</v>
      </c>
      <c r="E105" t="e">
        <f>VLOOKUP(C105,AttDefStrength!$A$3:$G$23,7,FALSE)</f>
        <v>#N/A</v>
      </c>
      <c r="F105" t="e">
        <f>VLOOKUP(B105,AttDefStrength!$A$3:$G$23,3,FALSE)</f>
        <v>#N/A</v>
      </c>
      <c r="G105" t="e">
        <f>VLOOKUP(C105,AttDefStrength!$A$3:$G$23,6,FALSE)</f>
        <v>#N/A</v>
      </c>
      <c r="H105" t="e">
        <f ca="1">D105*E105*Averages!$D$23</f>
        <v>#N/A</v>
      </c>
      <c r="I105" t="e">
        <f ca="1">G105*F105*Averages!$M$23</f>
        <v>#N/A</v>
      </c>
      <c r="J105" t="e">
        <f t="shared" ca="1" si="79"/>
        <v>#N/A</v>
      </c>
      <c r="K105" t="e">
        <f t="shared" ca="1" si="80"/>
        <v>#N/A</v>
      </c>
      <c r="L105" t="e">
        <f t="shared" ca="1" si="81"/>
        <v>#N/A</v>
      </c>
      <c r="M105" t="e">
        <f t="shared" ca="1" si="82"/>
        <v>#N/A</v>
      </c>
      <c r="N105" t="e">
        <f t="shared" ca="1" si="83"/>
        <v>#N/A</v>
      </c>
      <c r="O105" t="e">
        <f t="shared" ca="1" si="84"/>
        <v>#N/A</v>
      </c>
      <c r="P105" t="e">
        <f t="shared" ca="1" si="85"/>
        <v>#N/A</v>
      </c>
      <c r="Q105" t="e">
        <f t="shared" ca="1" si="86"/>
        <v>#N/A</v>
      </c>
      <c r="R105" t="e">
        <f t="shared" ca="1" si="87"/>
        <v>#N/A</v>
      </c>
      <c r="S105" t="e">
        <f t="shared" ca="1" si="88"/>
        <v>#N/A</v>
      </c>
      <c r="T105" t="e">
        <f t="shared" ca="1" si="89"/>
        <v>#N/A</v>
      </c>
      <c r="U105" t="e">
        <f t="shared" ca="1" si="90"/>
        <v>#N/A</v>
      </c>
      <c r="V105" t="e">
        <f t="shared" ca="1" si="91"/>
        <v>#N/A</v>
      </c>
      <c r="W105" t="e">
        <f t="shared" ca="1" si="92"/>
        <v>#N/A</v>
      </c>
      <c r="X105" t="e">
        <f t="shared" ca="1" si="93"/>
        <v>#N/A</v>
      </c>
      <c r="Y105" t="e">
        <f t="shared" ca="1" si="94"/>
        <v>#N/A</v>
      </c>
      <c r="Z105" t="e">
        <f t="shared" ca="1" si="95"/>
        <v>#N/A</v>
      </c>
      <c r="AA105" t="e">
        <f t="shared" ca="1" si="96"/>
        <v>#N/A</v>
      </c>
      <c r="AB105" t="e">
        <f t="shared" ca="1" si="97"/>
        <v>#N/A</v>
      </c>
      <c r="AC105" t="e">
        <f t="shared" ca="1" si="98"/>
        <v>#N/A</v>
      </c>
      <c r="AD105" t="e">
        <f t="shared" ca="1" si="99"/>
        <v>#N/A</v>
      </c>
      <c r="AE105" t="e">
        <f t="shared" ca="1" si="100"/>
        <v>#N/A</v>
      </c>
      <c r="AF105" t="e">
        <f t="shared" ca="1" si="101"/>
        <v>#N/A</v>
      </c>
      <c r="AG105" t="e">
        <f t="shared" ca="1" si="102"/>
        <v>#N/A</v>
      </c>
      <c r="AH105" t="e">
        <f t="shared" ca="1" si="103"/>
        <v>#N/A</v>
      </c>
      <c r="AI105" t="e">
        <f t="shared" ca="1" si="104"/>
        <v>#N/A</v>
      </c>
      <c r="AJ105" t="e">
        <f t="shared" ca="1" si="105"/>
        <v>#N/A</v>
      </c>
      <c r="AK105" t="e">
        <f t="shared" ca="1" si="106"/>
        <v>#N/A</v>
      </c>
      <c r="AL105" t="e">
        <f t="shared" ca="1" si="107"/>
        <v>#N/A</v>
      </c>
      <c r="AM105" t="e">
        <f t="shared" ca="1" si="108"/>
        <v>#N/A</v>
      </c>
      <c r="AN105" t="e">
        <f t="shared" ca="1" si="109"/>
        <v>#N/A</v>
      </c>
      <c r="AO105" t="e">
        <f t="shared" ca="1" si="110"/>
        <v>#N/A</v>
      </c>
      <c r="AP105" t="e">
        <f t="shared" ca="1" si="111"/>
        <v>#N/A</v>
      </c>
      <c r="AQ105" t="e">
        <f t="shared" ca="1" si="112"/>
        <v>#N/A</v>
      </c>
      <c r="AR105" t="e">
        <f t="shared" ca="1" si="113"/>
        <v>#N/A</v>
      </c>
      <c r="AS105" t="e">
        <f t="shared" ca="1" si="114"/>
        <v>#N/A</v>
      </c>
      <c r="AT105" t="e">
        <f t="shared" ca="1" si="115"/>
        <v>#N/A</v>
      </c>
      <c r="AU105" t="e">
        <f t="shared" ca="1" si="116"/>
        <v>#N/A</v>
      </c>
      <c r="AV105" t="e">
        <f t="shared" ca="1" si="117"/>
        <v>#N/A</v>
      </c>
      <c r="AW105" t="e">
        <f t="shared" ca="1" si="118"/>
        <v>#N/A</v>
      </c>
      <c r="AX105" t="e">
        <f t="shared" ca="1" si="119"/>
        <v>#N/A</v>
      </c>
      <c r="AY105" t="e">
        <f t="shared" ca="1" si="120"/>
        <v>#N/A</v>
      </c>
    </row>
    <row r="106" spans="1:51">
      <c r="A106">
        <f>AllResults!A106</f>
        <v>0</v>
      </c>
      <c r="D106" t="e">
        <f>VLOOKUP(B106,AttDefStrength!$A$3:$G$23,2,FALSE)</f>
        <v>#N/A</v>
      </c>
      <c r="E106" t="e">
        <f>VLOOKUP(C106,AttDefStrength!$A$3:$G$23,7,FALSE)</f>
        <v>#N/A</v>
      </c>
      <c r="F106" t="e">
        <f>VLOOKUP(B106,AttDefStrength!$A$3:$G$23,3,FALSE)</f>
        <v>#N/A</v>
      </c>
      <c r="G106" t="e">
        <f>VLOOKUP(C106,AttDefStrength!$A$3:$G$23,6,FALSE)</f>
        <v>#N/A</v>
      </c>
      <c r="H106" t="e">
        <f ca="1">D106*E106*Averages!$D$23</f>
        <v>#N/A</v>
      </c>
      <c r="I106" t="e">
        <f ca="1">G106*F106*Averages!$M$23</f>
        <v>#N/A</v>
      </c>
      <c r="J106" t="e">
        <f t="shared" ca="1" si="79"/>
        <v>#N/A</v>
      </c>
      <c r="K106" t="e">
        <f t="shared" ca="1" si="80"/>
        <v>#N/A</v>
      </c>
      <c r="L106" t="e">
        <f t="shared" ca="1" si="81"/>
        <v>#N/A</v>
      </c>
      <c r="M106" t="e">
        <f t="shared" ca="1" si="82"/>
        <v>#N/A</v>
      </c>
      <c r="N106" t="e">
        <f t="shared" ca="1" si="83"/>
        <v>#N/A</v>
      </c>
      <c r="O106" t="e">
        <f t="shared" ca="1" si="84"/>
        <v>#N/A</v>
      </c>
      <c r="P106" t="e">
        <f t="shared" ca="1" si="85"/>
        <v>#N/A</v>
      </c>
      <c r="Q106" t="e">
        <f t="shared" ca="1" si="86"/>
        <v>#N/A</v>
      </c>
      <c r="R106" t="e">
        <f t="shared" ca="1" si="87"/>
        <v>#N/A</v>
      </c>
      <c r="S106" t="e">
        <f t="shared" ca="1" si="88"/>
        <v>#N/A</v>
      </c>
      <c r="T106" t="e">
        <f t="shared" ca="1" si="89"/>
        <v>#N/A</v>
      </c>
      <c r="U106" t="e">
        <f t="shared" ca="1" si="90"/>
        <v>#N/A</v>
      </c>
      <c r="V106" t="e">
        <f t="shared" ca="1" si="91"/>
        <v>#N/A</v>
      </c>
      <c r="W106" t="e">
        <f t="shared" ca="1" si="92"/>
        <v>#N/A</v>
      </c>
      <c r="X106" t="e">
        <f t="shared" ca="1" si="93"/>
        <v>#N/A</v>
      </c>
      <c r="Y106" t="e">
        <f t="shared" ca="1" si="94"/>
        <v>#N/A</v>
      </c>
      <c r="Z106" t="e">
        <f t="shared" ca="1" si="95"/>
        <v>#N/A</v>
      </c>
      <c r="AA106" t="e">
        <f t="shared" ca="1" si="96"/>
        <v>#N/A</v>
      </c>
      <c r="AB106" t="e">
        <f t="shared" ca="1" si="97"/>
        <v>#N/A</v>
      </c>
      <c r="AC106" t="e">
        <f t="shared" ca="1" si="98"/>
        <v>#N/A</v>
      </c>
      <c r="AD106" t="e">
        <f t="shared" ca="1" si="99"/>
        <v>#N/A</v>
      </c>
      <c r="AE106" t="e">
        <f t="shared" ca="1" si="100"/>
        <v>#N/A</v>
      </c>
      <c r="AF106" t="e">
        <f t="shared" ca="1" si="101"/>
        <v>#N/A</v>
      </c>
      <c r="AG106" t="e">
        <f t="shared" ca="1" si="102"/>
        <v>#N/A</v>
      </c>
      <c r="AH106" t="e">
        <f t="shared" ca="1" si="103"/>
        <v>#N/A</v>
      </c>
      <c r="AI106" t="e">
        <f t="shared" ca="1" si="104"/>
        <v>#N/A</v>
      </c>
      <c r="AJ106" t="e">
        <f t="shared" ca="1" si="105"/>
        <v>#N/A</v>
      </c>
      <c r="AK106" t="e">
        <f t="shared" ca="1" si="106"/>
        <v>#N/A</v>
      </c>
      <c r="AL106" t="e">
        <f t="shared" ca="1" si="107"/>
        <v>#N/A</v>
      </c>
      <c r="AM106" t="e">
        <f t="shared" ca="1" si="108"/>
        <v>#N/A</v>
      </c>
      <c r="AN106" t="e">
        <f t="shared" ca="1" si="109"/>
        <v>#N/A</v>
      </c>
      <c r="AO106" t="e">
        <f t="shared" ca="1" si="110"/>
        <v>#N/A</v>
      </c>
      <c r="AP106" t="e">
        <f t="shared" ca="1" si="111"/>
        <v>#N/A</v>
      </c>
      <c r="AQ106" t="e">
        <f t="shared" ca="1" si="112"/>
        <v>#N/A</v>
      </c>
      <c r="AR106" t="e">
        <f t="shared" ca="1" si="113"/>
        <v>#N/A</v>
      </c>
      <c r="AS106" t="e">
        <f t="shared" ca="1" si="114"/>
        <v>#N/A</v>
      </c>
      <c r="AT106" t="e">
        <f t="shared" ca="1" si="115"/>
        <v>#N/A</v>
      </c>
      <c r="AU106" t="e">
        <f t="shared" ca="1" si="116"/>
        <v>#N/A</v>
      </c>
      <c r="AV106" t="e">
        <f t="shared" ca="1" si="117"/>
        <v>#N/A</v>
      </c>
      <c r="AW106" t="e">
        <f t="shared" ca="1" si="118"/>
        <v>#N/A</v>
      </c>
      <c r="AX106" t="e">
        <f t="shared" ca="1" si="119"/>
        <v>#N/A</v>
      </c>
      <c r="AY106" t="e">
        <f t="shared" ca="1" si="120"/>
        <v>#N/A</v>
      </c>
    </row>
    <row r="107" spans="1:51">
      <c r="A107">
        <f>AllResults!A107</f>
        <v>0</v>
      </c>
      <c r="D107" t="e">
        <f>VLOOKUP(B107,AttDefStrength!$A$3:$G$23,2,FALSE)</f>
        <v>#N/A</v>
      </c>
      <c r="E107" t="e">
        <f>VLOOKUP(C107,AttDefStrength!$A$3:$G$23,7,FALSE)</f>
        <v>#N/A</v>
      </c>
      <c r="F107" t="e">
        <f>VLOOKUP(B107,AttDefStrength!$A$3:$G$23,3,FALSE)</f>
        <v>#N/A</v>
      </c>
      <c r="G107" t="e">
        <f>VLOOKUP(C107,AttDefStrength!$A$3:$G$23,6,FALSE)</f>
        <v>#N/A</v>
      </c>
      <c r="H107" t="e">
        <f ca="1">D107*E107*Averages!$D$23</f>
        <v>#N/A</v>
      </c>
      <c r="I107" t="e">
        <f ca="1">G107*F107*Averages!$M$23</f>
        <v>#N/A</v>
      </c>
      <c r="J107" t="e">
        <f t="shared" ca="1" si="79"/>
        <v>#N/A</v>
      </c>
      <c r="K107" t="e">
        <f t="shared" ca="1" si="80"/>
        <v>#N/A</v>
      </c>
      <c r="L107" t="e">
        <f t="shared" ca="1" si="81"/>
        <v>#N/A</v>
      </c>
      <c r="M107" t="e">
        <f t="shared" ca="1" si="82"/>
        <v>#N/A</v>
      </c>
      <c r="N107" t="e">
        <f t="shared" ca="1" si="83"/>
        <v>#N/A</v>
      </c>
      <c r="O107" t="e">
        <f t="shared" ca="1" si="84"/>
        <v>#N/A</v>
      </c>
      <c r="P107" t="e">
        <f t="shared" ca="1" si="85"/>
        <v>#N/A</v>
      </c>
      <c r="Q107" t="e">
        <f t="shared" ca="1" si="86"/>
        <v>#N/A</v>
      </c>
      <c r="R107" t="e">
        <f t="shared" ca="1" si="87"/>
        <v>#N/A</v>
      </c>
      <c r="S107" t="e">
        <f t="shared" ca="1" si="88"/>
        <v>#N/A</v>
      </c>
      <c r="T107" t="e">
        <f t="shared" ca="1" si="89"/>
        <v>#N/A</v>
      </c>
      <c r="U107" t="e">
        <f t="shared" ca="1" si="90"/>
        <v>#N/A</v>
      </c>
      <c r="V107" t="e">
        <f t="shared" ca="1" si="91"/>
        <v>#N/A</v>
      </c>
      <c r="W107" t="e">
        <f t="shared" ca="1" si="92"/>
        <v>#N/A</v>
      </c>
      <c r="X107" t="e">
        <f t="shared" ca="1" si="93"/>
        <v>#N/A</v>
      </c>
      <c r="Y107" t="e">
        <f t="shared" ca="1" si="94"/>
        <v>#N/A</v>
      </c>
      <c r="Z107" t="e">
        <f t="shared" ca="1" si="95"/>
        <v>#N/A</v>
      </c>
      <c r="AA107" t="e">
        <f t="shared" ca="1" si="96"/>
        <v>#N/A</v>
      </c>
      <c r="AB107" t="e">
        <f t="shared" ca="1" si="97"/>
        <v>#N/A</v>
      </c>
      <c r="AC107" t="e">
        <f t="shared" ca="1" si="98"/>
        <v>#N/A</v>
      </c>
      <c r="AD107" t="e">
        <f t="shared" ca="1" si="99"/>
        <v>#N/A</v>
      </c>
      <c r="AE107" t="e">
        <f t="shared" ca="1" si="100"/>
        <v>#N/A</v>
      </c>
      <c r="AF107" t="e">
        <f t="shared" ca="1" si="101"/>
        <v>#N/A</v>
      </c>
      <c r="AG107" t="e">
        <f t="shared" ca="1" si="102"/>
        <v>#N/A</v>
      </c>
      <c r="AH107" t="e">
        <f t="shared" ca="1" si="103"/>
        <v>#N/A</v>
      </c>
      <c r="AI107" t="e">
        <f t="shared" ca="1" si="104"/>
        <v>#N/A</v>
      </c>
      <c r="AJ107" t="e">
        <f t="shared" ca="1" si="105"/>
        <v>#N/A</v>
      </c>
      <c r="AK107" t="e">
        <f t="shared" ca="1" si="106"/>
        <v>#N/A</v>
      </c>
      <c r="AL107" t="e">
        <f t="shared" ca="1" si="107"/>
        <v>#N/A</v>
      </c>
      <c r="AM107" t="e">
        <f t="shared" ca="1" si="108"/>
        <v>#N/A</v>
      </c>
      <c r="AN107" t="e">
        <f t="shared" ca="1" si="109"/>
        <v>#N/A</v>
      </c>
      <c r="AO107" t="e">
        <f t="shared" ca="1" si="110"/>
        <v>#N/A</v>
      </c>
      <c r="AP107" t="e">
        <f t="shared" ca="1" si="111"/>
        <v>#N/A</v>
      </c>
      <c r="AQ107" t="e">
        <f t="shared" ca="1" si="112"/>
        <v>#N/A</v>
      </c>
      <c r="AR107" t="e">
        <f t="shared" ca="1" si="113"/>
        <v>#N/A</v>
      </c>
      <c r="AS107" t="e">
        <f t="shared" ca="1" si="114"/>
        <v>#N/A</v>
      </c>
      <c r="AT107" t="e">
        <f t="shared" ca="1" si="115"/>
        <v>#N/A</v>
      </c>
      <c r="AU107" t="e">
        <f t="shared" ca="1" si="116"/>
        <v>#N/A</v>
      </c>
      <c r="AV107" t="e">
        <f t="shared" ca="1" si="117"/>
        <v>#N/A</v>
      </c>
      <c r="AW107" t="e">
        <f t="shared" ca="1" si="118"/>
        <v>#N/A</v>
      </c>
      <c r="AX107" t="e">
        <f t="shared" ca="1" si="119"/>
        <v>#N/A</v>
      </c>
      <c r="AY107" t="e">
        <f t="shared" ca="1" si="120"/>
        <v>#N/A</v>
      </c>
    </row>
    <row r="108" spans="1:51">
      <c r="A108">
        <f>AllResults!A108</f>
        <v>0</v>
      </c>
      <c r="D108" t="e">
        <f>VLOOKUP(B108,AttDefStrength!$A$3:$G$23,2,FALSE)</f>
        <v>#N/A</v>
      </c>
      <c r="E108" t="e">
        <f>VLOOKUP(C108,AttDefStrength!$A$3:$G$23,7,FALSE)</f>
        <v>#N/A</v>
      </c>
      <c r="F108" t="e">
        <f>VLOOKUP(B108,AttDefStrength!$A$3:$G$23,3,FALSE)</f>
        <v>#N/A</v>
      </c>
      <c r="G108" t="e">
        <f>VLOOKUP(C108,AttDefStrength!$A$3:$G$23,6,FALSE)</f>
        <v>#N/A</v>
      </c>
      <c r="H108" t="e">
        <f ca="1">D108*E108*Averages!$D$23</f>
        <v>#N/A</v>
      </c>
      <c r="I108" t="e">
        <f ca="1">G108*F108*Averages!$M$23</f>
        <v>#N/A</v>
      </c>
      <c r="J108" t="e">
        <f t="shared" ca="1" si="79"/>
        <v>#N/A</v>
      </c>
      <c r="K108" t="e">
        <f t="shared" ca="1" si="80"/>
        <v>#N/A</v>
      </c>
      <c r="L108" t="e">
        <f t="shared" ca="1" si="81"/>
        <v>#N/A</v>
      </c>
      <c r="M108" t="e">
        <f t="shared" ca="1" si="82"/>
        <v>#N/A</v>
      </c>
      <c r="N108" t="e">
        <f t="shared" ca="1" si="83"/>
        <v>#N/A</v>
      </c>
      <c r="O108" t="e">
        <f t="shared" ca="1" si="84"/>
        <v>#N/A</v>
      </c>
      <c r="P108" t="e">
        <f t="shared" ca="1" si="85"/>
        <v>#N/A</v>
      </c>
      <c r="Q108" t="e">
        <f t="shared" ca="1" si="86"/>
        <v>#N/A</v>
      </c>
      <c r="R108" t="e">
        <f t="shared" ca="1" si="87"/>
        <v>#N/A</v>
      </c>
      <c r="S108" t="e">
        <f t="shared" ca="1" si="88"/>
        <v>#N/A</v>
      </c>
      <c r="T108" t="e">
        <f t="shared" ca="1" si="89"/>
        <v>#N/A</v>
      </c>
      <c r="U108" t="e">
        <f t="shared" ca="1" si="90"/>
        <v>#N/A</v>
      </c>
      <c r="V108" t="e">
        <f t="shared" ca="1" si="91"/>
        <v>#N/A</v>
      </c>
      <c r="W108" t="e">
        <f t="shared" ca="1" si="92"/>
        <v>#N/A</v>
      </c>
      <c r="X108" t="e">
        <f t="shared" ca="1" si="93"/>
        <v>#N/A</v>
      </c>
      <c r="Y108" t="e">
        <f t="shared" ca="1" si="94"/>
        <v>#N/A</v>
      </c>
      <c r="Z108" t="e">
        <f t="shared" ca="1" si="95"/>
        <v>#N/A</v>
      </c>
      <c r="AA108" t="e">
        <f t="shared" ca="1" si="96"/>
        <v>#N/A</v>
      </c>
      <c r="AB108" t="e">
        <f t="shared" ca="1" si="97"/>
        <v>#N/A</v>
      </c>
      <c r="AC108" t="e">
        <f t="shared" ca="1" si="98"/>
        <v>#N/A</v>
      </c>
      <c r="AD108" t="e">
        <f t="shared" ca="1" si="99"/>
        <v>#N/A</v>
      </c>
      <c r="AE108" t="e">
        <f t="shared" ca="1" si="100"/>
        <v>#N/A</v>
      </c>
      <c r="AF108" t="e">
        <f t="shared" ca="1" si="101"/>
        <v>#N/A</v>
      </c>
      <c r="AG108" t="e">
        <f t="shared" ca="1" si="102"/>
        <v>#N/A</v>
      </c>
      <c r="AH108" t="e">
        <f t="shared" ca="1" si="103"/>
        <v>#N/A</v>
      </c>
      <c r="AI108" t="e">
        <f t="shared" ca="1" si="104"/>
        <v>#N/A</v>
      </c>
      <c r="AJ108" t="e">
        <f t="shared" ca="1" si="105"/>
        <v>#N/A</v>
      </c>
      <c r="AK108" t="e">
        <f t="shared" ca="1" si="106"/>
        <v>#N/A</v>
      </c>
      <c r="AL108" t="e">
        <f t="shared" ca="1" si="107"/>
        <v>#N/A</v>
      </c>
      <c r="AM108" t="e">
        <f t="shared" ca="1" si="108"/>
        <v>#N/A</v>
      </c>
      <c r="AN108" t="e">
        <f t="shared" ca="1" si="109"/>
        <v>#N/A</v>
      </c>
      <c r="AO108" t="e">
        <f t="shared" ca="1" si="110"/>
        <v>#N/A</v>
      </c>
      <c r="AP108" t="e">
        <f t="shared" ca="1" si="111"/>
        <v>#N/A</v>
      </c>
      <c r="AQ108" t="e">
        <f t="shared" ca="1" si="112"/>
        <v>#N/A</v>
      </c>
      <c r="AR108" t="e">
        <f t="shared" ca="1" si="113"/>
        <v>#N/A</v>
      </c>
      <c r="AS108" t="e">
        <f t="shared" ca="1" si="114"/>
        <v>#N/A</v>
      </c>
      <c r="AT108" t="e">
        <f t="shared" ca="1" si="115"/>
        <v>#N/A</v>
      </c>
      <c r="AU108" t="e">
        <f t="shared" ca="1" si="116"/>
        <v>#N/A</v>
      </c>
      <c r="AV108" t="e">
        <f t="shared" ca="1" si="117"/>
        <v>#N/A</v>
      </c>
      <c r="AW108" t="e">
        <f t="shared" ca="1" si="118"/>
        <v>#N/A</v>
      </c>
      <c r="AX108" t="e">
        <f t="shared" ca="1" si="119"/>
        <v>#N/A</v>
      </c>
      <c r="AY108" t="e">
        <f t="shared" ca="1" si="120"/>
        <v>#N/A</v>
      </c>
    </row>
    <row r="109" spans="1:51">
      <c r="A109">
        <f>AllResults!A109</f>
        <v>0</v>
      </c>
      <c r="D109" t="e">
        <f>VLOOKUP(B109,AttDefStrength!$A$3:$G$23,2,FALSE)</f>
        <v>#N/A</v>
      </c>
      <c r="E109" t="e">
        <f>VLOOKUP(C109,AttDefStrength!$A$3:$G$23,7,FALSE)</f>
        <v>#N/A</v>
      </c>
      <c r="F109" t="e">
        <f>VLOOKUP(B109,AttDefStrength!$A$3:$G$23,3,FALSE)</f>
        <v>#N/A</v>
      </c>
      <c r="G109" t="e">
        <f>VLOOKUP(C109,AttDefStrength!$A$3:$G$23,6,FALSE)</f>
        <v>#N/A</v>
      </c>
      <c r="H109" t="e">
        <f ca="1">D109*E109*Averages!$D$23</f>
        <v>#N/A</v>
      </c>
      <c r="I109" t="e">
        <f ca="1">G109*F109*Averages!$M$23</f>
        <v>#N/A</v>
      </c>
      <c r="J109" t="e">
        <f t="shared" ca="1" si="79"/>
        <v>#N/A</v>
      </c>
      <c r="K109" t="e">
        <f t="shared" ca="1" si="80"/>
        <v>#N/A</v>
      </c>
      <c r="L109" t="e">
        <f t="shared" ca="1" si="81"/>
        <v>#N/A</v>
      </c>
      <c r="M109" t="e">
        <f t="shared" ca="1" si="82"/>
        <v>#N/A</v>
      </c>
      <c r="N109" t="e">
        <f t="shared" ca="1" si="83"/>
        <v>#N/A</v>
      </c>
      <c r="O109" t="e">
        <f t="shared" ca="1" si="84"/>
        <v>#N/A</v>
      </c>
      <c r="P109" t="e">
        <f t="shared" ca="1" si="85"/>
        <v>#N/A</v>
      </c>
      <c r="Q109" t="e">
        <f t="shared" ca="1" si="86"/>
        <v>#N/A</v>
      </c>
      <c r="R109" t="e">
        <f t="shared" ca="1" si="87"/>
        <v>#N/A</v>
      </c>
      <c r="S109" t="e">
        <f t="shared" ca="1" si="88"/>
        <v>#N/A</v>
      </c>
      <c r="T109" t="e">
        <f t="shared" ca="1" si="89"/>
        <v>#N/A</v>
      </c>
      <c r="U109" t="e">
        <f t="shared" ca="1" si="90"/>
        <v>#N/A</v>
      </c>
      <c r="V109" t="e">
        <f t="shared" ca="1" si="91"/>
        <v>#N/A</v>
      </c>
      <c r="W109" t="e">
        <f t="shared" ca="1" si="92"/>
        <v>#N/A</v>
      </c>
      <c r="X109" t="e">
        <f t="shared" ca="1" si="93"/>
        <v>#N/A</v>
      </c>
      <c r="Y109" t="e">
        <f t="shared" ca="1" si="94"/>
        <v>#N/A</v>
      </c>
      <c r="Z109" t="e">
        <f t="shared" ca="1" si="95"/>
        <v>#N/A</v>
      </c>
      <c r="AA109" t="e">
        <f t="shared" ca="1" si="96"/>
        <v>#N/A</v>
      </c>
      <c r="AB109" t="e">
        <f t="shared" ca="1" si="97"/>
        <v>#N/A</v>
      </c>
      <c r="AC109" t="e">
        <f t="shared" ca="1" si="98"/>
        <v>#N/A</v>
      </c>
      <c r="AD109" t="e">
        <f t="shared" ca="1" si="99"/>
        <v>#N/A</v>
      </c>
      <c r="AE109" t="e">
        <f t="shared" ca="1" si="100"/>
        <v>#N/A</v>
      </c>
      <c r="AF109" t="e">
        <f t="shared" ca="1" si="101"/>
        <v>#N/A</v>
      </c>
      <c r="AG109" t="e">
        <f t="shared" ca="1" si="102"/>
        <v>#N/A</v>
      </c>
      <c r="AH109" t="e">
        <f t="shared" ca="1" si="103"/>
        <v>#N/A</v>
      </c>
      <c r="AI109" t="e">
        <f t="shared" ca="1" si="104"/>
        <v>#N/A</v>
      </c>
      <c r="AJ109" t="e">
        <f t="shared" ca="1" si="105"/>
        <v>#N/A</v>
      </c>
      <c r="AK109" t="e">
        <f t="shared" ca="1" si="106"/>
        <v>#N/A</v>
      </c>
      <c r="AL109" t="e">
        <f t="shared" ca="1" si="107"/>
        <v>#N/A</v>
      </c>
      <c r="AM109" t="e">
        <f t="shared" ca="1" si="108"/>
        <v>#N/A</v>
      </c>
      <c r="AN109" t="e">
        <f t="shared" ca="1" si="109"/>
        <v>#N/A</v>
      </c>
      <c r="AO109" t="e">
        <f t="shared" ca="1" si="110"/>
        <v>#N/A</v>
      </c>
      <c r="AP109" t="e">
        <f t="shared" ca="1" si="111"/>
        <v>#N/A</v>
      </c>
      <c r="AQ109" t="e">
        <f t="shared" ca="1" si="112"/>
        <v>#N/A</v>
      </c>
      <c r="AR109" t="e">
        <f t="shared" ca="1" si="113"/>
        <v>#N/A</v>
      </c>
      <c r="AS109" t="e">
        <f t="shared" ca="1" si="114"/>
        <v>#N/A</v>
      </c>
      <c r="AT109" t="e">
        <f t="shared" ca="1" si="115"/>
        <v>#N/A</v>
      </c>
      <c r="AU109" t="e">
        <f t="shared" ca="1" si="116"/>
        <v>#N/A</v>
      </c>
      <c r="AV109" t="e">
        <f t="shared" ca="1" si="117"/>
        <v>#N/A</v>
      </c>
      <c r="AW109" t="e">
        <f t="shared" ca="1" si="118"/>
        <v>#N/A</v>
      </c>
      <c r="AX109" t="e">
        <f t="shared" ca="1" si="119"/>
        <v>#N/A</v>
      </c>
      <c r="AY109" t="e">
        <f t="shared" ca="1" si="120"/>
        <v>#N/A</v>
      </c>
    </row>
    <row r="110" spans="1:51">
      <c r="A110">
        <f>AllResults!A110</f>
        <v>0</v>
      </c>
      <c r="D110" t="e">
        <f>VLOOKUP(B110,AttDefStrength!$A$3:$G$23,2,FALSE)</f>
        <v>#N/A</v>
      </c>
      <c r="E110" t="e">
        <f>VLOOKUP(C110,AttDefStrength!$A$3:$G$23,7,FALSE)</f>
        <v>#N/A</v>
      </c>
      <c r="F110" t="e">
        <f>VLOOKUP(B110,AttDefStrength!$A$3:$G$23,3,FALSE)</f>
        <v>#N/A</v>
      </c>
      <c r="G110" t="e">
        <f>VLOOKUP(C110,AttDefStrength!$A$3:$G$23,6,FALSE)</f>
        <v>#N/A</v>
      </c>
      <c r="H110" t="e">
        <f ca="1">D110*E110*Averages!$D$23</f>
        <v>#N/A</v>
      </c>
      <c r="I110" t="e">
        <f ca="1">G110*F110*Averages!$M$23</f>
        <v>#N/A</v>
      </c>
      <c r="J110" t="e">
        <f t="shared" ca="1" si="79"/>
        <v>#N/A</v>
      </c>
      <c r="K110" t="e">
        <f t="shared" ca="1" si="80"/>
        <v>#N/A</v>
      </c>
      <c r="L110" t="e">
        <f t="shared" ca="1" si="81"/>
        <v>#N/A</v>
      </c>
      <c r="M110" t="e">
        <f t="shared" ca="1" si="82"/>
        <v>#N/A</v>
      </c>
      <c r="N110" t="e">
        <f t="shared" ca="1" si="83"/>
        <v>#N/A</v>
      </c>
      <c r="O110" t="e">
        <f t="shared" ca="1" si="84"/>
        <v>#N/A</v>
      </c>
      <c r="P110" t="e">
        <f t="shared" ca="1" si="85"/>
        <v>#N/A</v>
      </c>
      <c r="Q110" t="e">
        <f t="shared" ca="1" si="86"/>
        <v>#N/A</v>
      </c>
      <c r="R110" t="e">
        <f t="shared" ca="1" si="87"/>
        <v>#N/A</v>
      </c>
      <c r="S110" t="e">
        <f t="shared" ca="1" si="88"/>
        <v>#N/A</v>
      </c>
      <c r="T110" t="e">
        <f t="shared" ca="1" si="89"/>
        <v>#N/A</v>
      </c>
      <c r="U110" t="e">
        <f t="shared" ca="1" si="90"/>
        <v>#N/A</v>
      </c>
      <c r="V110" t="e">
        <f t="shared" ca="1" si="91"/>
        <v>#N/A</v>
      </c>
      <c r="W110" t="e">
        <f t="shared" ca="1" si="92"/>
        <v>#N/A</v>
      </c>
      <c r="X110" t="e">
        <f t="shared" ca="1" si="93"/>
        <v>#N/A</v>
      </c>
      <c r="Y110" t="e">
        <f t="shared" ca="1" si="94"/>
        <v>#N/A</v>
      </c>
      <c r="Z110" t="e">
        <f t="shared" ca="1" si="95"/>
        <v>#N/A</v>
      </c>
      <c r="AA110" t="e">
        <f t="shared" ca="1" si="96"/>
        <v>#N/A</v>
      </c>
      <c r="AB110" t="e">
        <f t="shared" ca="1" si="97"/>
        <v>#N/A</v>
      </c>
      <c r="AC110" t="e">
        <f t="shared" ca="1" si="98"/>
        <v>#N/A</v>
      </c>
      <c r="AD110" t="e">
        <f t="shared" ca="1" si="99"/>
        <v>#N/A</v>
      </c>
      <c r="AE110" t="e">
        <f t="shared" ca="1" si="100"/>
        <v>#N/A</v>
      </c>
      <c r="AF110" t="e">
        <f t="shared" ca="1" si="101"/>
        <v>#N/A</v>
      </c>
      <c r="AG110" t="e">
        <f t="shared" ca="1" si="102"/>
        <v>#N/A</v>
      </c>
      <c r="AH110" t="e">
        <f t="shared" ca="1" si="103"/>
        <v>#N/A</v>
      </c>
      <c r="AI110" t="e">
        <f t="shared" ca="1" si="104"/>
        <v>#N/A</v>
      </c>
      <c r="AJ110" t="e">
        <f t="shared" ca="1" si="105"/>
        <v>#N/A</v>
      </c>
      <c r="AK110" t="e">
        <f t="shared" ca="1" si="106"/>
        <v>#N/A</v>
      </c>
      <c r="AL110" t="e">
        <f t="shared" ca="1" si="107"/>
        <v>#N/A</v>
      </c>
      <c r="AM110" t="e">
        <f t="shared" ca="1" si="108"/>
        <v>#N/A</v>
      </c>
      <c r="AN110" t="e">
        <f t="shared" ca="1" si="109"/>
        <v>#N/A</v>
      </c>
      <c r="AO110" t="e">
        <f t="shared" ca="1" si="110"/>
        <v>#N/A</v>
      </c>
      <c r="AP110" t="e">
        <f t="shared" ca="1" si="111"/>
        <v>#N/A</v>
      </c>
      <c r="AQ110" t="e">
        <f t="shared" ca="1" si="112"/>
        <v>#N/A</v>
      </c>
      <c r="AR110" t="e">
        <f t="shared" ca="1" si="113"/>
        <v>#N/A</v>
      </c>
      <c r="AS110" t="e">
        <f t="shared" ca="1" si="114"/>
        <v>#N/A</v>
      </c>
      <c r="AT110" t="e">
        <f t="shared" ca="1" si="115"/>
        <v>#N/A</v>
      </c>
      <c r="AU110" t="e">
        <f t="shared" ca="1" si="116"/>
        <v>#N/A</v>
      </c>
      <c r="AV110" t="e">
        <f t="shared" ca="1" si="117"/>
        <v>#N/A</v>
      </c>
      <c r="AW110" t="e">
        <f t="shared" ca="1" si="118"/>
        <v>#N/A</v>
      </c>
      <c r="AX110" t="e">
        <f t="shared" ca="1" si="119"/>
        <v>#N/A</v>
      </c>
      <c r="AY110" t="e">
        <f t="shared" ca="1" si="120"/>
        <v>#N/A</v>
      </c>
    </row>
    <row r="111" spans="1:51">
      <c r="A111">
        <f>AllResults!A111</f>
        <v>0</v>
      </c>
      <c r="D111" t="e">
        <f>VLOOKUP(B111,AttDefStrength!$A$3:$G$23,2,FALSE)</f>
        <v>#N/A</v>
      </c>
      <c r="E111" t="e">
        <f>VLOOKUP(C111,AttDefStrength!$A$3:$G$23,7,FALSE)</f>
        <v>#N/A</v>
      </c>
      <c r="F111" t="e">
        <f>VLOOKUP(B111,AttDefStrength!$A$3:$G$23,3,FALSE)</f>
        <v>#N/A</v>
      </c>
      <c r="G111" t="e">
        <f>VLOOKUP(C111,AttDefStrength!$A$3:$G$23,6,FALSE)</f>
        <v>#N/A</v>
      </c>
      <c r="H111" t="e">
        <f ca="1">D111*E111*Averages!$D$23</f>
        <v>#N/A</v>
      </c>
      <c r="I111" t="e">
        <f ca="1">G111*F111*Averages!$M$23</f>
        <v>#N/A</v>
      </c>
      <c r="J111" t="e">
        <f t="shared" ca="1" si="79"/>
        <v>#N/A</v>
      </c>
      <c r="K111" t="e">
        <f t="shared" ca="1" si="80"/>
        <v>#N/A</v>
      </c>
      <c r="L111" t="e">
        <f t="shared" ca="1" si="81"/>
        <v>#N/A</v>
      </c>
      <c r="M111" t="e">
        <f t="shared" ca="1" si="82"/>
        <v>#N/A</v>
      </c>
      <c r="N111" t="e">
        <f t="shared" ca="1" si="83"/>
        <v>#N/A</v>
      </c>
      <c r="O111" t="e">
        <f t="shared" ca="1" si="84"/>
        <v>#N/A</v>
      </c>
      <c r="P111" t="e">
        <f t="shared" ca="1" si="85"/>
        <v>#N/A</v>
      </c>
      <c r="Q111" t="e">
        <f t="shared" ca="1" si="86"/>
        <v>#N/A</v>
      </c>
      <c r="R111" t="e">
        <f t="shared" ca="1" si="87"/>
        <v>#N/A</v>
      </c>
      <c r="S111" t="e">
        <f t="shared" ca="1" si="88"/>
        <v>#N/A</v>
      </c>
      <c r="T111" t="e">
        <f t="shared" ca="1" si="89"/>
        <v>#N/A</v>
      </c>
      <c r="U111" t="e">
        <f t="shared" ca="1" si="90"/>
        <v>#N/A</v>
      </c>
      <c r="V111" t="e">
        <f t="shared" ca="1" si="91"/>
        <v>#N/A</v>
      </c>
      <c r="W111" t="e">
        <f t="shared" ca="1" si="92"/>
        <v>#N/A</v>
      </c>
      <c r="X111" t="e">
        <f t="shared" ca="1" si="93"/>
        <v>#N/A</v>
      </c>
      <c r="Y111" t="e">
        <f t="shared" ca="1" si="94"/>
        <v>#N/A</v>
      </c>
      <c r="Z111" t="e">
        <f t="shared" ca="1" si="95"/>
        <v>#N/A</v>
      </c>
      <c r="AA111" t="e">
        <f t="shared" ca="1" si="96"/>
        <v>#N/A</v>
      </c>
      <c r="AB111" t="e">
        <f t="shared" ca="1" si="97"/>
        <v>#N/A</v>
      </c>
      <c r="AC111" t="e">
        <f t="shared" ca="1" si="98"/>
        <v>#N/A</v>
      </c>
      <c r="AD111" t="e">
        <f t="shared" ca="1" si="99"/>
        <v>#N/A</v>
      </c>
      <c r="AE111" t="e">
        <f t="shared" ca="1" si="100"/>
        <v>#N/A</v>
      </c>
      <c r="AF111" t="e">
        <f t="shared" ca="1" si="101"/>
        <v>#N/A</v>
      </c>
      <c r="AG111" t="e">
        <f t="shared" ca="1" si="102"/>
        <v>#N/A</v>
      </c>
      <c r="AH111" t="e">
        <f t="shared" ca="1" si="103"/>
        <v>#N/A</v>
      </c>
      <c r="AI111" t="e">
        <f t="shared" ca="1" si="104"/>
        <v>#N/A</v>
      </c>
      <c r="AJ111" t="e">
        <f t="shared" ca="1" si="105"/>
        <v>#N/A</v>
      </c>
      <c r="AK111" t="e">
        <f t="shared" ca="1" si="106"/>
        <v>#N/A</v>
      </c>
      <c r="AL111" t="e">
        <f t="shared" ca="1" si="107"/>
        <v>#N/A</v>
      </c>
      <c r="AM111" t="e">
        <f t="shared" ca="1" si="108"/>
        <v>#N/A</v>
      </c>
      <c r="AN111" t="e">
        <f t="shared" ca="1" si="109"/>
        <v>#N/A</v>
      </c>
      <c r="AO111" t="e">
        <f t="shared" ca="1" si="110"/>
        <v>#N/A</v>
      </c>
      <c r="AP111" t="e">
        <f t="shared" ca="1" si="111"/>
        <v>#N/A</v>
      </c>
      <c r="AQ111" t="e">
        <f t="shared" ca="1" si="112"/>
        <v>#N/A</v>
      </c>
      <c r="AR111" t="e">
        <f t="shared" ca="1" si="113"/>
        <v>#N/A</v>
      </c>
      <c r="AS111" t="e">
        <f t="shared" ca="1" si="114"/>
        <v>#N/A</v>
      </c>
      <c r="AT111" t="e">
        <f t="shared" ca="1" si="115"/>
        <v>#N/A</v>
      </c>
      <c r="AU111" t="e">
        <f t="shared" ca="1" si="116"/>
        <v>#N/A</v>
      </c>
      <c r="AV111" t="e">
        <f t="shared" ca="1" si="117"/>
        <v>#N/A</v>
      </c>
      <c r="AW111" t="e">
        <f t="shared" ca="1" si="118"/>
        <v>#N/A</v>
      </c>
      <c r="AX111" t="e">
        <f t="shared" ca="1" si="119"/>
        <v>#N/A</v>
      </c>
      <c r="AY111" t="e">
        <f t="shared" ca="1" si="120"/>
        <v>#N/A</v>
      </c>
    </row>
    <row r="112" spans="1:51">
      <c r="A112">
        <f>AllResults!A112</f>
        <v>0</v>
      </c>
      <c r="D112" t="e">
        <f>VLOOKUP(B112,AttDefStrength!$A$3:$G$23,2,FALSE)</f>
        <v>#N/A</v>
      </c>
      <c r="E112" t="e">
        <f>VLOOKUP(C112,AttDefStrength!$A$3:$G$23,7,FALSE)</f>
        <v>#N/A</v>
      </c>
      <c r="F112" t="e">
        <f>VLOOKUP(B112,AttDefStrength!$A$3:$G$23,3,FALSE)</f>
        <v>#N/A</v>
      </c>
      <c r="G112" t="e">
        <f>VLOOKUP(C112,AttDefStrength!$A$3:$G$23,6,FALSE)</f>
        <v>#N/A</v>
      </c>
      <c r="H112" t="e">
        <f ca="1">D112*E112*Averages!$D$23</f>
        <v>#N/A</v>
      </c>
      <c r="I112" t="e">
        <f ca="1">G112*F112*Averages!$M$23</f>
        <v>#N/A</v>
      </c>
      <c r="J112" t="e">
        <f t="shared" ca="1" si="79"/>
        <v>#N/A</v>
      </c>
      <c r="K112" t="e">
        <f t="shared" ca="1" si="80"/>
        <v>#N/A</v>
      </c>
      <c r="L112" t="e">
        <f t="shared" ca="1" si="81"/>
        <v>#N/A</v>
      </c>
      <c r="M112" t="e">
        <f t="shared" ca="1" si="82"/>
        <v>#N/A</v>
      </c>
      <c r="N112" t="e">
        <f t="shared" ca="1" si="83"/>
        <v>#N/A</v>
      </c>
      <c r="O112" t="e">
        <f t="shared" ca="1" si="84"/>
        <v>#N/A</v>
      </c>
      <c r="P112" t="e">
        <f t="shared" ca="1" si="85"/>
        <v>#N/A</v>
      </c>
      <c r="Q112" t="e">
        <f t="shared" ca="1" si="86"/>
        <v>#N/A</v>
      </c>
      <c r="R112" t="e">
        <f t="shared" ca="1" si="87"/>
        <v>#N/A</v>
      </c>
      <c r="S112" t="e">
        <f t="shared" ca="1" si="88"/>
        <v>#N/A</v>
      </c>
      <c r="T112" t="e">
        <f t="shared" ca="1" si="89"/>
        <v>#N/A</v>
      </c>
      <c r="U112" t="e">
        <f t="shared" ca="1" si="90"/>
        <v>#N/A</v>
      </c>
      <c r="V112" t="e">
        <f t="shared" ca="1" si="91"/>
        <v>#N/A</v>
      </c>
      <c r="W112" t="e">
        <f t="shared" ca="1" si="92"/>
        <v>#N/A</v>
      </c>
      <c r="X112" t="e">
        <f t="shared" ca="1" si="93"/>
        <v>#N/A</v>
      </c>
      <c r="Y112" t="e">
        <f t="shared" ca="1" si="94"/>
        <v>#N/A</v>
      </c>
      <c r="Z112" t="e">
        <f t="shared" ca="1" si="95"/>
        <v>#N/A</v>
      </c>
      <c r="AA112" t="e">
        <f t="shared" ca="1" si="96"/>
        <v>#N/A</v>
      </c>
      <c r="AB112" t="e">
        <f t="shared" ca="1" si="97"/>
        <v>#N/A</v>
      </c>
      <c r="AC112" t="e">
        <f t="shared" ca="1" si="98"/>
        <v>#N/A</v>
      </c>
      <c r="AD112" t="e">
        <f t="shared" ca="1" si="99"/>
        <v>#N/A</v>
      </c>
      <c r="AE112" t="e">
        <f t="shared" ca="1" si="100"/>
        <v>#N/A</v>
      </c>
      <c r="AF112" t="e">
        <f t="shared" ca="1" si="101"/>
        <v>#N/A</v>
      </c>
      <c r="AG112" t="e">
        <f t="shared" ca="1" si="102"/>
        <v>#N/A</v>
      </c>
      <c r="AH112" t="e">
        <f t="shared" ca="1" si="103"/>
        <v>#N/A</v>
      </c>
      <c r="AI112" t="e">
        <f t="shared" ca="1" si="104"/>
        <v>#N/A</v>
      </c>
      <c r="AJ112" t="e">
        <f t="shared" ca="1" si="105"/>
        <v>#N/A</v>
      </c>
      <c r="AK112" t="e">
        <f t="shared" ca="1" si="106"/>
        <v>#N/A</v>
      </c>
      <c r="AL112" t="e">
        <f t="shared" ca="1" si="107"/>
        <v>#N/A</v>
      </c>
      <c r="AM112" t="e">
        <f t="shared" ca="1" si="108"/>
        <v>#N/A</v>
      </c>
      <c r="AN112" t="e">
        <f t="shared" ca="1" si="109"/>
        <v>#N/A</v>
      </c>
      <c r="AO112" t="e">
        <f t="shared" ca="1" si="110"/>
        <v>#N/A</v>
      </c>
      <c r="AP112" t="e">
        <f t="shared" ca="1" si="111"/>
        <v>#N/A</v>
      </c>
      <c r="AQ112" t="e">
        <f t="shared" ca="1" si="112"/>
        <v>#N/A</v>
      </c>
      <c r="AR112" t="e">
        <f t="shared" ca="1" si="113"/>
        <v>#N/A</v>
      </c>
      <c r="AS112" t="e">
        <f t="shared" ca="1" si="114"/>
        <v>#N/A</v>
      </c>
      <c r="AT112" t="e">
        <f t="shared" ca="1" si="115"/>
        <v>#N/A</v>
      </c>
      <c r="AU112" t="e">
        <f t="shared" ca="1" si="116"/>
        <v>#N/A</v>
      </c>
      <c r="AV112" t="e">
        <f t="shared" ca="1" si="117"/>
        <v>#N/A</v>
      </c>
      <c r="AW112" t="e">
        <f t="shared" ca="1" si="118"/>
        <v>#N/A</v>
      </c>
      <c r="AX112" t="e">
        <f t="shared" ca="1" si="119"/>
        <v>#N/A</v>
      </c>
      <c r="AY112" t="e">
        <f t="shared" ca="1" si="120"/>
        <v>#N/A</v>
      </c>
    </row>
    <row r="113" spans="1:51">
      <c r="A113">
        <f>AllResults!A113</f>
        <v>0</v>
      </c>
      <c r="D113" t="e">
        <f>VLOOKUP(B113,AttDefStrength!$A$3:$G$23,2,FALSE)</f>
        <v>#N/A</v>
      </c>
      <c r="E113" t="e">
        <f>VLOOKUP(C113,AttDefStrength!$A$3:$G$23,7,FALSE)</f>
        <v>#N/A</v>
      </c>
      <c r="F113" t="e">
        <f>VLOOKUP(B113,AttDefStrength!$A$3:$G$23,3,FALSE)</f>
        <v>#N/A</v>
      </c>
      <c r="G113" t="e">
        <f>VLOOKUP(C113,AttDefStrength!$A$3:$G$23,6,FALSE)</f>
        <v>#N/A</v>
      </c>
      <c r="H113" t="e">
        <f ca="1">D113*E113*Averages!$D$23</f>
        <v>#N/A</v>
      </c>
      <c r="I113" t="e">
        <f ca="1">G113*F113*Averages!$M$23</f>
        <v>#N/A</v>
      </c>
      <c r="J113" t="e">
        <f t="shared" ca="1" si="79"/>
        <v>#N/A</v>
      </c>
      <c r="K113" t="e">
        <f t="shared" ca="1" si="80"/>
        <v>#N/A</v>
      </c>
      <c r="L113" t="e">
        <f t="shared" ca="1" si="81"/>
        <v>#N/A</v>
      </c>
      <c r="M113" t="e">
        <f t="shared" ca="1" si="82"/>
        <v>#N/A</v>
      </c>
      <c r="N113" t="e">
        <f t="shared" ca="1" si="83"/>
        <v>#N/A</v>
      </c>
      <c r="O113" t="e">
        <f t="shared" ca="1" si="84"/>
        <v>#N/A</v>
      </c>
      <c r="P113" t="e">
        <f t="shared" ca="1" si="85"/>
        <v>#N/A</v>
      </c>
      <c r="Q113" t="e">
        <f t="shared" ca="1" si="86"/>
        <v>#N/A</v>
      </c>
      <c r="R113" t="e">
        <f t="shared" ca="1" si="87"/>
        <v>#N/A</v>
      </c>
      <c r="S113" t="e">
        <f t="shared" ca="1" si="88"/>
        <v>#N/A</v>
      </c>
      <c r="T113" t="e">
        <f t="shared" ca="1" si="89"/>
        <v>#N/A</v>
      </c>
      <c r="U113" t="e">
        <f t="shared" ca="1" si="90"/>
        <v>#N/A</v>
      </c>
      <c r="V113" t="e">
        <f t="shared" ca="1" si="91"/>
        <v>#N/A</v>
      </c>
      <c r="W113" t="e">
        <f t="shared" ca="1" si="92"/>
        <v>#N/A</v>
      </c>
      <c r="X113" t="e">
        <f t="shared" ca="1" si="93"/>
        <v>#N/A</v>
      </c>
      <c r="Y113" t="e">
        <f t="shared" ca="1" si="94"/>
        <v>#N/A</v>
      </c>
      <c r="Z113" t="e">
        <f t="shared" ca="1" si="95"/>
        <v>#N/A</v>
      </c>
      <c r="AA113" t="e">
        <f t="shared" ca="1" si="96"/>
        <v>#N/A</v>
      </c>
      <c r="AB113" t="e">
        <f t="shared" ca="1" si="97"/>
        <v>#N/A</v>
      </c>
      <c r="AC113" t="e">
        <f t="shared" ca="1" si="98"/>
        <v>#N/A</v>
      </c>
      <c r="AD113" t="e">
        <f t="shared" ca="1" si="99"/>
        <v>#N/A</v>
      </c>
      <c r="AE113" t="e">
        <f t="shared" ca="1" si="100"/>
        <v>#N/A</v>
      </c>
      <c r="AF113" t="e">
        <f t="shared" ca="1" si="101"/>
        <v>#N/A</v>
      </c>
      <c r="AG113" t="e">
        <f t="shared" ca="1" si="102"/>
        <v>#N/A</v>
      </c>
      <c r="AH113" t="e">
        <f t="shared" ca="1" si="103"/>
        <v>#N/A</v>
      </c>
      <c r="AI113" t="e">
        <f t="shared" ca="1" si="104"/>
        <v>#N/A</v>
      </c>
      <c r="AJ113" t="e">
        <f t="shared" ca="1" si="105"/>
        <v>#N/A</v>
      </c>
      <c r="AK113" t="e">
        <f t="shared" ca="1" si="106"/>
        <v>#N/A</v>
      </c>
      <c r="AL113" t="e">
        <f t="shared" ca="1" si="107"/>
        <v>#N/A</v>
      </c>
      <c r="AM113" t="e">
        <f t="shared" ca="1" si="108"/>
        <v>#N/A</v>
      </c>
      <c r="AN113" t="e">
        <f t="shared" ca="1" si="109"/>
        <v>#N/A</v>
      </c>
      <c r="AO113" t="e">
        <f t="shared" ca="1" si="110"/>
        <v>#N/A</v>
      </c>
      <c r="AP113" t="e">
        <f t="shared" ca="1" si="111"/>
        <v>#N/A</v>
      </c>
      <c r="AQ113" t="e">
        <f t="shared" ca="1" si="112"/>
        <v>#N/A</v>
      </c>
      <c r="AR113" t="e">
        <f t="shared" ca="1" si="113"/>
        <v>#N/A</v>
      </c>
      <c r="AS113" t="e">
        <f t="shared" ca="1" si="114"/>
        <v>#N/A</v>
      </c>
      <c r="AT113" t="e">
        <f t="shared" ca="1" si="115"/>
        <v>#N/A</v>
      </c>
      <c r="AU113" t="e">
        <f t="shared" ca="1" si="116"/>
        <v>#N/A</v>
      </c>
      <c r="AV113" t="e">
        <f t="shared" ca="1" si="117"/>
        <v>#N/A</v>
      </c>
      <c r="AW113" t="e">
        <f t="shared" ca="1" si="118"/>
        <v>#N/A</v>
      </c>
      <c r="AX113" t="e">
        <f t="shared" ca="1" si="119"/>
        <v>#N/A</v>
      </c>
      <c r="AY113" t="e">
        <f t="shared" ca="1" si="120"/>
        <v>#N/A</v>
      </c>
    </row>
    <row r="114" spans="1:51">
      <c r="A114">
        <f>AllResults!A114</f>
        <v>0</v>
      </c>
      <c r="D114" t="e">
        <f>VLOOKUP(B114,AttDefStrength!$A$3:$G$23,2,FALSE)</f>
        <v>#N/A</v>
      </c>
      <c r="E114" t="e">
        <f>VLOOKUP(C114,AttDefStrength!$A$3:$G$23,7,FALSE)</f>
        <v>#N/A</v>
      </c>
      <c r="F114" t="e">
        <f>VLOOKUP(B114,AttDefStrength!$A$3:$G$23,3,FALSE)</f>
        <v>#N/A</v>
      </c>
      <c r="G114" t="e">
        <f>VLOOKUP(C114,AttDefStrength!$A$3:$G$23,6,FALSE)</f>
        <v>#N/A</v>
      </c>
      <c r="H114" t="e">
        <f ca="1">D114*E114*Averages!$D$23</f>
        <v>#N/A</v>
      </c>
      <c r="I114" t="e">
        <f ca="1">G114*F114*Averages!$M$23</f>
        <v>#N/A</v>
      </c>
      <c r="J114" t="e">
        <f t="shared" ca="1" si="79"/>
        <v>#N/A</v>
      </c>
      <c r="K114" t="e">
        <f t="shared" ca="1" si="80"/>
        <v>#N/A</v>
      </c>
      <c r="L114" t="e">
        <f t="shared" ca="1" si="81"/>
        <v>#N/A</v>
      </c>
      <c r="M114" t="e">
        <f t="shared" ca="1" si="82"/>
        <v>#N/A</v>
      </c>
      <c r="N114" t="e">
        <f t="shared" ca="1" si="83"/>
        <v>#N/A</v>
      </c>
      <c r="O114" t="e">
        <f t="shared" ca="1" si="84"/>
        <v>#N/A</v>
      </c>
      <c r="P114" t="e">
        <f t="shared" ca="1" si="85"/>
        <v>#N/A</v>
      </c>
      <c r="Q114" t="e">
        <f t="shared" ca="1" si="86"/>
        <v>#N/A</v>
      </c>
      <c r="R114" t="e">
        <f t="shared" ca="1" si="87"/>
        <v>#N/A</v>
      </c>
      <c r="S114" t="e">
        <f t="shared" ca="1" si="88"/>
        <v>#N/A</v>
      </c>
      <c r="T114" t="e">
        <f t="shared" ca="1" si="89"/>
        <v>#N/A</v>
      </c>
      <c r="U114" t="e">
        <f t="shared" ca="1" si="90"/>
        <v>#N/A</v>
      </c>
      <c r="V114" t="e">
        <f t="shared" ca="1" si="91"/>
        <v>#N/A</v>
      </c>
      <c r="W114" t="e">
        <f t="shared" ca="1" si="92"/>
        <v>#N/A</v>
      </c>
      <c r="X114" t="e">
        <f t="shared" ca="1" si="93"/>
        <v>#N/A</v>
      </c>
      <c r="Y114" t="e">
        <f t="shared" ca="1" si="94"/>
        <v>#N/A</v>
      </c>
      <c r="Z114" t="e">
        <f t="shared" ca="1" si="95"/>
        <v>#N/A</v>
      </c>
      <c r="AA114" t="e">
        <f t="shared" ca="1" si="96"/>
        <v>#N/A</v>
      </c>
      <c r="AB114" t="e">
        <f t="shared" ca="1" si="97"/>
        <v>#N/A</v>
      </c>
      <c r="AC114" t="e">
        <f t="shared" ca="1" si="98"/>
        <v>#N/A</v>
      </c>
      <c r="AD114" t="e">
        <f t="shared" ca="1" si="99"/>
        <v>#N/A</v>
      </c>
      <c r="AE114" t="e">
        <f t="shared" ca="1" si="100"/>
        <v>#N/A</v>
      </c>
      <c r="AF114" t="e">
        <f t="shared" ca="1" si="101"/>
        <v>#N/A</v>
      </c>
      <c r="AG114" t="e">
        <f t="shared" ca="1" si="102"/>
        <v>#N/A</v>
      </c>
      <c r="AH114" t="e">
        <f t="shared" ca="1" si="103"/>
        <v>#N/A</v>
      </c>
      <c r="AI114" t="e">
        <f t="shared" ca="1" si="104"/>
        <v>#N/A</v>
      </c>
      <c r="AJ114" t="e">
        <f t="shared" ca="1" si="105"/>
        <v>#N/A</v>
      </c>
      <c r="AK114" t="e">
        <f t="shared" ca="1" si="106"/>
        <v>#N/A</v>
      </c>
      <c r="AL114" t="e">
        <f t="shared" ca="1" si="107"/>
        <v>#N/A</v>
      </c>
      <c r="AM114" t="e">
        <f t="shared" ca="1" si="108"/>
        <v>#N/A</v>
      </c>
      <c r="AN114" t="e">
        <f t="shared" ca="1" si="109"/>
        <v>#N/A</v>
      </c>
      <c r="AO114" t="e">
        <f t="shared" ca="1" si="110"/>
        <v>#N/A</v>
      </c>
      <c r="AP114" t="e">
        <f t="shared" ca="1" si="111"/>
        <v>#N/A</v>
      </c>
      <c r="AQ114" t="e">
        <f t="shared" ca="1" si="112"/>
        <v>#N/A</v>
      </c>
      <c r="AR114" t="e">
        <f t="shared" ca="1" si="113"/>
        <v>#N/A</v>
      </c>
      <c r="AS114" t="e">
        <f t="shared" ca="1" si="114"/>
        <v>#N/A</v>
      </c>
      <c r="AT114" t="e">
        <f t="shared" ca="1" si="115"/>
        <v>#N/A</v>
      </c>
      <c r="AU114" t="e">
        <f t="shared" ca="1" si="116"/>
        <v>#N/A</v>
      </c>
      <c r="AV114" t="e">
        <f t="shared" ca="1" si="117"/>
        <v>#N/A</v>
      </c>
      <c r="AW114" t="e">
        <f t="shared" ca="1" si="118"/>
        <v>#N/A</v>
      </c>
      <c r="AX114" t="e">
        <f t="shared" ca="1" si="119"/>
        <v>#N/A</v>
      </c>
      <c r="AY114" t="e">
        <f t="shared" ca="1" si="120"/>
        <v>#N/A</v>
      </c>
    </row>
    <row r="115" spans="1:51">
      <c r="A115">
        <f>AllResults!A115</f>
        <v>0</v>
      </c>
      <c r="D115" t="e">
        <f>VLOOKUP(B115,AttDefStrength!$A$3:$G$23,2,FALSE)</f>
        <v>#N/A</v>
      </c>
      <c r="E115" t="e">
        <f>VLOOKUP(C115,AttDefStrength!$A$3:$G$23,7,FALSE)</f>
        <v>#N/A</v>
      </c>
      <c r="F115" t="e">
        <f>VLOOKUP(B115,AttDefStrength!$A$3:$G$23,3,FALSE)</f>
        <v>#N/A</v>
      </c>
      <c r="G115" t="e">
        <f>VLOOKUP(C115,AttDefStrength!$A$3:$G$23,6,FALSE)</f>
        <v>#N/A</v>
      </c>
      <c r="H115" t="e">
        <f ca="1">D115*E115*Averages!$D$23</f>
        <v>#N/A</v>
      </c>
      <c r="I115" t="e">
        <f ca="1">G115*F115*Averages!$M$23</f>
        <v>#N/A</v>
      </c>
      <c r="J115" t="e">
        <f t="shared" ca="1" si="79"/>
        <v>#N/A</v>
      </c>
      <c r="K115" t="e">
        <f t="shared" ca="1" si="80"/>
        <v>#N/A</v>
      </c>
      <c r="L115" t="e">
        <f t="shared" ca="1" si="81"/>
        <v>#N/A</v>
      </c>
      <c r="M115" t="e">
        <f t="shared" ca="1" si="82"/>
        <v>#N/A</v>
      </c>
      <c r="N115" t="e">
        <f t="shared" ca="1" si="83"/>
        <v>#N/A</v>
      </c>
      <c r="O115" t="e">
        <f t="shared" ca="1" si="84"/>
        <v>#N/A</v>
      </c>
      <c r="P115" t="e">
        <f t="shared" ca="1" si="85"/>
        <v>#N/A</v>
      </c>
      <c r="Q115" t="e">
        <f t="shared" ca="1" si="86"/>
        <v>#N/A</v>
      </c>
      <c r="R115" t="e">
        <f t="shared" ca="1" si="87"/>
        <v>#N/A</v>
      </c>
      <c r="S115" t="e">
        <f t="shared" ca="1" si="88"/>
        <v>#N/A</v>
      </c>
      <c r="T115" t="e">
        <f t="shared" ca="1" si="89"/>
        <v>#N/A</v>
      </c>
      <c r="U115" t="e">
        <f t="shared" ca="1" si="90"/>
        <v>#N/A</v>
      </c>
      <c r="V115" t="e">
        <f t="shared" ca="1" si="91"/>
        <v>#N/A</v>
      </c>
      <c r="W115" t="e">
        <f t="shared" ca="1" si="92"/>
        <v>#N/A</v>
      </c>
      <c r="X115" t="e">
        <f t="shared" ca="1" si="93"/>
        <v>#N/A</v>
      </c>
      <c r="Y115" t="e">
        <f t="shared" ca="1" si="94"/>
        <v>#N/A</v>
      </c>
      <c r="Z115" t="e">
        <f t="shared" ca="1" si="95"/>
        <v>#N/A</v>
      </c>
      <c r="AA115" t="e">
        <f t="shared" ca="1" si="96"/>
        <v>#N/A</v>
      </c>
      <c r="AB115" t="e">
        <f t="shared" ca="1" si="97"/>
        <v>#N/A</v>
      </c>
      <c r="AC115" t="e">
        <f t="shared" ca="1" si="98"/>
        <v>#N/A</v>
      </c>
      <c r="AD115" t="e">
        <f t="shared" ca="1" si="99"/>
        <v>#N/A</v>
      </c>
      <c r="AE115" t="e">
        <f t="shared" ca="1" si="100"/>
        <v>#N/A</v>
      </c>
      <c r="AF115" t="e">
        <f t="shared" ca="1" si="101"/>
        <v>#N/A</v>
      </c>
      <c r="AG115" t="e">
        <f t="shared" ca="1" si="102"/>
        <v>#N/A</v>
      </c>
      <c r="AH115" t="e">
        <f t="shared" ca="1" si="103"/>
        <v>#N/A</v>
      </c>
      <c r="AI115" t="e">
        <f t="shared" ca="1" si="104"/>
        <v>#N/A</v>
      </c>
      <c r="AJ115" t="e">
        <f t="shared" ca="1" si="105"/>
        <v>#N/A</v>
      </c>
      <c r="AK115" t="e">
        <f t="shared" ca="1" si="106"/>
        <v>#N/A</v>
      </c>
      <c r="AL115" t="e">
        <f t="shared" ca="1" si="107"/>
        <v>#N/A</v>
      </c>
      <c r="AM115" t="e">
        <f t="shared" ca="1" si="108"/>
        <v>#N/A</v>
      </c>
      <c r="AN115" t="e">
        <f t="shared" ca="1" si="109"/>
        <v>#N/A</v>
      </c>
      <c r="AO115" t="e">
        <f t="shared" ca="1" si="110"/>
        <v>#N/A</v>
      </c>
      <c r="AP115" t="e">
        <f t="shared" ca="1" si="111"/>
        <v>#N/A</v>
      </c>
      <c r="AQ115" t="e">
        <f t="shared" ca="1" si="112"/>
        <v>#N/A</v>
      </c>
      <c r="AR115" t="e">
        <f t="shared" ca="1" si="113"/>
        <v>#N/A</v>
      </c>
      <c r="AS115" t="e">
        <f t="shared" ca="1" si="114"/>
        <v>#N/A</v>
      </c>
      <c r="AT115" t="e">
        <f t="shared" ca="1" si="115"/>
        <v>#N/A</v>
      </c>
      <c r="AU115" t="e">
        <f t="shared" ca="1" si="116"/>
        <v>#N/A</v>
      </c>
      <c r="AV115" t="e">
        <f t="shared" ca="1" si="117"/>
        <v>#N/A</v>
      </c>
      <c r="AW115" t="e">
        <f t="shared" ca="1" si="118"/>
        <v>#N/A</v>
      </c>
      <c r="AX115" t="e">
        <f t="shared" ca="1" si="119"/>
        <v>#N/A</v>
      </c>
      <c r="AY115" t="e">
        <f t="shared" ca="1" si="120"/>
        <v>#N/A</v>
      </c>
    </row>
    <row r="116" spans="1:51">
      <c r="A116">
        <f>AllResults!A116</f>
        <v>0</v>
      </c>
      <c r="D116" t="e">
        <f>VLOOKUP(B116,AttDefStrength!$A$3:$G$23,2,FALSE)</f>
        <v>#N/A</v>
      </c>
      <c r="E116" t="e">
        <f>VLOOKUP(C116,AttDefStrength!$A$3:$G$23,7,FALSE)</f>
        <v>#N/A</v>
      </c>
      <c r="F116" t="e">
        <f>VLOOKUP(B116,AttDefStrength!$A$3:$G$23,3,FALSE)</f>
        <v>#N/A</v>
      </c>
      <c r="G116" t="e">
        <f>VLOOKUP(C116,AttDefStrength!$A$3:$G$23,6,FALSE)</f>
        <v>#N/A</v>
      </c>
      <c r="H116" t="e">
        <f ca="1">D116*E116*Averages!$D$23</f>
        <v>#N/A</v>
      </c>
      <c r="I116" t="e">
        <f ca="1">G116*F116*Averages!$M$23</f>
        <v>#N/A</v>
      </c>
      <c r="J116" t="e">
        <f t="shared" ca="1" si="79"/>
        <v>#N/A</v>
      </c>
      <c r="K116" t="e">
        <f t="shared" ca="1" si="80"/>
        <v>#N/A</v>
      </c>
      <c r="L116" t="e">
        <f t="shared" ca="1" si="81"/>
        <v>#N/A</v>
      </c>
      <c r="M116" t="e">
        <f t="shared" ca="1" si="82"/>
        <v>#N/A</v>
      </c>
      <c r="N116" t="e">
        <f t="shared" ca="1" si="83"/>
        <v>#N/A</v>
      </c>
      <c r="O116" t="e">
        <f t="shared" ca="1" si="84"/>
        <v>#N/A</v>
      </c>
      <c r="P116" t="e">
        <f t="shared" ca="1" si="85"/>
        <v>#N/A</v>
      </c>
      <c r="Q116" t="e">
        <f t="shared" ca="1" si="86"/>
        <v>#N/A</v>
      </c>
      <c r="R116" t="e">
        <f t="shared" ca="1" si="87"/>
        <v>#N/A</v>
      </c>
      <c r="S116" t="e">
        <f t="shared" ca="1" si="88"/>
        <v>#N/A</v>
      </c>
      <c r="T116" t="e">
        <f t="shared" ca="1" si="89"/>
        <v>#N/A</v>
      </c>
      <c r="U116" t="e">
        <f t="shared" ca="1" si="90"/>
        <v>#N/A</v>
      </c>
      <c r="V116" t="e">
        <f t="shared" ca="1" si="91"/>
        <v>#N/A</v>
      </c>
      <c r="W116" t="e">
        <f t="shared" ca="1" si="92"/>
        <v>#N/A</v>
      </c>
      <c r="X116" t="e">
        <f t="shared" ca="1" si="93"/>
        <v>#N/A</v>
      </c>
      <c r="Y116" t="e">
        <f t="shared" ca="1" si="94"/>
        <v>#N/A</v>
      </c>
      <c r="Z116" t="e">
        <f t="shared" ca="1" si="95"/>
        <v>#N/A</v>
      </c>
      <c r="AA116" t="e">
        <f t="shared" ca="1" si="96"/>
        <v>#N/A</v>
      </c>
      <c r="AB116" t="e">
        <f t="shared" ca="1" si="97"/>
        <v>#N/A</v>
      </c>
      <c r="AC116" t="e">
        <f t="shared" ca="1" si="98"/>
        <v>#N/A</v>
      </c>
      <c r="AD116" t="e">
        <f t="shared" ca="1" si="99"/>
        <v>#N/A</v>
      </c>
      <c r="AE116" t="e">
        <f t="shared" ca="1" si="100"/>
        <v>#N/A</v>
      </c>
      <c r="AF116" t="e">
        <f t="shared" ca="1" si="101"/>
        <v>#N/A</v>
      </c>
      <c r="AG116" t="e">
        <f t="shared" ca="1" si="102"/>
        <v>#N/A</v>
      </c>
      <c r="AH116" t="e">
        <f t="shared" ca="1" si="103"/>
        <v>#N/A</v>
      </c>
      <c r="AI116" t="e">
        <f t="shared" ca="1" si="104"/>
        <v>#N/A</v>
      </c>
      <c r="AJ116" t="e">
        <f t="shared" ca="1" si="105"/>
        <v>#N/A</v>
      </c>
      <c r="AK116" t="e">
        <f t="shared" ca="1" si="106"/>
        <v>#N/A</v>
      </c>
      <c r="AL116" t="e">
        <f t="shared" ca="1" si="107"/>
        <v>#N/A</v>
      </c>
      <c r="AM116" t="e">
        <f t="shared" ca="1" si="108"/>
        <v>#N/A</v>
      </c>
      <c r="AN116" t="e">
        <f t="shared" ca="1" si="109"/>
        <v>#N/A</v>
      </c>
      <c r="AO116" t="e">
        <f t="shared" ca="1" si="110"/>
        <v>#N/A</v>
      </c>
      <c r="AP116" t="e">
        <f t="shared" ca="1" si="111"/>
        <v>#N/A</v>
      </c>
      <c r="AQ116" t="e">
        <f t="shared" ca="1" si="112"/>
        <v>#N/A</v>
      </c>
      <c r="AR116" t="e">
        <f t="shared" ca="1" si="113"/>
        <v>#N/A</v>
      </c>
      <c r="AS116" t="e">
        <f t="shared" ca="1" si="114"/>
        <v>#N/A</v>
      </c>
      <c r="AT116" t="e">
        <f t="shared" ca="1" si="115"/>
        <v>#N/A</v>
      </c>
      <c r="AU116" t="e">
        <f t="shared" ca="1" si="116"/>
        <v>#N/A</v>
      </c>
      <c r="AV116" t="e">
        <f t="shared" ca="1" si="117"/>
        <v>#N/A</v>
      </c>
      <c r="AW116" t="e">
        <f t="shared" ca="1" si="118"/>
        <v>#N/A</v>
      </c>
      <c r="AX116" t="e">
        <f t="shared" ca="1" si="119"/>
        <v>#N/A</v>
      </c>
      <c r="AY116" t="e">
        <f t="shared" ca="1" si="120"/>
        <v>#N/A</v>
      </c>
    </row>
    <row r="117" spans="1:51">
      <c r="A117">
        <f>AllResults!A117</f>
        <v>0</v>
      </c>
      <c r="D117" t="e">
        <f>VLOOKUP(B117,AttDefStrength!$A$3:$G$23,2,FALSE)</f>
        <v>#N/A</v>
      </c>
      <c r="E117" t="e">
        <f>VLOOKUP(C117,AttDefStrength!$A$3:$G$23,7,FALSE)</f>
        <v>#N/A</v>
      </c>
      <c r="F117" t="e">
        <f>VLOOKUP(B117,AttDefStrength!$A$3:$G$23,3,FALSE)</f>
        <v>#N/A</v>
      </c>
      <c r="G117" t="e">
        <f>VLOOKUP(C117,AttDefStrength!$A$3:$G$23,6,FALSE)</f>
        <v>#N/A</v>
      </c>
      <c r="H117" t="e">
        <f ca="1">D117*E117*Averages!$D$23</f>
        <v>#N/A</v>
      </c>
      <c r="I117" t="e">
        <f ca="1">G117*F117*Averages!$M$23</f>
        <v>#N/A</v>
      </c>
      <c r="J117" t="e">
        <f t="shared" ca="1" si="79"/>
        <v>#N/A</v>
      </c>
      <c r="K117" t="e">
        <f t="shared" ca="1" si="80"/>
        <v>#N/A</v>
      </c>
      <c r="L117" t="e">
        <f t="shared" ca="1" si="81"/>
        <v>#N/A</v>
      </c>
      <c r="M117" t="e">
        <f t="shared" ca="1" si="82"/>
        <v>#N/A</v>
      </c>
      <c r="N117" t="e">
        <f t="shared" ca="1" si="83"/>
        <v>#N/A</v>
      </c>
      <c r="O117" t="e">
        <f t="shared" ca="1" si="84"/>
        <v>#N/A</v>
      </c>
      <c r="P117" t="e">
        <f t="shared" ca="1" si="85"/>
        <v>#N/A</v>
      </c>
      <c r="Q117" t="e">
        <f t="shared" ca="1" si="86"/>
        <v>#N/A</v>
      </c>
      <c r="R117" t="e">
        <f t="shared" ca="1" si="87"/>
        <v>#N/A</v>
      </c>
      <c r="S117" t="e">
        <f t="shared" ca="1" si="88"/>
        <v>#N/A</v>
      </c>
      <c r="T117" t="e">
        <f t="shared" ca="1" si="89"/>
        <v>#N/A</v>
      </c>
      <c r="U117" t="e">
        <f t="shared" ca="1" si="90"/>
        <v>#N/A</v>
      </c>
      <c r="V117" t="e">
        <f t="shared" ca="1" si="91"/>
        <v>#N/A</v>
      </c>
      <c r="W117" t="e">
        <f t="shared" ca="1" si="92"/>
        <v>#N/A</v>
      </c>
      <c r="X117" t="e">
        <f t="shared" ca="1" si="93"/>
        <v>#N/A</v>
      </c>
      <c r="Y117" t="e">
        <f t="shared" ca="1" si="94"/>
        <v>#N/A</v>
      </c>
      <c r="Z117" t="e">
        <f t="shared" ca="1" si="95"/>
        <v>#N/A</v>
      </c>
      <c r="AA117" t="e">
        <f t="shared" ca="1" si="96"/>
        <v>#N/A</v>
      </c>
      <c r="AB117" t="e">
        <f t="shared" ca="1" si="97"/>
        <v>#N/A</v>
      </c>
      <c r="AC117" t="e">
        <f t="shared" ca="1" si="98"/>
        <v>#N/A</v>
      </c>
      <c r="AD117" t="e">
        <f t="shared" ca="1" si="99"/>
        <v>#N/A</v>
      </c>
      <c r="AE117" t="e">
        <f t="shared" ca="1" si="100"/>
        <v>#N/A</v>
      </c>
      <c r="AF117" t="e">
        <f t="shared" ca="1" si="101"/>
        <v>#N/A</v>
      </c>
      <c r="AG117" t="e">
        <f t="shared" ca="1" si="102"/>
        <v>#N/A</v>
      </c>
      <c r="AH117" t="e">
        <f t="shared" ca="1" si="103"/>
        <v>#N/A</v>
      </c>
      <c r="AI117" t="e">
        <f t="shared" ca="1" si="104"/>
        <v>#N/A</v>
      </c>
      <c r="AJ117" t="e">
        <f t="shared" ca="1" si="105"/>
        <v>#N/A</v>
      </c>
      <c r="AK117" t="e">
        <f t="shared" ca="1" si="106"/>
        <v>#N/A</v>
      </c>
      <c r="AL117" t="e">
        <f t="shared" ca="1" si="107"/>
        <v>#N/A</v>
      </c>
      <c r="AM117" t="e">
        <f t="shared" ca="1" si="108"/>
        <v>#N/A</v>
      </c>
      <c r="AN117" t="e">
        <f t="shared" ca="1" si="109"/>
        <v>#N/A</v>
      </c>
      <c r="AO117" t="e">
        <f t="shared" ca="1" si="110"/>
        <v>#N/A</v>
      </c>
      <c r="AP117" t="e">
        <f t="shared" ca="1" si="111"/>
        <v>#N/A</v>
      </c>
      <c r="AQ117" t="e">
        <f t="shared" ca="1" si="112"/>
        <v>#N/A</v>
      </c>
      <c r="AR117" t="e">
        <f t="shared" ca="1" si="113"/>
        <v>#N/A</v>
      </c>
      <c r="AS117" t="e">
        <f t="shared" ca="1" si="114"/>
        <v>#N/A</v>
      </c>
      <c r="AT117" t="e">
        <f t="shared" ca="1" si="115"/>
        <v>#N/A</v>
      </c>
      <c r="AU117" t="e">
        <f t="shared" ca="1" si="116"/>
        <v>#N/A</v>
      </c>
      <c r="AV117" t="e">
        <f t="shared" ca="1" si="117"/>
        <v>#N/A</v>
      </c>
      <c r="AW117" t="e">
        <f t="shared" ca="1" si="118"/>
        <v>#N/A</v>
      </c>
      <c r="AX117" t="e">
        <f t="shared" ca="1" si="119"/>
        <v>#N/A</v>
      </c>
      <c r="AY117" t="e">
        <f t="shared" ca="1" si="120"/>
        <v>#N/A</v>
      </c>
    </row>
    <row r="118" spans="1:51">
      <c r="A118">
        <f>AllResults!A118</f>
        <v>0</v>
      </c>
      <c r="D118" t="e">
        <f>VLOOKUP(B118,AttDefStrength!$A$3:$G$23,2,FALSE)</f>
        <v>#N/A</v>
      </c>
      <c r="E118" t="e">
        <f>VLOOKUP(C118,AttDefStrength!$A$3:$G$23,7,FALSE)</f>
        <v>#N/A</v>
      </c>
      <c r="F118" t="e">
        <f>VLOOKUP(B118,AttDefStrength!$A$3:$G$23,3,FALSE)</f>
        <v>#N/A</v>
      </c>
      <c r="G118" t="e">
        <f>VLOOKUP(C118,AttDefStrength!$A$3:$G$23,6,FALSE)</f>
        <v>#N/A</v>
      </c>
      <c r="H118" t="e">
        <f ca="1">D118*E118*Averages!$D$23</f>
        <v>#N/A</v>
      </c>
      <c r="I118" t="e">
        <f ca="1">G118*F118*Averages!$M$23</f>
        <v>#N/A</v>
      </c>
      <c r="J118" t="e">
        <f t="shared" ca="1" si="79"/>
        <v>#N/A</v>
      </c>
      <c r="K118" t="e">
        <f t="shared" ca="1" si="80"/>
        <v>#N/A</v>
      </c>
      <c r="L118" t="e">
        <f t="shared" ca="1" si="81"/>
        <v>#N/A</v>
      </c>
      <c r="M118" t="e">
        <f t="shared" ca="1" si="82"/>
        <v>#N/A</v>
      </c>
      <c r="N118" t="e">
        <f t="shared" ca="1" si="83"/>
        <v>#N/A</v>
      </c>
      <c r="O118" t="e">
        <f t="shared" ca="1" si="84"/>
        <v>#N/A</v>
      </c>
      <c r="P118" t="e">
        <f t="shared" ca="1" si="85"/>
        <v>#N/A</v>
      </c>
      <c r="Q118" t="e">
        <f t="shared" ca="1" si="86"/>
        <v>#N/A</v>
      </c>
      <c r="R118" t="e">
        <f t="shared" ca="1" si="87"/>
        <v>#N/A</v>
      </c>
      <c r="S118" t="e">
        <f t="shared" ca="1" si="88"/>
        <v>#N/A</v>
      </c>
      <c r="T118" t="e">
        <f t="shared" ca="1" si="89"/>
        <v>#N/A</v>
      </c>
      <c r="U118" t="e">
        <f t="shared" ca="1" si="90"/>
        <v>#N/A</v>
      </c>
      <c r="V118" t="e">
        <f t="shared" ca="1" si="91"/>
        <v>#N/A</v>
      </c>
      <c r="W118" t="e">
        <f t="shared" ca="1" si="92"/>
        <v>#N/A</v>
      </c>
      <c r="X118" t="e">
        <f t="shared" ca="1" si="93"/>
        <v>#N/A</v>
      </c>
      <c r="Y118" t="e">
        <f t="shared" ca="1" si="94"/>
        <v>#N/A</v>
      </c>
      <c r="Z118" t="e">
        <f t="shared" ca="1" si="95"/>
        <v>#N/A</v>
      </c>
      <c r="AA118" t="e">
        <f t="shared" ca="1" si="96"/>
        <v>#N/A</v>
      </c>
      <c r="AB118" t="e">
        <f t="shared" ca="1" si="97"/>
        <v>#N/A</v>
      </c>
      <c r="AC118" t="e">
        <f t="shared" ca="1" si="98"/>
        <v>#N/A</v>
      </c>
      <c r="AD118" t="e">
        <f t="shared" ca="1" si="99"/>
        <v>#N/A</v>
      </c>
      <c r="AE118" t="e">
        <f t="shared" ca="1" si="100"/>
        <v>#N/A</v>
      </c>
      <c r="AF118" t="e">
        <f t="shared" ca="1" si="101"/>
        <v>#N/A</v>
      </c>
      <c r="AG118" t="e">
        <f t="shared" ca="1" si="102"/>
        <v>#N/A</v>
      </c>
      <c r="AH118" t="e">
        <f t="shared" ca="1" si="103"/>
        <v>#N/A</v>
      </c>
      <c r="AI118" t="e">
        <f t="shared" ca="1" si="104"/>
        <v>#N/A</v>
      </c>
      <c r="AJ118" t="e">
        <f t="shared" ca="1" si="105"/>
        <v>#N/A</v>
      </c>
      <c r="AK118" t="e">
        <f t="shared" ca="1" si="106"/>
        <v>#N/A</v>
      </c>
      <c r="AL118" t="e">
        <f t="shared" ca="1" si="107"/>
        <v>#N/A</v>
      </c>
      <c r="AM118" t="e">
        <f t="shared" ca="1" si="108"/>
        <v>#N/A</v>
      </c>
      <c r="AN118" t="e">
        <f t="shared" ca="1" si="109"/>
        <v>#N/A</v>
      </c>
      <c r="AO118" t="e">
        <f t="shared" ca="1" si="110"/>
        <v>#N/A</v>
      </c>
      <c r="AP118" t="e">
        <f t="shared" ca="1" si="111"/>
        <v>#N/A</v>
      </c>
      <c r="AQ118" t="e">
        <f t="shared" ca="1" si="112"/>
        <v>#N/A</v>
      </c>
      <c r="AR118" t="e">
        <f t="shared" ca="1" si="113"/>
        <v>#N/A</v>
      </c>
      <c r="AS118" t="e">
        <f t="shared" ca="1" si="114"/>
        <v>#N/A</v>
      </c>
      <c r="AT118" t="e">
        <f t="shared" ca="1" si="115"/>
        <v>#N/A</v>
      </c>
      <c r="AU118" t="e">
        <f t="shared" ca="1" si="116"/>
        <v>#N/A</v>
      </c>
      <c r="AV118" t="e">
        <f t="shared" ca="1" si="117"/>
        <v>#N/A</v>
      </c>
      <c r="AW118" t="e">
        <f t="shared" ca="1" si="118"/>
        <v>#N/A</v>
      </c>
      <c r="AX118" t="e">
        <f t="shared" ca="1" si="119"/>
        <v>#N/A</v>
      </c>
      <c r="AY118" t="e">
        <f t="shared" ca="1" si="120"/>
        <v>#N/A</v>
      </c>
    </row>
    <row r="119" spans="1:51">
      <c r="A119">
        <f>AllResults!A119</f>
        <v>0</v>
      </c>
      <c r="D119" t="e">
        <f>VLOOKUP(B119,AttDefStrength!$A$3:$G$23,2,FALSE)</f>
        <v>#N/A</v>
      </c>
      <c r="E119" t="e">
        <f>VLOOKUP(C119,AttDefStrength!$A$3:$G$23,7,FALSE)</f>
        <v>#N/A</v>
      </c>
      <c r="F119" t="e">
        <f>VLOOKUP(B119,AttDefStrength!$A$3:$G$23,3,FALSE)</f>
        <v>#N/A</v>
      </c>
      <c r="G119" t="e">
        <f>VLOOKUP(C119,AttDefStrength!$A$3:$G$23,6,FALSE)</f>
        <v>#N/A</v>
      </c>
      <c r="H119" t="e">
        <f ca="1">D119*E119*Averages!$D$23</f>
        <v>#N/A</v>
      </c>
      <c r="I119" t="e">
        <f ca="1">G119*F119*Averages!$M$23</f>
        <v>#N/A</v>
      </c>
      <c r="J119" t="e">
        <f t="shared" ca="1" si="79"/>
        <v>#N/A</v>
      </c>
      <c r="K119" t="e">
        <f t="shared" ca="1" si="80"/>
        <v>#N/A</v>
      </c>
      <c r="L119" t="e">
        <f t="shared" ca="1" si="81"/>
        <v>#N/A</v>
      </c>
      <c r="M119" t="e">
        <f t="shared" ca="1" si="82"/>
        <v>#N/A</v>
      </c>
      <c r="N119" t="e">
        <f t="shared" ca="1" si="83"/>
        <v>#N/A</v>
      </c>
      <c r="O119" t="e">
        <f t="shared" ca="1" si="84"/>
        <v>#N/A</v>
      </c>
      <c r="P119" t="e">
        <f t="shared" ca="1" si="85"/>
        <v>#N/A</v>
      </c>
      <c r="Q119" t="e">
        <f t="shared" ca="1" si="86"/>
        <v>#N/A</v>
      </c>
      <c r="R119" t="e">
        <f t="shared" ca="1" si="87"/>
        <v>#N/A</v>
      </c>
      <c r="S119" t="e">
        <f t="shared" ca="1" si="88"/>
        <v>#N/A</v>
      </c>
      <c r="T119" t="e">
        <f t="shared" ca="1" si="89"/>
        <v>#N/A</v>
      </c>
      <c r="U119" t="e">
        <f t="shared" ca="1" si="90"/>
        <v>#N/A</v>
      </c>
      <c r="V119" t="e">
        <f t="shared" ca="1" si="91"/>
        <v>#N/A</v>
      </c>
      <c r="W119" t="e">
        <f t="shared" ca="1" si="92"/>
        <v>#N/A</v>
      </c>
      <c r="X119" t="e">
        <f t="shared" ca="1" si="93"/>
        <v>#N/A</v>
      </c>
      <c r="Y119" t="e">
        <f t="shared" ca="1" si="94"/>
        <v>#N/A</v>
      </c>
      <c r="Z119" t="e">
        <f t="shared" ca="1" si="95"/>
        <v>#N/A</v>
      </c>
      <c r="AA119" t="e">
        <f t="shared" ca="1" si="96"/>
        <v>#N/A</v>
      </c>
      <c r="AB119" t="e">
        <f t="shared" ca="1" si="97"/>
        <v>#N/A</v>
      </c>
      <c r="AC119" t="e">
        <f t="shared" ca="1" si="98"/>
        <v>#N/A</v>
      </c>
      <c r="AD119" t="e">
        <f t="shared" ca="1" si="99"/>
        <v>#N/A</v>
      </c>
      <c r="AE119" t="e">
        <f t="shared" ca="1" si="100"/>
        <v>#N/A</v>
      </c>
      <c r="AF119" t="e">
        <f t="shared" ca="1" si="101"/>
        <v>#N/A</v>
      </c>
      <c r="AG119" t="e">
        <f t="shared" ca="1" si="102"/>
        <v>#N/A</v>
      </c>
      <c r="AH119" t="e">
        <f t="shared" ca="1" si="103"/>
        <v>#N/A</v>
      </c>
      <c r="AI119" t="e">
        <f t="shared" ca="1" si="104"/>
        <v>#N/A</v>
      </c>
      <c r="AJ119" t="e">
        <f t="shared" ca="1" si="105"/>
        <v>#N/A</v>
      </c>
      <c r="AK119" t="e">
        <f t="shared" ca="1" si="106"/>
        <v>#N/A</v>
      </c>
      <c r="AL119" t="e">
        <f t="shared" ca="1" si="107"/>
        <v>#N/A</v>
      </c>
      <c r="AM119" t="e">
        <f t="shared" ca="1" si="108"/>
        <v>#N/A</v>
      </c>
      <c r="AN119" t="e">
        <f t="shared" ca="1" si="109"/>
        <v>#N/A</v>
      </c>
      <c r="AO119" t="e">
        <f t="shared" ca="1" si="110"/>
        <v>#N/A</v>
      </c>
      <c r="AP119" t="e">
        <f t="shared" ca="1" si="111"/>
        <v>#N/A</v>
      </c>
      <c r="AQ119" t="e">
        <f t="shared" ca="1" si="112"/>
        <v>#N/A</v>
      </c>
      <c r="AR119" t="e">
        <f t="shared" ca="1" si="113"/>
        <v>#N/A</v>
      </c>
      <c r="AS119" t="e">
        <f t="shared" ca="1" si="114"/>
        <v>#N/A</v>
      </c>
      <c r="AT119" t="e">
        <f t="shared" ca="1" si="115"/>
        <v>#N/A</v>
      </c>
      <c r="AU119" t="e">
        <f t="shared" ca="1" si="116"/>
        <v>#N/A</v>
      </c>
      <c r="AV119" t="e">
        <f t="shared" ca="1" si="117"/>
        <v>#N/A</v>
      </c>
      <c r="AW119" t="e">
        <f t="shared" ca="1" si="118"/>
        <v>#N/A</v>
      </c>
      <c r="AX119" t="e">
        <f t="shared" ca="1" si="119"/>
        <v>#N/A</v>
      </c>
      <c r="AY119" t="e">
        <f t="shared" ca="1" si="120"/>
        <v>#N/A</v>
      </c>
    </row>
    <row r="120" spans="1:51">
      <c r="A120">
        <f>AllResults!A120</f>
        <v>0</v>
      </c>
      <c r="D120" t="e">
        <f>VLOOKUP(B120,AttDefStrength!$A$3:$G$23,2,FALSE)</f>
        <v>#N/A</v>
      </c>
      <c r="E120" t="e">
        <f>VLOOKUP(C120,AttDefStrength!$A$3:$G$23,7,FALSE)</f>
        <v>#N/A</v>
      </c>
      <c r="F120" t="e">
        <f>VLOOKUP(B120,AttDefStrength!$A$3:$G$23,3,FALSE)</f>
        <v>#N/A</v>
      </c>
      <c r="G120" t="e">
        <f>VLOOKUP(C120,AttDefStrength!$A$3:$G$23,6,FALSE)</f>
        <v>#N/A</v>
      </c>
      <c r="H120" t="e">
        <f ca="1">D120*E120*Averages!$D$23</f>
        <v>#N/A</v>
      </c>
      <c r="I120" t="e">
        <f ca="1">G120*F120*Averages!$M$23</f>
        <v>#N/A</v>
      </c>
      <c r="J120" t="e">
        <f t="shared" ca="1" si="79"/>
        <v>#N/A</v>
      </c>
      <c r="K120" t="e">
        <f t="shared" ca="1" si="80"/>
        <v>#N/A</v>
      </c>
      <c r="L120" t="e">
        <f t="shared" ca="1" si="81"/>
        <v>#N/A</v>
      </c>
      <c r="M120" t="e">
        <f t="shared" ca="1" si="82"/>
        <v>#N/A</v>
      </c>
      <c r="N120" t="e">
        <f t="shared" ca="1" si="83"/>
        <v>#N/A</v>
      </c>
      <c r="O120" t="e">
        <f t="shared" ca="1" si="84"/>
        <v>#N/A</v>
      </c>
      <c r="P120" t="e">
        <f t="shared" ca="1" si="85"/>
        <v>#N/A</v>
      </c>
      <c r="Q120" t="e">
        <f t="shared" ca="1" si="86"/>
        <v>#N/A</v>
      </c>
      <c r="R120" t="e">
        <f t="shared" ca="1" si="87"/>
        <v>#N/A</v>
      </c>
      <c r="S120" t="e">
        <f t="shared" ca="1" si="88"/>
        <v>#N/A</v>
      </c>
      <c r="T120" t="e">
        <f t="shared" ca="1" si="89"/>
        <v>#N/A</v>
      </c>
      <c r="U120" t="e">
        <f t="shared" ca="1" si="90"/>
        <v>#N/A</v>
      </c>
      <c r="V120" t="e">
        <f t="shared" ca="1" si="91"/>
        <v>#N/A</v>
      </c>
      <c r="W120" t="e">
        <f t="shared" ca="1" si="92"/>
        <v>#N/A</v>
      </c>
      <c r="X120" t="e">
        <f t="shared" ca="1" si="93"/>
        <v>#N/A</v>
      </c>
      <c r="Y120" t="e">
        <f t="shared" ca="1" si="94"/>
        <v>#N/A</v>
      </c>
      <c r="Z120" t="e">
        <f t="shared" ca="1" si="95"/>
        <v>#N/A</v>
      </c>
      <c r="AA120" t="e">
        <f t="shared" ca="1" si="96"/>
        <v>#N/A</v>
      </c>
      <c r="AB120" t="e">
        <f t="shared" ca="1" si="97"/>
        <v>#N/A</v>
      </c>
      <c r="AC120" t="e">
        <f t="shared" ca="1" si="98"/>
        <v>#N/A</v>
      </c>
      <c r="AD120" t="e">
        <f t="shared" ca="1" si="99"/>
        <v>#N/A</v>
      </c>
      <c r="AE120" t="e">
        <f t="shared" ca="1" si="100"/>
        <v>#N/A</v>
      </c>
      <c r="AF120" t="e">
        <f t="shared" ca="1" si="101"/>
        <v>#N/A</v>
      </c>
      <c r="AG120" t="e">
        <f t="shared" ca="1" si="102"/>
        <v>#N/A</v>
      </c>
      <c r="AH120" t="e">
        <f t="shared" ca="1" si="103"/>
        <v>#N/A</v>
      </c>
      <c r="AI120" t="e">
        <f t="shared" ca="1" si="104"/>
        <v>#N/A</v>
      </c>
      <c r="AJ120" t="e">
        <f t="shared" ca="1" si="105"/>
        <v>#N/A</v>
      </c>
      <c r="AK120" t="e">
        <f t="shared" ca="1" si="106"/>
        <v>#N/A</v>
      </c>
      <c r="AL120" t="e">
        <f t="shared" ca="1" si="107"/>
        <v>#N/A</v>
      </c>
      <c r="AM120" t="e">
        <f t="shared" ca="1" si="108"/>
        <v>#N/A</v>
      </c>
      <c r="AN120" t="e">
        <f t="shared" ca="1" si="109"/>
        <v>#N/A</v>
      </c>
      <c r="AO120" t="e">
        <f t="shared" ca="1" si="110"/>
        <v>#N/A</v>
      </c>
      <c r="AP120" t="e">
        <f t="shared" ca="1" si="111"/>
        <v>#N/A</v>
      </c>
      <c r="AQ120" t="e">
        <f t="shared" ca="1" si="112"/>
        <v>#N/A</v>
      </c>
      <c r="AR120" t="e">
        <f t="shared" ca="1" si="113"/>
        <v>#N/A</v>
      </c>
      <c r="AS120" t="e">
        <f t="shared" ca="1" si="114"/>
        <v>#N/A</v>
      </c>
      <c r="AT120" t="e">
        <f t="shared" ca="1" si="115"/>
        <v>#N/A</v>
      </c>
      <c r="AU120" t="e">
        <f t="shared" ca="1" si="116"/>
        <v>#N/A</v>
      </c>
      <c r="AV120" t="e">
        <f t="shared" ca="1" si="117"/>
        <v>#N/A</v>
      </c>
      <c r="AW120" t="e">
        <f t="shared" ca="1" si="118"/>
        <v>#N/A</v>
      </c>
      <c r="AX120" t="e">
        <f t="shared" ca="1" si="119"/>
        <v>#N/A</v>
      </c>
      <c r="AY120" t="e">
        <f t="shared" ca="1" si="120"/>
        <v>#N/A</v>
      </c>
    </row>
    <row r="121" spans="1:51">
      <c r="A121">
        <f>AllResults!A121</f>
        <v>0</v>
      </c>
      <c r="D121" t="e">
        <f>VLOOKUP(B121,AttDefStrength!$A$3:$G$23,2,FALSE)</f>
        <v>#N/A</v>
      </c>
      <c r="E121" t="e">
        <f>VLOOKUP(C121,AttDefStrength!$A$3:$G$23,7,FALSE)</f>
        <v>#N/A</v>
      </c>
      <c r="F121" t="e">
        <f>VLOOKUP(B121,AttDefStrength!$A$3:$G$23,3,FALSE)</f>
        <v>#N/A</v>
      </c>
      <c r="G121" t="e">
        <f>VLOOKUP(C121,AttDefStrength!$A$3:$G$23,6,FALSE)</f>
        <v>#N/A</v>
      </c>
      <c r="H121" t="e">
        <f ca="1">D121*E121*Averages!$D$23</f>
        <v>#N/A</v>
      </c>
      <c r="I121" t="e">
        <f ca="1">G121*F121*Averages!$M$23</f>
        <v>#N/A</v>
      </c>
      <c r="J121" t="e">
        <f t="shared" ca="1" si="79"/>
        <v>#N/A</v>
      </c>
      <c r="K121" t="e">
        <f t="shared" ca="1" si="80"/>
        <v>#N/A</v>
      </c>
      <c r="L121" t="e">
        <f t="shared" ca="1" si="81"/>
        <v>#N/A</v>
      </c>
      <c r="M121" t="e">
        <f t="shared" ca="1" si="82"/>
        <v>#N/A</v>
      </c>
      <c r="N121" t="e">
        <f t="shared" ca="1" si="83"/>
        <v>#N/A</v>
      </c>
      <c r="O121" t="e">
        <f t="shared" ca="1" si="84"/>
        <v>#N/A</v>
      </c>
      <c r="P121" t="e">
        <f t="shared" ca="1" si="85"/>
        <v>#N/A</v>
      </c>
      <c r="Q121" t="e">
        <f t="shared" ca="1" si="86"/>
        <v>#N/A</v>
      </c>
      <c r="R121" t="e">
        <f t="shared" ca="1" si="87"/>
        <v>#N/A</v>
      </c>
      <c r="S121" t="e">
        <f t="shared" ca="1" si="88"/>
        <v>#N/A</v>
      </c>
      <c r="T121" t="e">
        <f t="shared" ca="1" si="89"/>
        <v>#N/A</v>
      </c>
      <c r="U121" t="e">
        <f t="shared" ca="1" si="90"/>
        <v>#N/A</v>
      </c>
      <c r="V121" t="e">
        <f t="shared" ca="1" si="91"/>
        <v>#N/A</v>
      </c>
      <c r="W121" t="e">
        <f t="shared" ca="1" si="92"/>
        <v>#N/A</v>
      </c>
      <c r="X121" t="e">
        <f t="shared" ca="1" si="93"/>
        <v>#N/A</v>
      </c>
      <c r="Y121" t="e">
        <f t="shared" ca="1" si="94"/>
        <v>#N/A</v>
      </c>
      <c r="Z121" t="e">
        <f t="shared" ca="1" si="95"/>
        <v>#N/A</v>
      </c>
      <c r="AA121" t="e">
        <f t="shared" ca="1" si="96"/>
        <v>#N/A</v>
      </c>
      <c r="AB121" t="e">
        <f t="shared" ca="1" si="97"/>
        <v>#N/A</v>
      </c>
      <c r="AC121" t="e">
        <f t="shared" ca="1" si="98"/>
        <v>#N/A</v>
      </c>
      <c r="AD121" t="e">
        <f t="shared" ca="1" si="99"/>
        <v>#N/A</v>
      </c>
      <c r="AE121" t="e">
        <f t="shared" ca="1" si="100"/>
        <v>#N/A</v>
      </c>
      <c r="AF121" t="e">
        <f t="shared" ca="1" si="101"/>
        <v>#N/A</v>
      </c>
      <c r="AG121" t="e">
        <f t="shared" ca="1" si="102"/>
        <v>#N/A</v>
      </c>
      <c r="AH121" t="e">
        <f t="shared" ca="1" si="103"/>
        <v>#N/A</v>
      </c>
      <c r="AI121" t="e">
        <f t="shared" ca="1" si="104"/>
        <v>#N/A</v>
      </c>
      <c r="AJ121" t="e">
        <f t="shared" ca="1" si="105"/>
        <v>#N/A</v>
      </c>
      <c r="AK121" t="e">
        <f t="shared" ca="1" si="106"/>
        <v>#N/A</v>
      </c>
      <c r="AL121" t="e">
        <f t="shared" ca="1" si="107"/>
        <v>#N/A</v>
      </c>
      <c r="AM121" t="e">
        <f t="shared" ca="1" si="108"/>
        <v>#N/A</v>
      </c>
      <c r="AN121" t="e">
        <f t="shared" ca="1" si="109"/>
        <v>#N/A</v>
      </c>
      <c r="AO121" t="e">
        <f t="shared" ca="1" si="110"/>
        <v>#N/A</v>
      </c>
      <c r="AP121" t="e">
        <f t="shared" ca="1" si="111"/>
        <v>#N/A</v>
      </c>
      <c r="AQ121" t="e">
        <f t="shared" ca="1" si="112"/>
        <v>#N/A</v>
      </c>
      <c r="AR121" t="e">
        <f t="shared" ca="1" si="113"/>
        <v>#N/A</v>
      </c>
      <c r="AS121" t="e">
        <f t="shared" ca="1" si="114"/>
        <v>#N/A</v>
      </c>
      <c r="AT121" t="e">
        <f t="shared" ca="1" si="115"/>
        <v>#N/A</v>
      </c>
      <c r="AU121" t="e">
        <f t="shared" ca="1" si="116"/>
        <v>#N/A</v>
      </c>
      <c r="AV121" t="e">
        <f t="shared" ca="1" si="117"/>
        <v>#N/A</v>
      </c>
      <c r="AW121" t="e">
        <f t="shared" ca="1" si="118"/>
        <v>#N/A</v>
      </c>
      <c r="AX121" t="e">
        <f t="shared" ca="1" si="119"/>
        <v>#N/A</v>
      </c>
      <c r="AY121" t="e">
        <f t="shared" ca="1" si="120"/>
        <v>#N/A</v>
      </c>
    </row>
    <row r="122" spans="1:51">
      <c r="A122">
        <f>AllResults!A122</f>
        <v>0</v>
      </c>
      <c r="D122" t="e">
        <f>VLOOKUP(B122,AttDefStrength!$A$3:$G$23,2,FALSE)</f>
        <v>#N/A</v>
      </c>
      <c r="E122" t="e">
        <f>VLOOKUP(C122,AttDefStrength!$A$3:$G$23,7,FALSE)</f>
        <v>#N/A</v>
      </c>
      <c r="F122" t="e">
        <f>VLOOKUP(B122,AttDefStrength!$A$3:$G$23,3,FALSE)</f>
        <v>#N/A</v>
      </c>
      <c r="G122" t="e">
        <f>VLOOKUP(C122,AttDefStrength!$A$3:$G$23,6,FALSE)</f>
        <v>#N/A</v>
      </c>
      <c r="H122" t="e">
        <f ca="1">D122*E122*Averages!$D$23</f>
        <v>#N/A</v>
      </c>
      <c r="I122" t="e">
        <f ca="1">G122*F122*Averages!$M$23</f>
        <v>#N/A</v>
      </c>
      <c r="J122" t="e">
        <f t="shared" ca="1" si="79"/>
        <v>#N/A</v>
      </c>
      <c r="K122" t="e">
        <f t="shared" ca="1" si="80"/>
        <v>#N/A</v>
      </c>
      <c r="L122" t="e">
        <f t="shared" ca="1" si="81"/>
        <v>#N/A</v>
      </c>
      <c r="M122" t="e">
        <f t="shared" ca="1" si="82"/>
        <v>#N/A</v>
      </c>
      <c r="N122" t="e">
        <f t="shared" ca="1" si="83"/>
        <v>#N/A</v>
      </c>
      <c r="O122" t="e">
        <f t="shared" ca="1" si="84"/>
        <v>#N/A</v>
      </c>
      <c r="P122" t="e">
        <f t="shared" ca="1" si="85"/>
        <v>#N/A</v>
      </c>
      <c r="Q122" t="e">
        <f t="shared" ca="1" si="86"/>
        <v>#N/A</v>
      </c>
      <c r="R122" t="e">
        <f t="shared" ca="1" si="87"/>
        <v>#N/A</v>
      </c>
      <c r="S122" t="e">
        <f t="shared" ca="1" si="88"/>
        <v>#N/A</v>
      </c>
      <c r="T122" t="e">
        <f t="shared" ca="1" si="89"/>
        <v>#N/A</v>
      </c>
      <c r="U122" t="e">
        <f t="shared" ca="1" si="90"/>
        <v>#N/A</v>
      </c>
      <c r="V122" t="e">
        <f t="shared" ca="1" si="91"/>
        <v>#N/A</v>
      </c>
      <c r="W122" t="e">
        <f t="shared" ca="1" si="92"/>
        <v>#N/A</v>
      </c>
      <c r="X122" t="e">
        <f t="shared" ca="1" si="93"/>
        <v>#N/A</v>
      </c>
      <c r="Y122" t="e">
        <f t="shared" ca="1" si="94"/>
        <v>#N/A</v>
      </c>
      <c r="Z122" t="e">
        <f t="shared" ca="1" si="95"/>
        <v>#N/A</v>
      </c>
      <c r="AA122" t="e">
        <f t="shared" ca="1" si="96"/>
        <v>#N/A</v>
      </c>
      <c r="AB122" t="e">
        <f t="shared" ca="1" si="97"/>
        <v>#N/A</v>
      </c>
      <c r="AC122" t="e">
        <f t="shared" ca="1" si="98"/>
        <v>#N/A</v>
      </c>
      <c r="AD122" t="e">
        <f t="shared" ca="1" si="99"/>
        <v>#N/A</v>
      </c>
      <c r="AE122" t="e">
        <f t="shared" ca="1" si="100"/>
        <v>#N/A</v>
      </c>
      <c r="AF122" t="e">
        <f t="shared" ca="1" si="101"/>
        <v>#N/A</v>
      </c>
      <c r="AG122" t="e">
        <f t="shared" ca="1" si="102"/>
        <v>#N/A</v>
      </c>
      <c r="AH122" t="e">
        <f t="shared" ca="1" si="103"/>
        <v>#N/A</v>
      </c>
      <c r="AI122" t="e">
        <f t="shared" ca="1" si="104"/>
        <v>#N/A</v>
      </c>
      <c r="AJ122" t="e">
        <f t="shared" ca="1" si="105"/>
        <v>#N/A</v>
      </c>
      <c r="AK122" t="e">
        <f t="shared" ca="1" si="106"/>
        <v>#N/A</v>
      </c>
      <c r="AL122" t="e">
        <f t="shared" ca="1" si="107"/>
        <v>#N/A</v>
      </c>
      <c r="AM122" t="e">
        <f t="shared" ca="1" si="108"/>
        <v>#N/A</v>
      </c>
      <c r="AN122" t="e">
        <f t="shared" ca="1" si="109"/>
        <v>#N/A</v>
      </c>
      <c r="AO122" t="e">
        <f t="shared" ca="1" si="110"/>
        <v>#N/A</v>
      </c>
      <c r="AP122" t="e">
        <f t="shared" ca="1" si="111"/>
        <v>#N/A</v>
      </c>
      <c r="AQ122" t="e">
        <f t="shared" ca="1" si="112"/>
        <v>#N/A</v>
      </c>
      <c r="AR122" t="e">
        <f t="shared" ca="1" si="113"/>
        <v>#N/A</v>
      </c>
      <c r="AS122" t="e">
        <f t="shared" ca="1" si="114"/>
        <v>#N/A</v>
      </c>
      <c r="AT122" t="e">
        <f t="shared" ca="1" si="115"/>
        <v>#N/A</v>
      </c>
      <c r="AU122" t="e">
        <f t="shared" ca="1" si="116"/>
        <v>#N/A</v>
      </c>
      <c r="AV122" t="e">
        <f t="shared" ca="1" si="117"/>
        <v>#N/A</v>
      </c>
      <c r="AW122" t="e">
        <f t="shared" ca="1" si="118"/>
        <v>#N/A</v>
      </c>
      <c r="AX122" t="e">
        <f t="shared" ca="1" si="119"/>
        <v>#N/A</v>
      </c>
      <c r="AY122" t="e">
        <f t="shared" ca="1" si="120"/>
        <v>#N/A</v>
      </c>
    </row>
    <row r="123" spans="1:51">
      <c r="A123">
        <f>AllResults!A123</f>
        <v>0</v>
      </c>
      <c r="D123" t="e">
        <f>VLOOKUP(B123,AttDefStrength!$A$3:$G$23,2,FALSE)</f>
        <v>#N/A</v>
      </c>
      <c r="E123" t="e">
        <f>VLOOKUP(C123,AttDefStrength!$A$3:$G$23,7,FALSE)</f>
        <v>#N/A</v>
      </c>
      <c r="F123" t="e">
        <f>VLOOKUP(B123,AttDefStrength!$A$3:$G$23,3,FALSE)</f>
        <v>#N/A</v>
      </c>
      <c r="G123" t="e">
        <f>VLOOKUP(C123,AttDefStrength!$A$3:$G$23,6,FALSE)</f>
        <v>#N/A</v>
      </c>
      <c r="H123" t="e">
        <f ca="1">D123*E123*Averages!$D$23</f>
        <v>#N/A</v>
      </c>
      <c r="I123" t="e">
        <f ca="1">G123*F123*Averages!$M$23</f>
        <v>#N/A</v>
      </c>
      <c r="J123" t="e">
        <f t="shared" ca="1" si="79"/>
        <v>#N/A</v>
      </c>
      <c r="K123" t="e">
        <f t="shared" ca="1" si="80"/>
        <v>#N/A</v>
      </c>
      <c r="L123" t="e">
        <f t="shared" ca="1" si="81"/>
        <v>#N/A</v>
      </c>
      <c r="M123" t="e">
        <f t="shared" ca="1" si="82"/>
        <v>#N/A</v>
      </c>
      <c r="N123" t="e">
        <f t="shared" ca="1" si="83"/>
        <v>#N/A</v>
      </c>
      <c r="O123" t="e">
        <f t="shared" ca="1" si="84"/>
        <v>#N/A</v>
      </c>
      <c r="P123" t="e">
        <f t="shared" ca="1" si="85"/>
        <v>#N/A</v>
      </c>
      <c r="Q123" t="e">
        <f t="shared" ca="1" si="86"/>
        <v>#N/A</v>
      </c>
      <c r="R123" t="e">
        <f t="shared" ca="1" si="87"/>
        <v>#N/A</v>
      </c>
      <c r="S123" t="e">
        <f t="shared" ca="1" si="88"/>
        <v>#N/A</v>
      </c>
      <c r="T123" t="e">
        <f t="shared" ca="1" si="89"/>
        <v>#N/A</v>
      </c>
      <c r="U123" t="e">
        <f t="shared" ca="1" si="90"/>
        <v>#N/A</v>
      </c>
      <c r="V123" t="e">
        <f t="shared" ca="1" si="91"/>
        <v>#N/A</v>
      </c>
      <c r="W123" t="e">
        <f t="shared" ca="1" si="92"/>
        <v>#N/A</v>
      </c>
      <c r="X123" t="e">
        <f t="shared" ca="1" si="93"/>
        <v>#N/A</v>
      </c>
      <c r="Y123" t="e">
        <f t="shared" ca="1" si="94"/>
        <v>#N/A</v>
      </c>
      <c r="Z123" t="e">
        <f t="shared" ca="1" si="95"/>
        <v>#N/A</v>
      </c>
      <c r="AA123" t="e">
        <f t="shared" ca="1" si="96"/>
        <v>#N/A</v>
      </c>
      <c r="AB123" t="e">
        <f t="shared" ca="1" si="97"/>
        <v>#N/A</v>
      </c>
      <c r="AC123" t="e">
        <f t="shared" ca="1" si="98"/>
        <v>#N/A</v>
      </c>
      <c r="AD123" t="e">
        <f t="shared" ca="1" si="99"/>
        <v>#N/A</v>
      </c>
      <c r="AE123" t="e">
        <f t="shared" ca="1" si="100"/>
        <v>#N/A</v>
      </c>
      <c r="AF123" t="e">
        <f t="shared" ca="1" si="101"/>
        <v>#N/A</v>
      </c>
      <c r="AG123" t="e">
        <f t="shared" ca="1" si="102"/>
        <v>#N/A</v>
      </c>
      <c r="AH123" t="e">
        <f t="shared" ca="1" si="103"/>
        <v>#N/A</v>
      </c>
      <c r="AI123" t="e">
        <f t="shared" ca="1" si="104"/>
        <v>#N/A</v>
      </c>
      <c r="AJ123" t="e">
        <f t="shared" ca="1" si="105"/>
        <v>#N/A</v>
      </c>
      <c r="AK123" t="e">
        <f t="shared" ca="1" si="106"/>
        <v>#N/A</v>
      </c>
      <c r="AL123" t="e">
        <f t="shared" ca="1" si="107"/>
        <v>#N/A</v>
      </c>
      <c r="AM123" t="e">
        <f t="shared" ca="1" si="108"/>
        <v>#N/A</v>
      </c>
      <c r="AN123" t="e">
        <f t="shared" ca="1" si="109"/>
        <v>#N/A</v>
      </c>
      <c r="AO123" t="e">
        <f t="shared" ca="1" si="110"/>
        <v>#N/A</v>
      </c>
      <c r="AP123" t="e">
        <f t="shared" ca="1" si="111"/>
        <v>#N/A</v>
      </c>
      <c r="AQ123" t="e">
        <f t="shared" ca="1" si="112"/>
        <v>#N/A</v>
      </c>
      <c r="AR123" t="e">
        <f t="shared" ca="1" si="113"/>
        <v>#N/A</v>
      </c>
      <c r="AS123" t="e">
        <f t="shared" ca="1" si="114"/>
        <v>#N/A</v>
      </c>
      <c r="AT123" t="e">
        <f t="shared" ca="1" si="115"/>
        <v>#N/A</v>
      </c>
      <c r="AU123" t="e">
        <f t="shared" ca="1" si="116"/>
        <v>#N/A</v>
      </c>
      <c r="AV123" t="e">
        <f t="shared" ca="1" si="117"/>
        <v>#N/A</v>
      </c>
      <c r="AW123" t="e">
        <f t="shared" ca="1" si="118"/>
        <v>#N/A</v>
      </c>
      <c r="AX123" t="e">
        <f t="shared" ca="1" si="119"/>
        <v>#N/A</v>
      </c>
      <c r="AY123" t="e">
        <f t="shared" ca="1" si="120"/>
        <v>#N/A</v>
      </c>
    </row>
    <row r="124" spans="1:51">
      <c r="A124">
        <f>AllResults!A124</f>
        <v>0</v>
      </c>
      <c r="D124" t="e">
        <f>VLOOKUP(B124,AttDefStrength!$A$3:$G$23,2,FALSE)</f>
        <v>#N/A</v>
      </c>
      <c r="E124" t="e">
        <f>VLOOKUP(C124,AttDefStrength!$A$3:$G$23,7,FALSE)</f>
        <v>#N/A</v>
      </c>
      <c r="F124" t="e">
        <f>VLOOKUP(B124,AttDefStrength!$A$3:$G$23,3,FALSE)</f>
        <v>#N/A</v>
      </c>
      <c r="G124" t="e">
        <f>VLOOKUP(C124,AttDefStrength!$A$3:$G$23,6,FALSE)</f>
        <v>#N/A</v>
      </c>
      <c r="H124" t="e">
        <f ca="1">D124*E124*Averages!$D$23</f>
        <v>#N/A</v>
      </c>
      <c r="I124" t="e">
        <f ca="1">G124*F124*Averages!$M$23</f>
        <v>#N/A</v>
      </c>
      <c r="J124" t="e">
        <f t="shared" ca="1" si="79"/>
        <v>#N/A</v>
      </c>
      <c r="K124" t="e">
        <f t="shared" ca="1" si="80"/>
        <v>#N/A</v>
      </c>
      <c r="L124" t="e">
        <f t="shared" ca="1" si="81"/>
        <v>#N/A</v>
      </c>
      <c r="M124" t="e">
        <f t="shared" ca="1" si="82"/>
        <v>#N/A</v>
      </c>
      <c r="N124" t="e">
        <f t="shared" ca="1" si="83"/>
        <v>#N/A</v>
      </c>
      <c r="O124" t="e">
        <f t="shared" ca="1" si="84"/>
        <v>#N/A</v>
      </c>
      <c r="P124" t="e">
        <f t="shared" ca="1" si="85"/>
        <v>#N/A</v>
      </c>
      <c r="Q124" t="e">
        <f t="shared" ca="1" si="86"/>
        <v>#N/A</v>
      </c>
      <c r="R124" t="e">
        <f t="shared" ca="1" si="87"/>
        <v>#N/A</v>
      </c>
      <c r="S124" t="e">
        <f t="shared" ca="1" si="88"/>
        <v>#N/A</v>
      </c>
      <c r="T124" t="e">
        <f t="shared" ca="1" si="89"/>
        <v>#N/A</v>
      </c>
      <c r="U124" t="e">
        <f t="shared" ca="1" si="90"/>
        <v>#N/A</v>
      </c>
      <c r="V124" t="e">
        <f t="shared" ca="1" si="91"/>
        <v>#N/A</v>
      </c>
      <c r="W124" t="e">
        <f t="shared" ca="1" si="92"/>
        <v>#N/A</v>
      </c>
      <c r="X124" t="e">
        <f t="shared" ca="1" si="93"/>
        <v>#N/A</v>
      </c>
      <c r="Y124" t="e">
        <f t="shared" ca="1" si="94"/>
        <v>#N/A</v>
      </c>
      <c r="Z124" t="e">
        <f t="shared" ca="1" si="95"/>
        <v>#N/A</v>
      </c>
      <c r="AA124" t="e">
        <f t="shared" ca="1" si="96"/>
        <v>#N/A</v>
      </c>
      <c r="AB124" t="e">
        <f t="shared" ca="1" si="97"/>
        <v>#N/A</v>
      </c>
      <c r="AC124" t="e">
        <f t="shared" ca="1" si="98"/>
        <v>#N/A</v>
      </c>
      <c r="AD124" t="e">
        <f t="shared" ca="1" si="99"/>
        <v>#N/A</v>
      </c>
      <c r="AE124" t="e">
        <f t="shared" ca="1" si="100"/>
        <v>#N/A</v>
      </c>
      <c r="AF124" t="e">
        <f t="shared" ca="1" si="101"/>
        <v>#N/A</v>
      </c>
      <c r="AG124" t="e">
        <f t="shared" ca="1" si="102"/>
        <v>#N/A</v>
      </c>
      <c r="AH124" t="e">
        <f t="shared" ca="1" si="103"/>
        <v>#N/A</v>
      </c>
      <c r="AI124" t="e">
        <f t="shared" ca="1" si="104"/>
        <v>#N/A</v>
      </c>
      <c r="AJ124" t="e">
        <f t="shared" ca="1" si="105"/>
        <v>#N/A</v>
      </c>
      <c r="AK124" t="e">
        <f t="shared" ca="1" si="106"/>
        <v>#N/A</v>
      </c>
      <c r="AL124" t="e">
        <f t="shared" ca="1" si="107"/>
        <v>#N/A</v>
      </c>
      <c r="AM124" t="e">
        <f t="shared" ca="1" si="108"/>
        <v>#N/A</v>
      </c>
      <c r="AN124" t="e">
        <f t="shared" ca="1" si="109"/>
        <v>#N/A</v>
      </c>
      <c r="AO124" t="e">
        <f t="shared" ca="1" si="110"/>
        <v>#N/A</v>
      </c>
      <c r="AP124" t="e">
        <f t="shared" ca="1" si="111"/>
        <v>#N/A</v>
      </c>
      <c r="AQ124" t="e">
        <f t="shared" ca="1" si="112"/>
        <v>#N/A</v>
      </c>
      <c r="AR124" t="e">
        <f t="shared" ca="1" si="113"/>
        <v>#N/A</v>
      </c>
      <c r="AS124" t="e">
        <f t="shared" ca="1" si="114"/>
        <v>#N/A</v>
      </c>
      <c r="AT124" t="e">
        <f t="shared" ca="1" si="115"/>
        <v>#N/A</v>
      </c>
      <c r="AU124" t="e">
        <f t="shared" ca="1" si="116"/>
        <v>#N/A</v>
      </c>
      <c r="AV124" t="e">
        <f t="shared" ca="1" si="117"/>
        <v>#N/A</v>
      </c>
      <c r="AW124" t="e">
        <f t="shared" ca="1" si="118"/>
        <v>#N/A</v>
      </c>
      <c r="AX124" t="e">
        <f t="shared" ca="1" si="119"/>
        <v>#N/A</v>
      </c>
      <c r="AY124" t="e">
        <f t="shared" ca="1" si="120"/>
        <v>#N/A</v>
      </c>
    </row>
    <row r="125" spans="1:51">
      <c r="A125">
        <f>AllResults!A125</f>
        <v>0</v>
      </c>
      <c r="D125" t="e">
        <f>VLOOKUP(B125,AttDefStrength!$A$3:$G$23,2,FALSE)</f>
        <v>#N/A</v>
      </c>
      <c r="E125" t="e">
        <f>VLOOKUP(C125,AttDefStrength!$A$3:$G$23,7,FALSE)</f>
        <v>#N/A</v>
      </c>
      <c r="F125" t="e">
        <f>VLOOKUP(B125,AttDefStrength!$A$3:$G$23,3,FALSE)</f>
        <v>#N/A</v>
      </c>
      <c r="G125" t="e">
        <f>VLOOKUP(C125,AttDefStrength!$A$3:$G$23,6,FALSE)</f>
        <v>#N/A</v>
      </c>
      <c r="H125" t="e">
        <f ca="1">D125*E125*Averages!$D$23</f>
        <v>#N/A</v>
      </c>
      <c r="I125" t="e">
        <f ca="1">G125*F125*Averages!$M$23</f>
        <v>#N/A</v>
      </c>
      <c r="J125" t="e">
        <f t="shared" ca="1" si="79"/>
        <v>#N/A</v>
      </c>
      <c r="K125" t="e">
        <f t="shared" ca="1" si="80"/>
        <v>#N/A</v>
      </c>
      <c r="L125" t="e">
        <f t="shared" ca="1" si="81"/>
        <v>#N/A</v>
      </c>
      <c r="M125" t="e">
        <f t="shared" ca="1" si="82"/>
        <v>#N/A</v>
      </c>
      <c r="N125" t="e">
        <f t="shared" ca="1" si="83"/>
        <v>#N/A</v>
      </c>
      <c r="O125" t="e">
        <f t="shared" ca="1" si="84"/>
        <v>#N/A</v>
      </c>
      <c r="P125" t="e">
        <f t="shared" ca="1" si="85"/>
        <v>#N/A</v>
      </c>
      <c r="Q125" t="e">
        <f t="shared" ca="1" si="86"/>
        <v>#N/A</v>
      </c>
      <c r="R125" t="e">
        <f t="shared" ca="1" si="87"/>
        <v>#N/A</v>
      </c>
      <c r="S125" t="e">
        <f t="shared" ca="1" si="88"/>
        <v>#N/A</v>
      </c>
      <c r="T125" t="e">
        <f t="shared" ca="1" si="89"/>
        <v>#N/A</v>
      </c>
      <c r="U125" t="e">
        <f t="shared" ca="1" si="90"/>
        <v>#N/A</v>
      </c>
      <c r="V125" t="e">
        <f t="shared" ca="1" si="91"/>
        <v>#N/A</v>
      </c>
      <c r="W125" t="e">
        <f t="shared" ca="1" si="92"/>
        <v>#N/A</v>
      </c>
      <c r="X125" t="e">
        <f t="shared" ca="1" si="93"/>
        <v>#N/A</v>
      </c>
      <c r="Y125" t="e">
        <f t="shared" ca="1" si="94"/>
        <v>#N/A</v>
      </c>
      <c r="Z125" t="e">
        <f t="shared" ca="1" si="95"/>
        <v>#N/A</v>
      </c>
      <c r="AA125" t="e">
        <f t="shared" ca="1" si="96"/>
        <v>#N/A</v>
      </c>
      <c r="AB125" t="e">
        <f t="shared" ca="1" si="97"/>
        <v>#N/A</v>
      </c>
      <c r="AC125" t="e">
        <f t="shared" ca="1" si="98"/>
        <v>#N/A</v>
      </c>
      <c r="AD125" t="e">
        <f t="shared" ca="1" si="99"/>
        <v>#N/A</v>
      </c>
      <c r="AE125" t="e">
        <f t="shared" ca="1" si="100"/>
        <v>#N/A</v>
      </c>
      <c r="AF125" t="e">
        <f t="shared" ca="1" si="101"/>
        <v>#N/A</v>
      </c>
      <c r="AG125" t="e">
        <f t="shared" ca="1" si="102"/>
        <v>#N/A</v>
      </c>
      <c r="AH125" t="e">
        <f t="shared" ca="1" si="103"/>
        <v>#N/A</v>
      </c>
      <c r="AI125" t="e">
        <f t="shared" ca="1" si="104"/>
        <v>#N/A</v>
      </c>
      <c r="AJ125" t="e">
        <f t="shared" ca="1" si="105"/>
        <v>#N/A</v>
      </c>
      <c r="AK125" t="e">
        <f t="shared" ca="1" si="106"/>
        <v>#N/A</v>
      </c>
      <c r="AL125" t="e">
        <f t="shared" ca="1" si="107"/>
        <v>#N/A</v>
      </c>
      <c r="AM125" t="e">
        <f t="shared" ca="1" si="108"/>
        <v>#N/A</v>
      </c>
      <c r="AN125" t="e">
        <f t="shared" ca="1" si="109"/>
        <v>#N/A</v>
      </c>
      <c r="AO125" t="e">
        <f t="shared" ca="1" si="110"/>
        <v>#N/A</v>
      </c>
      <c r="AP125" t="e">
        <f t="shared" ca="1" si="111"/>
        <v>#N/A</v>
      </c>
      <c r="AQ125" t="e">
        <f t="shared" ca="1" si="112"/>
        <v>#N/A</v>
      </c>
      <c r="AR125" t="e">
        <f t="shared" ca="1" si="113"/>
        <v>#N/A</v>
      </c>
      <c r="AS125" t="e">
        <f t="shared" ca="1" si="114"/>
        <v>#N/A</v>
      </c>
      <c r="AT125" t="e">
        <f t="shared" ca="1" si="115"/>
        <v>#N/A</v>
      </c>
      <c r="AU125" t="e">
        <f t="shared" ca="1" si="116"/>
        <v>#N/A</v>
      </c>
      <c r="AV125" t="e">
        <f t="shared" ca="1" si="117"/>
        <v>#N/A</v>
      </c>
      <c r="AW125" t="e">
        <f t="shared" ca="1" si="118"/>
        <v>#N/A</v>
      </c>
      <c r="AX125" t="e">
        <f t="shared" ca="1" si="119"/>
        <v>#N/A</v>
      </c>
      <c r="AY125" t="e">
        <f t="shared" ca="1" si="120"/>
        <v>#N/A</v>
      </c>
    </row>
    <row r="126" spans="1:51">
      <c r="A126">
        <f>AllResults!A126</f>
        <v>0</v>
      </c>
      <c r="D126" t="e">
        <f>VLOOKUP(B126,AttDefStrength!$A$3:$G$23,2,FALSE)</f>
        <v>#N/A</v>
      </c>
      <c r="E126" t="e">
        <f>VLOOKUP(C126,AttDefStrength!$A$3:$G$23,7,FALSE)</f>
        <v>#N/A</v>
      </c>
      <c r="F126" t="e">
        <f>VLOOKUP(B126,AttDefStrength!$A$3:$G$23,3,FALSE)</f>
        <v>#N/A</v>
      </c>
      <c r="G126" t="e">
        <f>VLOOKUP(C126,AttDefStrength!$A$3:$G$23,6,FALSE)</f>
        <v>#N/A</v>
      </c>
      <c r="H126" t="e">
        <f ca="1">D126*E126*Averages!$D$23</f>
        <v>#N/A</v>
      </c>
      <c r="I126" t="e">
        <f ca="1">G126*F126*Averages!$M$23</f>
        <v>#N/A</v>
      </c>
      <c r="J126" t="e">
        <f t="shared" ca="1" si="79"/>
        <v>#N/A</v>
      </c>
      <c r="K126" t="e">
        <f t="shared" ca="1" si="80"/>
        <v>#N/A</v>
      </c>
      <c r="L126" t="e">
        <f t="shared" ca="1" si="81"/>
        <v>#N/A</v>
      </c>
      <c r="M126" t="e">
        <f t="shared" ca="1" si="82"/>
        <v>#N/A</v>
      </c>
      <c r="N126" t="e">
        <f t="shared" ca="1" si="83"/>
        <v>#N/A</v>
      </c>
      <c r="O126" t="e">
        <f t="shared" ca="1" si="84"/>
        <v>#N/A</v>
      </c>
      <c r="P126" t="e">
        <f t="shared" ca="1" si="85"/>
        <v>#N/A</v>
      </c>
      <c r="Q126" t="e">
        <f t="shared" ca="1" si="86"/>
        <v>#N/A</v>
      </c>
      <c r="R126" t="e">
        <f t="shared" ca="1" si="87"/>
        <v>#N/A</v>
      </c>
      <c r="S126" t="e">
        <f t="shared" ca="1" si="88"/>
        <v>#N/A</v>
      </c>
      <c r="T126" t="e">
        <f t="shared" ca="1" si="89"/>
        <v>#N/A</v>
      </c>
      <c r="U126" t="e">
        <f t="shared" ca="1" si="90"/>
        <v>#N/A</v>
      </c>
      <c r="V126" t="e">
        <f t="shared" ca="1" si="91"/>
        <v>#N/A</v>
      </c>
      <c r="W126" t="e">
        <f t="shared" ca="1" si="92"/>
        <v>#N/A</v>
      </c>
      <c r="X126" t="e">
        <f t="shared" ca="1" si="93"/>
        <v>#N/A</v>
      </c>
      <c r="Y126" t="e">
        <f t="shared" ca="1" si="94"/>
        <v>#N/A</v>
      </c>
      <c r="Z126" t="e">
        <f t="shared" ca="1" si="95"/>
        <v>#N/A</v>
      </c>
      <c r="AA126" t="e">
        <f t="shared" ca="1" si="96"/>
        <v>#N/A</v>
      </c>
      <c r="AB126" t="e">
        <f t="shared" ca="1" si="97"/>
        <v>#N/A</v>
      </c>
      <c r="AC126" t="e">
        <f t="shared" ca="1" si="98"/>
        <v>#N/A</v>
      </c>
      <c r="AD126" t="e">
        <f t="shared" ca="1" si="99"/>
        <v>#N/A</v>
      </c>
      <c r="AE126" t="e">
        <f t="shared" ca="1" si="100"/>
        <v>#N/A</v>
      </c>
      <c r="AF126" t="e">
        <f t="shared" ca="1" si="101"/>
        <v>#N/A</v>
      </c>
      <c r="AG126" t="e">
        <f t="shared" ca="1" si="102"/>
        <v>#N/A</v>
      </c>
      <c r="AH126" t="e">
        <f t="shared" ca="1" si="103"/>
        <v>#N/A</v>
      </c>
      <c r="AI126" t="e">
        <f t="shared" ca="1" si="104"/>
        <v>#N/A</v>
      </c>
      <c r="AJ126" t="e">
        <f t="shared" ca="1" si="105"/>
        <v>#N/A</v>
      </c>
      <c r="AK126" t="e">
        <f t="shared" ca="1" si="106"/>
        <v>#N/A</v>
      </c>
      <c r="AL126" t="e">
        <f t="shared" ca="1" si="107"/>
        <v>#N/A</v>
      </c>
      <c r="AM126" t="e">
        <f t="shared" ca="1" si="108"/>
        <v>#N/A</v>
      </c>
      <c r="AN126" t="e">
        <f t="shared" ca="1" si="109"/>
        <v>#N/A</v>
      </c>
      <c r="AO126" t="e">
        <f t="shared" ca="1" si="110"/>
        <v>#N/A</v>
      </c>
      <c r="AP126" t="e">
        <f t="shared" ca="1" si="111"/>
        <v>#N/A</v>
      </c>
      <c r="AQ126" t="e">
        <f t="shared" ca="1" si="112"/>
        <v>#N/A</v>
      </c>
      <c r="AR126" t="e">
        <f t="shared" ca="1" si="113"/>
        <v>#N/A</v>
      </c>
      <c r="AS126" t="e">
        <f t="shared" ca="1" si="114"/>
        <v>#N/A</v>
      </c>
      <c r="AT126" t="e">
        <f t="shared" ca="1" si="115"/>
        <v>#N/A</v>
      </c>
      <c r="AU126" t="e">
        <f t="shared" ca="1" si="116"/>
        <v>#N/A</v>
      </c>
      <c r="AV126" t="e">
        <f t="shared" ca="1" si="117"/>
        <v>#N/A</v>
      </c>
      <c r="AW126" t="e">
        <f t="shared" ca="1" si="118"/>
        <v>#N/A</v>
      </c>
      <c r="AX126" t="e">
        <f t="shared" ca="1" si="119"/>
        <v>#N/A</v>
      </c>
      <c r="AY126" t="e">
        <f t="shared" ca="1" si="120"/>
        <v>#N/A</v>
      </c>
    </row>
    <row r="127" spans="1:51">
      <c r="A127">
        <f>AllResults!A127</f>
        <v>0</v>
      </c>
      <c r="D127" t="e">
        <f>VLOOKUP(B127,AttDefStrength!$A$3:$G$23,2,FALSE)</f>
        <v>#N/A</v>
      </c>
      <c r="E127" t="e">
        <f>VLOOKUP(C127,AttDefStrength!$A$3:$G$23,7,FALSE)</f>
        <v>#N/A</v>
      </c>
      <c r="F127" t="e">
        <f>VLOOKUP(B127,AttDefStrength!$A$3:$G$23,3,FALSE)</f>
        <v>#N/A</v>
      </c>
      <c r="G127" t="e">
        <f>VLOOKUP(C127,AttDefStrength!$A$3:$G$23,6,FALSE)</f>
        <v>#N/A</v>
      </c>
      <c r="H127" t="e">
        <f ca="1">D127*E127*Averages!$D$23</f>
        <v>#N/A</v>
      </c>
      <c r="I127" t="e">
        <f ca="1">G127*F127*Averages!$M$23</f>
        <v>#N/A</v>
      </c>
      <c r="J127" t="e">
        <f t="shared" ca="1" si="79"/>
        <v>#N/A</v>
      </c>
      <c r="K127" t="e">
        <f t="shared" ca="1" si="80"/>
        <v>#N/A</v>
      </c>
      <c r="L127" t="e">
        <f t="shared" ca="1" si="81"/>
        <v>#N/A</v>
      </c>
      <c r="M127" t="e">
        <f t="shared" ca="1" si="82"/>
        <v>#N/A</v>
      </c>
      <c r="N127" t="e">
        <f t="shared" ca="1" si="83"/>
        <v>#N/A</v>
      </c>
      <c r="O127" t="e">
        <f t="shared" ca="1" si="84"/>
        <v>#N/A</v>
      </c>
      <c r="P127" t="e">
        <f t="shared" ca="1" si="85"/>
        <v>#N/A</v>
      </c>
      <c r="Q127" t="e">
        <f t="shared" ca="1" si="86"/>
        <v>#N/A</v>
      </c>
      <c r="R127" t="e">
        <f t="shared" ca="1" si="87"/>
        <v>#N/A</v>
      </c>
      <c r="S127" t="e">
        <f t="shared" ca="1" si="88"/>
        <v>#N/A</v>
      </c>
      <c r="T127" t="e">
        <f t="shared" ca="1" si="89"/>
        <v>#N/A</v>
      </c>
      <c r="U127" t="e">
        <f t="shared" ca="1" si="90"/>
        <v>#N/A</v>
      </c>
      <c r="V127" t="e">
        <f t="shared" ca="1" si="91"/>
        <v>#N/A</v>
      </c>
      <c r="W127" t="e">
        <f t="shared" ca="1" si="92"/>
        <v>#N/A</v>
      </c>
      <c r="X127" t="e">
        <f t="shared" ca="1" si="93"/>
        <v>#N/A</v>
      </c>
      <c r="Y127" t="e">
        <f t="shared" ca="1" si="94"/>
        <v>#N/A</v>
      </c>
      <c r="Z127" t="e">
        <f t="shared" ca="1" si="95"/>
        <v>#N/A</v>
      </c>
      <c r="AA127" t="e">
        <f t="shared" ca="1" si="96"/>
        <v>#N/A</v>
      </c>
      <c r="AB127" t="e">
        <f t="shared" ca="1" si="97"/>
        <v>#N/A</v>
      </c>
      <c r="AC127" t="e">
        <f t="shared" ca="1" si="98"/>
        <v>#N/A</v>
      </c>
      <c r="AD127" t="e">
        <f t="shared" ca="1" si="99"/>
        <v>#N/A</v>
      </c>
      <c r="AE127" t="e">
        <f t="shared" ca="1" si="100"/>
        <v>#N/A</v>
      </c>
      <c r="AF127" t="e">
        <f t="shared" ca="1" si="101"/>
        <v>#N/A</v>
      </c>
      <c r="AG127" t="e">
        <f t="shared" ca="1" si="102"/>
        <v>#N/A</v>
      </c>
      <c r="AH127" t="e">
        <f t="shared" ca="1" si="103"/>
        <v>#N/A</v>
      </c>
      <c r="AI127" t="e">
        <f t="shared" ca="1" si="104"/>
        <v>#N/A</v>
      </c>
      <c r="AJ127" t="e">
        <f t="shared" ca="1" si="105"/>
        <v>#N/A</v>
      </c>
      <c r="AK127" t="e">
        <f t="shared" ca="1" si="106"/>
        <v>#N/A</v>
      </c>
      <c r="AL127" t="e">
        <f t="shared" ca="1" si="107"/>
        <v>#N/A</v>
      </c>
      <c r="AM127" t="e">
        <f t="shared" ca="1" si="108"/>
        <v>#N/A</v>
      </c>
      <c r="AN127" t="e">
        <f t="shared" ca="1" si="109"/>
        <v>#N/A</v>
      </c>
      <c r="AO127" t="e">
        <f t="shared" ca="1" si="110"/>
        <v>#N/A</v>
      </c>
      <c r="AP127" t="e">
        <f t="shared" ca="1" si="111"/>
        <v>#N/A</v>
      </c>
      <c r="AQ127" t="e">
        <f t="shared" ca="1" si="112"/>
        <v>#N/A</v>
      </c>
      <c r="AR127" t="e">
        <f t="shared" ca="1" si="113"/>
        <v>#N/A</v>
      </c>
      <c r="AS127" t="e">
        <f t="shared" ca="1" si="114"/>
        <v>#N/A</v>
      </c>
      <c r="AT127" t="e">
        <f t="shared" ca="1" si="115"/>
        <v>#N/A</v>
      </c>
      <c r="AU127" t="e">
        <f t="shared" ca="1" si="116"/>
        <v>#N/A</v>
      </c>
      <c r="AV127" t="e">
        <f t="shared" ca="1" si="117"/>
        <v>#N/A</v>
      </c>
      <c r="AW127" t="e">
        <f t="shared" ca="1" si="118"/>
        <v>#N/A</v>
      </c>
      <c r="AX127" t="e">
        <f t="shared" ca="1" si="119"/>
        <v>#N/A</v>
      </c>
      <c r="AY127" t="e">
        <f t="shared" ca="1" si="120"/>
        <v>#N/A</v>
      </c>
    </row>
    <row r="128" spans="1:51">
      <c r="A128">
        <f>AllResults!A128</f>
        <v>0</v>
      </c>
      <c r="D128" t="e">
        <f>VLOOKUP(B128,AttDefStrength!$A$3:$G$23,2,FALSE)</f>
        <v>#N/A</v>
      </c>
      <c r="E128" t="e">
        <f>VLOOKUP(C128,AttDefStrength!$A$3:$G$23,7,FALSE)</f>
        <v>#N/A</v>
      </c>
      <c r="F128" t="e">
        <f>VLOOKUP(B128,AttDefStrength!$A$3:$G$23,3,FALSE)</f>
        <v>#N/A</v>
      </c>
      <c r="G128" t="e">
        <f>VLOOKUP(C128,AttDefStrength!$A$3:$G$23,6,FALSE)</f>
        <v>#N/A</v>
      </c>
      <c r="H128" t="e">
        <f ca="1">D128*E128*Averages!$D$23</f>
        <v>#N/A</v>
      </c>
      <c r="I128" t="e">
        <f ca="1">G128*F128*Averages!$M$23</f>
        <v>#N/A</v>
      </c>
      <c r="J128" t="e">
        <f t="shared" ca="1" si="79"/>
        <v>#N/A</v>
      </c>
      <c r="K128" t="e">
        <f t="shared" ca="1" si="80"/>
        <v>#N/A</v>
      </c>
      <c r="L128" t="e">
        <f t="shared" ca="1" si="81"/>
        <v>#N/A</v>
      </c>
      <c r="M128" t="e">
        <f t="shared" ca="1" si="82"/>
        <v>#N/A</v>
      </c>
      <c r="N128" t="e">
        <f t="shared" ca="1" si="83"/>
        <v>#N/A</v>
      </c>
      <c r="O128" t="e">
        <f t="shared" ca="1" si="84"/>
        <v>#N/A</v>
      </c>
      <c r="P128" t="e">
        <f t="shared" ca="1" si="85"/>
        <v>#N/A</v>
      </c>
      <c r="Q128" t="e">
        <f t="shared" ca="1" si="86"/>
        <v>#N/A</v>
      </c>
      <c r="R128" t="e">
        <f t="shared" ca="1" si="87"/>
        <v>#N/A</v>
      </c>
      <c r="S128" t="e">
        <f t="shared" ca="1" si="88"/>
        <v>#N/A</v>
      </c>
      <c r="T128" t="e">
        <f t="shared" ca="1" si="89"/>
        <v>#N/A</v>
      </c>
      <c r="U128" t="e">
        <f t="shared" ca="1" si="90"/>
        <v>#N/A</v>
      </c>
      <c r="V128" t="e">
        <f t="shared" ca="1" si="91"/>
        <v>#N/A</v>
      </c>
      <c r="W128" t="e">
        <f t="shared" ca="1" si="92"/>
        <v>#N/A</v>
      </c>
      <c r="X128" t="e">
        <f t="shared" ca="1" si="93"/>
        <v>#N/A</v>
      </c>
      <c r="Y128" t="e">
        <f t="shared" ca="1" si="94"/>
        <v>#N/A</v>
      </c>
      <c r="Z128" t="e">
        <f t="shared" ca="1" si="95"/>
        <v>#N/A</v>
      </c>
      <c r="AA128" t="e">
        <f t="shared" ca="1" si="96"/>
        <v>#N/A</v>
      </c>
      <c r="AB128" t="e">
        <f t="shared" ca="1" si="97"/>
        <v>#N/A</v>
      </c>
      <c r="AC128" t="e">
        <f t="shared" ca="1" si="98"/>
        <v>#N/A</v>
      </c>
      <c r="AD128" t="e">
        <f t="shared" ca="1" si="99"/>
        <v>#N/A</v>
      </c>
      <c r="AE128" t="e">
        <f t="shared" ca="1" si="100"/>
        <v>#N/A</v>
      </c>
      <c r="AF128" t="e">
        <f t="shared" ca="1" si="101"/>
        <v>#N/A</v>
      </c>
      <c r="AG128" t="e">
        <f t="shared" ca="1" si="102"/>
        <v>#N/A</v>
      </c>
      <c r="AH128" t="e">
        <f t="shared" ca="1" si="103"/>
        <v>#N/A</v>
      </c>
      <c r="AI128" t="e">
        <f t="shared" ca="1" si="104"/>
        <v>#N/A</v>
      </c>
      <c r="AJ128" t="e">
        <f t="shared" ca="1" si="105"/>
        <v>#N/A</v>
      </c>
      <c r="AK128" t="e">
        <f t="shared" ca="1" si="106"/>
        <v>#N/A</v>
      </c>
      <c r="AL128" t="e">
        <f t="shared" ca="1" si="107"/>
        <v>#N/A</v>
      </c>
      <c r="AM128" t="e">
        <f t="shared" ca="1" si="108"/>
        <v>#N/A</v>
      </c>
      <c r="AN128" t="e">
        <f t="shared" ca="1" si="109"/>
        <v>#N/A</v>
      </c>
      <c r="AO128" t="e">
        <f t="shared" ca="1" si="110"/>
        <v>#N/A</v>
      </c>
      <c r="AP128" t="e">
        <f t="shared" ca="1" si="111"/>
        <v>#N/A</v>
      </c>
      <c r="AQ128" t="e">
        <f t="shared" ca="1" si="112"/>
        <v>#N/A</v>
      </c>
      <c r="AR128" t="e">
        <f t="shared" ca="1" si="113"/>
        <v>#N/A</v>
      </c>
      <c r="AS128" t="e">
        <f t="shared" ca="1" si="114"/>
        <v>#N/A</v>
      </c>
      <c r="AT128" t="e">
        <f t="shared" ca="1" si="115"/>
        <v>#N/A</v>
      </c>
      <c r="AU128" t="e">
        <f t="shared" ca="1" si="116"/>
        <v>#N/A</v>
      </c>
      <c r="AV128" t="e">
        <f t="shared" ca="1" si="117"/>
        <v>#N/A</v>
      </c>
      <c r="AW128" t="e">
        <f t="shared" ca="1" si="118"/>
        <v>#N/A</v>
      </c>
      <c r="AX128" t="e">
        <f t="shared" ca="1" si="119"/>
        <v>#N/A</v>
      </c>
      <c r="AY128" t="e">
        <f t="shared" ca="1" si="120"/>
        <v>#N/A</v>
      </c>
    </row>
    <row r="129" spans="1:51">
      <c r="A129">
        <f>AllResults!A129</f>
        <v>0</v>
      </c>
      <c r="D129" t="e">
        <f>VLOOKUP(B129,AttDefStrength!$A$3:$G$23,2,FALSE)</f>
        <v>#N/A</v>
      </c>
      <c r="E129" t="e">
        <f>VLOOKUP(C129,AttDefStrength!$A$3:$G$23,7,FALSE)</f>
        <v>#N/A</v>
      </c>
      <c r="F129" t="e">
        <f>VLOOKUP(B129,AttDefStrength!$A$3:$G$23,3,FALSE)</f>
        <v>#N/A</v>
      </c>
      <c r="G129" t="e">
        <f>VLOOKUP(C129,AttDefStrength!$A$3:$G$23,6,FALSE)</f>
        <v>#N/A</v>
      </c>
      <c r="H129" t="e">
        <f ca="1">D129*E129*Averages!$D$23</f>
        <v>#N/A</v>
      </c>
      <c r="I129" t="e">
        <f ca="1">G129*F129*Averages!$M$23</f>
        <v>#N/A</v>
      </c>
      <c r="J129" t="e">
        <f t="shared" ref="J129:J192" ca="1" si="121">SUM(Q129:U129,X129:AA129,AE129:AG129,AL129:AM129,AS129)</f>
        <v>#N/A</v>
      </c>
      <c r="K129" t="e">
        <f t="shared" ref="K129:K192" ca="1" si="122">SUM(V129,AB129:AC129,AH129:AJ129,AN129:AQ129,AT129:AX129)</f>
        <v>#N/A</v>
      </c>
      <c r="L129" t="e">
        <f t="shared" ref="L129:L192" ca="1" si="123">SUM(P129,W129,AD129,AK129,AR129,AY129)</f>
        <v>#N/A</v>
      </c>
      <c r="M129" t="e">
        <f t="shared" ref="M129:M192" ca="1" si="124">SUM(S129:U129,X129:AA129,AC129:AY129)</f>
        <v>#N/A</v>
      </c>
      <c r="N129" t="e">
        <f t="shared" ref="N129:N192" ca="1" si="125">SUM(W129:AA129,AC129:AG129,AI129:AM129,AO129:AS129,AU129:AY129)</f>
        <v>#N/A</v>
      </c>
      <c r="O129" t="e">
        <f t="shared" ref="O129:O192" ca="1" si="126">IF(MAX(P129:AY129)=P129,$P$1,IF(MAX(P129:AY129)=Q129,$Q$1,IF(MAX(P129:AY129)=R129,$R$1,IF(MAX(P129:AY129)=S129,$S$1,IF(MAX(P129:AY129)=T129,$T$1,IF(MAX(P129:AY129)=U129,$U$1,IF(MAX(P129:AY129)=V129,$V$1,IF(MAX(P129:AY129)=W129,$W$1,IF(MAX(P129:AY129)=X129,$X$1,IF(MAX(P129:AY129)=Y129,$Y$1,IF(MAX(P129:AY129)=Z129,$Z$1,IF(MAX(P129:AY129)=AA129,$AA$1,IF(MAX(P129:AY129)=AB129,$AB$1,IF(MAX(P129:AY129)=AC129,$AC$1,IF(MAX(P129:AY129)=AD129,$AD$1,IF(MAX(P129:AY129)=AE129,$AE$1,IF(MAX(P129:AY129)=AF129,$AF$1,IF(MAX(P129:AY129)=AG129,$AG$1,IF(MAX(P129:AY129)=AH129,$AH$1,IF(MAX(P129:AY129)=AI129,$AI$1,IF(MAX(P129:AY129)=AJ129,$AJ$1,IF(MAX(P129:AY129)=AK129,$AK$1,IF(MAX(P129:AY129)=AL129,$AL$1,IF(MAX(P129:AY129)=AM129,$AM$1,IF(MAX(P129:AY129)=AN129,$AN$1,IF(MAX(P129:AY129)=AO129,$AO$1,IF(MAX(P129:AY129)=AP129,$AP$1,IF(MAX(P129:AY129)=AQ129,$AQ$1,IF(MAX(P129:AY129)=AR129,$AR$1,IF(MAX(P129:AY129)=AS129,$AS$1,IF(MAX(P129:AY129)=AT129,$AT$1,IF(MAX(P129:AY129)=AU129,$AU$1,IF(MAX(P129:AY129)=AV129,$AV$1,IF(MAX(P129:AY129)=AW129,$AW$1,IF(MAX(P129:AY129)=AY129,$AY$1,0)))))))))))))))))))))))))))))))))))</f>
        <v>#N/A</v>
      </c>
      <c r="P129" t="e">
        <f t="shared" ref="P129:P192" ca="1" si="127">POISSON(0,H129,FALSE)*POISSON(0,I129,FALSE)</f>
        <v>#N/A</v>
      </c>
      <c r="Q129" t="e">
        <f t="shared" ref="Q129:Q192" ca="1" si="128">POISSON(1,H129,FALSE)*POISSON(0,I129,FALSE)</f>
        <v>#N/A</v>
      </c>
      <c r="R129" t="e">
        <f t="shared" ref="R129:R192" ca="1" si="129">POISSON(2,H129,FALSE)*POISSON(0,I129,FALSE)</f>
        <v>#N/A</v>
      </c>
      <c r="S129" t="e">
        <f t="shared" ref="S129:S192" ca="1" si="130">POISSON(3,H129,FALSE)*POISSON(0,I129,FALSE)</f>
        <v>#N/A</v>
      </c>
      <c r="T129" t="e">
        <f t="shared" ref="T129:T192" ca="1" si="131">POISSON(4,H129,FALSE)*POISSON(0,I129,FALSE)</f>
        <v>#N/A</v>
      </c>
      <c r="U129" t="e">
        <f t="shared" ref="U129:U192" ca="1" si="132">POISSON(5,H129,FALSE)*POISSON(0,I129,FALSE)</f>
        <v>#N/A</v>
      </c>
      <c r="V129" t="e">
        <f t="shared" ref="V129:V192" ca="1" si="133">POISSON(0,H129,FALSE)*POISSON(1,I129,FALSE)</f>
        <v>#N/A</v>
      </c>
      <c r="W129" t="e">
        <f t="shared" ref="W129:W192" ca="1" si="134">POISSON(1,H129,FALSE)*POISSON(1,I129,FALSE)</f>
        <v>#N/A</v>
      </c>
      <c r="X129" t="e">
        <f t="shared" ref="X129:X192" ca="1" si="135">POISSON(2,H129,FALSE)*POISSON(1,I129,FALSE)</f>
        <v>#N/A</v>
      </c>
      <c r="Y129" t="e">
        <f t="shared" ref="Y129:Y192" ca="1" si="136">POISSON(3,H129,FALSE)*POISSON(1,I129,FALSE)</f>
        <v>#N/A</v>
      </c>
      <c r="Z129" t="e">
        <f t="shared" ref="Z129:Z192" ca="1" si="137">POISSON(4,H129,FALSE)*POISSON(1,I129,FALSE)</f>
        <v>#N/A</v>
      </c>
      <c r="AA129" t="e">
        <f t="shared" ref="AA129:AA192" ca="1" si="138">POISSON(5,H129,FALSE)*POISSON(1,I129,FALSE)</f>
        <v>#N/A</v>
      </c>
      <c r="AB129" t="e">
        <f t="shared" ref="AB129:AB192" ca="1" si="139">POISSON(0,H129,FALSE)*POISSON(2,I129,FALSE)</f>
        <v>#N/A</v>
      </c>
      <c r="AC129" t="e">
        <f t="shared" ref="AC129:AC192" ca="1" si="140">POISSON(1,H129,FALSE)*POISSON(2,I129,FALSE)</f>
        <v>#N/A</v>
      </c>
      <c r="AD129" t="e">
        <f t="shared" ref="AD129:AD192" ca="1" si="141">POISSON(2,H129,FALSE)*POISSON(2,I129,FALSE)</f>
        <v>#N/A</v>
      </c>
      <c r="AE129" t="e">
        <f t="shared" ref="AE129:AE192" ca="1" si="142">POISSON(3,H129,FALSE)*POISSON(2,I129,FALSE)</f>
        <v>#N/A</v>
      </c>
      <c r="AF129" t="e">
        <f t="shared" ref="AF129:AF192" ca="1" si="143">POISSON(4,H129,FALSE)*POISSON(2,I129,FALSE)</f>
        <v>#N/A</v>
      </c>
      <c r="AG129" t="e">
        <f t="shared" ref="AG129:AG192" ca="1" si="144">POISSON(5,H129,FALSE)*POISSON(2,I129,FALSE)</f>
        <v>#N/A</v>
      </c>
      <c r="AH129" t="e">
        <f t="shared" ref="AH129:AH192" ca="1" si="145">POISSON(0,H129,FALSE)*POISSON(3,I129,FALSE)</f>
        <v>#N/A</v>
      </c>
      <c r="AI129" t="e">
        <f t="shared" ref="AI129:AI192" ca="1" si="146">POISSON(1,H129,FALSE)*POISSON(3,I129,FALSE)</f>
        <v>#N/A</v>
      </c>
      <c r="AJ129" t="e">
        <f t="shared" ref="AJ129:AJ192" ca="1" si="147">POISSON(2,H129,FALSE)*POISSON(3,I129,FALSE)</f>
        <v>#N/A</v>
      </c>
      <c r="AK129" t="e">
        <f t="shared" ref="AK129:AK192" ca="1" si="148">POISSON(3,H129,FALSE)*POISSON(3,I129,FALSE)</f>
        <v>#N/A</v>
      </c>
      <c r="AL129" t="e">
        <f t="shared" ref="AL129:AL192" ca="1" si="149">POISSON(4,H129,FALSE)*POISSON(3,I129,FALSE)</f>
        <v>#N/A</v>
      </c>
      <c r="AM129" t="e">
        <f t="shared" ref="AM129:AM192" ca="1" si="150">POISSON(5,H129,FALSE)*POISSON(3,I129,FALSE)</f>
        <v>#N/A</v>
      </c>
      <c r="AN129" t="e">
        <f t="shared" ref="AN129:AN192" ca="1" si="151">POISSON(0,H129,FALSE)*POISSON(4,I129,FALSE)</f>
        <v>#N/A</v>
      </c>
      <c r="AO129" t="e">
        <f t="shared" ref="AO129:AO192" ca="1" si="152">POISSON(1,H129,FALSE)*POISSON(4,I129,FALSE)</f>
        <v>#N/A</v>
      </c>
      <c r="AP129" t="e">
        <f t="shared" ref="AP129:AP192" ca="1" si="153">POISSON(2,H129,FALSE)*POISSON(4,I129,FALSE)</f>
        <v>#N/A</v>
      </c>
      <c r="AQ129" t="e">
        <f t="shared" ref="AQ129:AQ192" ca="1" si="154">POISSON(3,H129,FALSE)*POISSON(4,I129,FALSE)</f>
        <v>#N/A</v>
      </c>
      <c r="AR129" t="e">
        <f t="shared" ref="AR129:AR192" ca="1" si="155">POISSON(4,H129,FALSE)*POISSON(4,I129,FALSE)</f>
        <v>#N/A</v>
      </c>
      <c r="AS129" t="e">
        <f t="shared" ref="AS129:AS192" ca="1" si="156">POISSON(5,H129,FALSE)*POISSON(4,I129,FALSE)</f>
        <v>#N/A</v>
      </c>
      <c r="AT129" t="e">
        <f t="shared" ref="AT129:AT192" ca="1" si="157">POISSON(0,H129,FALSE)*POISSON(5,I129,FALSE)</f>
        <v>#N/A</v>
      </c>
      <c r="AU129" t="e">
        <f t="shared" ref="AU129:AU192" ca="1" si="158">POISSON(1,H129,FALSE)*POISSON(5,I129,FALSE)</f>
        <v>#N/A</v>
      </c>
      <c r="AV129" t="e">
        <f t="shared" ref="AV129:AV192" ca="1" si="159">POISSON(2,H129,FALSE)*POISSON(5,I129,FALSE)</f>
        <v>#N/A</v>
      </c>
      <c r="AW129" t="e">
        <f t="shared" ref="AW129:AW192" ca="1" si="160">POISSON(3,H129,FALSE)*POISSON(5,I129,FALSE)</f>
        <v>#N/A</v>
      </c>
      <c r="AX129" t="e">
        <f t="shared" ref="AX129:AX192" ca="1" si="161">POISSON(4,H129,FALSE)*POISSON(5,I129,FALSE)</f>
        <v>#N/A</v>
      </c>
      <c r="AY129" t="e">
        <f t="shared" ref="AY129:AY192" ca="1" si="162">POISSON(5,H129,FALSE)*POISSON(5,I129,FALSE)</f>
        <v>#N/A</v>
      </c>
    </row>
    <row r="130" spans="1:51">
      <c r="A130">
        <f>AllResults!A130</f>
        <v>0</v>
      </c>
      <c r="D130" t="e">
        <f>VLOOKUP(B130,AttDefStrength!$A$3:$G$23,2,FALSE)</f>
        <v>#N/A</v>
      </c>
      <c r="E130" t="e">
        <f>VLOOKUP(C130,AttDefStrength!$A$3:$G$23,7,FALSE)</f>
        <v>#N/A</v>
      </c>
      <c r="F130" t="e">
        <f>VLOOKUP(B130,AttDefStrength!$A$3:$G$23,3,FALSE)</f>
        <v>#N/A</v>
      </c>
      <c r="G130" t="e">
        <f>VLOOKUP(C130,AttDefStrength!$A$3:$G$23,6,FALSE)</f>
        <v>#N/A</v>
      </c>
      <c r="H130" t="e">
        <f ca="1">D130*E130*Averages!$D$23</f>
        <v>#N/A</v>
      </c>
      <c r="I130" t="e">
        <f ca="1">G130*F130*Averages!$M$23</f>
        <v>#N/A</v>
      </c>
      <c r="J130" t="e">
        <f t="shared" ca="1" si="121"/>
        <v>#N/A</v>
      </c>
      <c r="K130" t="e">
        <f t="shared" ca="1" si="122"/>
        <v>#N/A</v>
      </c>
      <c r="L130" t="e">
        <f t="shared" ca="1" si="123"/>
        <v>#N/A</v>
      </c>
      <c r="M130" t="e">
        <f t="shared" ca="1" si="124"/>
        <v>#N/A</v>
      </c>
      <c r="N130" t="e">
        <f t="shared" ca="1" si="125"/>
        <v>#N/A</v>
      </c>
      <c r="O130" t="e">
        <f t="shared" ca="1" si="126"/>
        <v>#N/A</v>
      </c>
      <c r="P130" t="e">
        <f t="shared" ca="1" si="127"/>
        <v>#N/A</v>
      </c>
      <c r="Q130" t="e">
        <f t="shared" ca="1" si="128"/>
        <v>#N/A</v>
      </c>
      <c r="R130" t="e">
        <f t="shared" ca="1" si="129"/>
        <v>#N/A</v>
      </c>
      <c r="S130" t="e">
        <f t="shared" ca="1" si="130"/>
        <v>#N/A</v>
      </c>
      <c r="T130" t="e">
        <f t="shared" ca="1" si="131"/>
        <v>#N/A</v>
      </c>
      <c r="U130" t="e">
        <f t="shared" ca="1" si="132"/>
        <v>#N/A</v>
      </c>
      <c r="V130" t="e">
        <f t="shared" ca="1" si="133"/>
        <v>#N/A</v>
      </c>
      <c r="W130" t="e">
        <f t="shared" ca="1" si="134"/>
        <v>#N/A</v>
      </c>
      <c r="X130" t="e">
        <f t="shared" ca="1" si="135"/>
        <v>#N/A</v>
      </c>
      <c r="Y130" t="e">
        <f t="shared" ca="1" si="136"/>
        <v>#N/A</v>
      </c>
      <c r="Z130" t="e">
        <f t="shared" ca="1" si="137"/>
        <v>#N/A</v>
      </c>
      <c r="AA130" t="e">
        <f t="shared" ca="1" si="138"/>
        <v>#N/A</v>
      </c>
      <c r="AB130" t="e">
        <f t="shared" ca="1" si="139"/>
        <v>#N/A</v>
      </c>
      <c r="AC130" t="e">
        <f t="shared" ca="1" si="140"/>
        <v>#N/A</v>
      </c>
      <c r="AD130" t="e">
        <f t="shared" ca="1" si="141"/>
        <v>#N/A</v>
      </c>
      <c r="AE130" t="e">
        <f t="shared" ca="1" si="142"/>
        <v>#N/A</v>
      </c>
      <c r="AF130" t="e">
        <f t="shared" ca="1" si="143"/>
        <v>#N/A</v>
      </c>
      <c r="AG130" t="e">
        <f t="shared" ca="1" si="144"/>
        <v>#N/A</v>
      </c>
      <c r="AH130" t="e">
        <f t="shared" ca="1" si="145"/>
        <v>#N/A</v>
      </c>
      <c r="AI130" t="e">
        <f t="shared" ca="1" si="146"/>
        <v>#N/A</v>
      </c>
      <c r="AJ130" t="e">
        <f t="shared" ca="1" si="147"/>
        <v>#N/A</v>
      </c>
      <c r="AK130" t="e">
        <f t="shared" ca="1" si="148"/>
        <v>#N/A</v>
      </c>
      <c r="AL130" t="e">
        <f t="shared" ca="1" si="149"/>
        <v>#N/A</v>
      </c>
      <c r="AM130" t="e">
        <f t="shared" ca="1" si="150"/>
        <v>#N/A</v>
      </c>
      <c r="AN130" t="e">
        <f t="shared" ca="1" si="151"/>
        <v>#N/A</v>
      </c>
      <c r="AO130" t="e">
        <f t="shared" ca="1" si="152"/>
        <v>#N/A</v>
      </c>
      <c r="AP130" t="e">
        <f t="shared" ca="1" si="153"/>
        <v>#N/A</v>
      </c>
      <c r="AQ130" t="e">
        <f t="shared" ca="1" si="154"/>
        <v>#N/A</v>
      </c>
      <c r="AR130" t="e">
        <f t="shared" ca="1" si="155"/>
        <v>#N/A</v>
      </c>
      <c r="AS130" t="e">
        <f t="shared" ca="1" si="156"/>
        <v>#N/A</v>
      </c>
      <c r="AT130" t="e">
        <f t="shared" ca="1" si="157"/>
        <v>#N/A</v>
      </c>
      <c r="AU130" t="e">
        <f t="shared" ca="1" si="158"/>
        <v>#N/A</v>
      </c>
      <c r="AV130" t="e">
        <f t="shared" ca="1" si="159"/>
        <v>#N/A</v>
      </c>
      <c r="AW130" t="e">
        <f t="shared" ca="1" si="160"/>
        <v>#N/A</v>
      </c>
      <c r="AX130" t="e">
        <f t="shared" ca="1" si="161"/>
        <v>#N/A</v>
      </c>
      <c r="AY130" t="e">
        <f t="shared" ca="1" si="162"/>
        <v>#N/A</v>
      </c>
    </row>
    <row r="131" spans="1:51">
      <c r="A131">
        <f>AllResults!A131</f>
        <v>0</v>
      </c>
      <c r="D131" t="e">
        <f>VLOOKUP(B131,AttDefStrength!$A$3:$G$23,2,FALSE)</f>
        <v>#N/A</v>
      </c>
      <c r="E131" t="e">
        <f>VLOOKUP(C131,AttDefStrength!$A$3:$G$23,7,FALSE)</f>
        <v>#N/A</v>
      </c>
      <c r="F131" t="e">
        <f>VLOOKUP(B131,AttDefStrength!$A$3:$G$23,3,FALSE)</f>
        <v>#N/A</v>
      </c>
      <c r="G131" t="e">
        <f>VLOOKUP(C131,AttDefStrength!$A$3:$G$23,6,FALSE)</f>
        <v>#N/A</v>
      </c>
      <c r="H131" t="e">
        <f ca="1">D131*E131*Averages!$D$23</f>
        <v>#N/A</v>
      </c>
      <c r="I131" t="e">
        <f ca="1">G131*F131*Averages!$M$23</f>
        <v>#N/A</v>
      </c>
      <c r="J131" t="e">
        <f t="shared" ca="1" si="121"/>
        <v>#N/A</v>
      </c>
      <c r="K131" t="e">
        <f t="shared" ca="1" si="122"/>
        <v>#N/A</v>
      </c>
      <c r="L131" t="e">
        <f t="shared" ca="1" si="123"/>
        <v>#N/A</v>
      </c>
      <c r="M131" t="e">
        <f t="shared" ca="1" si="124"/>
        <v>#N/A</v>
      </c>
      <c r="N131" t="e">
        <f t="shared" ca="1" si="125"/>
        <v>#N/A</v>
      </c>
      <c r="O131" t="e">
        <f t="shared" ca="1" si="126"/>
        <v>#N/A</v>
      </c>
      <c r="P131" t="e">
        <f t="shared" ca="1" si="127"/>
        <v>#N/A</v>
      </c>
      <c r="Q131" t="e">
        <f t="shared" ca="1" si="128"/>
        <v>#N/A</v>
      </c>
      <c r="R131" t="e">
        <f t="shared" ca="1" si="129"/>
        <v>#N/A</v>
      </c>
      <c r="S131" t="e">
        <f t="shared" ca="1" si="130"/>
        <v>#N/A</v>
      </c>
      <c r="T131" t="e">
        <f t="shared" ca="1" si="131"/>
        <v>#N/A</v>
      </c>
      <c r="U131" t="e">
        <f t="shared" ca="1" si="132"/>
        <v>#N/A</v>
      </c>
      <c r="V131" t="e">
        <f t="shared" ca="1" si="133"/>
        <v>#N/A</v>
      </c>
      <c r="W131" t="e">
        <f t="shared" ca="1" si="134"/>
        <v>#N/A</v>
      </c>
      <c r="X131" t="e">
        <f t="shared" ca="1" si="135"/>
        <v>#N/A</v>
      </c>
      <c r="Y131" t="e">
        <f t="shared" ca="1" si="136"/>
        <v>#N/A</v>
      </c>
      <c r="Z131" t="e">
        <f t="shared" ca="1" si="137"/>
        <v>#N/A</v>
      </c>
      <c r="AA131" t="e">
        <f t="shared" ca="1" si="138"/>
        <v>#N/A</v>
      </c>
      <c r="AB131" t="e">
        <f t="shared" ca="1" si="139"/>
        <v>#N/A</v>
      </c>
      <c r="AC131" t="e">
        <f t="shared" ca="1" si="140"/>
        <v>#N/A</v>
      </c>
      <c r="AD131" t="e">
        <f t="shared" ca="1" si="141"/>
        <v>#N/A</v>
      </c>
      <c r="AE131" t="e">
        <f t="shared" ca="1" si="142"/>
        <v>#N/A</v>
      </c>
      <c r="AF131" t="e">
        <f t="shared" ca="1" si="143"/>
        <v>#N/A</v>
      </c>
      <c r="AG131" t="e">
        <f t="shared" ca="1" si="144"/>
        <v>#N/A</v>
      </c>
      <c r="AH131" t="e">
        <f t="shared" ca="1" si="145"/>
        <v>#N/A</v>
      </c>
      <c r="AI131" t="e">
        <f t="shared" ca="1" si="146"/>
        <v>#N/A</v>
      </c>
      <c r="AJ131" t="e">
        <f t="shared" ca="1" si="147"/>
        <v>#N/A</v>
      </c>
      <c r="AK131" t="e">
        <f t="shared" ca="1" si="148"/>
        <v>#N/A</v>
      </c>
      <c r="AL131" t="e">
        <f t="shared" ca="1" si="149"/>
        <v>#N/A</v>
      </c>
      <c r="AM131" t="e">
        <f t="shared" ca="1" si="150"/>
        <v>#N/A</v>
      </c>
      <c r="AN131" t="e">
        <f t="shared" ca="1" si="151"/>
        <v>#N/A</v>
      </c>
      <c r="AO131" t="e">
        <f t="shared" ca="1" si="152"/>
        <v>#N/A</v>
      </c>
      <c r="AP131" t="e">
        <f t="shared" ca="1" si="153"/>
        <v>#N/A</v>
      </c>
      <c r="AQ131" t="e">
        <f t="shared" ca="1" si="154"/>
        <v>#N/A</v>
      </c>
      <c r="AR131" t="e">
        <f t="shared" ca="1" si="155"/>
        <v>#N/A</v>
      </c>
      <c r="AS131" t="e">
        <f t="shared" ca="1" si="156"/>
        <v>#N/A</v>
      </c>
      <c r="AT131" t="e">
        <f t="shared" ca="1" si="157"/>
        <v>#N/A</v>
      </c>
      <c r="AU131" t="e">
        <f t="shared" ca="1" si="158"/>
        <v>#N/A</v>
      </c>
      <c r="AV131" t="e">
        <f t="shared" ca="1" si="159"/>
        <v>#N/A</v>
      </c>
      <c r="AW131" t="e">
        <f t="shared" ca="1" si="160"/>
        <v>#N/A</v>
      </c>
      <c r="AX131" t="e">
        <f t="shared" ca="1" si="161"/>
        <v>#N/A</v>
      </c>
      <c r="AY131" t="e">
        <f t="shared" ca="1" si="162"/>
        <v>#N/A</v>
      </c>
    </row>
    <row r="132" spans="1:51">
      <c r="A132">
        <f>AllResults!A132</f>
        <v>0</v>
      </c>
      <c r="D132" t="e">
        <f>VLOOKUP(B132,AttDefStrength!$A$3:$G$23,2,FALSE)</f>
        <v>#N/A</v>
      </c>
      <c r="E132" t="e">
        <f>VLOOKUP(C132,AttDefStrength!$A$3:$G$23,7,FALSE)</f>
        <v>#N/A</v>
      </c>
      <c r="F132" t="e">
        <f>VLOOKUP(B132,AttDefStrength!$A$3:$G$23,3,FALSE)</f>
        <v>#N/A</v>
      </c>
      <c r="G132" t="e">
        <f>VLOOKUP(C132,AttDefStrength!$A$3:$G$23,6,FALSE)</f>
        <v>#N/A</v>
      </c>
      <c r="H132" t="e">
        <f ca="1">D132*E132*Averages!$D$23</f>
        <v>#N/A</v>
      </c>
      <c r="I132" t="e">
        <f ca="1">G132*F132*Averages!$M$23</f>
        <v>#N/A</v>
      </c>
      <c r="J132" t="e">
        <f t="shared" ca="1" si="121"/>
        <v>#N/A</v>
      </c>
      <c r="K132" t="e">
        <f t="shared" ca="1" si="122"/>
        <v>#N/A</v>
      </c>
      <c r="L132" t="e">
        <f t="shared" ca="1" si="123"/>
        <v>#N/A</v>
      </c>
      <c r="M132" t="e">
        <f t="shared" ca="1" si="124"/>
        <v>#N/A</v>
      </c>
      <c r="N132" t="e">
        <f t="shared" ca="1" si="125"/>
        <v>#N/A</v>
      </c>
      <c r="O132" t="e">
        <f t="shared" ca="1" si="126"/>
        <v>#N/A</v>
      </c>
      <c r="P132" t="e">
        <f t="shared" ca="1" si="127"/>
        <v>#N/A</v>
      </c>
      <c r="Q132" t="e">
        <f t="shared" ca="1" si="128"/>
        <v>#N/A</v>
      </c>
      <c r="R132" t="e">
        <f t="shared" ca="1" si="129"/>
        <v>#N/A</v>
      </c>
      <c r="S132" t="e">
        <f t="shared" ca="1" si="130"/>
        <v>#N/A</v>
      </c>
      <c r="T132" t="e">
        <f t="shared" ca="1" si="131"/>
        <v>#N/A</v>
      </c>
      <c r="U132" t="e">
        <f t="shared" ca="1" si="132"/>
        <v>#N/A</v>
      </c>
      <c r="V132" t="e">
        <f t="shared" ca="1" si="133"/>
        <v>#N/A</v>
      </c>
      <c r="W132" t="e">
        <f t="shared" ca="1" si="134"/>
        <v>#N/A</v>
      </c>
      <c r="X132" t="e">
        <f t="shared" ca="1" si="135"/>
        <v>#N/A</v>
      </c>
      <c r="Y132" t="e">
        <f t="shared" ca="1" si="136"/>
        <v>#N/A</v>
      </c>
      <c r="Z132" t="e">
        <f t="shared" ca="1" si="137"/>
        <v>#N/A</v>
      </c>
      <c r="AA132" t="e">
        <f t="shared" ca="1" si="138"/>
        <v>#N/A</v>
      </c>
      <c r="AB132" t="e">
        <f t="shared" ca="1" si="139"/>
        <v>#N/A</v>
      </c>
      <c r="AC132" t="e">
        <f t="shared" ca="1" si="140"/>
        <v>#N/A</v>
      </c>
      <c r="AD132" t="e">
        <f t="shared" ca="1" si="141"/>
        <v>#N/A</v>
      </c>
      <c r="AE132" t="e">
        <f t="shared" ca="1" si="142"/>
        <v>#N/A</v>
      </c>
      <c r="AF132" t="e">
        <f t="shared" ca="1" si="143"/>
        <v>#N/A</v>
      </c>
      <c r="AG132" t="e">
        <f t="shared" ca="1" si="144"/>
        <v>#N/A</v>
      </c>
      <c r="AH132" t="e">
        <f t="shared" ca="1" si="145"/>
        <v>#N/A</v>
      </c>
      <c r="AI132" t="e">
        <f t="shared" ca="1" si="146"/>
        <v>#N/A</v>
      </c>
      <c r="AJ132" t="e">
        <f t="shared" ca="1" si="147"/>
        <v>#N/A</v>
      </c>
      <c r="AK132" t="e">
        <f t="shared" ca="1" si="148"/>
        <v>#N/A</v>
      </c>
      <c r="AL132" t="e">
        <f t="shared" ca="1" si="149"/>
        <v>#N/A</v>
      </c>
      <c r="AM132" t="e">
        <f t="shared" ca="1" si="150"/>
        <v>#N/A</v>
      </c>
      <c r="AN132" t="e">
        <f t="shared" ca="1" si="151"/>
        <v>#N/A</v>
      </c>
      <c r="AO132" t="e">
        <f t="shared" ca="1" si="152"/>
        <v>#N/A</v>
      </c>
      <c r="AP132" t="e">
        <f t="shared" ca="1" si="153"/>
        <v>#N/A</v>
      </c>
      <c r="AQ132" t="e">
        <f t="shared" ca="1" si="154"/>
        <v>#N/A</v>
      </c>
      <c r="AR132" t="e">
        <f t="shared" ca="1" si="155"/>
        <v>#N/A</v>
      </c>
      <c r="AS132" t="e">
        <f t="shared" ca="1" si="156"/>
        <v>#N/A</v>
      </c>
      <c r="AT132" t="e">
        <f t="shared" ca="1" si="157"/>
        <v>#N/A</v>
      </c>
      <c r="AU132" t="e">
        <f t="shared" ca="1" si="158"/>
        <v>#N/A</v>
      </c>
      <c r="AV132" t="e">
        <f t="shared" ca="1" si="159"/>
        <v>#N/A</v>
      </c>
      <c r="AW132" t="e">
        <f t="shared" ca="1" si="160"/>
        <v>#N/A</v>
      </c>
      <c r="AX132" t="e">
        <f t="shared" ca="1" si="161"/>
        <v>#N/A</v>
      </c>
      <c r="AY132" t="e">
        <f t="shared" ca="1" si="162"/>
        <v>#N/A</v>
      </c>
    </row>
    <row r="133" spans="1:51">
      <c r="A133">
        <f>AllResults!A133</f>
        <v>0</v>
      </c>
      <c r="D133" t="e">
        <f>VLOOKUP(B133,AttDefStrength!$A$3:$G$23,2,FALSE)</f>
        <v>#N/A</v>
      </c>
      <c r="E133" t="e">
        <f>VLOOKUP(C133,AttDefStrength!$A$3:$G$23,7,FALSE)</f>
        <v>#N/A</v>
      </c>
      <c r="F133" t="e">
        <f>VLOOKUP(B133,AttDefStrength!$A$3:$G$23,3,FALSE)</f>
        <v>#N/A</v>
      </c>
      <c r="G133" t="e">
        <f>VLOOKUP(C133,AttDefStrength!$A$3:$G$23,6,FALSE)</f>
        <v>#N/A</v>
      </c>
      <c r="H133" t="e">
        <f ca="1">D133*E133*Averages!$D$23</f>
        <v>#N/A</v>
      </c>
      <c r="I133" t="e">
        <f ca="1">G133*F133*Averages!$M$23</f>
        <v>#N/A</v>
      </c>
      <c r="J133" t="e">
        <f t="shared" ca="1" si="121"/>
        <v>#N/A</v>
      </c>
      <c r="K133" t="e">
        <f t="shared" ca="1" si="122"/>
        <v>#N/A</v>
      </c>
      <c r="L133" t="e">
        <f t="shared" ca="1" si="123"/>
        <v>#N/A</v>
      </c>
      <c r="M133" t="e">
        <f t="shared" ca="1" si="124"/>
        <v>#N/A</v>
      </c>
      <c r="N133" t="e">
        <f t="shared" ca="1" si="125"/>
        <v>#N/A</v>
      </c>
      <c r="O133" t="e">
        <f t="shared" ca="1" si="126"/>
        <v>#N/A</v>
      </c>
      <c r="P133" t="e">
        <f t="shared" ca="1" si="127"/>
        <v>#N/A</v>
      </c>
      <c r="Q133" t="e">
        <f t="shared" ca="1" si="128"/>
        <v>#N/A</v>
      </c>
      <c r="R133" t="e">
        <f t="shared" ca="1" si="129"/>
        <v>#N/A</v>
      </c>
      <c r="S133" t="e">
        <f t="shared" ca="1" si="130"/>
        <v>#N/A</v>
      </c>
      <c r="T133" t="e">
        <f t="shared" ca="1" si="131"/>
        <v>#N/A</v>
      </c>
      <c r="U133" t="e">
        <f t="shared" ca="1" si="132"/>
        <v>#N/A</v>
      </c>
      <c r="V133" t="e">
        <f t="shared" ca="1" si="133"/>
        <v>#N/A</v>
      </c>
      <c r="W133" t="e">
        <f t="shared" ca="1" si="134"/>
        <v>#N/A</v>
      </c>
      <c r="X133" t="e">
        <f t="shared" ca="1" si="135"/>
        <v>#N/A</v>
      </c>
      <c r="Y133" t="e">
        <f t="shared" ca="1" si="136"/>
        <v>#N/A</v>
      </c>
      <c r="Z133" t="e">
        <f t="shared" ca="1" si="137"/>
        <v>#N/A</v>
      </c>
      <c r="AA133" t="e">
        <f t="shared" ca="1" si="138"/>
        <v>#N/A</v>
      </c>
      <c r="AB133" t="e">
        <f t="shared" ca="1" si="139"/>
        <v>#N/A</v>
      </c>
      <c r="AC133" t="e">
        <f t="shared" ca="1" si="140"/>
        <v>#N/A</v>
      </c>
      <c r="AD133" t="e">
        <f t="shared" ca="1" si="141"/>
        <v>#N/A</v>
      </c>
      <c r="AE133" t="e">
        <f t="shared" ca="1" si="142"/>
        <v>#N/A</v>
      </c>
      <c r="AF133" t="e">
        <f t="shared" ca="1" si="143"/>
        <v>#N/A</v>
      </c>
      <c r="AG133" t="e">
        <f t="shared" ca="1" si="144"/>
        <v>#N/A</v>
      </c>
      <c r="AH133" t="e">
        <f t="shared" ca="1" si="145"/>
        <v>#N/A</v>
      </c>
      <c r="AI133" t="e">
        <f t="shared" ca="1" si="146"/>
        <v>#N/A</v>
      </c>
      <c r="AJ133" t="e">
        <f t="shared" ca="1" si="147"/>
        <v>#N/A</v>
      </c>
      <c r="AK133" t="e">
        <f t="shared" ca="1" si="148"/>
        <v>#N/A</v>
      </c>
      <c r="AL133" t="e">
        <f t="shared" ca="1" si="149"/>
        <v>#N/A</v>
      </c>
      <c r="AM133" t="e">
        <f t="shared" ca="1" si="150"/>
        <v>#N/A</v>
      </c>
      <c r="AN133" t="e">
        <f t="shared" ca="1" si="151"/>
        <v>#N/A</v>
      </c>
      <c r="AO133" t="e">
        <f t="shared" ca="1" si="152"/>
        <v>#N/A</v>
      </c>
      <c r="AP133" t="e">
        <f t="shared" ca="1" si="153"/>
        <v>#N/A</v>
      </c>
      <c r="AQ133" t="e">
        <f t="shared" ca="1" si="154"/>
        <v>#N/A</v>
      </c>
      <c r="AR133" t="e">
        <f t="shared" ca="1" si="155"/>
        <v>#N/A</v>
      </c>
      <c r="AS133" t="e">
        <f t="shared" ca="1" si="156"/>
        <v>#N/A</v>
      </c>
      <c r="AT133" t="e">
        <f t="shared" ca="1" si="157"/>
        <v>#N/A</v>
      </c>
      <c r="AU133" t="e">
        <f t="shared" ca="1" si="158"/>
        <v>#N/A</v>
      </c>
      <c r="AV133" t="e">
        <f t="shared" ca="1" si="159"/>
        <v>#N/A</v>
      </c>
      <c r="AW133" t="e">
        <f t="shared" ca="1" si="160"/>
        <v>#N/A</v>
      </c>
      <c r="AX133" t="e">
        <f t="shared" ca="1" si="161"/>
        <v>#N/A</v>
      </c>
      <c r="AY133" t="e">
        <f t="shared" ca="1" si="162"/>
        <v>#N/A</v>
      </c>
    </row>
    <row r="134" spans="1:51">
      <c r="A134">
        <f>AllResults!A134</f>
        <v>0</v>
      </c>
      <c r="D134" t="e">
        <f>VLOOKUP(B134,AttDefStrength!$A$3:$G$23,2,FALSE)</f>
        <v>#N/A</v>
      </c>
      <c r="E134" t="e">
        <f>VLOOKUP(C134,AttDefStrength!$A$3:$G$23,7,FALSE)</f>
        <v>#N/A</v>
      </c>
      <c r="F134" t="e">
        <f>VLOOKUP(B134,AttDefStrength!$A$3:$G$23,3,FALSE)</f>
        <v>#N/A</v>
      </c>
      <c r="G134" t="e">
        <f>VLOOKUP(C134,AttDefStrength!$A$3:$G$23,6,FALSE)</f>
        <v>#N/A</v>
      </c>
      <c r="H134" t="e">
        <f ca="1">D134*E134*Averages!$D$23</f>
        <v>#N/A</v>
      </c>
      <c r="I134" t="e">
        <f ca="1">G134*F134*Averages!$M$23</f>
        <v>#N/A</v>
      </c>
      <c r="J134" t="e">
        <f t="shared" ca="1" si="121"/>
        <v>#N/A</v>
      </c>
      <c r="K134" t="e">
        <f t="shared" ca="1" si="122"/>
        <v>#N/A</v>
      </c>
      <c r="L134" t="e">
        <f t="shared" ca="1" si="123"/>
        <v>#N/A</v>
      </c>
      <c r="M134" t="e">
        <f t="shared" ca="1" si="124"/>
        <v>#N/A</v>
      </c>
      <c r="N134" t="e">
        <f t="shared" ca="1" si="125"/>
        <v>#N/A</v>
      </c>
      <c r="O134" t="e">
        <f t="shared" ca="1" si="126"/>
        <v>#N/A</v>
      </c>
      <c r="P134" t="e">
        <f t="shared" ca="1" si="127"/>
        <v>#N/A</v>
      </c>
      <c r="Q134" t="e">
        <f t="shared" ca="1" si="128"/>
        <v>#N/A</v>
      </c>
      <c r="R134" t="e">
        <f t="shared" ca="1" si="129"/>
        <v>#N/A</v>
      </c>
      <c r="S134" t="e">
        <f t="shared" ca="1" si="130"/>
        <v>#N/A</v>
      </c>
      <c r="T134" t="e">
        <f t="shared" ca="1" si="131"/>
        <v>#N/A</v>
      </c>
      <c r="U134" t="e">
        <f t="shared" ca="1" si="132"/>
        <v>#N/A</v>
      </c>
      <c r="V134" t="e">
        <f t="shared" ca="1" si="133"/>
        <v>#N/A</v>
      </c>
      <c r="W134" t="e">
        <f t="shared" ca="1" si="134"/>
        <v>#N/A</v>
      </c>
      <c r="X134" t="e">
        <f t="shared" ca="1" si="135"/>
        <v>#N/A</v>
      </c>
      <c r="Y134" t="e">
        <f t="shared" ca="1" si="136"/>
        <v>#N/A</v>
      </c>
      <c r="Z134" t="e">
        <f t="shared" ca="1" si="137"/>
        <v>#N/A</v>
      </c>
      <c r="AA134" t="e">
        <f t="shared" ca="1" si="138"/>
        <v>#N/A</v>
      </c>
      <c r="AB134" t="e">
        <f t="shared" ca="1" si="139"/>
        <v>#N/A</v>
      </c>
      <c r="AC134" t="e">
        <f t="shared" ca="1" si="140"/>
        <v>#N/A</v>
      </c>
      <c r="AD134" t="e">
        <f t="shared" ca="1" si="141"/>
        <v>#N/A</v>
      </c>
      <c r="AE134" t="e">
        <f t="shared" ca="1" si="142"/>
        <v>#N/A</v>
      </c>
      <c r="AF134" t="e">
        <f t="shared" ca="1" si="143"/>
        <v>#N/A</v>
      </c>
      <c r="AG134" t="e">
        <f t="shared" ca="1" si="144"/>
        <v>#N/A</v>
      </c>
      <c r="AH134" t="e">
        <f t="shared" ca="1" si="145"/>
        <v>#N/A</v>
      </c>
      <c r="AI134" t="e">
        <f t="shared" ca="1" si="146"/>
        <v>#N/A</v>
      </c>
      <c r="AJ134" t="e">
        <f t="shared" ca="1" si="147"/>
        <v>#N/A</v>
      </c>
      <c r="AK134" t="e">
        <f t="shared" ca="1" si="148"/>
        <v>#N/A</v>
      </c>
      <c r="AL134" t="e">
        <f t="shared" ca="1" si="149"/>
        <v>#N/A</v>
      </c>
      <c r="AM134" t="e">
        <f t="shared" ca="1" si="150"/>
        <v>#N/A</v>
      </c>
      <c r="AN134" t="e">
        <f t="shared" ca="1" si="151"/>
        <v>#N/A</v>
      </c>
      <c r="AO134" t="e">
        <f t="shared" ca="1" si="152"/>
        <v>#N/A</v>
      </c>
      <c r="AP134" t="e">
        <f t="shared" ca="1" si="153"/>
        <v>#N/A</v>
      </c>
      <c r="AQ134" t="e">
        <f t="shared" ca="1" si="154"/>
        <v>#N/A</v>
      </c>
      <c r="AR134" t="e">
        <f t="shared" ca="1" si="155"/>
        <v>#N/A</v>
      </c>
      <c r="AS134" t="e">
        <f t="shared" ca="1" si="156"/>
        <v>#N/A</v>
      </c>
      <c r="AT134" t="e">
        <f t="shared" ca="1" si="157"/>
        <v>#N/A</v>
      </c>
      <c r="AU134" t="e">
        <f t="shared" ca="1" si="158"/>
        <v>#N/A</v>
      </c>
      <c r="AV134" t="e">
        <f t="shared" ca="1" si="159"/>
        <v>#N/A</v>
      </c>
      <c r="AW134" t="e">
        <f t="shared" ca="1" si="160"/>
        <v>#N/A</v>
      </c>
      <c r="AX134" t="e">
        <f t="shared" ca="1" si="161"/>
        <v>#N/A</v>
      </c>
      <c r="AY134" t="e">
        <f t="shared" ca="1" si="162"/>
        <v>#N/A</v>
      </c>
    </row>
    <row r="135" spans="1:51">
      <c r="A135">
        <f>AllResults!A135</f>
        <v>0</v>
      </c>
      <c r="D135" t="e">
        <f>VLOOKUP(B135,AttDefStrength!$A$3:$G$23,2,FALSE)</f>
        <v>#N/A</v>
      </c>
      <c r="E135" t="e">
        <f>VLOOKUP(C135,AttDefStrength!$A$3:$G$23,7,FALSE)</f>
        <v>#N/A</v>
      </c>
      <c r="F135" t="e">
        <f>VLOOKUP(B135,AttDefStrength!$A$3:$G$23,3,FALSE)</f>
        <v>#N/A</v>
      </c>
      <c r="G135" t="e">
        <f>VLOOKUP(C135,AttDefStrength!$A$3:$G$23,6,FALSE)</f>
        <v>#N/A</v>
      </c>
      <c r="H135" t="e">
        <f ca="1">D135*E135*Averages!$D$23</f>
        <v>#N/A</v>
      </c>
      <c r="I135" t="e">
        <f ca="1">G135*F135*Averages!$M$23</f>
        <v>#N/A</v>
      </c>
      <c r="J135" t="e">
        <f t="shared" ca="1" si="121"/>
        <v>#N/A</v>
      </c>
      <c r="K135" t="e">
        <f t="shared" ca="1" si="122"/>
        <v>#N/A</v>
      </c>
      <c r="L135" t="e">
        <f t="shared" ca="1" si="123"/>
        <v>#N/A</v>
      </c>
      <c r="M135" t="e">
        <f t="shared" ca="1" si="124"/>
        <v>#N/A</v>
      </c>
      <c r="N135" t="e">
        <f t="shared" ca="1" si="125"/>
        <v>#N/A</v>
      </c>
      <c r="O135" t="e">
        <f t="shared" ca="1" si="126"/>
        <v>#N/A</v>
      </c>
      <c r="P135" t="e">
        <f t="shared" ca="1" si="127"/>
        <v>#N/A</v>
      </c>
      <c r="Q135" t="e">
        <f t="shared" ca="1" si="128"/>
        <v>#N/A</v>
      </c>
      <c r="R135" t="e">
        <f t="shared" ca="1" si="129"/>
        <v>#N/A</v>
      </c>
      <c r="S135" t="e">
        <f t="shared" ca="1" si="130"/>
        <v>#N/A</v>
      </c>
      <c r="T135" t="e">
        <f t="shared" ca="1" si="131"/>
        <v>#N/A</v>
      </c>
      <c r="U135" t="e">
        <f t="shared" ca="1" si="132"/>
        <v>#N/A</v>
      </c>
      <c r="V135" t="e">
        <f t="shared" ca="1" si="133"/>
        <v>#N/A</v>
      </c>
      <c r="W135" t="e">
        <f t="shared" ca="1" si="134"/>
        <v>#N/A</v>
      </c>
      <c r="X135" t="e">
        <f t="shared" ca="1" si="135"/>
        <v>#N/A</v>
      </c>
      <c r="Y135" t="e">
        <f t="shared" ca="1" si="136"/>
        <v>#N/A</v>
      </c>
      <c r="Z135" t="e">
        <f t="shared" ca="1" si="137"/>
        <v>#N/A</v>
      </c>
      <c r="AA135" t="e">
        <f t="shared" ca="1" si="138"/>
        <v>#N/A</v>
      </c>
      <c r="AB135" t="e">
        <f t="shared" ca="1" si="139"/>
        <v>#N/A</v>
      </c>
      <c r="AC135" t="e">
        <f t="shared" ca="1" si="140"/>
        <v>#N/A</v>
      </c>
      <c r="AD135" t="e">
        <f t="shared" ca="1" si="141"/>
        <v>#N/A</v>
      </c>
      <c r="AE135" t="e">
        <f t="shared" ca="1" si="142"/>
        <v>#N/A</v>
      </c>
      <c r="AF135" t="e">
        <f t="shared" ca="1" si="143"/>
        <v>#N/A</v>
      </c>
      <c r="AG135" t="e">
        <f t="shared" ca="1" si="144"/>
        <v>#N/A</v>
      </c>
      <c r="AH135" t="e">
        <f t="shared" ca="1" si="145"/>
        <v>#N/A</v>
      </c>
      <c r="AI135" t="e">
        <f t="shared" ca="1" si="146"/>
        <v>#N/A</v>
      </c>
      <c r="AJ135" t="e">
        <f t="shared" ca="1" si="147"/>
        <v>#N/A</v>
      </c>
      <c r="AK135" t="e">
        <f t="shared" ca="1" si="148"/>
        <v>#N/A</v>
      </c>
      <c r="AL135" t="e">
        <f t="shared" ca="1" si="149"/>
        <v>#N/A</v>
      </c>
      <c r="AM135" t="e">
        <f t="shared" ca="1" si="150"/>
        <v>#N/A</v>
      </c>
      <c r="AN135" t="e">
        <f t="shared" ca="1" si="151"/>
        <v>#N/A</v>
      </c>
      <c r="AO135" t="e">
        <f t="shared" ca="1" si="152"/>
        <v>#N/A</v>
      </c>
      <c r="AP135" t="e">
        <f t="shared" ca="1" si="153"/>
        <v>#N/A</v>
      </c>
      <c r="AQ135" t="e">
        <f t="shared" ca="1" si="154"/>
        <v>#N/A</v>
      </c>
      <c r="AR135" t="e">
        <f t="shared" ca="1" si="155"/>
        <v>#N/A</v>
      </c>
      <c r="AS135" t="e">
        <f t="shared" ca="1" si="156"/>
        <v>#N/A</v>
      </c>
      <c r="AT135" t="e">
        <f t="shared" ca="1" si="157"/>
        <v>#N/A</v>
      </c>
      <c r="AU135" t="e">
        <f t="shared" ca="1" si="158"/>
        <v>#N/A</v>
      </c>
      <c r="AV135" t="e">
        <f t="shared" ca="1" si="159"/>
        <v>#N/A</v>
      </c>
      <c r="AW135" t="e">
        <f t="shared" ca="1" si="160"/>
        <v>#N/A</v>
      </c>
      <c r="AX135" t="e">
        <f t="shared" ca="1" si="161"/>
        <v>#N/A</v>
      </c>
      <c r="AY135" t="e">
        <f t="shared" ca="1" si="162"/>
        <v>#N/A</v>
      </c>
    </row>
    <row r="136" spans="1:51">
      <c r="A136">
        <f>AllResults!A136</f>
        <v>0</v>
      </c>
      <c r="D136" t="e">
        <f>VLOOKUP(B136,AttDefStrength!$A$3:$G$23,2,FALSE)</f>
        <v>#N/A</v>
      </c>
      <c r="E136" t="e">
        <f>VLOOKUP(C136,AttDefStrength!$A$3:$G$23,7,FALSE)</f>
        <v>#N/A</v>
      </c>
      <c r="F136" t="e">
        <f>VLOOKUP(B136,AttDefStrength!$A$3:$G$23,3,FALSE)</f>
        <v>#N/A</v>
      </c>
      <c r="G136" t="e">
        <f>VLOOKUP(C136,AttDefStrength!$A$3:$G$23,6,FALSE)</f>
        <v>#N/A</v>
      </c>
      <c r="H136" t="e">
        <f ca="1">D136*E136*Averages!$D$23</f>
        <v>#N/A</v>
      </c>
      <c r="I136" t="e">
        <f ca="1">G136*F136*Averages!$M$23</f>
        <v>#N/A</v>
      </c>
      <c r="J136" t="e">
        <f t="shared" ca="1" si="121"/>
        <v>#N/A</v>
      </c>
      <c r="K136" t="e">
        <f t="shared" ca="1" si="122"/>
        <v>#N/A</v>
      </c>
      <c r="L136" t="e">
        <f t="shared" ca="1" si="123"/>
        <v>#N/A</v>
      </c>
      <c r="M136" t="e">
        <f t="shared" ca="1" si="124"/>
        <v>#N/A</v>
      </c>
      <c r="N136" t="e">
        <f t="shared" ca="1" si="125"/>
        <v>#N/A</v>
      </c>
      <c r="O136" t="e">
        <f t="shared" ca="1" si="126"/>
        <v>#N/A</v>
      </c>
      <c r="P136" t="e">
        <f t="shared" ca="1" si="127"/>
        <v>#N/A</v>
      </c>
      <c r="Q136" t="e">
        <f t="shared" ca="1" si="128"/>
        <v>#N/A</v>
      </c>
      <c r="R136" t="e">
        <f t="shared" ca="1" si="129"/>
        <v>#N/A</v>
      </c>
      <c r="S136" t="e">
        <f t="shared" ca="1" si="130"/>
        <v>#N/A</v>
      </c>
      <c r="T136" t="e">
        <f t="shared" ca="1" si="131"/>
        <v>#N/A</v>
      </c>
      <c r="U136" t="e">
        <f t="shared" ca="1" si="132"/>
        <v>#N/A</v>
      </c>
      <c r="V136" t="e">
        <f t="shared" ca="1" si="133"/>
        <v>#N/A</v>
      </c>
      <c r="W136" t="e">
        <f t="shared" ca="1" si="134"/>
        <v>#N/A</v>
      </c>
      <c r="X136" t="e">
        <f t="shared" ca="1" si="135"/>
        <v>#N/A</v>
      </c>
      <c r="Y136" t="e">
        <f t="shared" ca="1" si="136"/>
        <v>#N/A</v>
      </c>
      <c r="Z136" t="e">
        <f t="shared" ca="1" si="137"/>
        <v>#N/A</v>
      </c>
      <c r="AA136" t="e">
        <f t="shared" ca="1" si="138"/>
        <v>#N/A</v>
      </c>
      <c r="AB136" t="e">
        <f t="shared" ca="1" si="139"/>
        <v>#N/A</v>
      </c>
      <c r="AC136" t="e">
        <f t="shared" ca="1" si="140"/>
        <v>#N/A</v>
      </c>
      <c r="AD136" t="e">
        <f t="shared" ca="1" si="141"/>
        <v>#N/A</v>
      </c>
      <c r="AE136" t="e">
        <f t="shared" ca="1" si="142"/>
        <v>#N/A</v>
      </c>
      <c r="AF136" t="e">
        <f t="shared" ca="1" si="143"/>
        <v>#N/A</v>
      </c>
      <c r="AG136" t="e">
        <f t="shared" ca="1" si="144"/>
        <v>#N/A</v>
      </c>
      <c r="AH136" t="e">
        <f t="shared" ca="1" si="145"/>
        <v>#N/A</v>
      </c>
      <c r="AI136" t="e">
        <f t="shared" ca="1" si="146"/>
        <v>#N/A</v>
      </c>
      <c r="AJ136" t="e">
        <f t="shared" ca="1" si="147"/>
        <v>#N/A</v>
      </c>
      <c r="AK136" t="e">
        <f t="shared" ca="1" si="148"/>
        <v>#N/A</v>
      </c>
      <c r="AL136" t="e">
        <f t="shared" ca="1" si="149"/>
        <v>#N/A</v>
      </c>
      <c r="AM136" t="e">
        <f t="shared" ca="1" si="150"/>
        <v>#N/A</v>
      </c>
      <c r="AN136" t="e">
        <f t="shared" ca="1" si="151"/>
        <v>#N/A</v>
      </c>
      <c r="AO136" t="e">
        <f t="shared" ca="1" si="152"/>
        <v>#N/A</v>
      </c>
      <c r="AP136" t="e">
        <f t="shared" ca="1" si="153"/>
        <v>#N/A</v>
      </c>
      <c r="AQ136" t="e">
        <f t="shared" ca="1" si="154"/>
        <v>#N/A</v>
      </c>
      <c r="AR136" t="e">
        <f t="shared" ca="1" si="155"/>
        <v>#N/A</v>
      </c>
      <c r="AS136" t="e">
        <f t="shared" ca="1" si="156"/>
        <v>#N/A</v>
      </c>
      <c r="AT136" t="e">
        <f t="shared" ca="1" si="157"/>
        <v>#N/A</v>
      </c>
      <c r="AU136" t="e">
        <f t="shared" ca="1" si="158"/>
        <v>#N/A</v>
      </c>
      <c r="AV136" t="e">
        <f t="shared" ca="1" si="159"/>
        <v>#N/A</v>
      </c>
      <c r="AW136" t="e">
        <f t="shared" ca="1" si="160"/>
        <v>#N/A</v>
      </c>
      <c r="AX136" t="e">
        <f t="shared" ca="1" si="161"/>
        <v>#N/A</v>
      </c>
      <c r="AY136" t="e">
        <f t="shared" ca="1" si="162"/>
        <v>#N/A</v>
      </c>
    </row>
    <row r="137" spans="1:51">
      <c r="A137">
        <f>AllResults!A137</f>
        <v>0</v>
      </c>
      <c r="D137" t="e">
        <f>VLOOKUP(B137,AttDefStrength!$A$3:$G$23,2,FALSE)</f>
        <v>#N/A</v>
      </c>
      <c r="E137" t="e">
        <f>VLOOKUP(C137,AttDefStrength!$A$3:$G$23,7,FALSE)</f>
        <v>#N/A</v>
      </c>
      <c r="F137" t="e">
        <f>VLOOKUP(B137,AttDefStrength!$A$3:$G$23,3,FALSE)</f>
        <v>#N/A</v>
      </c>
      <c r="G137" t="e">
        <f>VLOOKUP(C137,AttDefStrength!$A$3:$G$23,6,FALSE)</f>
        <v>#N/A</v>
      </c>
      <c r="H137" t="e">
        <f ca="1">D137*E137*Averages!$D$23</f>
        <v>#N/A</v>
      </c>
      <c r="I137" t="e">
        <f ca="1">G137*F137*Averages!$M$23</f>
        <v>#N/A</v>
      </c>
      <c r="J137" t="e">
        <f t="shared" ca="1" si="121"/>
        <v>#N/A</v>
      </c>
      <c r="K137" t="e">
        <f t="shared" ca="1" si="122"/>
        <v>#N/A</v>
      </c>
      <c r="L137" t="e">
        <f t="shared" ca="1" si="123"/>
        <v>#N/A</v>
      </c>
      <c r="M137" t="e">
        <f t="shared" ca="1" si="124"/>
        <v>#N/A</v>
      </c>
      <c r="N137" t="e">
        <f t="shared" ca="1" si="125"/>
        <v>#N/A</v>
      </c>
      <c r="O137" t="e">
        <f t="shared" ca="1" si="126"/>
        <v>#N/A</v>
      </c>
      <c r="P137" t="e">
        <f t="shared" ca="1" si="127"/>
        <v>#N/A</v>
      </c>
      <c r="Q137" t="e">
        <f t="shared" ca="1" si="128"/>
        <v>#N/A</v>
      </c>
      <c r="R137" t="e">
        <f t="shared" ca="1" si="129"/>
        <v>#N/A</v>
      </c>
      <c r="S137" t="e">
        <f t="shared" ca="1" si="130"/>
        <v>#N/A</v>
      </c>
      <c r="T137" t="e">
        <f t="shared" ca="1" si="131"/>
        <v>#N/A</v>
      </c>
      <c r="U137" t="e">
        <f t="shared" ca="1" si="132"/>
        <v>#N/A</v>
      </c>
      <c r="V137" t="e">
        <f t="shared" ca="1" si="133"/>
        <v>#N/A</v>
      </c>
      <c r="W137" t="e">
        <f t="shared" ca="1" si="134"/>
        <v>#N/A</v>
      </c>
      <c r="X137" t="e">
        <f t="shared" ca="1" si="135"/>
        <v>#N/A</v>
      </c>
      <c r="Y137" t="e">
        <f t="shared" ca="1" si="136"/>
        <v>#N/A</v>
      </c>
      <c r="Z137" t="e">
        <f t="shared" ca="1" si="137"/>
        <v>#N/A</v>
      </c>
      <c r="AA137" t="e">
        <f t="shared" ca="1" si="138"/>
        <v>#N/A</v>
      </c>
      <c r="AB137" t="e">
        <f t="shared" ca="1" si="139"/>
        <v>#N/A</v>
      </c>
      <c r="AC137" t="e">
        <f t="shared" ca="1" si="140"/>
        <v>#N/A</v>
      </c>
      <c r="AD137" t="e">
        <f t="shared" ca="1" si="141"/>
        <v>#N/A</v>
      </c>
      <c r="AE137" t="e">
        <f t="shared" ca="1" si="142"/>
        <v>#N/A</v>
      </c>
      <c r="AF137" t="e">
        <f t="shared" ca="1" si="143"/>
        <v>#N/A</v>
      </c>
      <c r="AG137" t="e">
        <f t="shared" ca="1" si="144"/>
        <v>#N/A</v>
      </c>
      <c r="AH137" t="e">
        <f t="shared" ca="1" si="145"/>
        <v>#N/A</v>
      </c>
      <c r="AI137" t="e">
        <f t="shared" ca="1" si="146"/>
        <v>#N/A</v>
      </c>
      <c r="AJ137" t="e">
        <f t="shared" ca="1" si="147"/>
        <v>#N/A</v>
      </c>
      <c r="AK137" t="e">
        <f t="shared" ca="1" si="148"/>
        <v>#N/A</v>
      </c>
      <c r="AL137" t="e">
        <f t="shared" ca="1" si="149"/>
        <v>#N/A</v>
      </c>
      <c r="AM137" t="e">
        <f t="shared" ca="1" si="150"/>
        <v>#N/A</v>
      </c>
      <c r="AN137" t="e">
        <f t="shared" ca="1" si="151"/>
        <v>#N/A</v>
      </c>
      <c r="AO137" t="e">
        <f t="shared" ca="1" si="152"/>
        <v>#N/A</v>
      </c>
      <c r="AP137" t="e">
        <f t="shared" ca="1" si="153"/>
        <v>#N/A</v>
      </c>
      <c r="AQ137" t="e">
        <f t="shared" ca="1" si="154"/>
        <v>#N/A</v>
      </c>
      <c r="AR137" t="e">
        <f t="shared" ca="1" si="155"/>
        <v>#N/A</v>
      </c>
      <c r="AS137" t="e">
        <f t="shared" ca="1" si="156"/>
        <v>#N/A</v>
      </c>
      <c r="AT137" t="e">
        <f t="shared" ca="1" si="157"/>
        <v>#N/A</v>
      </c>
      <c r="AU137" t="e">
        <f t="shared" ca="1" si="158"/>
        <v>#N/A</v>
      </c>
      <c r="AV137" t="e">
        <f t="shared" ca="1" si="159"/>
        <v>#N/A</v>
      </c>
      <c r="AW137" t="e">
        <f t="shared" ca="1" si="160"/>
        <v>#N/A</v>
      </c>
      <c r="AX137" t="e">
        <f t="shared" ca="1" si="161"/>
        <v>#N/A</v>
      </c>
      <c r="AY137" t="e">
        <f t="shared" ca="1" si="162"/>
        <v>#N/A</v>
      </c>
    </row>
    <row r="138" spans="1:51">
      <c r="A138">
        <f>AllResults!A138</f>
        <v>0</v>
      </c>
      <c r="D138" t="e">
        <f>VLOOKUP(B138,AttDefStrength!$A$3:$G$23,2,FALSE)</f>
        <v>#N/A</v>
      </c>
      <c r="E138" t="e">
        <f>VLOOKUP(C138,AttDefStrength!$A$3:$G$23,7,FALSE)</f>
        <v>#N/A</v>
      </c>
      <c r="F138" t="e">
        <f>VLOOKUP(B138,AttDefStrength!$A$3:$G$23,3,FALSE)</f>
        <v>#N/A</v>
      </c>
      <c r="G138" t="e">
        <f>VLOOKUP(C138,AttDefStrength!$A$3:$G$23,6,FALSE)</f>
        <v>#N/A</v>
      </c>
      <c r="H138" t="e">
        <f ca="1">D138*E138*Averages!$D$23</f>
        <v>#N/A</v>
      </c>
      <c r="I138" t="e">
        <f ca="1">G138*F138*Averages!$M$23</f>
        <v>#N/A</v>
      </c>
      <c r="J138" t="e">
        <f t="shared" ca="1" si="121"/>
        <v>#N/A</v>
      </c>
      <c r="K138" t="e">
        <f t="shared" ca="1" si="122"/>
        <v>#N/A</v>
      </c>
      <c r="L138" t="e">
        <f t="shared" ca="1" si="123"/>
        <v>#N/A</v>
      </c>
      <c r="M138" t="e">
        <f t="shared" ca="1" si="124"/>
        <v>#N/A</v>
      </c>
      <c r="N138" t="e">
        <f t="shared" ca="1" si="125"/>
        <v>#N/A</v>
      </c>
      <c r="O138" t="e">
        <f t="shared" ca="1" si="126"/>
        <v>#N/A</v>
      </c>
      <c r="P138" t="e">
        <f t="shared" ca="1" si="127"/>
        <v>#N/A</v>
      </c>
      <c r="Q138" t="e">
        <f t="shared" ca="1" si="128"/>
        <v>#N/A</v>
      </c>
      <c r="R138" t="e">
        <f t="shared" ca="1" si="129"/>
        <v>#N/A</v>
      </c>
      <c r="S138" t="e">
        <f t="shared" ca="1" si="130"/>
        <v>#N/A</v>
      </c>
      <c r="T138" t="e">
        <f t="shared" ca="1" si="131"/>
        <v>#N/A</v>
      </c>
      <c r="U138" t="e">
        <f t="shared" ca="1" si="132"/>
        <v>#N/A</v>
      </c>
      <c r="V138" t="e">
        <f t="shared" ca="1" si="133"/>
        <v>#N/A</v>
      </c>
      <c r="W138" t="e">
        <f t="shared" ca="1" si="134"/>
        <v>#N/A</v>
      </c>
      <c r="X138" t="e">
        <f t="shared" ca="1" si="135"/>
        <v>#N/A</v>
      </c>
      <c r="Y138" t="e">
        <f t="shared" ca="1" si="136"/>
        <v>#N/A</v>
      </c>
      <c r="Z138" t="e">
        <f t="shared" ca="1" si="137"/>
        <v>#N/A</v>
      </c>
      <c r="AA138" t="e">
        <f t="shared" ca="1" si="138"/>
        <v>#N/A</v>
      </c>
      <c r="AB138" t="e">
        <f t="shared" ca="1" si="139"/>
        <v>#N/A</v>
      </c>
      <c r="AC138" t="e">
        <f t="shared" ca="1" si="140"/>
        <v>#N/A</v>
      </c>
      <c r="AD138" t="e">
        <f t="shared" ca="1" si="141"/>
        <v>#N/A</v>
      </c>
      <c r="AE138" t="e">
        <f t="shared" ca="1" si="142"/>
        <v>#N/A</v>
      </c>
      <c r="AF138" t="e">
        <f t="shared" ca="1" si="143"/>
        <v>#N/A</v>
      </c>
      <c r="AG138" t="e">
        <f t="shared" ca="1" si="144"/>
        <v>#N/A</v>
      </c>
      <c r="AH138" t="e">
        <f t="shared" ca="1" si="145"/>
        <v>#N/A</v>
      </c>
      <c r="AI138" t="e">
        <f t="shared" ca="1" si="146"/>
        <v>#N/A</v>
      </c>
      <c r="AJ138" t="e">
        <f t="shared" ca="1" si="147"/>
        <v>#N/A</v>
      </c>
      <c r="AK138" t="e">
        <f t="shared" ca="1" si="148"/>
        <v>#N/A</v>
      </c>
      <c r="AL138" t="e">
        <f t="shared" ca="1" si="149"/>
        <v>#N/A</v>
      </c>
      <c r="AM138" t="e">
        <f t="shared" ca="1" si="150"/>
        <v>#N/A</v>
      </c>
      <c r="AN138" t="e">
        <f t="shared" ca="1" si="151"/>
        <v>#N/A</v>
      </c>
      <c r="AO138" t="e">
        <f t="shared" ca="1" si="152"/>
        <v>#N/A</v>
      </c>
      <c r="AP138" t="e">
        <f t="shared" ca="1" si="153"/>
        <v>#N/A</v>
      </c>
      <c r="AQ138" t="e">
        <f t="shared" ca="1" si="154"/>
        <v>#N/A</v>
      </c>
      <c r="AR138" t="e">
        <f t="shared" ca="1" si="155"/>
        <v>#N/A</v>
      </c>
      <c r="AS138" t="e">
        <f t="shared" ca="1" si="156"/>
        <v>#N/A</v>
      </c>
      <c r="AT138" t="e">
        <f t="shared" ca="1" si="157"/>
        <v>#N/A</v>
      </c>
      <c r="AU138" t="e">
        <f t="shared" ca="1" si="158"/>
        <v>#N/A</v>
      </c>
      <c r="AV138" t="e">
        <f t="shared" ca="1" si="159"/>
        <v>#N/A</v>
      </c>
      <c r="AW138" t="e">
        <f t="shared" ca="1" si="160"/>
        <v>#N/A</v>
      </c>
      <c r="AX138" t="e">
        <f t="shared" ca="1" si="161"/>
        <v>#N/A</v>
      </c>
      <c r="AY138" t="e">
        <f t="shared" ca="1" si="162"/>
        <v>#N/A</v>
      </c>
    </row>
    <row r="139" spans="1:51">
      <c r="A139">
        <f>AllResults!A139</f>
        <v>0</v>
      </c>
      <c r="D139" t="e">
        <f>VLOOKUP(B139,AttDefStrength!$A$3:$G$23,2,FALSE)</f>
        <v>#N/A</v>
      </c>
      <c r="E139" t="e">
        <f>VLOOKUP(C139,AttDefStrength!$A$3:$G$23,7,FALSE)</f>
        <v>#N/A</v>
      </c>
      <c r="F139" t="e">
        <f>VLOOKUP(B139,AttDefStrength!$A$3:$G$23,3,FALSE)</f>
        <v>#N/A</v>
      </c>
      <c r="G139" t="e">
        <f>VLOOKUP(C139,AttDefStrength!$A$3:$G$23,6,FALSE)</f>
        <v>#N/A</v>
      </c>
      <c r="H139" t="e">
        <f ca="1">D139*E139*Averages!$D$23</f>
        <v>#N/A</v>
      </c>
      <c r="I139" t="e">
        <f ca="1">G139*F139*Averages!$M$23</f>
        <v>#N/A</v>
      </c>
      <c r="J139" t="e">
        <f t="shared" ca="1" si="121"/>
        <v>#N/A</v>
      </c>
      <c r="K139" t="e">
        <f t="shared" ca="1" si="122"/>
        <v>#N/A</v>
      </c>
      <c r="L139" t="e">
        <f t="shared" ca="1" si="123"/>
        <v>#N/A</v>
      </c>
      <c r="M139" t="e">
        <f t="shared" ca="1" si="124"/>
        <v>#N/A</v>
      </c>
      <c r="N139" t="e">
        <f t="shared" ca="1" si="125"/>
        <v>#N/A</v>
      </c>
      <c r="O139" t="e">
        <f t="shared" ca="1" si="126"/>
        <v>#N/A</v>
      </c>
      <c r="P139" t="e">
        <f t="shared" ca="1" si="127"/>
        <v>#N/A</v>
      </c>
      <c r="Q139" t="e">
        <f t="shared" ca="1" si="128"/>
        <v>#N/A</v>
      </c>
      <c r="R139" t="e">
        <f t="shared" ca="1" si="129"/>
        <v>#N/A</v>
      </c>
      <c r="S139" t="e">
        <f t="shared" ca="1" si="130"/>
        <v>#N/A</v>
      </c>
      <c r="T139" t="e">
        <f t="shared" ca="1" si="131"/>
        <v>#N/A</v>
      </c>
      <c r="U139" t="e">
        <f t="shared" ca="1" si="132"/>
        <v>#N/A</v>
      </c>
      <c r="V139" t="e">
        <f t="shared" ca="1" si="133"/>
        <v>#N/A</v>
      </c>
      <c r="W139" t="e">
        <f t="shared" ca="1" si="134"/>
        <v>#N/A</v>
      </c>
      <c r="X139" t="e">
        <f t="shared" ca="1" si="135"/>
        <v>#N/A</v>
      </c>
      <c r="Y139" t="e">
        <f t="shared" ca="1" si="136"/>
        <v>#N/A</v>
      </c>
      <c r="Z139" t="e">
        <f t="shared" ca="1" si="137"/>
        <v>#N/A</v>
      </c>
      <c r="AA139" t="e">
        <f t="shared" ca="1" si="138"/>
        <v>#N/A</v>
      </c>
      <c r="AB139" t="e">
        <f t="shared" ca="1" si="139"/>
        <v>#N/A</v>
      </c>
      <c r="AC139" t="e">
        <f t="shared" ca="1" si="140"/>
        <v>#N/A</v>
      </c>
      <c r="AD139" t="e">
        <f t="shared" ca="1" si="141"/>
        <v>#N/A</v>
      </c>
      <c r="AE139" t="e">
        <f t="shared" ca="1" si="142"/>
        <v>#N/A</v>
      </c>
      <c r="AF139" t="e">
        <f t="shared" ca="1" si="143"/>
        <v>#N/A</v>
      </c>
      <c r="AG139" t="e">
        <f t="shared" ca="1" si="144"/>
        <v>#N/A</v>
      </c>
      <c r="AH139" t="e">
        <f t="shared" ca="1" si="145"/>
        <v>#N/A</v>
      </c>
      <c r="AI139" t="e">
        <f t="shared" ca="1" si="146"/>
        <v>#N/A</v>
      </c>
      <c r="AJ139" t="e">
        <f t="shared" ca="1" si="147"/>
        <v>#N/A</v>
      </c>
      <c r="AK139" t="e">
        <f t="shared" ca="1" si="148"/>
        <v>#N/A</v>
      </c>
      <c r="AL139" t="e">
        <f t="shared" ca="1" si="149"/>
        <v>#N/A</v>
      </c>
      <c r="AM139" t="e">
        <f t="shared" ca="1" si="150"/>
        <v>#N/A</v>
      </c>
      <c r="AN139" t="e">
        <f t="shared" ca="1" si="151"/>
        <v>#N/A</v>
      </c>
      <c r="AO139" t="e">
        <f t="shared" ca="1" si="152"/>
        <v>#N/A</v>
      </c>
      <c r="AP139" t="e">
        <f t="shared" ca="1" si="153"/>
        <v>#N/A</v>
      </c>
      <c r="AQ139" t="e">
        <f t="shared" ca="1" si="154"/>
        <v>#N/A</v>
      </c>
      <c r="AR139" t="e">
        <f t="shared" ca="1" si="155"/>
        <v>#N/A</v>
      </c>
      <c r="AS139" t="e">
        <f t="shared" ca="1" si="156"/>
        <v>#N/A</v>
      </c>
      <c r="AT139" t="e">
        <f t="shared" ca="1" si="157"/>
        <v>#N/A</v>
      </c>
      <c r="AU139" t="e">
        <f t="shared" ca="1" si="158"/>
        <v>#N/A</v>
      </c>
      <c r="AV139" t="e">
        <f t="shared" ca="1" si="159"/>
        <v>#N/A</v>
      </c>
      <c r="AW139" t="e">
        <f t="shared" ca="1" si="160"/>
        <v>#N/A</v>
      </c>
      <c r="AX139" t="e">
        <f t="shared" ca="1" si="161"/>
        <v>#N/A</v>
      </c>
      <c r="AY139" t="e">
        <f t="shared" ca="1" si="162"/>
        <v>#N/A</v>
      </c>
    </row>
    <row r="140" spans="1:51">
      <c r="A140">
        <f>AllResults!A140</f>
        <v>0</v>
      </c>
      <c r="D140" t="e">
        <f>VLOOKUP(B140,AttDefStrength!$A$3:$G$23,2,FALSE)</f>
        <v>#N/A</v>
      </c>
      <c r="E140" t="e">
        <f>VLOOKUP(C140,AttDefStrength!$A$3:$G$23,7,FALSE)</f>
        <v>#N/A</v>
      </c>
      <c r="F140" t="e">
        <f>VLOOKUP(B140,AttDefStrength!$A$3:$G$23,3,FALSE)</f>
        <v>#N/A</v>
      </c>
      <c r="G140" t="e">
        <f>VLOOKUP(C140,AttDefStrength!$A$3:$G$23,6,FALSE)</f>
        <v>#N/A</v>
      </c>
      <c r="H140" t="e">
        <f ca="1">D140*E140*Averages!$D$23</f>
        <v>#N/A</v>
      </c>
      <c r="I140" t="e">
        <f ca="1">G140*F140*Averages!$M$23</f>
        <v>#N/A</v>
      </c>
      <c r="J140" t="e">
        <f t="shared" ca="1" si="121"/>
        <v>#N/A</v>
      </c>
      <c r="K140" t="e">
        <f t="shared" ca="1" si="122"/>
        <v>#N/A</v>
      </c>
      <c r="L140" t="e">
        <f t="shared" ca="1" si="123"/>
        <v>#N/A</v>
      </c>
      <c r="M140" t="e">
        <f t="shared" ca="1" si="124"/>
        <v>#N/A</v>
      </c>
      <c r="N140" t="e">
        <f t="shared" ca="1" si="125"/>
        <v>#N/A</v>
      </c>
      <c r="O140" t="e">
        <f t="shared" ca="1" si="126"/>
        <v>#N/A</v>
      </c>
      <c r="P140" t="e">
        <f t="shared" ca="1" si="127"/>
        <v>#N/A</v>
      </c>
      <c r="Q140" t="e">
        <f t="shared" ca="1" si="128"/>
        <v>#N/A</v>
      </c>
      <c r="R140" t="e">
        <f t="shared" ca="1" si="129"/>
        <v>#N/A</v>
      </c>
      <c r="S140" t="e">
        <f t="shared" ca="1" si="130"/>
        <v>#N/A</v>
      </c>
      <c r="T140" t="e">
        <f t="shared" ca="1" si="131"/>
        <v>#N/A</v>
      </c>
      <c r="U140" t="e">
        <f t="shared" ca="1" si="132"/>
        <v>#N/A</v>
      </c>
      <c r="V140" t="e">
        <f t="shared" ca="1" si="133"/>
        <v>#N/A</v>
      </c>
      <c r="W140" t="e">
        <f t="shared" ca="1" si="134"/>
        <v>#N/A</v>
      </c>
      <c r="X140" t="e">
        <f t="shared" ca="1" si="135"/>
        <v>#N/A</v>
      </c>
      <c r="Y140" t="e">
        <f t="shared" ca="1" si="136"/>
        <v>#N/A</v>
      </c>
      <c r="Z140" t="e">
        <f t="shared" ca="1" si="137"/>
        <v>#N/A</v>
      </c>
      <c r="AA140" t="e">
        <f t="shared" ca="1" si="138"/>
        <v>#N/A</v>
      </c>
      <c r="AB140" t="e">
        <f t="shared" ca="1" si="139"/>
        <v>#N/A</v>
      </c>
      <c r="AC140" t="e">
        <f t="shared" ca="1" si="140"/>
        <v>#N/A</v>
      </c>
      <c r="AD140" t="e">
        <f t="shared" ca="1" si="141"/>
        <v>#N/A</v>
      </c>
      <c r="AE140" t="e">
        <f t="shared" ca="1" si="142"/>
        <v>#N/A</v>
      </c>
      <c r="AF140" t="e">
        <f t="shared" ca="1" si="143"/>
        <v>#N/A</v>
      </c>
      <c r="AG140" t="e">
        <f t="shared" ca="1" si="144"/>
        <v>#N/A</v>
      </c>
      <c r="AH140" t="e">
        <f t="shared" ca="1" si="145"/>
        <v>#N/A</v>
      </c>
      <c r="AI140" t="e">
        <f t="shared" ca="1" si="146"/>
        <v>#N/A</v>
      </c>
      <c r="AJ140" t="e">
        <f t="shared" ca="1" si="147"/>
        <v>#N/A</v>
      </c>
      <c r="AK140" t="e">
        <f t="shared" ca="1" si="148"/>
        <v>#N/A</v>
      </c>
      <c r="AL140" t="e">
        <f t="shared" ca="1" si="149"/>
        <v>#N/A</v>
      </c>
      <c r="AM140" t="e">
        <f t="shared" ca="1" si="150"/>
        <v>#N/A</v>
      </c>
      <c r="AN140" t="e">
        <f t="shared" ca="1" si="151"/>
        <v>#N/A</v>
      </c>
      <c r="AO140" t="e">
        <f t="shared" ca="1" si="152"/>
        <v>#N/A</v>
      </c>
      <c r="AP140" t="e">
        <f t="shared" ca="1" si="153"/>
        <v>#N/A</v>
      </c>
      <c r="AQ140" t="e">
        <f t="shared" ca="1" si="154"/>
        <v>#N/A</v>
      </c>
      <c r="AR140" t="e">
        <f t="shared" ca="1" si="155"/>
        <v>#N/A</v>
      </c>
      <c r="AS140" t="e">
        <f t="shared" ca="1" si="156"/>
        <v>#N/A</v>
      </c>
      <c r="AT140" t="e">
        <f t="shared" ca="1" si="157"/>
        <v>#N/A</v>
      </c>
      <c r="AU140" t="e">
        <f t="shared" ca="1" si="158"/>
        <v>#N/A</v>
      </c>
      <c r="AV140" t="e">
        <f t="shared" ca="1" si="159"/>
        <v>#N/A</v>
      </c>
      <c r="AW140" t="e">
        <f t="shared" ca="1" si="160"/>
        <v>#N/A</v>
      </c>
      <c r="AX140" t="e">
        <f t="shared" ca="1" si="161"/>
        <v>#N/A</v>
      </c>
      <c r="AY140" t="e">
        <f t="shared" ca="1" si="162"/>
        <v>#N/A</v>
      </c>
    </row>
    <row r="141" spans="1:51">
      <c r="A141">
        <f>AllResults!A141</f>
        <v>0</v>
      </c>
      <c r="D141" t="e">
        <f>VLOOKUP(B141,AttDefStrength!$A$3:$G$23,2,FALSE)</f>
        <v>#N/A</v>
      </c>
      <c r="E141" t="e">
        <f>VLOOKUP(C141,AttDefStrength!$A$3:$G$23,7,FALSE)</f>
        <v>#N/A</v>
      </c>
      <c r="F141" t="e">
        <f>VLOOKUP(B141,AttDefStrength!$A$3:$G$23,3,FALSE)</f>
        <v>#N/A</v>
      </c>
      <c r="G141" t="e">
        <f>VLOOKUP(C141,AttDefStrength!$A$3:$G$23,6,FALSE)</f>
        <v>#N/A</v>
      </c>
      <c r="H141" t="e">
        <f ca="1">D141*E141*Averages!$D$23</f>
        <v>#N/A</v>
      </c>
      <c r="I141" t="e">
        <f ca="1">G141*F141*Averages!$M$23</f>
        <v>#N/A</v>
      </c>
      <c r="J141" t="e">
        <f t="shared" ca="1" si="121"/>
        <v>#N/A</v>
      </c>
      <c r="K141" t="e">
        <f t="shared" ca="1" si="122"/>
        <v>#N/A</v>
      </c>
      <c r="L141" t="e">
        <f t="shared" ca="1" si="123"/>
        <v>#N/A</v>
      </c>
      <c r="M141" t="e">
        <f t="shared" ca="1" si="124"/>
        <v>#N/A</v>
      </c>
      <c r="N141" t="e">
        <f t="shared" ca="1" si="125"/>
        <v>#N/A</v>
      </c>
      <c r="O141" t="e">
        <f t="shared" ca="1" si="126"/>
        <v>#N/A</v>
      </c>
      <c r="P141" t="e">
        <f t="shared" ca="1" si="127"/>
        <v>#N/A</v>
      </c>
      <c r="Q141" t="e">
        <f t="shared" ca="1" si="128"/>
        <v>#N/A</v>
      </c>
      <c r="R141" t="e">
        <f t="shared" ca="1" si="129"/>
        <v>#N/A</v>
      </c>
      <c r="S141" t="e">
        <f t="shared" ca="1" si="130"/>
        <v>#N/A</v>
      </c>
      <c r="T141" t="e">
        <f t="shared" ca="1" si="131"/>
        <v>#N/A</v>
      </c>
      <c r="U141" t="e">
        <f t="shared" ca="1" si="132"/>
        <v>#N/A</v>
      </c>
      <c r="V141" t="e">
        <f t="shared" ca="1" si="133"/>
        <v>#N/A</v>
      </c>
      <c r="W141" t="e">
        <f t="shared" ca="1" si="134"/>
        <v>#N/A</v>
      </c>
      <c r="X141" t="e">
        <f t="shared" ca="1" si="135"/>
        <v>#N/A</v>
      </c>
      <c r="Y141" t="e">
        <f t="shared" ca="1" si="136"/>
        <v>#N/A</v>
      </c>
      <c r="Z141" t="e">
        <f t="shared" ca="1" si="137"/>
        <v>#N/A</v>
      </c>
      <c r="AA141" t="e">
        <f t="shared" ca="1" si="138"/>
        <v>#N/A</v>
      </c>
      <c r="AB141" t="e">
        <f t="shared" ca="1" si="139"/>
        <v>#N/A</v>
      </c>
      <c r="AC141" t="e">
        <f t="shared" ca="1" si="140"/>
        <v>#N/A</v>
      </c>
      <c r="AD141" t="e">
        <f t="shared" ca="1" si="141"/>
        <v>#N/A</v>
      </c>
      <c r="AE141" t="e">
        <f t="shared" ca="1" si="142"/>
        <v>#N/A</v>
      </c>
      <c r="AF141" t="e">
        <f t="shared" ca="1" si="143"/>
        <v>#N/A</v>
      </c>
      <c r="AG141" t="e">
        <f t="shared" ca="1" si="144"/>
        <v>#N/A</v>
      </c>
      <c r="AH141" t="e">
        <f t="shared" ca="1" si="145"/>
        <v>#N/A</v>
      </c>
      <c r="AI141" t="e">
        <f t="shared" ca="1" si="146"/>
        <v>#N/A</v>
      </c>
      <c r="AJ141" t="e">
        <f t="shared" ca="1" si="147"/>
        <v>#N/A</v>
      </c>
      <c r="AK141" t="e">
        <f t="shared" ca="1" si="148"/>
        <v>#N/A</v>
      </c>
      <c r="AL141" t="e">
        <f t="shared" ca="1" si="149"/>
        <v>#N/A</v>
      </c>
      <c r="AM141" t="e">
        <f t="shared" ca="1" si="150"/>
        <v>#N/A</v>
      </c>
      <c r="AN141" t="e">
        <f t="shared" ca="1" si="151"/>
        <v>#N/A</v>
      </c>
      <c r="AO141" t="e">
        <f t="shared" ca="1" si="152"/>
        <v>#N/A</v>
      </c>
      <c r="AP141" t="e">
        <f t="shared" ca="1" si="153"/>
        <v>#N/A</v>
      </c>
      <c r="AQ141" t="e">
        <f t="shared" ca="1" si="154"/>
        <v>#N/A</v>
      </c>
      <c r="AR141" t="e">
        <f t="shared" ca="1" si="155"/>
        <v>#N/A</v>
      </c>
      <c r="AS141" t="e">
        <f t="shared" ca="1" si="156"/>
        <v>#N/A</v>
      </c>
      <c r="AT141" t="e">
        <f t="shared" ca="1" si="157"/>
        <v>#N/A</v>
      </c>
      <c r="AU141" t="e">
        <f t="shared" ca="1" si="158"/>
        <v>#N/A</v>
      </c>
      <c r="AV141" t="e">
        <f t="shared" ca="1" si="159"/>
        <v>#N/A</v>
      </c>
      <c r="AW141" t="e">
        <f t="shared" ca="1" si="160"/>
        <v>#N/A</v>
      </c>
      <c r="AX141" t="e">
        <f t="shared" ca="1" si="161"/>
        <v>#N/A</v>
      </c>
      <c r="AY141" t="e">
        <f t="shared" ca="1" si="162"/>
        <v>#N/A</v>
      </c>
    </row>
    <row r="142" spans="1:51">
      <c r="A142">
        <f>AllResults!A142</f>
        <v>0</v>
      </c>
      <c r="D142" t="e">
        <f>VLOOKUP(B142,AttDefStrength!$A$3:$G$23,2,FALSE)</f>
        <v>#N/A</v>
      </c>
      <c r="E142" t="e">
        <f>VLOOKUP(C142,AttDefStrength!$A$3:$G$23,7,FALSE)</f>
        <v>#N/A</v>
      </c>
      <c r="F142" t="e">
        <f>VLOOKUP(B142,AttDefStrength!$A$3:$G$23,3,FALSE)</f>
        <v>#N/A</v>
      </c>
      <c r="G142" t="e">
        <f>VLOOKUP(C142,AttDefStrength!$A$3:$G$23,6,FALSE)</f>
        <v>#N/A</v>
      </c>
      <c r="H142" t="e">
        <f ca="1">D142*E142*Averages!$D$23</f>
        <v>#N/A</v>
      </c>
      <c r="I142" t="e">
        <f ca="1">G142*F142*Averages!$M$23</f>
        <v>#N/A</v>
      </c>
      <c r="J142" t="e">
        <f t="shared" ca="1" si="121"/>
        <v>#N/A</v>
      </c>
      <c r="K142" t="e">
        <f t="shared" ca="1" si="122"/>
        <v>#N/A</v>
      </c>
      <c r="L142" t="e">
        <f t="shared" ca="1" si="123"/>
        <v>#N/A</v>
      </c>
      <c r="M142" t="e">
        <f t="shared" ca="1" si="124"/>
        <v>#N/A</v>
      </c>
      <c r="N142" t="e">
        <f t="shared" ca="1" si="125"/>
        <v>#N/A</v>
      </c>
      <c r="O142" t="e">
        <f t="shared" ca="1" si="126"/>
        <v>#N/A</v>
      </c>
      <c r="P142" t="e">
        <f t="shared" ca="1" si="127"/>
        <v>#N/A</v>
      </c>
      <c r="Q142" t="e">
        <f t="shared" ca="1" si="128"/>
        <v>#N/A</v>
      </c>
      <c r="R142" t="e">
        <f t="shared" ca="1" si="129"/>
        <v>#N/A</v>
      </c>
      <c r="S142" t="e">
        <f t="shared" ca="1" si="130"/>
        <v>#N/A</v>
      </c>
      <c r="T142" t="e">
        <f t="shared" ca="1" si="131"/>
        <v>#N/A</v>
      </c>
      <c r="U142" t="e">
        <f t="shared" ca="1" si="132"/>
        <v>#N/A</v>
      </c>
      <c r="V142" t="e">
        <f t="shared" ca="1" si="133"/>
        <v>#N/A</v>
      </c>
      <c r="W142" t="e">
        <f t="shared" ca="1" si="134"/>
        <v>#N/A</v>
      </c>
      <c r="X142" t="e">
        <f t="shared" ca="1" si="135"/>
        <v>#N/A</v>
      </c>
      <c r="Y142" t="e">
        <f t="shared" ca="1" si="136"/>
        <v>#N/A</v>
      </c>
      <c r="Z142" t="e">
        <f t="shared" ca="1" si="137"/>
        <v>#N/A</v>
      </c>
      <c r="AA142" t="e">
        <f t="shared" ca="1" si="138"/>
        <v>#N/A</v>
      </c>
      <c r="AB142" t="e">
        <f t="shared" ca="1" si="139"/>
        <v>#N/A</v>
      </c>
      <c r="AC142" t="e">
        <f t="shared" ca="1" si="140"/>
        <v>#N/A</v>
      </c>
      <c r="AD142" t="e">
        <f t="shared" ca="1" si="141"/>
        <v>#N/A</v>
      </c>
      <c r="AE142" t="e">
        <f t="shared" ca="1" si="142"/>
        <v>#N/A</v>
      </c>
      <c r="AF142" t="e">
        <f t="shared" ca="1" si="143"/>
        <v>#N/A</v>
      </c>
      <c r="AG142" t="e">
        <f t="shared" ca="1" si="144"/>
        <v>#N/A</v>
      </c>
      <c r="AH142" t="e">
        <f t="shared" ca="1" si="145"/>
        <v>#N/A</v>
      </c>
      <c r="AI142" t="e">
        <f t="shared" ca="1" si="146"/>
        <v>#N/A</v>
      </c>
      <c r="AJ142" t="e">
        <f t="shared" ca="1" si="147"/>
        <v>#N/A</v>
      </c>
      <c r="AK142" t="e">
        <f t="shared" ca="1" si="148"/>
        <v>#N/A</v>
      </c>
      <c r="AL142" t="e">
        <f t="shared" ca="1" si="149"/>
        <v>#N/A</v>
      </c>
      <c r="AM142" t="e">
        <f t="shared" ca="1" si="150"/>
        <v>#N/A</v>
      </c>
      <c r="AN142" t="e">
        <f t="shared" ca="1" si="151"/>
        <v>#N/A</v>
      </c>
      <c r="AO142" t="e">
        <f t="shared" ca="1" si="152"/>
        <v>#N/A</v>
      </c>
      <c r="AP142" t="e">
        <f t="shared" ca="1" si="153"/>
        <v>#N/A</v>
      </c>
      <c r="AQ142" t="e">
        <f t="shared" ca="1" si="154"/>
        <v>#N/A</v>
      </c>
      <c r="AR142" t="e">
        <f t="shared" ca="1" si="155"/>
        <v>#N/A</v>
      </c>
      <c r="AS142" t="e">
        <f t="shared" ca="1" si="156"/>
        <v>#N/A</v>
      </c>
      <c r="AT142" t="e">
        <f t="shared" ca="1" si="157"/>
        <v>#N/A</v>
      </c>
      <c r="AU142" t="e">
        <f t="shared" ca="1" si="158"/>
        <v>#N/A</v>
      </c>
      <c r="AV142" t="e">
        <f t="shared" ca="1" si="159"/>
        <v>#N/A</v>
      </c>
      <c r="AW142" t="e">
        <f t="shared" ca="1" si="160"/>
        <v>#N/A</v>
      </c>
      <c r="AX142" t="e">
        <f t="shared" ca="1" si="161"/>
        <v>#N/A</v>
      </c>
      <c r="AY142" t="e">
        <f t="shared" ca="1" si="162"/>
        <v>#N/A</v>
      </c>
    </row>
    <row r="143" spans="1:51">
      <c r="A143">
        <f>AllResults!A143</f>
        <v>0</v>
      </c>
      <c r="D143" t="e">
        <f>VLOOKUP(B143,AttDefStrength!$A$3:$G$23,2,FALSE)</f>
        <v>#N/A</v>
      </c>
      <c r="E143" t="e">
        <f>VLOOKUP(C143,AttDefStrength!$A$3:$G$23,7,FALSE)</f>
        <v>#N/A</v>
      </c>
      <c r="F143" t="e">
        <f>VLOOKUP(B143,AttDefStrength!$A$3:$G$23,3,FALSE)</f>
        <v>#N/A</v>
      </c>
      <c r="G143" t="e">
        <f>VLOOKUP(C143,AttDefStrength!$A$3:$G$23,6,FALSE)</f>
        <v>#N/A</v>
      </c>
      <c r="H143" t="e">
        <f ca="1">D143*E143*Averages!$D$23</f>
        <v>#N/A</v>
      </c>
      <c r="I143" t="e">
        <f ca="1">G143*F143*Averages!$M$23</f>
        <v>#N/A</v>
      </c>
      <c r="J143" t="e">
        <f t="shared" ca="1" si="121"/>
        <v>#N/A</v>
      </c>
      <c r="K143" t="e">
        <f t="shared" ca="1" si="122"/>
        <v>#N/A</v>
      </c>
      <c r="L143" t="e">
        <f t="shared" ca="1" si="123"/>
        <v>#N/A</v>
      </c>
      <c r="M143" t="e">
        <f t="shared" ca="1" si="124"/>
        <v>#N/A</v>
      </c>
      <c r="N143" t="e">
        <f t="shared" ca="1" si="125"/>
        <v>#N/A</v>
      </c>
      <c r="O143" t="e">
        <f t="shared" ca="1" si="126"/>
        <v>#N/A</v>
      </c>
      <c r="P143" t="e">
        <f t="shared" ca="1" si="127"/>
        <v>#N/A</v>
      </c>
      <c r="Q143" t="e">
        <f t="shared" ca="1" si="128"/>
        <v>#N/A</v>
      </c>
      <c r="R143" t="e">
        <f t="shared" ca="1" si="129"/>
        <v>#N/A</v>
      </c>
      <c r="S143" t="e">
        <f t="shared" ca="1" si="130"/>
        <v>#N/A</v>
      </c>
      <c r="T143" t="e">
        <f t="shared" ca="1" si="131"/>
        <v>#N/A</v>
      </c>
      <c r="U143" t="e">
        <f t="shared" ca="1" si="132"/>
        <v>#N/A</v>
      </c>
      <c r="V143" t="e">
        <f t="shared" ca="1" si="133"/>
        <v>#N/A</v>
      </c>
      <c r="W143" t="e">
        <f t="shared" ca="1" si="134"/>
        <v>#N/A</v>
      </c>
      <c r="X143" t="e">
        <f t="shared" ca="1" si="135"/>
        <v>#N/A</v>
      </c>
      <c r="Y143" t="e">
        <f t="shared" ca="1" si="136"/>
        <v>#N/A</v>
      </c>
      <c r="Z143" t="e">
        <f t="shared" ca="1" si="137"/>
        <v>#N/A</v>
      </c>
      <c r="AA143" t="e">
        <f t="shared" ca="1" si="138"/>
        <v>#N/A</v>
      </c>
      <c r="AB143" t="e">
        <f t="shared" ca="1" si="139"/>
        <v>#N/A</v>
      </c>
      <c r="AC143" t="e">
        <f t="shared" ca="1" si="140"/>
        <v>#N/A</v>
      </c>
      <c r="AD143" t="e">
        <f t="shared" ca="1" si="141"/>
        <v>#N/A</v>
      </c>
      <c r="AE143" t="e">
        <f t="shared" ca="1" si="142"/>
        <v>#N/A</v>
      </c>
      <c r="AF143" t="e">
        <f t="shared" ca="1" si="143"/>
        <v>#N/A</v>
      </c>
      <c r="AG143" t="e">
        <f t="shared" ca="1" si="144"/>
        <v>#N/A</v>
      </c>
      <c r="AH143" t="e">
        <f t="shared" ca="1" si="145"/>
        <v>#N/A</v>
      </c>
      <c r="AI143" t="e">
        <f t="shared" ca="1" si="146"/>
        <v>#N/A</v>
      </c>
      <c r="AJ143" t="e">
        <f t="shared" ca="1" si="147"/>
        <v>#N/A</v>
      </c>
      <c r="AK143" t="e">
        <f t="shared" ca="1" si="148"/>
        <v>#N/A</v>
      </c>
      <c r="AL143" t="e">
        <f t="shared" ca="1" si="149"/>
        <v>#N/A</v>
      </c>
      <c r="AM143" t="e">
        <f t="shared" ca="1" si="150"/>
        <v>#N/A</v>
      </c>
      <c r="AN143" t="e">
        <f t="shared" ca="1" si="151"/>
        <v>#N/A</v>
      </c>
      <c r="AO143" t="e">
        <f t="shared" ca="1" si="152"/>
        <v>#N/A</v>
      </c>
      <c r="AP143" t="e">
        <f t="shared" ca="1" si="153"/>
        <v>#N/A</v>
      </c>
      <c r="AQ143" t="e">
        <f t="shared" ca="1" si="154"/>
        <v>#N/A</v>
      </c>
      <c r="AR143" t="e">
        <f t="shared" ca="1" si="155"/>
        <v>#N/A</v>
      </c>
      <c r="AS143" t="e">
        <f t="shared" ca="1" si="156"/>
        <v>#N/A</v>
      </c>
      <c r="AT143" t="e">
        <f t="shared" ca="1" si="157"/>
        <v>#N/A</v>
      </c>
      <c r="AU143" t="e">
        <f t="shared" ca="1" si="158"/>
        <v>#N/A</v>
      </c>
      <c r="AV143" t="e">
        <f t="shared" ca="1" si="159"/>
        <v>#N/A</v>
      </c>
      <c r="AW143" t="e">
        <f t="shared" ca="1" si="160"/>
        <v>#N/A</v>
      </c>
      <c r="AX143" t="e">
        <f t="shared" ca="1" si="161"/>
        <v>#N/A</v>
      </c>
      <c r="AY143" t="e">
        <f t="shared" ca="1" si="162"/>
        <v>#N/A</v>
      </c>
    </row>
    <row r="144" spans="1:51">
      <c r="A144">
        <f>AllResults!A144</f>
        <v>0</v>
      </c>
      <c r="D144" t="e">
        <f>VLOOKUP(B144,AttDefStrength!$A$3:$G$23,2,FALSE)</f>
        <v>#N/A</v>
      </c>
      <c r="E144" t="e">
        <f>VLOOKUP(C144,AttDefStrength!$A$3:$G$23,7,FALSE)</f>
        <v>#N/A</v>
      </c>
      <c r="F144" t="e">
        <f>VLOOKUP(B144,AttDefStrength!$A$3:$G$23,3,FALSE)</f>
        <v>#N/A</v>
      </c>
      <c r="G144" t="e">
        <f>VLOOKUP(C144,AttDefStrength!$A$3:$G$23,6,FALSE)</f>
        <v>#N/A</v>
      </c>
      <c r="H144" t="e">
        <f ca="1">D144*E144*Averages!$D$23</f>
        <v>#N/A</v>
      </c>
      <c r="I144" t="e">
        <f ca="1">G144*F144*Averages!$M$23</f>
        <v>#N/A</v>
      </c>
      <c r="J144" t="e">
        <f t="shared" ca="1" si="121"/>
        <v>#N/A</v>
      </c>
      <c r="K144" t="e">
        <f t="shared" ca="1" si="122"/>
        <v>#N/A</v>
      </c>
      <c r="L144" t="e">
        <f t="shared" ca="1" si="123"/>
        <v>#N/A</v>
      </c>
      <c r="M144" t="e">
        <f t="shared" ca="1" si="124"/>
        <v>#N/A</v>
      </c>
      <c r="N144" t="e">
        <f t="shared" ca="1" si="125"/>
        <v>#N/A</v>
      </c>
      <c r="O144" t="e">
        <f t="shared" ca="1" si="126"/>
        <v>#N/A</v>
      </c>
      <c r="P144" t="e">
        <f t="shared" ca="1" si="127"/>
        <v>#N/A</v>
      </c>
      <c r="Q144" t="e">
        <f t="shared" ca="1" si="128"/>
        <v>#N/A</v>
      </c>
      <c r="R144" t="e">
        <f t="shared" ca="1" si="129"/>
        <v>#N/A</v>
      </c>
      <c r="S144" t="e">
        <f t="shared" ca="1" si="130"/>
        <v>#N/A</v>
      </c>
      <c r="T144" t="e">
        <f t="shared" ca="1" si="131"/>
        <v>#N/A</v>
      </c>
      <c r="U144" t="e">
        <f t="shared" ca="1" si="132"/>
        <v>#N/A</v>
      </c>
      <c r="V144" t="e">
        <f t="shared" ca="1" si="133"/>
        <v>#N/A</v>
      </c>
      <c r="W144" t="e">
        <f t="shared" ca="1" si="134"/>
        <v>#N/A</v>
      </c>
      <c r="X144" t="e">
        <f t="shared" ca="1" si="135"/>
        <v>#N/A</v>
      </c>
      <c r="Y144" t="e">
        <f t="shared" ca="1" si="136"/>
        <v>#N/A</v>
      </c>
      <c r="Z144" t="e">
        <f t="shared" ca="1" si="137"/>
        <v>#N/A</v>
      </c>
      <c r="AA144" t="e">
        <f t="shared" ca="1" si="138"/>
        <v>#N/A</v>
      </c>
      <c r="AB144" t="e">
        <f t="shared" ca="1" si="139"/>
        <v>#N/A</v>
      </c>
      <c r="AC144" t="e">
        <f t="shared" ca="1" si="140"/>
        <v>#N/A</v>
      </c>
      <c r="AD144" t="e">
        <f t="shared" ca="1" si="141"/>
        <v>#N/A</v>
      </c>
      <c r="AE144" t="e">
        <f t="shared" ca="1" si="142"/>
        <v>#N/A</v>
      </c>
      <c r="AF144" t="e">
        <f t="shared" ca="1" si="143"/>
        <v>#N/A</v>
      </c>
      <c r="AG144" t="e">
        <f t="shared" ca="1" si="144"/>
        <v>#N/A</v>
      </c>
      <c r="AH144" t="e">
        <f t="shared" ca="1" si="145"/>
        <v>#N/A</v>
      </c>
      <c r="AI144" t="e">
        <f t="shared" ca="1" si="146"/>
        <v>#N/A</v>
      </c>
      <c r="AJ144" t="e">
        <f t="shared" ca="1" si="147"/>
        <v>#N/A</v>
      </c>
      <c r="AK144" t="e">
        <f t="shared" ca="1" si="148"/>
        <v>#N/A</v>
      </c>
      <c r="AL144" t="e">
        <f t="shared" ca="1" si="149"/>
        <v>#N/A</v>
      </c>
      <c r="AM144" t="e">
        <f t="shared" ca="1" si="150"/>
        <v>#N/A</v>
      </c>
      <c r="AN144" t="e">
        <f t="shared" ca="1" si="151"/>
        <v>#N/A</v>
      </c>
      <c r="AO144" t="e">
        <f t="shared" ca="1" si="152"/>
        <v>#N/A</v>
      </c>
      <c r="AP144" t="e">
        <f t="shared" ca="1" si="153"/>
        <v>#N/A</v>
      </c>
      <c r="AQ144" t="e">
        <f t="shared" ca="1" si="154"/>
        <v>#N/A</v>
      </c>
      <c r="AR144" t="e">
        <f t="shared" ca="1" si="155"/>
        <v>#N/A</v>
      </c>
      <c r="AS144" t="e">
        <f t="shared" ca="1" si="156"/>
        <v>#N/A</v>
      </c>
      <c r="AT144" t="e">
        <f t="shared" ca="1" si="157"/>
        <v>#N/A</v>
      </c>
      <c r="AU144" t="e">
        <f t="shared" ca="1" si="158"/>
        <v>#N/A</v>
      </c>
      <c r="AV144" t="e">
        <f t="shared" ca="1" si="159"/>
        <v>#N/A</v>
      </c>
      <c r="AW144" t="e">
        <f t="shared" ca="1" si="160"/>
        <v>#N/A</v>
      </c>
      <c r="AX144" t="e">
        <f t="shared" ca="1" si="161"/>
        <v>#N/A</v>
      </c>
      <c r="AY144" t="e">
        <f t="shared" ca="1" si="162"/>
        <v>#N/A</v>
      </c>
    </row>
    <row r="145" spans="1:51">
      <c r="A145">
        <f>AllResults!A145</f>
        <v>0</v>
      </c>
      <c r="D145" t="e">
        <f>VLOOKUP(B145,AttDefStrength!$A$3:$G$23,2,FALSE)</f>
        <v>#N/A</v>
      </c>
      <c r="E145" t="e">
        <f>VLOOKUP(C145,AttDefStrength!$A$3:$G$23,7,FALSE)</f>
        <v>#N/A</v>
      </c>
      <c r="F145" t="e">
        <f>VLOOKUP(B145,AttDefStrength!$A$3:$G$23,3,FALSE)</f>
        <v>#N/A</v>
      </c>
      <c r="G145" t="e">
        <f>VLOOKUP(C145,AttDefStrength!$A$3:$G$23,6,FALSE)</f>
        <v>#N/A</v>
      </c>
      <c r="H145" t="e">
        <f ca="1">D145*E145*Averages!$D$23</f>
        <v>#N/A</v>
      </c>
      <c r="I145" t="e">
        <f ca="1">G145*F145*Averages!$M$23</f>
        <v>#N/A</v>
      </c>
      <c r="J145" t="e">
        <f t="shared" ca="1" si="121"/>
        <v>#N/A</v>
      </c>
      <c r="K145" t="e">
        <f t="shared" ca="1" si="122"/>
        <v>#N/A</v>
      </c>
      <c r="L145" t="e">
        <f t="shared" ca="1" si="123"/>
        <v>#N/A</v>
      </c>
      <c r="M145" t="e">
        <f t="shared" ca="1" si="124"/>
        <v>#N/A</v>
      </c>
      <c r="N145" t="e">
        <f t="shared" ca="1" si="125"/>
        <v>#N/A</v>
      </c>
      <c r="O145" t="e">
        <f t="shared" ca="1" si="126"/>
        <v>#N/A</v>
      </c>
      <c r="P145" t="e">
        <f t="shared" ca="1" si="127"/>
        <v>#N/A</v>
      </c>
      <c r="Q145" t="e">
        <f t="shared" ca="1" si="128"/>
        <v>#N/A</v>
      </c>
      <c r="R145" t="e">
        <f t="shared" ca="1" si="129"/>
        <v>#N/A</v>
      </c>
      <c r="S145" t="e">
        <f t="shared" ca="1" si="130"/>
        <v>#N/A</v>
      </c>
      <c r="T145" t="e">
        <f t="shared" ca="1" si="131"/>
        <v>#N/A</v>
      </c>
      <c r="U145" t="e">
        <f t="shared" ca="1" si="132"/>
        <v>#N/A</v>
      </c>
      <c r="V145" t="e">
        <f t="shared" ca="1" si="133"/>
        <v>#N/A</v>
      </c>
      <c r="W145" t="e">
        <f t="shared" ca="1" si="134"/>
        <v>#N/A</v>
      </c>
      <c r="X145" t="e">
        <f t="shared" ca="1" si="135"/>
        <v>#N/A</v>
      </c>
      <c r="Y145" t="e">
        <f t="shared" ca="1" si="136"/>
        <v>#N/A</v>
      </c>
      <c r="Z145" t="e">
        <f t="shared" ca="1" si="137"/>
        <v>#N/A</v>
      </c>
      <c r="AA145" t="e">
        <f t="shared" ca="1" si="138"/>
        <v>#N/A</v>
      </c>
      <c r="AB145" t="e">
        <f t="shared" ca="1" si="139"/>
        <v>#N/A</v>
      </c>
      <c r="AC145" t="e">
        <f t="shared" ca="1" si="140"/>
        <v>#N/A</v>
      </c>
      <c r="AD145" t="e">
        <f t="shared" ca="1" si="141"/>
        <v>#N/A</v>
      </c>
      <c r="AE145" t="e">
        <f t="shared" ca="1" si="142"/>
        <v>#N/A</v>
      </c>
      <c r="AF145" t="e">
        <f t="shared" ca="1" si="143"/>
        <v>#N/A</v>
      </c>
      <c r="AG145" t="e">
        <f t="shared" ca="1" si="144"/>
        <v>#N/A</v>
      </c>
      <c r="AH145" t="e">
        <f t="shared" ca="1" si="145"/>
        <v>#N/A</v>
      </c>
      <c r="AI145" t="e">
        <f t="shared" ca="1" si="146"/>
        <v>#N/A</v>
      </c>
      <c r="AJ145" t="e">
        <f t="shared" ca="1" si="147"/>
        <v>#N/A</v>
      </c>
      <c r="AK145" t="e">
        <f t="shared" ca="1" si="148"/>
        <v>#N/A</v>
      </c>
      <c r="AL145" t="e">
        <f t="shared" ca="1" si="149"/>
        <v>#N/A</v>
      </c>
      <c r="AM145" t="e">
        <f t="shared" ca="1" si="150"/>
        <v>#N/A</v>
      </c>
      <c r="AN145" t="e">
        <f t="shared" ca="1" si="151"/>
        <v>#N/A</v>
      </c>
      <c r="AO145" t="e">
        <f t="shared" ca="1" si="152"/>
        <v>#N/A</v>
      </c>
      <c r="AP145" t="e">
        <f t="shared" ca="1" si="153"/>
        <v>#N/A</v>
      </c>
      <c r="AQ145" t="e">
        <f t="shared" ca="1" si="154"/>
        <v>#N/A</v>
      </c>
      <c r="AR145" t="e">
        <f t="shared" ca="1" si="155"/>
        <v>#N/A</v>
      </c>
      <c r="AS145" t="e">
        <f t="shared" ca="1" si="156"/>
        <v>#N/A</v>
      </c>
      <c r="AT145" t="e">
        <f t="shared" ca="1" si="157"/>
        <v>#N/A</v>
      </c>
      <c r="AU145" t="e">
        <f t="shared" ca="1" si="158"/>
        <v>#N/A</v>
      </c>
      <c r="AV145" t="e">
        <f t="shared" ca="1" si="159"/>
        <v>#N/A</v>
      </c>
      <c r="AW145" t="e">
        <f t="shared" ca="1" si="160"/>
        <v>#N/A</v>
      </c>
      <c r="AX145" t="e">
        <f t="shared" ca="1" si="161"/>
        <v>#N/A</v>
      </c>
      <c r="AY145" t="e">
        <f t="shared" ca="1" si="162"/>
        <v>#N/A</v>
      </c>
    </row>
    <row r="146" spans="1:51">
      <c r="A146">
        <f>AllResults!A146</f>
        <v>0</v>
      </c>
      <c r="D146" t="e">
        <f>VLOOKUP(B146,AttDefStrength!$A$3:$G$23,2,FALSE)</f>
        <v>#N/A</v>
      </c>
      <c r="E146" t="e">
        <f>VLOOKUP(C146,AttDefStrength!$A$3:$G$23,7,FALSE)</f>
        <v>#N/A</v>
      </c>
      <c r="F146" t="e">
        <f>VLOOKUP(B146,AttDefStrength!$A$3:$G$23,3,FALSE)</f>
        <v>#N/A</v>
      </c>
      <c r="G146" t="e">
        <f>VLOOKUP(C146,AttDefStrength!$A$3:$G$23,6,FALSE)</f>
        <v>#N/A</v>
      </c>
      <c r="H146" t="e">
        <f ca="1">D146*E146*Averages!$D$23</f>
        <v>#N/A</v>
      </c>
      <c r="I146" t="e">
        <f ca="1">G146*F146*Averages!$M$23</f>
        <v>#N/A</v>
      </c>
      <c r="J146" t="e">
        <f t="shared" ca="1" si="121"/>
        <v>#N/A</v>
      </c>
      <c r="K146" t="e">
        <f t="shared" ca="1" si="122"/>
        <v>#N/A</v>
      </c>
      <c r="L146" t="e">
        <f t="shared" ca="1" si="123"/>
        <v>#N/A</v>
      </c>
      <c r="M146" t="e">
        <f t="shared" ca="1" si="124"/>
        <v>#N/A</v>
      </c>
      <c r="N146" t="e">
        <f t="shared" ca="1" si="125"/>
        <v>#N/A</v>
      </c>
      <c r="O146" t="e">
        <f t="shared" ca="1" si="126"/>
        <v>#N/A</v>
      </c>
      <c r="P146" t="e">
        <f t="shared" ca="1" si="127"/>
        <v>#N/A</v>
      </c>
      <c r="Q146" t="e">
        <f t="shared" ca="1" si="128"/>
        <v>#N/A</v>
      </c>
      <c r="R146" t="e">
        <f t="shared" ca="1" si="129"/>
        <v>#N/A</v>
      </c>
      <c r="S146" t="e">
        <f t="shared" ca="1" si="130"/>
        <v>#N/A</v>
      </c>
      <c r="T146" t="e">
        <f t="shared" ca="1" si="131"/>
        <v>#N/A</v>
      </c>
      <c r="U146" t="e">
        <f t="shared" ca="1" si="132"/>
        <v>#N/A</v>
      </c>
      <c r="V146" t="e">
        <f t="shared" ca="1" si="133"/>
        <v>#N/A</v>
      </c>
      <c r="W146" t="e">
        <f t="shared" ca="1" si="134"/>
        <v>#N/A</v>
      </c>
      <c r="X146" t="e">
        <f t="shared" ca="1" si="135"/>
        <v>#N/A</v>
      </c>
      <c r="Y146" t="e">
        <f t="shared" ca="1" si="136"/>
        <v>#N/A</v>
      </c>
      <c r="Z146" t="e">
        <f t="shared" ca="1" si="137"/>
        <v>#N/A</v>
      </c>
      <c r="AA146" t="e">
        <f t="shared" ca="1" si="138"/>
        <v>#N/A</v>
      </c>
      <c r="AB146" t="e">
        <f t="shared" ca="1" si="139"/>
        <v>#N/A</v>
      </c>
      <c r="AC146" t="e">
        <f t="shared" ca="1" si="140"/>
        <v>#N/A</v>
      </c>
      <c r="AD146" t="e">
        <f t="shared" ca="1" si="141"/>
        <v>#N/A</v>
      </c>
      <c r="AE146" t="e">
        <f t="shared" ca="1" si="142"/>
        <v>#N/A</v>
      </c>
      <c r="AF146" t="e">
        <f t="shared" ca="1" si="143"/>
        <v>#N/A</v>
      </c>
      <c r="AG146" t="e">
        <f t="shared" ca="1" si="144"/>
        <v>#N/A</v>
      </c>
      <c r="AH146" t="e">
        <f t="shared" ca="1" si="145"/>
        <v>#N/A</v>
      </c>
      <c r="AI146" t="e">
        <f t="shared" ca="1" si="146"/>
        <v>#N/A</v>
      </c>
      <c r="AJ146" t="e">
        <f t="shared" ca="1" si="147"/>
        <v>#N/A</v>
      </c>
      <c r="AK146" t="e">
        <f t="shared" ca="1" si="148"/>
        <v>#N/A</v>
      </c>
      <c r="AL146" t="e">
        <f t="shared" ca="1" si="149"/>
        <v>#N/A</v>
      </c>
      <c r="AM146" t="e">
        <f t="shared" ca="1" si="150"/>
        <v>#N/A</v>
      </c>
      <c r="AN146" t="e">
        <f t="shared" ca="1" si="151"/>
        <v>#N/A</v>
      </c>
      <c r="AO146" t="e">
        <f t="shared" ca="1" si="152"/>
        <v>#N/A</v>
      </c>
      <c r="AP146" t="e">
        <f t="shared" ca="1" si="153"/>
        <v>#N/A</v>
      </c>
      <c r="AQ146" t="e">
        <f t="shared" ca="1" si="154"/>
        <v>#N/A</v>
      </c>
      <c r="AR146" t="e">
        <f t="shared" ca="1" si="155"/>
        <v>#N/A</v>
      </c>
      <c r="AS146" t="e">
        <f t="shared" ca="1" si="156"/>
        <v>#N/A</v>
      </c>
      <c r="AT146" t="e">
        <f t="shared" ca="1" si="157"/>
        <v>#N/A</v>
      </c>
      <c r="AU146" t="e">
        <f t="shared" ca="1" si="158"/>
        <v>#N/A</v>
      </c>
      <c r="AV146" t="e">
        <f t="shared" ca="1" si="159"/>
        <v>#N/A</v>
      </c>
      <c r="AW146" t="e">
        <f t="shared" ca="1" si="160"/>
        <v>#N/A</v>
      </c>
      <c r="AX146" t="e">
        <f t="shared" ca="1" si="161"/>
        <v>#N/A</v>
      </c>
      <c r="AY146" t="e">
        <f t="shared" ca="1" si="162"/>
        <v>#N/A</v>
      </c>
    </row>
    <row r="147" spans="1:51">
      <c r="A147">
        <f>AllResults!A147</f>
        <v>0</v>
      </c>
      <c r="D147" t="e">
        <f>VLOOKUP(B147,AttDefStrength!$A$3:$G$23,2,FALSE)</f>
        <v>#N/A</v>
      </c>
      <c r="E147" t="e">
        <f>VLOOKUP(C147,AttDefStrength!$A$3:$G$23,7,FALSE)</f>
        <v>#N/A</v>
      </c>
      <c r="F147" t="e">
        <f>VLOOKUP(B147,AttDefStrength!$A$3:$G$23,3,FALSE)</f>
        <v>#N/A</v>
      </c>
      <c r="G147" t="e">
        <f>VLOOKUP(C147,AttDefStrength!$A$3:$G$23,6,FALSE)</f>
        <v>#N/A</v>
      </c>
      <c r="H147" t="e">
        <f ca="1">D147*E147*Averages!$D$23</f>
        <v>#N/A</v>
      </c>
      <c r="I147" t="e">
        <f ca="1">G147*F147*Averages!$M$23</f>
        <v>#N/A</v>
      </c>
      <c r="J147" t="e">
        <f t="shared" ca="1" si="121"/>
        <v>#N/A</v>
      </c>
      <c r="K147" t="e">
        <f t="shared" ca="1" si="122"/>
        <v>#N/A</v>
      </c>
      <c r="L147" t="e">
        <f t="shared" ca="1" si="123"/>
        <v>#N/A</v>
      </c>
      <c r="M147" t="e">
        <f t="shared" ca="1" si="124"/>
        <v>#N/A</v>
      </c>
      <c r="N147" t="e">
        <f t="shared" ca="1" si="125"/>
        <v>#N/A</v>
      </c>
      <c r="O147" t="e">
        <f t="shared" ca="1" si="126"/>
        <v>#N/A</v>
      </c>
      <c r="P147" t="e">
        <f t="shared" ca="1" si="127"/>
        <v>#N/A</v>
      </c>
      <c r="Q147" t="e">
        <f t="shared" ca="1" si="128"/>
        <v>#N/A</v>
      </c>
      <c r="R147" t="e">
        <f t="shared" ca="1" si="129"/>
        <v>#N/A</v>
      </c>
      <c r="S147" t="e">
        <f t="shared" ca="1" si="130"/>
        <v>#N/A</v>
      </c>
      <c r="T147" t="e">
        <f t="shared" ca="1" si="131"/>
        <v>#N/A</v>
      </c>
      <c r="U147" t="e">
        <f t="shared" ca="1" si="132"/>
        <v>#N/A</v>
      </c>
      <c r="V147" t="e">
        <f t="shared" ca="1" si="133"/>
        <v>#N/A</v>
      </c>
      <c r="W147" t="e">
        <f t="shared" ca="1" si="134"/>
        <v>#N/A</v>
      </c>
      <c r="X147" t="e">
        <f t="shared" ca="1" si="135"/>
        <v>#N/A</v>
      </c>
      <c r="Y147" t="e">
        <f t="shared" ca="1" si="136"/>
        <v>#N/A</v>
      </c>
      <c r="Z147" t="e">
        <f t="shared" ca="1" si="137"/>
        <v>#N/A</v>
      </c>
      <c r="AA147" t="e">
        <f t="shared" ca="1" si="138"/>
        <v>#N/A</v>
      </c>
      <c r="AB147" t="e">
        <f t="shared" ca="1" si="139"/>
        <v>#N/A</v>
      </c>
      <c r="AC147" t="e">
        <f t="shared" ca="1" si="140"/>
        <v>#N/A</v>
      </c>
      <c r="AD147" t="e">
        <f t="shared" ca="1" si="141"/>
        <v>#N/A</v>
      </c>
      <c r="AE147" t="e">
        <f t="shared" ca="1" si="142"/>
        <v>#N/A</v>
      </c>
      <c r="AF147" t="e">
        <f t="shared" ca="1" si="143"/>
        <v>#N/A</v>
      </c>
      <c r="AG147" t="e">
        <f t="shared" ca="1" si="144"/>
        <v>#N/A</v>
      </c>
      <c r="AH147" t="e">
        <f t="shared" ca="1" si="145"/>
        <v>#N/A</v>
      </c>
      <c r="AI147" t="e">
        <f t="shared" ca="1" si="146"/>
        <v>#N/A</v>
      </c>
      <c r="AJ147" t="e">
        <f t="shared" ca="1" si="147"/>
        <v>#N/A</v>
      </c>
      <c r="AK147" t="e">
        <f t="shared" ca="1" si="148"/>
        <v>#N/A</v>
      </c>
      <c r="AL147" t="e">
        <f t="shared" ca="1" si="149"/>
        <v>#N/A</v>
      </c>
      <c r="AM147" t="e">
        <f t="shared" ca="1" si="150"/>
        <v>#N/A</v>
      </c>
      <c r="AN147" t="e">
        <f t="shared" ca="1" si="151"/>
        <v>#N/A</v>
      </c>
      <c r="AO147" t="e">
        <f t="shared" ca="1" si="152"/>
        <v>#N/A</v>
      </c>
      <c r="AP147" t="e">
        <f t="shared" ca="1" si="153"/>
        <v>#N/A</v>
      </c>
      <c r="AQ147" t="e">
        <f t="shared" ca="1" si="154"/>
        <v>#N/A</v>
      </c>
      <c r="AR147" t="e">
        <f t="shared" ca="1" si="155"/>
        <v>#N/A</v>
      </c>
      <c r="AS147" t="e">
        <f t="shared" ca="1" si="156"/>
        <v>#N/A</v>
      </c>
      <c r="AT147" t="e">
        <f t="shared" ca="1" si="157"/>
        <v>#N/A</v>
      </c>
      <c r="AU147" t="e">
        <f t="shared" ca="1" si="158"/>
        <v>#N/A</v>
      </c>
      <c r="AV147" t="e">
        <f t="shared" ca="1" si="159"/>
        <v>#N/A</v>
      </c>
      <c r="AW147" t="e">
        <f t="shared" ca="1" si="160"/>
        <v>#N/A</v>
      </c>
      <c r="AX147" t="e">
        <f t="shared" ca="1" si="161"/>
        <v>#N/A</v>
      </c>
      <c r="AY147" t="e">
        <f t="shared" ca="1" si="162"/>
        <v>#N/A</v>
      </c>
    </row>
    <row r="148" spans="1:51">
      <c r="A148">
        <f>AllResults!A148</f>
        <v>0</v>
      </c>
      <c r="D148" t="e">
        <f>VLOOKUP(B148,AttDefStrength!$A$3:$G$23,2,FALSE)</f>
        <v>#N/A</v>
      </c>
      <c r="E148" t="e">
        <f>VLOOKUP(C148,AttDefStrength!$A$3:$G$23,7,FALSE)</f>
        <v>#N/A</v>
      </c>
      <c r="F148" t="e">
        <f>VLOOKUP(B148,AttDefStrength!$A$3:$G$23,3,FALSE)</f>
        <v>#N/A</v>
      </c>
      <c r="G148" t="e">
        <f>VLOOKUP(C148,AttDefStrength!$A$3:$G$23,6,FALSE)</f>
        <v>#N/A</v>
      </c>
      <c r="H148" t="e">
        <f ca="1">D148*E148*Averages!$D$23</f>
        <v>#N/A</v>
      </c>
      <c r="I148" t="e">
        <f ca="1">G148*F148*Averages!$M$23</f>
        <v>#N/A</v>
      </c>
      <c r="J148" t="e">
        <f t="shared" ca="1" si="121"/>
        <v>#N/A</v>
      </c>
      <c r="K148" t="e">
        <f t="shared" ca="1" si="122"/>
        <v>#N/A</v>
      </c>
      <c r="L148" t="e">
        <f t="shared" ca="1" si="123"/>
        <v>#N/A</v>
      </c>
      <c r="M148" t="e">
        <f t="shared" ca="1" si="124"/>
        <v>#N/A</v>
      </c>
      <c r="N148" t="e">
        <f t="shared" ca="1" si="125"/>
        <v>#N/A</v>
      </c>
      <c r="O148" t="e">
        <f t="shared" ca="1" si="126"/>
        <v>#N/A</v>
      </c>
      <c r="P148" t="e">
        <f t="shared" ca="1" si="127"/>
        <v>#N/A</v>
      </c>
      <c r="Q148" t="e">
        <f t="shared" ca="1" si="128"/>
        <v>#N/A</v>
      </c>
      <c r="R148" t="e">
        <f t="shared" ca="1" si="129"/>
        <v>#N/A</v>
      </c>
      <c r="S148" t="e">
        <f t="shared" ca="1" si="130"/>
        <v>#N/A</v>
      </c>
      <c r="T148" t="e">
        <f t="shared" ca="1" si="131"/>
        <v>#N/A</v>
      </c>
      <c r="U148" t="e">
        <f t="shared" ca="1" si="132"/>
        <v>#N/A</v>
      </c>
      <c r="V148" t="e">
        <f t="shared" ca="1" si="133"/>
        <v>#N/A</v>
      </c>
      <c r="W148" t="e">
        <f t="shared" ca="1" si="134"/>
        <v>#N/A</v>
      </c>
      <c r="X148" t="e">
        <f t="shared" ca="1" si="135"/>
        <v>#N/A</v>
      </c>
      <c r="Y148" t="e">
        <f t="shared" ca="1" si="136"/>
        <v>#N/A</v>
      </c>
      <c r="Z148" t="e">
        <f t="shared" ca="1" si="137"/>
        <v>#N/A</v>
      </c>
      <c r="AA148" t="e">
        <f t="shared" ca="1" si="138"/>
        <v>#N/A</v>
      </c>
      <c r="AB148" t="e">
        <f t="shared" ca="1" si="139"/>
        <v>#N/A</v>
      </c>
      <c r="AC148" t="e">
        <f t="shared" ca="1" si="140"/>
        <v>#N/A</v>
      </c>
      <c r="AD148" t="e">
        <f t="shared" ca="1" si="141"/>
        <v>#N/A</v>
      </c>
      <c r="AE148" t="e">
        <f t="shared" ca="1" si="142"/>
        <v>#N/A</v>
      </c>
      <c r="AF148" t="e">
        <f t="shared" ca="1" si="143"/>
        <v>#N/A</v>
      </c>
      <c r="AG148" t="e">
        <f t="shared" ca="1" si="144"/>
        <v>#N/A</v>
      </c>
      <c r="AH148" t="e">
        <f t="shared" ca="1" si="145"/>
        <v>#N/A</v>
      </c>
      <c r="AI148" t="e">
        <f t="shared" ca="1" si="146"/>
        <v>#N/A</v>
      </c>
      <c r="AJ148" t="e">
        <f t="shared" ca="1" si="147"/>
        <v>#N/A</v>
      </c>
      <c r="AK148" t="e">
        <f t="shared" ca="1" si="148"/>
        <v>#N/A</v>
      </c>
      <c r="AL148" t="e">
        <f t="shared" ca="1" si="149"/>
        <v>#N/A</v>
      </c>
      <c r="AM148" t="e">
        <f t="shared" ca="1" si="150"/>
        <v>#N/A</v>
      </c>
      <c r="AN148" t="e">
        <f t="shared" ca="1" si="151"/>
        <v>#N/A</v>
      </c>
      <c r="AO148" t="e">
        <f t="shared" ca="1" si="152"/>
        <v>#N/A</v>
      </c>
      <c r="AP148" t="e">
        <f t="shared" ca="1" si="153"/>
        <v>#N/A</v>
      </c>
      <c r="AQ148" t="e">
        <f t="shared" ca="1" si="154"/>
        <v>#N/A</v>
      </c>
      <c r="AR148" t="e">
        <f t="shared" ca="1" si="155"/>
        <v>#N/A</v>
      </c>
      <c r="AS148" t="e">
        <f t="shared" ca="1" si="156"/>
        <v>#N/A</v>
      </c>
      <c r="AT148" t="e">
        <f t="shared" ca="1" si="157"/>
        <v>#N/A</v>
      </c>
      <c r="AU148" t="e">
        <f t="shared" ca="1" si="158"/>
        <v>#N/A</v>
      </c>
      <c r="AV148" t="e">
        <f t="shared" ca="1" si="159"/>
        <v>#N/A</v>
      </c>
      <c r="AW148" t="e">
        <f t="shared" ca="1" si="160"/>
        <v>#N/A</v>
      </c>
      <c r="AX148" t="e">
        <f t="shared" ca="1" si="161"/>
        <v>#N/A</v>
      </c>
      <c r="AY148" t="e">
        <f t="shared" ca="1" si="162"/>
        <v>#N/A</v>
      </c>
    </row>
    <row r="149" spans="1:51">
      <c r="A149">
        <f>AllResults!A149</f>
        <v>0</v>
      </c>
      <c r="D149" t="e">
        <f>VLOOKUP(B149,AttDefStrength!$A$3:$G$23,2,FALSE)</f>
        <v>#N/A</v>
      </c>
      <c r="E149" t="e">
        <f>VLOOKUP(C149,AttDefStrength!$A$3:$G$23,7,FALSE)</f>
        <v>#N/A</v>
      </c>
      <c r="F149" t="e">
        <f>VLOOKUP(B149,AttDefStrength!$A$3:$G$23,3,FALSE)</f>
        <v>#N/A</v>
      </c>
      <c r="G149" t="e">
        <f>VLOOKUP(C149,AttDefStrength!$A$3:$G$23,6,FALSE)</f>
        <v>#N/A</v>
      </c>
      <c r="H149" t="e">
        <f ca="1">D149*E149*Averages!$D$23</f>
        <v>#N/A</v>
      </c>
      <c r="I149" t="e">
        <f ca="1">G149*F149*Averages!$M$23</f>
        <v>#N/A</v>
      </c>
      <c r="J149" t="e">
        <f t="shared" ca="1" si="121"/>
        <v>#N/A</v>
      </c>
      <c r="K149" t="e">
        <f t="shared" ca="1" si="122"/>
        <v>#N/A</v>
      </c>
      <c r="L149" t="e">
        <f t="shared" ca="1" si="123"/>
        <v>#N/A</v>
      </c>
      <c r="M149" t="e">
        <f t="shared" ca="1" si="124"/>
        <v>#N/A</v>
      </c>
      <c r="N149" t="e">
        <f t="shared" ca="1" si="125"/>
        <v>#N/A</v>
      </c>
      <c r="O149" t="e">
        <f t="shared" ca="1" si="126"/>
        <v>#N/A</v>
      </c>
      <c r="P149" t="e">
        <f t="shared" ca="1" si="127"/>
        <v>#N/A</v>
      </c>
      <c r="Q149" t="e">
        <f t="shared" ca="1" si="128"/>
        <v>#N/A</v>
      </c>
      <c r="R149" t="e">
        <f t="shared" ca="1" si="129"/>
        <v>#N/A</v>
      </c>
      <c r="S149" t="e">
        <f t="shared" ca="1" si="130"/>
        <v>#N/A</v>
      </c>
      <c r="T149" t="e">
        <f t="shared" ca="1" si="131"/>
        <v>#N/A</v>
      </c>
      <c r="U149" t="e">
        <f t="shared" ca="1" si="132"/>
        <v>#N/A</v>
      </c>
      <c r="V149" t="e">
        <f t="shared" ca="1" si="133"/>
        <v>#N/A</v>
      </c>
      <c r="W149" t="e">
        <f t="shared" ca="1" si="134"/>
        <v>#N/A</v>
      </c>
      <c r="X149" t="e">
        <f t="shared" ca="1" si="135"/>
        <v>#N/A</v>
      </c>
      <c r="Y149" t="e">
        <f t="shared" ca="1" si="136"/>
        <v>#N/A</v>
      </c>
      <c r="Z149" t="e">
        <f t="shared" ca="1" si="137"/>
        <v>#N/A</v>
      </c>
      <c r="AA149" t="e">
        <f t="shared" ca="1" si="138"/>
        <v>#N/A</v>
      </c>
      <c r="AB149" t="e">
        <f t="shared" ca="1" si="139"/>
        <v>#N/A</v>
      </c>
      <c r="AC149" t="e">
        <f t="shared" ca="1" si="140"/>
        <v>#N/A</v>
      </c>
      <c r="AD149" t="e">
        <f t="shared" ca="1" si="141"/>
        <v>#N/A</v>
      </c>
      <c r="AE149" t="e">
        <f t="shared" ca="1" si="142"/>
        <v>#N/A</v>
      </c>
      <c r="AF149" t="e">
        <f t="shared" ca="1" si="143"/>
        <v>#N/A</v>
      </c>
      <c r="AG149" t="e">
        <f t="shared" ca="1" si="144"/>
        <v>#N/A</v>
      </c>
      <c r="AH149" t="e">
        <f t="shared" ca="1" si="145"/>
        <v>#N/A</v>
      </c>
      <c r="AI149" t="e">
        <f t="shared" ca="1" si="146"/>
        <v>#N/A</v>
      </c>
      <c r="AJ149" t="e">
        <f t="shared" ca="1" si="147"/>
        <v>#N/A</v>
      </c>
      <c r="AK149" t="e">
        <f t="shared" ca="1" si="148"/>
        <v>#N/A</v>
      </c>
      <c r="AL149" t="e">
        <f t="shared" ca="1" si="149"/>
        <v>#N/A</v>
      </c>
      <c r="AM149" t="e">
        <f t="shared" ca="1" si="150"/>
        <v>#N/A</v>
      </c>
      <c r="AN149" t="e">
        <f t="shared" ca="1" si="151"/>
        <v>#N/A</v>
      </c>
      <c r="AO149" t="e">
        <f t="shared" ca="1" si="152"/>
        <v>#N/A</v>
      </c>
      <c r="AP149" t="e">
        <f t="shared" ca="1" si="153"/>
        <v>#N/A</v>
      </c>
      <c r="AQ149" t="e">
        <f t="shared" ca="1" si="154"/>
        <v>#N/A</v>
      </c>
      <c r="AR149" t="e">
        <f t="shared" ca="1" si="155"/>
        <v>#N/A</v>
      </c>
      <c r="AS149" t="e">
        <f t="shared" ca="1" si="156"/>
        <v>#N/A</v>
      </c>
      <c r="AT149" t="e">
        <f t="shared" ca="1" si="157"/>
        <v>#N/A</v>
      </c>
      <c r="AU149" t="e">
        <f t="shared" ca="1" si="158"/>
        <v>#N/A</v>
      </c>
      <c r="AV149" t="e">
        <f t="shared" ca="1" si="159"/>
        <v>#N/A</v>
      </c>
      <c r="AW149" t="e">
        <f t="shared" ca="1" si="160"/>
        <v>#N/A</v>
      </c>
      <c r="AX149" t="e">
        <f t="shared" ca="1" si="161"/>
        <v>#N/A</v>
      </c>
      <c r="AY149" t="e">
        <f t="shared" ca="1" si="162"/>
        <v>#N/A</v>
      </c>
    </row>
    <row r="150" spans="1:51">
      <c r="A150">
        <f>AllResults!A150</f>
        <v>0</v>
      </c>
      <c r="D150" t="e">
        <f>VLOOKUP(B150,AttDefStrength!$A$3:$G$23,2,FALSE)</f>
        <v>#N/A</v>
      </c>
      <c r="E150" t="e">
        <f>VLOOKUP(C150,AttDefStrength!$A$3:$G$23,7,FALSE)</f>
        <v>#N/A</v>
      </c>
      <c r="F150" t="e">
        <f>VLOOKUP(B150,AttDefStrength!$A$3:$G$23,3,FALSE)</f>
        <v>#N/A</v>
      </c>
      <c r="G150" t="e">
        <f>VLOOKUP(C150,AttDefStrength!$A$3:$G$23,6,FALSE)</f>
        <v>#N/A</v>
      </c>
      <c r="H150" t="e">
        <f ca="1">D150*E150*Averages!$D$23</f>
        <v>#N/A</v>
      </c>
      <c r="I150" t="e">
        <f ca="1">G150*F150*Averages!$M$23</f>
        <v>#N/A</v>
      </c>
      <c r="J150" t="e">
        <f t="shared" ca="1" si="121"/>
        <v>#N/A</v>
      </c>
      <c r="K150" t="e">
        <f t="shared" ca="1" si="122"/>
        <v>#N/A</v>
      </c>
      <c r="L150" t="e">
        <f t="shared" ca="1" si="123"/>
        <v>#N/A</v>
      </c>
      <c r="M150" t="e">
        <f t="shared" ca="1" si="124"/>
        <v>#N/A</v>
      </c>
      <c r="N150" t="e">
        <f t="shared" ca="1" si="125"/>
        <v>#N/A</v>
      </c>
      <c r="O150" t="e">
        <f t="shared" ca="1" si="126"/>
        <v>#N/A</v>
      </c>
      <c r="P150" t="e">
        <f t="shared" ca="1" si="127"/>
        <v>#N/A</v>
      </c>
      <c r="Q150" t="e">
        <f t="shared" ca="1" si="128"/>
        <v>#N/A</v>
      </c>
      <c r="R150" t="e">
        <f t="shared" ca="1" si="129"/>
        <v>#N/A</v>
      </c>
      <c r="S150" t="e">
        <f t="shared" ca="1" si="130"/>
        <v>#N/A</v>
      </c>
      <c r="T150" t="e">
        <f t="shared" ca="1" si="131"/>
        <v>#N/A</v>
      </c>
      <c r="U150" t="e">
        <f t="shared" ca="1" si="132"/>
        <v>#N/A</v>
      </c>
      <c r="V150" t="e">
        <f t="shared" ca="1" si="133"/>
        <v>#N/A</v>
      </c>
      <c r="W150" t="e">
        <f t="shared" ca="1" si="134"/>
        <v>#N/A</v>
      </c>
      <c r="X150" t="e">
        <f t="shared" ca="1" si="135"/>
        <v>#N/A</v>
      </c>
      <c r="Y150" t="e">
        <f t="shared" ca="1" si="136"/>
        <v>#N/A</v>
      </c>
      <c r="Z150" t="e">
        <f t="shared" ca="1" si="137"/>
        <v>#N/A</v>
      </c>
      <c r="AA150" t="e">
        <f t="shared" ca="1" si="138"/>
        <v>#N/A</v>
      </c>
      <c r="AB150" t="e">
        <f t="shared" ca="1" si="139"/>
        <v>#N/A</v>
      </c>
      <c r="AC150" t="e">
        <f t="shared" ca="1" si="140"/>
        <v>#N/A</v>
      </c>
      <c r="AD150" t="e">
        <f t="shared" ca="1" si="141"/>
        <v>#N/A</v>
      </c>
      <c r="AE150" t="e">
        <f t="shared" ca="1" si="142"/>
        <v>#N/A</v>
      </c>
      <c r="AF150" t="e">
        <f t="shared" ca="1" si="143"/>
        <v>#N/A</v>
      </c>
      <c r="AG150" t="e">
        <f t="shared" ca="1" si="144"/>
        <v>#N/A</v>
      </c>
      <c r="AH150" t="e">
        <f t="shared" ca="1" si="145"/>
        <v>#N/A</v>
      </c>
      <c r="AI150" t="e">
        <f t="shared" ca="1" si="146"/>
        <v>#N/A</v>
      </c>
      <c r="AJ150" t="e">
        <f t="shared" ca="1" si="147"/>
        <v>#N/A</v>
      </c>
      <c r="AK150" t="e">
        <f t="shared" ca="1" si="148"/>
        <v>#N/A</v>
      </c>
      <c r="AL150" t="e">
        <f t="shared" ca="1" si="149"/>
        <v>#N/A</v>
      </c>
      <c r="AM150" t="e">
        <f t="shared" ca="1" si="150"/>
        <v>#N/A</v>
      </c>
      <c r="AN150" t="e">
        <f t="shared" ca="1" si="151"/>
        <v>#N/A</v>
      </c>
      <c r="AO150" t="e">
        <f t="shared" ca="1" si="152"/>
        <v>#N/A</v>
      </c>
      <c r="AP150" t="e">
        <f t="shared" ca="1" si="153"/>
        <v>#N/A</v>
      </c>
      <c r="AQ150" t="e">
        <f t="shared" ca="1" si="154"/>
        <v>#N/A</v>
      </c>
      <c r="AR150" t="e">
        <f t="shared" ca="1" si="155"/>
        <v>#N/A</v>
      </c>
      <c r="AS150" t="e">
        <f t="shared" ca="1" si="156"/>
        <v>#N/A</v>
      </c>
      <c r="AT150" t="e">
        <f t="shared" ca="1" si="157"/>
        <v>#N/A</v>
      </c>
      <c r="AU150" t="e">
        <f t="shared" ca="1" si="158"/>
        <v>#N/A</v>
      </c>
      <c r="AV150" t="e">
        <f t="shared" ca="1" si="159"/>
        <v>#N/A</v>
      </c>
      <c r="AW150" t="e">
        <f t="shared" ca="1" si="160"/>
        <v>#N/A</v>
      </c>
      <c r="AX150" t="e">
        <f t="shared" ca="1" si="161"/>
        <v>#N/A</v>
      </c>
      <c r="AY150" t="e">
        <f t="shared" ca="1" si="162"/>
        <v>#N/A</v>
      </c>
    </row>
    <row r="151" spans="1:51">
      <c r="A151">
        <f>AllResults!A151</f>
        <v>0</v>
      </c>
      <c r="D151" t="e">
        <f>VLOOKUP(B151,AttDefStrength!$A$3:$G$23,2,FALSE)</f>
        <v>#N/A</v>
      </c>
      <c r="E151" t="e">
        <f>VLOOKUP(C151,AttDefStrength!$A$3:$G$23,7,FALSE)</f>
        <v>#N/A</v>
      </c>
      <c r="F151" t="e">
        <f>VLOOKUP(B151,AttDefStrength!$A$3:$G$23,3,FALSE)</f>
        <v>#N/A</v>
      </c>
      <c r="G151" t="e">
        <f>VLOOKUP(C151,AttDefStrength!$A$3:$G$23,6,FALSE)</f>
        <v>#N/A</v>
      </c>
      <c r="H151" t="e">
        <f ca="1">D151*E151*Averages!$D$23</f>
        <v>#N/A</v>
      </c>
      <c r="I151" t="e">
        <f ca="1">G151*F151*Averages!$M$23</f>
        <v>#N/A</v>
      </c>
      <c r="J151" t="e">
        <f t="shared" ca="1" si="121"/>
        <v>#N/A</v>
      </c>
      <c r="K151" t="e">
        <f t="shared" ca="1" si="122"/>
        <v>#N/A</v>
      </c>
      <c r="L151" t="e">
        <f t="shared" ca="1" si="123"/>
        <v>#N/A</v>
      </c>
      <c r="M151" t="e">
        <f t="shared" ca="1" si="124"/>
        <v>#N/A</v>
      </c>
      <c r="N151" t="e">
        <f t="shared" ca="1" si="125"/>
        <v>#N/A</v>
      </c>
      <c r="O151" t="e">
        <f t="shared" ca="1" si="126"/>
        <v>#N/A</v>
      </c>
      <c r="P151" t="e">
        <f t="shared" ca="1" si="127"/>
        <v>#N/A</v>
      </c>
      <c r="Q151" t="e">
        <f t="shared" ca="1" si="128"/>
        <v>#N/A</v>
      </c>
      <c r="R151" t="e">
        <f t="shared" ca="1" si="129"/>
        <v>#N/A</v>
      </c>
      <c r="S151" t="e">
        <f t="shared" ca="1" si="130"/>
        <v>#N/A</v>
      </c>
      <c r="T151" t="e">
        <f t="shared" ca="1" si="131"/>
        <v>#N/A</v>
      </c>
      <c r="U151" t="e">
        <f t="shared" ca="1" si="132"/>
        <v>#N/A</v>
      </c>
      <c r="V151" t="e">
        <f t="shared" ca="1" si="133"/>
        <v>#N/A</v>
      </c>
      <c r="W151" t="e">
        <f t="shared" ca="1" si="134"/>
        <v>#N/A</v>
      </c>
      <c r="X151" t="e">
        <f t="shared" ca="1" si="135"/>
        <v>#N/A</v>
      </c>
      <c r="Y151" t="e">
        <f t="shared" ca="1" si="136"/>
        <v>#N/A</v>
      </c>
      <c r="Z151" t="e">
        <f t="shared" ca="1" si="137"/>
        <v>#N/A</v>
      </c>
      <c r="AA151" t="e">
        <f t="shared" ca="1" si="138"/>
        <v>#N/A</v>
      </c>
      <c r="AB151" t="e">
        <f t="shared" ca="1" si="139"/>
        <v>#N/A</v>
      </c>
      <c r="AC151" t="e">
        <f t="shared" ca="1" si="140"/>
        <v>#N/A</v>
      </c>
      <c r="AD151" t="e">
        <f t="shared" ca="1" si="141"/>
        <v>#N/A</v>
      </c>
      <c r="AE151" t="e">
        <f t="shared" ca="1" si="142"/>
        <v>#N/A</v>
      </c>
      <c r="AF151" t="e">
        <f t="shared" ca="1" si="143"/>
        <v>#N/A</v>
      </c>
      <c r="AG151" t="e">
        <f t="shared" ca="1" si="144"/>
        <v>#N/A</v>
      </c>
      <c r="AH151" t="e">
        <f t="shared" ca="1" si="145"/>
        <v>#N/A</v>
      </c>
      <c r="AI151" t="e">
        <f t="shared" ca="1" si="146"/>
        <v>#N/A</v>
      </c>
      <c r="AJ151" t="e">
        <f t="shared" ca="1" si="147"/>
        <v>#N/A</v>
      </c>
      <c r="AK151" t="e">
        <f t="shared" ca="1" si="148"/>
        <v>#N/A</v>
      </c>
      <c r="AL151" t="e">
        <f t="shared" ca="1" si="149"/>
        <v>#N/A</v>
      </c>
      <c r="AM151" t="e">
        <f t="shared" ca="1" si="150"/>
        <v>#N/A</v>
      </c>
      <c r="AN151" t="e">
        <f t="shared" ca="1" si="151"/>
        <v>#N/A</v>
      </c>
      <c r="AO151" t="e">
        <f t="shared" ca="1" si="152"/>
        <v>#N/A</v>
      </c>
      <c r="AP151" t="e">
        <f t="shared" ca="1" si="153"/>
        <v>#N/A</v>
      </c>
      <c r="AQ151" t="e">
        <f t="shared" ca="1" si="154"/>
        <v>#N/A</v>
      </c>
      <c r="AR151" t="e">
        <f t="shared" ca="1" si="155"/>
        <v>#N/A</v>
      </c>
      <c r="AS151" t="e">
        <f t="shared" ca="1" si="156"/>
        <v>#N/A</v>
      </c>
      <c r="AT151" t="e">
        <f t="shared" ca="1" si="157"/>
        <v>#N/A</v>
      </c>
      <c r="AU151" t="e">
        <f t="shared" ca="1" si="158"/>
        <v>#N/A</v>
      </c>
      <c r="AV151" t="e">
        <f t="shared" ca="1" si="159"/>
        <v>#N/A</v>
      </c>
      <c r="AW151" t="e">
        <f t="shared" ca="1" si="160"/>
        <v>#N/A</v>
      </c>
      <c r="AX151" t="e">
        <f t="shared" ca="1" si="161"/>
        <v>#N/A</v>
      </c>
      <c r="AY151" t="e">
        <f t="shared" ca="1" si="162"/>
        <v>#N/A</v>
      </c>
    </row>
    <row r="152" spans="1:51">
      <c r="A152">
        <f>AllResults!A152</f>
        <v>0</v>
      </c>
      <c r="D152" t="e">
        <f>VLOOKUP(B152,AttDefStrength!$A$3:$G$23,2,FALSE)</f>
        <v>#N/A</v>
      </c>
      <c r="E152" t="e">
        <f>VLOOKUP(C152,AttDefStrength!$A$3:$G$23,7,FALSE)</f>
        <v>#N/A</v>
      </c>
      <c r="F152" t="e">
        <f>VLOOKUP(B152,AttDefStrength!$A$3:$G$23,3,FALSE)</f>
        <v>#N/A</v>
      </c>
      <c r="G152" t="e">
        <f>VLOOKUP(C152,AttDefStrength!$A$3:$G$23,6,FALSE)</f>
        <v>#N/A</v>
      </c>
      <c r="H152" t="e">
        <f ca="1">D152*E152*Averages!$D$23</f>
        <v>#N/A</v>
      </c>
      <c r="I152" t="e">
        <f ca="1">G152*F152*Averages!$M$23</f>
        <v>#N/A</v>
      </c>
      <c r="J152" t="e">
        <f t="shared" ca="1" si="121"/>
        <v>#N/A</v>
      </c>
      <c r="K152" t="e">
        <f t="shared" ca="1" si="122"/>
        <v>#N/A</v>
      </c>
      <c r="L152" t="e">
        <f t="shared" ca="1" si="123"/>
        <v>#N/A</v>
      </c>
      <c r="M152" t="e">
        <f t="shared" ca="1" si="124"/>
        <v>#N/A</v>
      </c>
      <c r="N152" t="e">
        <f t="shared" ca="1" si="125"/>
        <v>#N/A</v>
      </c>
      <c r="O152" t="e">
        <f t="shared" ca="1" si="126"/>
        <v>#N/A</v>
      </c>
      <c r="P152" t="e">
        <f t="shared" ca="1" si="127"/>
        <v>#N/A</v>
      </c>
      <c r="Q152" t="e">
        <f t="shared" ca="1" si="128"/>
        <v>#N/A</v>
      </c>
      <c r="R152" t="e">
        <f t="shared" ca="1" si="129"/>
        <v>#N/A</v>
      </c>
      <c r="S152" t="e">
        <f t="shared" ca="1" si="130"/>
        <v>#N/A</v>
      </c>
      <c r="T152" t="e">
        <f t="shared" ca="1" si="131"/>
        <v>#N/A</v>
      </c>
      <c r="U152" t="e">
        <f t="shared" ca="1" si="132"/>
        <v>#N/A</v>
      </c>
      <c r="V152" t="e">
        <f t="shared" ca="1" si="133"/>
        <v>#N/A</v>
      </c>
      <c r="W152" t="e">
        <f t="shared" ca="1" si="134"/>
        <v>#N/A</v>
      </c>
      <c r="X152" t="e">
        <f t="shared" ca="1" si="135"/>
        <v>#N/A</v>
      </c>
      <c r="Y152" t="e">
        <f t="shared" ca="1" si="136"/>
        <v>#N/A</v>
      </c>
      <c r="Z152" t="e">
        <f t="shared" ca="1" si="137"/>
        <v>#N/A</v>
      </c>
      <c r="AA152" t="e">
        <f t="shared" ca="1" si="138"/>
        <v>#N/A</v>
      </c>
      <c r="AB152" t="e">
        <f t="shared" ca="1" si="139"/>
        <v>#N/A</v>
      </c>
      <c r="AC152" t="e">
        <f t="shared" ca="1" si="140"/>
        <v>#N/A</v>
      </c>
      <c r="AD152" t="e">
        <f t="shared" ca="1" si="141"/>
        <v>#N/A</v>
      </c>
      <c r="AE152" t="e">
        <f t="shared" ca="1" si="142"/>
        <v>#N/A</v>
      </c>
      <c r="AF152" t="e">
        <f t="shared" ca="1" si="143"/>
        <v>#N/A</v>
      </c>
      <c r="AG152" t="e">
        <f t="shared" ca="1" si="144"/>
        <v>#N/A</v>
      </c>
      <c r="AH152" t="e">
        <f t="shared" ca="1" si="145"/>
        <v>#N/A</v>
      </c>
      <c r="AI152" t="e">
        <f t="shared" ca="1" si="146"/>
        <v>#N/A</v>
      </c>
      <c r="AJ152" t="e">
        <f t="shared" ca="1" si="147"/>
        <v>#N/A</v>
      </c>
      <c r="AK152" t="e">
        <f t="shared" ca="1" si="148"/>
        <v>#N/A</v>
      </c>
      <c r="AL152" t="e">
        <f t="shared" ca="1" si="149"/>
        <v>#N/A</v>
      </c>
      <c r="AM152" t="e">
        <f t="shared" ca="1" si="150"/>
        <v>#N/A</v>
      </c>
      <c r="AN152" t="e">
        <f t="shared" ca="1" si="151"/>
        <v>#N/A</v>
      </c>
      <c r="AO152" t="e">
        <f t="shared" ca="1" si="152"/>
        <v>#N/A</v>
      </c>
      <c r="AP152" t="e">
        <f t="shared" ca="1" si="153"/>
        <v>#N/A</v>
      </c>
      <c r="AQ152" t="e">
        <f t="shared" ca="1" si="154"/>
        <v>#N/A</v>
      </c>
      <c r="AR152" t="e">
        <f t="shared" ca="1" si="155"/>
        <v>#N/A</v>
      </c>
      <c r="AS152" t="e">
        <f t="shared" ca="1" si="156"/>
        <v>#N/A</v>
      </c>
      <c r="AT152" t="e">
        <f t="shared" ca="1" si="157"/>
        <v>#N/A</v>
      </c>
      <c r="AU152" t="e">
        <f t="shared" ca="1" si="158"/>
        <v>#N/A</v>
      </c>
      <c r="AV152" t="e">
        <f t="shared" ca="1" si="159"/>
        <v>#N/A</v>
      </c>
      <c r="AW152" t="e">
        <f t="shared" ca="1" si="160"/>
        <v>#N/A</v>
      </c>
      <c r="AX152" t="e">
        <f t="shared" ca="1" si="161"/>
        <v>#N/A</v>
      </c>
      <c r="AY152" t="e">
        <f t="shared" ca="1" si="162"/>
        <v>#N/A</v>
      </c>
    </row>
    <row r="153" spans="1:51">
      <c r="A153">
        <f>AllResults!A153</f>
        <v>0</v>
      </c>
      <c r="D153" t="e">
        <f>VLOOKUP(B153,AttDefStrength!$A$3:$G$23,2,FALSE)</f>
        <v>#N/A</v>
      </c>
      <c r="E153" t="e">
        <f>VLOOKUP(C153,AttDefStrength!$A$3:$G$23,7,FALSE)</f>
        <v>#N/A</v>
      </c>
      <c r="F153" t="e">
        <f>VLOOKUP(B153,AttDefStrength!$A$3:$G$23,3,FALSE)</f>
        <v>#N/A</v>
      </c>
      <c r="G153" t="e">
        <f>VLOOKUP(C153,AttDefStrength!$A$3:$G$23,6,FALSE)</f>
        <v>#N/A</v>
      </c>
      <c r="H153" t="e">
        <f ca="1">D153*E153*Averages!$D$23</f>
        <v>#N/A</v>
      </c>
      <c r="I153" t="e">
        <f ca="1">G153*F153*Averages!$M$23</f>
        <v>#N/A</v>
      </c>
      <c r="J153" t="e">
        <f t="shared" ca="1" si="121"/>
        <v>#N/A</v>
      </c>
      <c r="K153" t="e">
        <f t="shared" ca="1" si="122"/>
        <v>#N/A</v>
      </c>
      <c r="L153" t="e">
        <f t="shared" ca="1" si="123"/>
        <v>#N/A</v>
      </c>
      <c r="M153" t="e">
        <f t="shared" ca="1" si="124"/>
        <v>#N/A</v>
      </c>
      <c r="N153" t="e">
        <f t="shared" ca="1" si="125"/>
        <v>#N/A</v>
      </c>
      <c r="O153" t="e">
        <f t="shared" ca="1" si="126"/>
        <v>#N/A</v>
      </c>
      <c r="P153" t="e">
        <f t="shared" ca="1" si="127"/>
        <v>#N/A</v>
      </c>
      <c r="Q153" t="e">
        <f t="shared" ca="1" si="128"/>
        <v>#N/A</v>
      </c>
      <c r="R153" t="e">
        <f t="shared" ca="1" si="129"/>
        <v>#N/A</v>
      </c>
      <c r="S153" t="e">
        <f t="shared" ca="1" si="130"/>
        <v>#N/A</v>
      </c>
      <c r="T153" t="e">
        <f t="shared" ca="1" si="131"/>
        <v>#N/A</v>
      </c>
      <c r="U153" t="e">
        <f t="shared" ca="1" si="132"/>
        <v>#N/A</v>
      </c>
      <c r="V153" t="e">
        <f t="shared" ca="1" si="133"/>
        <v>#N/A</v>
      </c>
      <c r="W153" t="e">
        <f t="shared" ca="1" si="134"/>
        <v>#N/A</v>
      </c>
      <c r="X153" t="e">
        <f t="shared" ca="1" si="135"/>
        <v>#N/A</v>
      </c>
      <c r="Y153" t="e">
        <f t="shared" ca="1" si="136"/>
        <v>#N/A</v>
      </c>
      <c r="Z153" t="e">
        <f t="shared" ca="1" si="137"/>
        <v>#N/A</v>
      </c>
      <c r="AA153" t="e">
        <f t="shared" ca="1" si="138"/>
        <v>#N/A</v>
      </c>
      <c r="AB153" t="e">
        <f t="shared" ca="1" si="139"/>
        <v>#N/A</v>
      </c>
      <c r="AC153" t="e">
        <f t="shared" ca="1" si="140"/>
        <v>#N/A</v>
      </c>
      <c r="AD153" t="e">
        <f t="shared" ca="1" si="141"/>
        <v>#N/A</v>
      </c>
      <c r="AE153" t="e">
        <f t="shared" ca="1" si="142"/>
        <v>#N/A</v>
      </c>
      <c r="AF153" t="e">
        <f t="shared" ca="1" si="143"/>
        <v>#N/A</v>
      </c>
      <c r="AG153" t="e">
        <f t="shared" ca="1" si="144"/>
        <v>#N/A</v>
      </c>
      <c r="AH153" t="e">
        <f t="shared" ca="1" si="145"/>
        <v>#N/A</v>
      </c>
      <c r="AI153" t="e">
        <f t="shared" ca="1" si="146"/>
        <v>#N/A</v>
      </c>
      <c r="AJ153" t="e">
        <f t="shared" ca="1" si="147"/>
        <v>#N/A</v>
      </c>
      <c r="AK153" t="e">
        <f t="shared" ca="1" si="148"/>
        <v>#N/A</v>
      </c>
      <c r="AL153" t="e">
        <f t="shared" ca="1" si="149"/>
        <v>#N/A</v>
      </c>
      <c r="AM153" t="e">
        <f t="shared" ca="1" si="150"/>
        <v>#N/A</v>
      </c>
      <c r="AN153" t="e">
        <f t="shared" ca="1" si="151"/>
        <v>#N/A</v>
      </c>
      <c r="AO153" t="e">
        <f t="shared" ca="1" si="152"/>
        <v>#N/A</v>
      </c>
      <c r="AP153" t="e">
        <f t="shared" ca="1" si="153"/>
        <v>#N/A</v>
      </c>
      <c r="AQ153" t="e">
        <f t="shared" ca="1" si="154"/>
        <v>#N/A</v>
      </c>
      <c r="AR153" t="e">
        <f t="shared" ca="1" si="155"/>
        <v>#N/A</v>
      </c>
      <c r="AS153" t="e">
        <f t="shared" ca="1" si="156"/>
        <v>#N/A</v>
      </c>
      <c r="AT153" t="e">
        <f t="shared" ca="1" si="157"/>
        <v>#N/A</v>
      </c>
      <c r="AU153" t="e">
        <f t="shared" ca="1" si="158"/>
        <v>#N/A</v>
      </c>
      <c r="AV153" t="e">
        <f t="shared" ca="1" si="159"/>
        <v>#N/A</v>
      </c>
      <c r="AW153" t="e">
        <f t="shared" ca="1" si="160"/>
        <v>#N/A</v>
      </c>
      <c r="AX153" t="e">
        <f t="shared" ca="1" si="161"/>
        <v>#N/A</v>
      </c>
      <c r="AY153" t="e">
        <f t="shared" ca="1" si="162"/>
        <v>#N/A</v>
      </c>
    </row>
    <row r="154" spans="1:51">
      <c r="A154">
        <f>AllResults!A154</f>
        <v>0</v>
      </c>
      <c r="D154" t="e">
        <f>VLOOKUP(B154,AttDefStrength!$A$3:$G$23,2,FALSE)</f>
        <v>#N/A</v>
      </c>
      <c r="E154" t="e">
        <f>VLOOKUP(C154,AttDefStrength!$A$3:$G$23,7,FALSE)</f>
        <v>#N/A</v>
      </c>
      <c r="F154" t="e">
        <f>VLOOKUP(B154,AttDefStrength!$A$3:$G$23,3,FALSE)</f>
        <v>#N/A</v>
      </c>
      <c r="G154" t="e">
        <f>VLOOKUP(C154,AttDefStrength!$A$3:$G$23,6,FALSE)</f>
        <v>#N/A</v>
      </c>
      <c r="H154" t="e">
        <f ca="1">D154*E154*Averages!$D$23</f>
        <v>#N/A</v>
      </c>
      <c r="I154" t="e">
        <f ca="1">G154*F154*Averages!$M$23</f>
        <v>#N/A</v>
      </c>
      <c r="J154" t="e">
        <f t="shared" ca="1" si="121"/>
        <v>#N/A</v>
      </c>
      <c r="K154" t="e">
        <f t="shared" ca="1" si="122"/>
        <v>#N/A</v>
      </c>
      <c r="L154" t="e">
        <f t="shared" ca="1" si="123"/>
        <v>#N/A</v>
      </c>
      <c r="M154" t="e">
        <f t="shared" ca="1" si="124"/>
        <v>#N/A</v>
      </c>
      <c r="N154" t="e">
        <f t="shared" ca="1" si="125"/>
        <v>#N/A</v>
      </c>
      <c r="O154" t="e">
        <f t="shared" ca="1" si="126"/>
        <v>#N/A</v>
      </c>
      <c r="P154" t="e">
        <f t="shared" ca="1" si="127"/>
        <v>#N/A</v>
      </c>
      <c r="Q154" t="e">
        <f t="shared" ca="1" si="128"/>
        <v>#N/A</v>
      </c>
      <c r="R154" t="e">
        <f t="shared" ca="1" si="129"/>
        <v>#N/A</v>
      </c>
      <c r="S154" t="e">
        <f t="shared" ca="1" si="130"/>
        <v>#N/A</v>
      </c>
      <c r="T154" t="e">
        <f t="shared" ca="1" si="131"/>
        <v>#N/A</v>
      </c>
      <c r="U154" t="e">
        <f t="shared" ca="1" si="132"/>
        <v>#N/A</v>
      </c>
      <c r="V154" t="e">
        <f t="shared" ca="1" si="133"/>
        <v>#N/A</v>
      </c>
      <c r="W154" t="e">
        <f t="shared" ca="1" si="134"/>
        <v>#N/A</v>
      </c>
      <c r="X154" t="e">
        <f t="shared" ca="1" si="135"/>
        <v>#N/A</v>
      </c>
      <c r="Y154" t="e">
        <f t="shared" ca="1" si="136"/>
        <v>#N/A</v>
      </c>
      <c r="Z154" t="e">
        <f t="shared" ca="1" si="137"/>
        <v>#N/A</v>
      </c>
      <c r="AA154" t="e">
        <f t="shared" ca="1" si="138"/>
        <v>#N/A</v>
      </c>
      <c r="AB154" t="e">
        <f t="shared" ca="1" si="139"/>
        <v>#N/A</v>
      </c>
      <c r="AC154" t="e">
        <f t="shared" ca="1" si="140"/>
        <v>#N/A</v>
      </c>
      <c r="AD154" t="e">
        <f t="shared" ca="1" si="141"/>
        <v>#N/A</v>
      </c>
      <c r="AE154" t="e">
        <f t="shared" ca="1" si="142"/>
        <v>#N/A</v>
      </c>
      <c r="AF154" t="e">
        <f t="shared" ca="1" si="143"/>
        <v>#N/A</v>
      </c>
      <c r="AG154" t="e">
        <f t="shared" ca="1" si="144"/>
        <v>#N/A</v>
      </c>
      <c r="AH154" t="e">
        <f t="shared" ca="1" si="145"/>
        <v>#N/A</v>
      </c>
      <c r="AI154" t="e">
        <f t="shared" ca="1" si="146"/>
        <v>#N/A</v>
      </c>
      <c r="AJ154" t="e">
        <f t="shared" ca="1" si="147"/>
        <v>#N/A</v>
      </c>
      <c r="AK154" t="e">
        <f t="shared" ca="1" si="148"/>
        <v>#N/A</v>
      </c>
      <c r="AL154" t="e">
        <f t="shared" ca="1" si="149"/>
        <v>#N/A</v>
      </c>
      <c r="AM154" t="e">
        <f t="shared" ca="1" si="150"/>
        <v>#N/A</v>
      </c>
      <c r="AN154" t="e">
        <f t="shared" ca="1" si="151"/>
        <v>#N/A</v>
      </c>
      <c r="AO154" t="e">
        <f t="shared" ca="1" si="152"/>
        <v>#N/A</v>
      </c>
      <c r="AP154" t="e">
        <f t="shared" ca="1" si="153"/>
        <v>#N/A</v>
      </c>
      <c r="AQ154" t="e">
        <f t="shared" ca="1" si="154"/>
        <v>#N/A</v>
      </c>
      <c r="AR154" t="e">
        <f t="shared" ca="1" si="155"/>
        <v>#N/A</v>
      </c>
      <c r="AS154" t="e">
        <f t="shared" ca="1" si="156"/>
        <v>#N/A</v>
      </c>
      <c r="AT154" t="e">
        <f t="shared" ca="1" si="157"/>
        <v>#N/A</v>
      </c>
      <c r="AU154" t="e">
        <f t="shared" ca="1" si="158"/>
        <v>#N/A</v>
      </c>
      <c r="AV154" t="e">
        <f t="shared" ca="1" si="159"/>
        <v>#N/A</v>
      </c>
      <c r="AW154" t="e">
        <f t="shared" ca="1" si="160"/>
        <v>#N/A</v>
      </c>
      <c r="AX154" t="e">
        <f t="shared" ca="1" si="161"/>
        <v>#N/A</v>
      </c>
      <c r="AY154" t="e">
        <f t="shared" ca="1" si="162"/>
        <v>#N/A</v>
      </c>
    </row>
    <row r="155" spans="1:51">
      <c r="A155">
        <f>AllResults!A155</f>
        <v>0</v>
      </c>
      <c r="D155" t="e">
        <f>VLOOKUP(B155,AttDefStrength!$A$3:$G$23,2,FALSE)</f>
        <v>#N/A</v>
      </c>
      <c r="E155" t="e">
        <f>VLOOKUP(C155,AttDefStrength!$A$3:$G$23,7,FALSE)</f>
        <v>#N/A</v>
      </c>
      <c r="F155" t="e">
        <f>VLOOKUP(B155,AttDefStrength!$A$3:$G$23,3,FALSE)</f>
        <v>#N/A</v>
      </c>
      <c r="G155" t="e">
        <f>VLOOKUP(C155,AttDefStrength!$A$3:$G$23,6,FALSE)</f>
        <v>#N/A</v>
      </c>
      <c r="H155" t="e">
        <f ca="1">D155*E155*Averages!$D$23</f>
        <v>#N/A</v>
      </c>
      <c r="I155" t="e">
        <f ca="1">G155*F155*Averages!$M$23</f>
        <v>#N/A</v>
      </c>
      <c r="J155" t="e">
        <f t="shared" ca="1" si="121"/>
        <v>#N/A</v>
      </c>
      <c r="K155" t="e">
        <f t="shared" ca="1" si="122"/>
        <v>#N/A</v>
      </c>
      <c r="L155" t="e">
        <f t="shared" ca="1" si="123"/>
        <v>#N/A</v>
      </c>
      <c r="M155" t="e">
        <f t="shared" ca="1" si="124"/>
        <v>#N/A</v>
      </c>
      <c r="N155" t="e">
        <f t="shared" ca="1" si="125"/>
        <v>#N/A</v>
      </c>
      <c r="O155" t="e">
        <f t="shared" ca="1" si="126"/>
        <v>#N/A</v>
      </c>
      <c r="P155" t="e">
        <f t="shared" ca="1" si="127"/>
        <v>#N/A</v>
      </c>
      <c r="Q155" t="e">
        <f t="shared" ca="1" si="128"/>
        <v>#N/A</v>
      </c>
      <c r="R155" t="e">
        <f t="shared" ca="1" si="129"/>
        <v>#N/A</v>
      </c>
      <c r="S155" t="e">
        <f t="shared" ca="1" si="130"/>
        <v>#N/A</v>
      </c>
      <c r="T155" t="e">
        <f t="shared" ca="1" si="131"/>
        <v>#N/A</v>
      </c>
      <c r="U155" t="e">
        <f t="shared" ca="1" si="132"/>
        <v>#N/A</v>
      </c>
      <c r="V155" t="e">
        <f t="shared" ca="1" si="133"/>
        <v>#N/A</v>
      </c>
      <c r="W155" t="e">
        <f t="shared" ca="1" si="134"/>
        <v>#N/A</v>
      </c>
      <c r="X155" t="e">
        <f t="shared" ca="1" si="135"/>
        <v>#N/A</v>
      </c>
      <c r="Y155" t="e">
        <f t="shared" ca="1" si="136"/>
        <v>#N/A</v>
      </c>
      <c r="Z155" t="e">
        <f t="shared" ca="1" si="137"/>
        <v>#N/A</v>
      </c>
      <c r="AA155" t="e">
        <f t="shared" ca="1" si="138"/>
        <v>#N/A</v>
      </c>
      <c r="AB155" t="e">
        <f t="shared" ca="1" si="139"/>
        <v>#N/A</v>
      </c>
      <c r="AC155" t="e">
        <f t="shared" ca="1" si="140"/>
        <v>#N/A</v>
      </c>
      <c r="AD155" t="e">
        <f t="shared" ca="1" si="141"/>
        <v>#N/A</v>
      </c>
      <c r="AE155" t="e">
        <f t="shared" ca="1" si="142"/>
        <v>#N/A</v>
      </c>
      <c r="AF155" t="e">
        <f t="shared" ca="1" si="143"/>
        <v>#N/A</v>
      </c>
      <c r="AG155" t="e">
        <f t="shared" ca="1" si="144"/>
        <v>#N/A</v>
      </c>
      <c r="AH155" t="e">
        <f t="shared" ca="1" si="145"/>
        <v>#N/A</v>
      </c>
      <c r="AI155" t="e">
        <f t="shared" ca="1" si="146"/>
        <v>#N/A</v>
      </c>
      <c r="AJ155" t="e">
        <f t="shared" ca="1" si="147"/>
        <v>#N/A</v>
      </c>
      <c r="AK155" t="e">
        <f t="shared" ca="1" si="148"/>
        <v>#N/A</v>
      </c>
      <c r="AL155" t="e">
        <f t="shared" ca="1" si="149"/>
        <v>#N/A</v>
      </c>
      <c r="AM155" t="e">
        <f t="shared" ca="1" si="150"/>
        <v>#N/A</v>
      </c>
      <c r="AN155" t="e">
        <f t="shared" ca="1" si="151"/>
        <v>#N/A</v>
      </c>
      <c r="AO155" t="e">
        <f t="shared" ca="1" si="152"/>
        <v>#N/A</v>
      </c>
      <c r="AP155" t="e">
        <f t="shared" ca="1" si="153"/>
        <v>#N/A</v>
      </c>
      <c r="AQ155" t="e">
        <f t="shared" ca="1" si="154"/>
        <v>#N/A</v>
      </c>
      <c r="AR155" t="e">
        <f t="shared" ca="1" si="155"/>
        <v>#N/A</v>
      </c>
      <c r="AS155" t="e">
        <f t="shared" ca="1" si="156"/>
        <v>#N/A</v>
      </c>
      <c r="AT155" t="e">
        <f t="shared" ca="1" si="157"/>
        <v>#N/A</v>
      </c>
      <c r="AU155" t="e">
        <f t="shared" ca="1" si="158"/>
        <v>#N/A</v>
      </c>
      <c r="AV155" t="e">
        <f t="shared" ca="1" si="159"/>
        <v>#N/A</v>
      </c>
      <c r="AW155" t="e">
        <f t="shared" ca="1" si="160"/>
        <v>#N/A</v>
      </c>
      <c r="AX155" t="e">
        <f t="shared" ca="1" si="161"/>
        <v>#N/A</v>
      </c>
      <c r="AY155" t="e">
        <f t="shared" ca="1" si="162"/>
        <v>#N/A</v>
      </c>
    </row>
    <row r="156" spans="1:51">
      <c r="A156">
        <f>AllResults!A156</f>
        <v>0</v>
      </c>
      <c r="D156" t="e">
        <f>VLOOKUP(B156,AttDefStrength!$A$3:$G$23,2,FALSE)</f>
        <v>#N/A</v>
      </c>
      <c r="E156" t="e">
        <f>VLOOKUP(C156,AttDefStrength!$A$3:$G$23,7,FALSE)</f>
        <v>#N/A</v>
      </c>
      <c r="F156" t="e">
        <f>VLOOKUP(B156,AttDefStrength!$A$3:$G$23,3,FALSE)</f>
        <v>#N/A</v>
      </c>
      <c r="G156" t="e">
        <f>VLOOKUP(C156,AttDefStrength!$A$3:$G$23,6,FALSE)</f>
        <v>#N/A</v>
      </c>
      <c r="H156" t="e">
        <f ca="1">D156*E156*Averages!$D$23</f>
        <v>#N/A</v>
      </c>
      <c r="I156" t="e">
        <f ca="1">G156*F156*Averages!$M$23</f>
        <v>#N/A</v>
      </c>
      <c r="J156" t="e">
        <f t="shared" ca="1" si="121"/>
        <v>#N/A</v>
      </c>
      <c r="K156" t="e">
        <f t="shared" ca="1" si="122"/>
        <v>#N/A</v>
      </c>
      <c r="L156" t="e">
        <f t="shared" ca="1" si="123"/>
        <v>#N/A</v>
      </c>
      <c r="M156" t="e">
        <f t="shared" ca="1" si="124"/>
        <v>#N/A</v>
      </c>
      <c r="N156" t="e">
        <f t="shared" ca="1" si="125"/>
        <v>#N/A</v>
      </c>
      <c r="O156" t="e">
        <f t="shared" ca="1" si="126"/>
        <v>#N/A</v>
      </c>
      <c r="P156" t="e">
        <f t="shared" ca="1" si="127"/>
        <v>#N/A</v>
      </c>
      <c r="Q156" t="e">
        <f t="shared" ca="1" si="128"/>
        <v>#N/A</v>
      </c>
      <c r="R156" t="e">
        <f t="shared" ca="1" si="129"/>
        <v>#N/A</v>
      </c>
      <c r="S156" t="e">
        <f t="shared" ca="1" si="130"/>
        <v>#N/A</v>
      </c>
      <c r="T156" t="e">
        <f t="shared" ca="1" si="131"/>
        <v>#N/A</v>
      </c>
      <c r="U156" t="e">
        <f t="shared" ca="1" si="132"/>
        <v>#N/A</v>
      </c>
      <c r="V156" t="e">
        <f t="shared" ca="1" si="133"/>
        <v>#N/A</v>
      </c>
      <c r="W156" t="e">
        <f t="shared" ca="1" si="134"/>
        <v>#N/A</v>
      </c>
      <c r="X156" t="e">
        <f t="shared" ca="1" si="135"/>
        <v>#N/A</v>
      </c>
      <c r="Y156" t="e">
        <f t="shared" ca="1" si="136"/>
        <v>#N/A</v>
      </c>
      <c r="Z156" t="e">
        <f t="shared" ca="1" si="137"/>
        <v>#N/A</v>
      </c>
      <c r="AA156" t="e">
        <f t="shared" ca="1" si="138"/>
        <v>#N/A</v>
      </c>
      <c r="AB156" t="e">
        <f t="shared" ca="1" si="139"/>
        <v>#N/A</v>
      </c>
      <c r="AC156" t="e">
        <f t="shared" ca="1" si="140"/>
        <v>#N/A</v>
      </c>
      <c r="AD156" t="e">
        <f t="shared" ca="1" si="141"/>
        <v>#N/A</v>
      </c>
      <c r="AE156" t="e">
        <f t="shared" ca="1" si="142"/>
        <v>#N/A</v>
      </c>
      <c r="AF156" t="e">
        <f t="shared" ca="1" si="143"/>
        <v>#N/A</v>
      </c>
      <c r="AG156" t="e">
        <f t="shared" ca="1" si="144"/>
        <v>#N/A</v>
      </c>
      <c r="AH156" t="e">
        <f t="shared" ca="1" si="145"/>
        <v>#N/A</v>
      </c>
      <c r="AI156" t="e">
        <f t="shared" ca="1" si="146"/>
        <v>#N/A</v>
      </c>
      <c r="AJ156" t="e">
        <f t="shared" ca="1" si="147"/>
        <v>#N/A</v>
      </c>
      <c r="AK156" t="e">
        <f t="shared" ca="1" si="148"/>
        <v>#N/A</v>
      </c>
      <c r="AL156" t="e">
        <f t="shared" ca="1" si="149"/>
        <v>#N/A</v>
      </c>
      <c r="AM156" t="e">
        <f t="shared" ca="1" si="150"/>
        <v>#N/A</v>
      </c>
      <c r="AN156" t="e">
        <f t="shared" ca="1" si="151"/>
        <v>#N/A</v>
      </c>
      <c r="AO156" t="e">
        <f t="shared" ca="1" si="152"/>
        <v>#N/A</v>
      </c>
      <c r="AP156" t="e">
        <f t="shared" ca="1" si="153"/>
        <v>#N/A</v>
      </c>
      <c r="AQ156" t="e">
        <f t="shared" ca="1" si="154"/>
        <v>#N/A</v>
      </c>
      <c r="AR156" t="e">
        <f t="shared" ca="1" si="155"/>
        <v>#N/A</v>
      </c>
      <c r="AS156" t="e">
        <f t="shared" ca="1" si="156"/>
        <v>#N/A</v>
      </c>
      <c r="AT156" t="e">
        <f t="shared" ca="1" si="157"/>
        <v>#N/A</v>
      </c>
      <c r="AU156" t="e">
        <f t="shared" ca="1" si="158"/>
        <v>#N/A</v>
      </c>
      <c r="AV156" t="e">
        <f t="shared" ca="1" si="159"/>
        <v>#N/A</v>
      </c>
      <c r="AW156" t="e">
        <f t="shared" ca="1" si="160"/>
        <v>#N/A</v>
      </c>
      <c r="AX156" t="e">
        <f t="shared" ca="1" si="161"/>
        <v>#N/A</v>
      </c>
      <c r="AY156" t="e">
        <f t="shared" ca="1" si="162"/>
        <v>#N/A</v>
      </c>
    </row>
    <row r="157" spans="1:51">
      <c r="A157">
        <f>AllResults!A157</f>
        <v>0</v>
      </c>
      <c r="D157" t="e">
        <f>VLOOKUP(B157,AttDefStrength!$A$3:$G$23,2,FALSE)</f>
        <v>#N/A</v>
      </c>
      <c r="E157" t="e">
        <f>VLOOKUP(C157,AttDefStrength!$A$3:$G$23,7,FALSE)</f>
        <v>#N/A</v>
      </c>
      <c r="F157" t="e">
        <f>VLOOKUP(B157,AttDefStrength!$A$3:$G$23,3,FALSE)</f>
        <v>#N/A</v>
      </c>
      <c r="G157" t="e">
        <f>VLOOKUP(C157,AttDefStrength!$A$3:$G$23,6,FALSE)</f>
        <v>#N/A</v>
      </c>
      <c r="H157" t="e">
        <f ca="1">D157*E157*Averages!$D$23</f>
        <v>#N/A</v>
      </c>
      <c r="I157" t="e">
        <f ca="1">G157*F157*Averages!$M$23</f>
        <v>#N/A</v>
      </c>
      <c r="J157" t="e">
        <f t="shared" ca="1" si="121"/>
        <v>#N/A</v>
      </c>
      <c r="K157" t="e">
        <f t="shared" ca="1" si="122"/>
        <v>#N/A</v>
      </c>
      <c r="L157" t="e">
        <f t="shared" ca="1" si="123"/>
        <v>#N/A</v>
      </c>
      <c r="M157" t="e">
        <f t="shared" ca="1" si="124"/>
        <v>#N/A</v>
      </c>
      <c r="N157" t="e">
        <f t="shared" ca="1" si="125"/>
        <v>#N/A</v>
      </c>
      <c r="O157" t="e">
        <f t="shared" ca="1" si="126"/>
        <v>#N/A</v>
      </c>
      <c r="P157" t="e">
        <f t="shared" ca="1" si="127"/>
        <v>#N/A</v>
      </c>
      <c r="Q157" t="e">
        <f t="shared" ca="1" si="128"/>
        <v>#N/A</v>
      </c>
      <c r="R157" t="e">
        <f t="shared" ca="1" si="129"/>
        <v>#N/A</v>
      </c>
      <c r="S157" t="e">
        <f t="shared" ca="1" si="130"/>
        <v>#N/A</v>
      </c>
      <c r="T157" t="e">
        <f t="shared" ca="1" si="131"/>
        <v>#N/A</v>
      </c>
      <c r="U157" t="e">
        <f t="shared" ca="1" si="132"/>
        <v>#N/A</v>
      </c>
      <c r="V157" t="e">
        <f t="shared" ca="1" si="133"/>
        <v>#N/A</v>
      </c>
      <c r="W157" t="e">
        <f t="shared" ca="1" si="134"/>
        <v>#N/A</v>
      </c>
      <c r="X157" t="e">
        <f t="shared" ca="1" si="135"/>
        <v>#N/A</v>
      </c>
      <c r="Y157" t="e">
        <f t="shared" ca="1" si="136"/>
        <v>#N/A</v>
      </c>
      <c r="Z157" t="e">
        <f t="shared" ca="1" si="137"/>
        <v>#N/A</v>
      </c>
      <c r="AA157" t="e">
        <f t="shared" ca="1" si="138"/>
        <v>#N/A</v>
      </c>
      <c r="AB157" t="e">
        <f t="shared" ca="1" si="139"/>
        <v>#N/A</v>
      </c>
      <c r="AC157" t="e">
        <f t="shared" ca="1" si="140"/>
        <v>#N/A</v>
      </c>
      <c r="AD157" t="e">
        <f t="shared" ca="1" si="141"/>
        <v>#N/A</v>
      </c>
      <c r="AE157" t="e">
        <f t="shared" ca="1" si="142"/>
        <v>#N/A</v>
      </c>
      <c r="AF157" t="e">
        <f t="shared" ca="1" si="143"/>
        <v>#N/A</v>
      </c>
      <c r="AG157" t="e">
        <f t="shared" ca="1" si="144"/>
        <v>#N/A</v>
      </c>
      <c r="AH157" t="e">
        <f t="shared" ca="1" si="145"/>
        <v>#N/A</v>
      </c>
      <c r="AI157" t="e">
        <f t="shared" ca="1" si="146"/>
        <v>#N/A</v>
      </c>
      <c r="AJ157" t="e">
        <f t="shared" ca="1" si="147"/>
        <v>#N/A</v>
      </c>
      <c r="AK157" t="e">
        <f t="shared" ca="1" si="148"/>
        <v>#N/A</v>
      </c>
      <c r="AL157" t="e">
        <f t="shared" ca="1" si="149"/>
        <v>#N/A</v>
      </c>
      <c r="AM157" t="e">
        <f t="shared" ca="1" si="150"/>
        <v>#N/A</v>
      </c>
      <c r="AN157" t="e">
        <f t="shared" ca="1" si="151"/>
        <v>#N/A</v>
      </c>
      <c r="AO157" t="e">
        <f t="shared" ca="1" si="152"/>
        <v>#N/A</v>
      </c>
      <c r="AP157" t="e">
        <f t="shared" ca="1" si="153"/>
        <v>#N/A</v>
      </c>
      <c r="AQ157" t="e">
        <f t="shared" ca="1" si="154"/>
        <v>#N/A</v>
      </c>
      <c r="AR157" t="e">
        <f t="shared" ca="1" si="155"/>
        <v>#N/A</v>
      </c>
      <c r="AS157" t="e">
        <f t="shared" ca="1" si="156"/>
        <v>#N/A</v>
      </c>
      <c r="AT157" t="e">
        <f t="shared" ca="1" si="157"/>
        <v>#N/A</v>
      </c>
      <c r="AU157" t="e">
        <f t="shared" ca="1" si="158"/>
        <v>#N/A</v>
      </c>
      <c r="AV157" t="e">
        <f t="shared" ca="1" si="159"/>
        <v>#N/A</v>
      </c>
      <c r="AW157" t="e">
        <f t="shared" ca="1" si="160"/>
        <v>#N/A</v>
      </c>
      <c r="AX157" t="e">
        <f t="shared" ca="1" si="161"/>
        <v>#N/A</v>
      </c>
      <c r="AY157" t="e">
        <f t="shared" ca="1" si="162"/>
        <v>#N/A</v>
      </c>
    </row>
    <row r="158" spans="1:51">
      <c r="A158">
        <f>AllResults!A158</f>
        <v>0</v>
      </c>
      <c r="D158" t="e">
        <f>VLOOKUP(B158,AttDefStrength!$A$3:$G$23,2,FALSE)</f>
        <v>#N/A</v>
      </c>
      <c r="E158" t="e">
        <f>VLOOKUP(C158,AttDefStrength!$A$3:$G$23,7,FALSE)</f>
        <v>#N/A</v>
      </c>
      <c r="F158" t="e">
        <f>VLOOKUP(B158,AttDefStrength!$A$3:$G$23,3,FALSE)</f>
        <v>#N/A</v>
      </c>
      <c r="G158" t="e">
        <f>VLOOKUP(C158,AttDefStrength!$A$3:$G$23,6,FALSE)</f>
        <v>#N/A</v>
      </c>
      <c r="H158" t="e">
        <f ca="1">D158*E158*Averages!$D$23</f>
        <v>#N/A</v>
      </c>
      <c r="I158" t="e">
        <f ca="1">G158*F158*Averages!$M$23</f>
        <v>#N/A</v>
      </c>
      <c r="J158" t="e">
        <f t="shared" ca="1" si="121"/>
        <v>#N/A</v>
      </c>
      <c r="K158" t="e">
        <f t="shared" ca="1" si="122"/>
        <v>#N/A</v>
      </c>
      <c r="L158" t="e">
        <f t="shared" ca="1" si="123"/>
        <v>#N/A</v>
      </c>
      <c r="M158" t="e">
        <f t="shared" ca="1" si="124"/>
        <v>#N/A</v>
      </c>
      <c r="N158" t="e">
        <f t="shared" ca="1" si="125"/>
        <v>#N/A</v>
      </c>
      <c r="O158" t="e">
        <f t="shared" ca="1" si="126"/>
        <v>#N/A</v>
      </c>
      <c r="P158" t="e">
        <f t="shared" ca="1" si="127"/>
        <v>#N/A</v>
      </c>
      <c r="Q158" t="e">
        <f t="shared" ca="1" si="128"/>
        <v>#N/A</v>
      </c>
      <c r="R158" t="e">
        <f t="shared" ca="1" si="129"/>
        <v>#N/A</v>
      </c>
      <c r="S158" t="e">
        <f t="shared" ca="1" si="130"/>
        <v>#N/A</v>
      </c>
      <c r="T158" t="e">
        <f t="shared" ca="1" si="131"/>
        <v>#N/A</v>
      </c>
      <c r="U158" t="e">
        <f t="shared" ca="1" si="132"/>
        <v>#N/A</v>
      </c>
      <c r="V158" t="e">
        <f t="shared" ca="1" si="133"/>
        <v>#N/A</v>
      </c>
      <c r="W158" t="e">
        <f t="shared" ca="1" si="134"/>
        <v>#N/A</v>
      </c>
      <c r="X158" t="e">
        <f t="shared" ca="1" si="135"/>
        <v>#N/A</v>
      </c>
      <c r="Y158" t="e">
        <f t="shared" ca="1" si="136"/>
        <v>#N/A</v>
      </c>
      <c r="Z158" t="e">
        <f t="shared" ca="1" si="137"/>
        <v>#N/A</v>
      </c>
      <c r="AA158" t="e">
        <f t="shared" ca="1" si="138"/>
        <v>#N/A</v>
      </c>
      <c r="AB158" t="e">
        <f t="shared" ca="1" si="139"/>
        <v>#N/A</v>
      </c>
      <c r="AC158" t="e">
        <f t="shared" ca="1" si="140"/>
        <v>#N/A</v>
      </c>
      <c r="AD158" t="e">
        <f t="shared" ca="1" si="141"/>
        <v>#N/A</v>
      </c>
      <c r="AE158" t="e">
        <f t="shared" ca="1" si="142"/>
        <v>#N/A</v>
      </c>
      <c r="AF158" t="e">
        <f t="shared" ca="1" si="143"/>
        <v>#N/A</v>
      </c>
      <c r="AG158" t="e">
        <f t="shared" ca="1" si="144"/>
        <v>#N/A</v>
      </c>
      <c r="AH158" t="e">
        <f t="shared" ca="1" si="145"/>
        <v>#N/A</v>
      </c>
      <c r="AI158" t="e">
        <f t="shared" ca="1" si="146"/>
        <v>#N/A</v>
      </c>
      <c r="AJ158" t="e">
        <f t="shared" ca="1" si="147"/>
        <v>#N/A</v>
      </c>
      <c r="AK158" t="e">
        <f t="shared" ca="1" si="148"/>
        <v>#N/A</v>
      </c>
      <c r="AL158" t="e">
        <f t="shared" ca="1" si="149"/>
        <v>#N/A</v>
      </c>
      <c r="AM158" t="e">
        <f t="shared" ca="1" si="150"/>
        <v>#N/A</v>
      </c>
      <c r="AN158" t="e">
        <f t="shared" ca="1" si="151"/>
        <v>#N/A</v>
      </c>
      <c r="AO158" t="e">
        <f t="shared" ca="1" si="152"/>
        <v>#N/A</v>
      </c>
      <c r="AP158" t="e">
        <f t="shared" ca="1" si="153"/>
        <v>#N/A</v>
      </c>
      <c r="AQ158" t="e">
        <f t="shared" ca="1" si="154"/>
        <v>#N/A</v>
      </c>
      <c r="AR158" t="e">
        <f t="shared" ca="1" si="155"/>
        <v>#N/A</v>
      </c>
      <c r="AS158" t="e">
        <f t="shared" ca="1" si="156"/>
        <v>#N/A</v>
      </c>
      <c r="AT158" t="e">
        <f t="shared" ca="1" si="157"/>
        <v>#N/A</v>
      </c>
      <c r="AU158" t="e">
        <f t="shared" ca="1" si="158"/>
        <v>#N/A</v>
      </c>
      <c r="AV158" t="e">
        <f t="shared" ca="1" si="159"/>
        <v>#N/A</v>
      </c>
      <c r="AW158" t="e">
        <f t="shared" ca="1" si="160"/>
        <v>#N/A</v>
      </c>
      <c r="AX158" t="e">
        <f t="shared" ca="1" si="161"/>
        <v>#N/A</v>
      </c>
      <c r="AY158" t="e">
        <f t="shared" ca="1" si="162"/>
        <v>#N/A</v>
      </c>
    </row>
    <row r="159" spans="1:51">
      <c r="A159">
        <f>AllResults!A159</f>
        <v>0</v>
      </c>
      <c r="D159" t="e">
        <f>VLOOKUP(B159,AttDefStrength!$A$3:$G$23,2,FALSE)</f>
        <v>#N/A</v>
      </c>
      <c r="E159" t="e">
        <f>VLOOKUP(C159,AttDefStrength!$A$3:$G$23,7,FALSE)</f>
        <v>#N/A</v>
      </c>
      <c r="F159" t="e">
        <f>VLOOKUP(B159,AttDefStrength!$A$3:$G$23,3,FALSE)</f>
        <v>#N/A</v>
      </c>
      <c r="G159" t="e">
        <f>VLOOKUP(C159,AttDefStrength!$A$3:$G$23,6,FALSE)</f>
        <v>#N/A</v>
      </c>
      <c r="H159" t="e">
        <f ca="1">D159*E159*Averages!$D$23</f>
        <v>#N/A</v>
      </c>
      <c r="I159" t="e">
        <f ca="1">G159*F159*Averages!$M$23</f>
        <v>#N/A</v>
      </c>
      <c r="J159" t="e">
        <f t="shared" ca="1" si="121"/>
        <v>#N/A</v>
      </c>
      <c r="K159" t="e">
        <f t="shared" ca="1" si="122"/>
        <v>#N/A</v>
      </c>
      <c r="L159" t="e">
        <f t="shared" ca="1" si="123"/>
        <v>#N/A</v>
      </c>
      <c r="M159" t="e">
        <f t="shared" ca="1" si="124"/>
        <v>#N/A</v>
      </c>
      <c r="N159" t="e">
        <f t="shared" ca="1" si="125"/>
        <v>#N/A</v>
      </c>
      <c r="O159" t="e">
        <f t="shared" ca="1" si="126"/>
        <v>#N/A</v>
      </c>
      <c r="P159" t="e">
        <f t="shared" ca="1" si="127"/>
        <v>#N/A</v>
      </c>
      <c r="Q159" t="e">
        <f t="shared" ca="1" si="128"/>
        <v>#N/A</v>
      </c>
      <c r="R159" t="e">
        <f t="shared" ca="1" si="129"/>
        <v>#N/A</v>
      </c>
      <c r="S159" t="e">
        <f t="shared" ca="1" si="130"/>
        <v>#N/A</v>
      </c>
      <c r="T159" t="e">
        <f t="shared" ca="1" si="131"/>
        <v>#N/A</v>
      </c>
      <c r="U159" t="e">
        <f t="shared" ca="1" si="132"/>
        <v>#N/A</v>
      </c>
      <c r="V159" t="e">
        <f t="shared" ca="1" si="133"/>
        <v>#N/A</v>
      </c>
      <c r="W159" t="e">
        <f t="shared" ca="1" si="134"/>
        <v>#N/A</v>
      </c>
      <c r="X159" t="e">
        <f t="shared" ca="1" si="135"/>
        <v>#N/A</v>
      </c>
      <c r="Y159" t="e">
        <f t="shared" ca="1" si="136"/>
        <v>#N/A</v>
      </c>
      <c r="Z159" t="e">
        <f t="shared" ca="1" si="137"/>
        <v>#N/A</v>
      </c>
      <c r="AA159" t="e">
        <f t="shared" ca="1" si="138"/>
        <v>#N/A</v>
      </c>
      <c r="AB159" t="e">
        <f t="shared" ca="1" si="139"/>
        <v>#N/A</v>
      </c>
      <c r="AC159" t="e">
        <f t="shared" ca="1" si="140"/>
        <v>#N/A</v>
      </c>
      <c r="AD159" t="e">
        <f t="shared" ca="1" si="141"/>
        <v>#N/A</v>
      </c>
      <c r="AE159" t="e">
        <f t="shared" ca="1" si="142"/>
        <v>#N/A</v>
      </c>
      <c r="AF159" t="e">
        <f t="shared" ca="1" si="143"/>
        <v>#N/A</v>
      </c>
      <c r="AG159" t="e">
        <f t="shared" ca="1" si="144"/>
        <v>#N/A</v>
      </c>
      <c r="AH159" t="e">
        <f t="shared" ca="1" si="145"/>
        <v>#N/A</v>
      </c>
      <c r="AI159" t="e">
        <f t="shared" ca="1" si="146"/>
        <v>#N/A</v>
      </c>
      <c r="AJ159" t="e">
        <f t="shared" ca="1" si="147"/>
        <v>#N/A</v>
      </c>
      <c r="AK159" t="e">
        <f t="shared" ca="1" si="148"/>
        <v>#N/A</v>
      </c>
      <c r="AL159" t="e">
        <f t="shared" ca="1" si="149"/>
        <v>#N/A</v>
      </c>
      <c r="AM159" t="e">
        <f t="shared" ca="1" si="150"/>
        <v>#N/A</v>
      </c>
      <c r="AN159" t="e">
        <f t="shared" ca="1" si="151"/>
        <v>#N/A</v>
      </c>
      <c r="AO159" t="e">
        <f t="shared" ca="1" si="152"/>
        <v>#N/A</v>
      </c>
      <c r="AP159" t="e">
        <f t="shared" ca="1" si="153"/>
        <v>#N/A</v>
      </c>
      <c r="AQ159" t="e">
        <f t="shared" ca="1" si="154"/>
        <v>#N/A</v>
      </c>
      <c r="AR159" t="e">
        <f t="shared" ca="1" si="155"/>
        <v>#N/A</v>
      </c>
      <c r="AS159" t="e">
        <f t="shared" ca="1" si="156"/>
        <v>#N/A</v>
      </c>
      <c r="AT159" t="e">
        <f t="shared" ca="1" si="157"/>
        <v>#N/A</v>
      </c>
      <c r="AU159" t="e">
        <f t="shared" ca="1" si="158"/>
        <v>#N/A</v>
      </c>
      <c r="AV159" t="e">
        <f t="shared" ca="1" si="159"/>
        <v>#N/A</v>
      </c>
      <c r="AW159" t="e">
        <f t="shared" ca="1" si="160"/>
        <v>#N/A</v>
      </c>
      <c r="AX159" t="e">
        <f t="shared" ca="1" si="161"/>
        <v>#N/A</v>
      </c>
      <c r="AY159" t="e">
        <f t="shared" ca="1" si="162"/>
        <v>#N/A</v>
      </c>
    </row>
    <row r="160" spans="1:51">
      <c r="A160">
        <f>AllResults!A160</f>
        <v>0</v>
      </c>
      <c r="D160" t="e">
        <f>VLOOKUP(B160,AttDefStrength!$A$3:$G$23,2,FALSE)</f>
        <v>#N/A</v>
      </c>
      <c r="E160" t="e">
        <f>VLOOKUP(C160,AttDefStrength!$A$3:$G$23,7,FALSE)</f>
        <v>#N/A</v>
      </c>
      <c r="F160" t="e">
        <f>VLOOKUP(B160,AttDefStrength!$A$3:$G$23,3,FALSE)</f>
        <v>#N/A</v>
      </c>
      <c r="G160" t="e">
        <f>VLOOKUP(C160,AttDefStrength!$A$3:$G$23,6,FALSE)</f>
        <v>#N/A</v>
      </c>
      <c r="H160" t="e">
        <f ca="1">D160*E160*Averages!$D$23</f>
        <v>#N/A</v>
      </c>
      <c r="I160" t="e">
        <f ca="1">G160*F160*Averages!$M$23</f>
        <v>#N/A</v>
      </c>
      <c r="J160" t="e">
        <f t="shared" ca="1" si="121"/>
        <v>#N/A</v>
      </c>
      <c r="K160" t="e">
        <f t="shared" ca="1" si="122"/>
        <v>#N/A</v>
      </c>
      <c r="L160" t="e">
        <f t="shared" ca="1" si="123"/>
        <v>#N/A</v>
      </c>
      <c r="M160" t="e">
        <f t="shared" ca="1" si="124"/>
        <v>#N/A</v>
      </c>
      <c r="N160" t="e">
        <f t="shared" ca="1" si="125"/>
        <v>#N/A</v>
      </c>
      <c r="O160" t="e">
        <f t="shared" ca="1" si="126"/>
        <v>#N/A</v>
      </c>
      <c r="P160" t="e">
        <f t="shared" ca="1" si="127"/>
        <v>#N/A</v>
      </c>
      <c r="Q160" t="e">
        <f t="shared" ca="1" si="128"/>
        <v>#N/A</v>
      </c>
      <c r="R160" t="e">
        <f t="shared" ca="1" si="129"/>
        <v>#N/A</v>
      </c>
      <c r="S160" t="e">
        <f t="shared" ca="1" si="130"/>
        <v>#N/A</v>
      </c>
      <c r="T160" t="e">
        <f t="shared" ca="1" si="131"/>
        <v>#N/A</v>
      </c>
      <c r="U160" t="e">
        <f t="shared" ca="1" si="132"/>
        <v>#N/A</v>
      </c>
      <c r="V160" t="e">
        <f t="shared" ca="1" si="133"/>
        <v>#N/A</v>
      </c>
      <c r="W160" t="e">
        <f t="shared" ca="1" si="134"/>
        <v>#N/A</v>
      </c>
      <c r="X160" t="e">
        <f t="shared" ca="1" si="135"/>
        <v>#N/A</v>
      </c>
      <c r="Y160" t="e">
        <f t="shared" ca="1" si="136"/>
        <v>#N/A</v>
      </c>
      <c r="Z160" t="e">
        <f t="shared" ca="1" si="137"/>
        <v>#N/A</v>
      </c>
      <c r="AA160" t="e">
        <f t="shared" ca="1" si="138"/>
        <v>#N/A</v>
      </c>
      <c r="AB160" t="e">
        <f t="shared" ca="1" si="139"/>
        <v>#N/A</v>
      </c>
      <c r="AC160" t="e">
        <f t="shared" ca="1" si="140"/>
        <v>#N/A</v>
      </c>
      <c r="AD160" t="e">
        <f t="shared" ca="1" si="141"/>
        <v>#N/A</v>
      </c>
      <c r="AE160" t="e">
        <f t="shared" ca="1" si="142"/>
        <v>#N/A</v>
      </c>
      <c r="AF160" t="e">
        <f t="shared" ca="1" si="143"/>
        <v>#N/A</v>
      </c>
      <c r="AG160" t="e">
        <f t="shared" ca="1" si="144"/>
        <v>#N/A</v>
      </c>
      <c r="AH160" t="e">
        <f t="shared" ca="1" si="145"/>
        <v>#N/A</v>
      </c>
      <c r="AI160" t="e">
        <f t="shared" ca="1" si="146"/>
        <v>#N/A</v>
      </c>
      <c r="AJ160" t="e">
        <f t="shared" ca="1" si="147"/>
        <v>#N/A</v>
      </c>
      <c r="AK160" t="e">
        <f t="shared" ca="1" si="148"/>
        <v>#N/A</v>
      </c>
      <c r="AL160" t="e">
        <f t="shared" ca="1" si="149"/>
        <v>#N/A</v>
      </c>
      <c r="AM160" t="e">
        <f t="shared" ca="1" si="150"/>
        <v>#N/A</v>
      </c>
      <c r="AN160" t="e">
        <f t="shared" ca="1" si="151"/>
        <v>#N/A</v>
      </c>
      <c r="AO160" t="e">
        <f t="shared" ca="1" si="152"/>
        <v>#N/A</v>
      </c>
      <c r="AP160" t="e">
        <f t="shared" ca="1" si="153"/>
        <v>#N/A</v>
      </c>
      <c r="AQ160" t="e">
        <f t="shared" ca="1" si="154"/>
        <v>#N/A</v>
      </c>
      <c r="AR160" t="e">
        <f t="shared" ca="1" si="155"/>
        <v>#N/A</v>
      </c>
      <c r="AS160" t="e">
        <f t="shared" ca="1" si="156"/>
        <v>#N/A</v>
      </c>
      <c r="AT160" t="e">
        <f t="shared" ca="1" si="157"/>
        <v>#N/A</v>
      </c>
      <c r="AU160" t="e">
        <f t="shared" ca="1" si="158"/>
        <v>#N/A</v>
      </c>
      <c r="AV160" t="e">
        <f t="shared" ca="1" si="159"/>
        <v>#N/A</v>
      </c>
      <c r="AW160" t="e">
        <f t="shared" ca="1" si="160"/>
        <v>#N/A</v>
      </c>
      <c r="AX160" t="e">
        <f t="shared" ca="1" si="161"/>
        <v>#N/A</v>
      </c>
      <c r="AY160" t="e">
        <f t="shared" ca="1" si="162"/>
        <v>#N/A</v>
      </c>
    </row>
    <row r="161" spans="1:51">
      <c r="A161">
        <f>AllResults!A161</f>
        <v>0</v>
      </c>
      <c r="D161" t="e">
        <f>VLOOKUP(B161,AttDefStrength!$A$3:$G$23,2,FALSE)</f>
        <v>#N/A</v>
      </c>
      <c r="E161" t="e">
        <f>VLOOKUP(C161,AttDefStrength!$A$3:$G$23,7,FALSE)</f>
        <v>#N/A</v>
      </c>
      <c r="F161" t="e">
        <f>VLOOKUP(B161,AttDefStrength!$A$3:$G$23,3,FALSE)</f>
        <v>#N/A</v>
      </c>
      <c r="G161" t="e">
        <f>VLOOKUP(C161,AttDefStrength!$A$3:$G$23,6,FALSE)</f>
        <v>#N/A</v>
      </c>
      <c r="H161" t="e">
        <f ca="1">D161*E161*Averages!$D$23</f>
        <v>#N/A</v>
      </c>
      <c r="I161" t="e">
        <f ca="1">G161*F161*Averages!$M$23</f>
        <v>#N/A</v>
      </c>
      <c r="J161" t="e">
        <f t="shared" ca="1" si="121"/>
        <v>#N/A</v>
      </c>
      <c r="K161" t="e">
        <f t="shared" ca="1" si="122"/>
        <v>#N/A</v>
      </c>
      <c r="L161" t="e">
        <f t="shared" ca="1" si="123"/>
        <v>#N/A</v>
      </c>
      <c r="M161" t="e">
        <f t="shared" ca="1" si="124"/>
        <v>#N/A</v>
      </c>
      <c r="N161" t="e">
        <f t="shared" ca="1" si="125"/>
        <v>#N/A</v>
      </c>
      <c r="O161" t="e">
        <f t="shared" ca="1" si="126"/>
        <v>#N/A</v>
      </c>
      <c r="P161" t="e">
        <f t="shared" ca="1" si="127"/>
        <v>#N/A</v>
      </c>
      <c r="Q161" t="e">
        <f t="shared" ca="1" si="128"/>
        <v>#N/A</v>
      </c>
      <c r="R161" t="e">
        <f t="shared" ca="1" si="129"/>
        <v>#N/A</v>
      </c>
      <c r="S161" t="e">
        <f t="shared" ca="1" si="130"/>
        <v>#N/A</v>
      </c>
      <c r="T161" t="e">
        <f t="shared" ca="1" si="131"/>
        <v>#N/A</v>
      </c>
      <c r="U161" t="e">
        <f t="shared" ca="1" si="132"/>
        <v>#N/A</v>
      </c>
      <c r="V161" t="e">
        <f t="shared" ca="1" si="133"/>
        <v>#N/A</v>
      </c>
      <c r="W161" t="e">
        <f t="shared" ca="1" si="134"/>
        <v>#N/A</v>
      </c>
      <c r="X161" t="e">
        <f t="shared" ca="1" si="135"/>
        <v>#N/A</v>
      </c>
      <c r="Y161" t="e">
        <f t="shared" ca="1" si="136"/>
        <v>#N/A</v>
      </c>
      <c r="Z161" t="e">
        <f t="shared" ca="1" si="137"/>
        <v>#N/A</v>
      </c>
      <c r="AA161" t="e">
        <f t="shared" ca="1" si="138"/>
        <v>#N/A</v>
      </c>
      <c r="AB161" t="e">
        <f t="shared" ca="1" si="139"/>
        <v>#N/A</v>
      </c>
      <c r="AC161" t="e">
        <f t="shared" ca="1" si="140"/>
        <v>#N/A</v>
      </c>
      <c r="AD161" t="e">
        <f t="shared" ca="1" si="141"/>
        <v>#N/A</v>
      </c>
      <c r="AE161" t="e">
        <f t="shared" ca="1" si="142"/>
        <v>#N/A</v>
      </c>
      <c r="AF161" t="e">
        <f t="shared" ca="1" si="143"/>
        <v>#N/A</v>
      </c>
      <c r="AG161" t="e">
        <f t="shared" ca="1" si="144"/>
        <v>#N/A</v>
      </c>
      <c r="AH161" t="e">
        <f t="shared" ca="1" si="145"/>
        <v>#N/A</v>
      </c>
      <c r="AI161" t="e">
        <f t="shared" ca="1" si="146"/>
        <v>#N/A</v>
      </c>
      <c r="AJ161" t="e">
        <f t="shared" ca="1" si="147"/>
        <v>#N/A</v>
      </c>
      <c r="AK161" t="e">
        <f t="shared" ca="1" si="148"/>
        <v>#N/A</v>
      </c>
      <c r="AL161" t="e">
        <f t="shared" ca="1" si="149"/>
        <v>#N/A</v>
      </c>
      <c r="AM161" t="e">
        <f t="shared" ca="1" si="150"/>
        <v>#N/A</v>
      </c>
      <c r="AN161" t="e">
        <f t="shared" ca="1" si="151"/>
        <v>#N/A</v>
      </c>
      <c r="AO161" t="e">
        <f t="shared" ca="1" si="152"/>
        <v>#N/A</v>
      </c>
      <c r="AP161" t="e">
        <f t="shared" ca="1" si="153"/>
        <v>#N/A</v>
      </c>
      <c r="AQ161" t="e">
        <f t="shared" ca="1" si="154"/>
        <v>#N/A</v>
      </c>
      <c r="AR161" t="e">
        <f t="shared" ca="1" si="155"/>
        <v>#N/A</v>
      </c>
      <c r="AS161" t="e">
        <f t="shared" ca="1" si="156"/>
        <v>#N/A</v>
      </c>
      <c r="AT161" t="e">
        <f t="shared" ca="1" si="157"/>
        <v>#N/A</v>
      </c>
      <c r="AU161" t="e">
        <f t="shared" ca="1" si="158"/>
        <v>#N/A</v>
      </c>
      <c r="AV161" t="e">
        <f t="shared" ca="1" si="159"/>
        <v>#N/A</v>
      </c>
      <c r="AW161" t="e">
        <f t="shared" ca="1" si="160"/>
        <v>#N/A</v>
      </c>
      <c r="AX161" t="e">
        <f t="shared" ca="1" si="161"/>
        <v>#N/A</v>
      </c>
      <c r="AY161" t="e">
        <f t="shared" ca="1" si="162"/>
        <v>#N/A</v>
      </c>
    </row>
    <row r="162" spans="1:51">
      <c r="A162">
        <f>AllResults!A162</f>
        <v>0</v>
      </c>
      <c r="D162" t="e">
        <f>VLOOKUP(B162,AttDefStrength!$A$3:$G$23,2,FALSE)</f>
        <v>#N/A</v>
      </c>
      <c r="E162" t="e">
        <f>VLOOKUP(C162,AttDefStrength!$A$3:$G$23,7,FALSE)</f>
        <v>#N/A</v>
      </c>
      <c r="F162" t="e">
        <f>VLOOKUP(B162,AttDefStrength!$A$3:$G$23,3,FALSE)</f>
        <v>#N/A</v>
      </c>
      <c r="G162" t="e">
        <f>VLOOKUP(C162,AttDefStrength!$A$3:$G$23,6,FALSE)</f>
        <v>#N/A</v>
      </c>
      <c r="H162" t="e">
        <f ca="1">D162*E162*Averages!$D$23</f>
        <v>#N/A</v>
      </c>
      <c r="I162" t="e">
        <f ca="1">G162*F162*Averages!$M$23</f>
        <v>#N/A</v>
      </c>
      <c r="J162" t="e">
        <f t="shared" ca="1" si="121"/>
        <v>#N/A</v>
      </c>
      <c r="K162" t="e">
        <f t="shared" ca="1" si="122"/>
        <v>#N/A</v>
      </c>
      <c r="L162" t="e">
        <f t="shared" ca="1" si="123"/>
        <v>#N/A</v>
      </c>
      <c r="M162" t="e">
        <f t="shared" ca="1" si="124"/>
        <v>#N/A</v>
      </c>
      <c r="N162" t="e">
        <f t="shared" ca="1" si="125"/>
        <v>#N/A</v>
      </c>
      <c r="O162" t="e">
        <f t="shared" ca="1" si="126"/>
        <v>#N/A</v>
      </c>
      <c r="P162" t="e">
        <f t="shared" ca="1" si="127"/>
        <v>#N/A</v>
      </c>
      <c r="Q162" t="e">
        <f t="shared" ca="1" si="128"/>
        <v>#N/A</v>
      </c>
      <c r="R162" t="e">
        <f t="shared" ca="1" si="129"/>
        <v>#N/A</v>
      </c>
      <c r="S162" t="e">
        <f t="shared" ca="1" si="130"/>
        <v>#N/A</v>
      </c>
      <c r="T162" t="e">
        <f t="shared" ca="1" si="131"/>
        <v>#N/A</v>
      </c>
      <c r="U162" t="e">
        <f t="shared" ca="1" si="132"/>
        <v>#N/A</v>
      </c>
      <c r="V162" t="e">
        <f t="shared" ca="1" si="133"/>
        <v>#N/A</v>
      </c>
      <c r="W162" t="e">
        <f t="shared" ca="1" si="134"/>
        <v>#N/A</v>
      </c>
      <c r="X162" t="e">
        <f t="shared" ca="1" si="135"/>
        <v>#N/A</v>
      </c>
      <c r="Y162" t="e">
        <f t="shared" ca="1" si="136"/>
        <v>#N/A</v>
      </c>
      <c r="Z162" t="e">
        <f t="shared" ca="1" si="137"/>
        <v>#N/A</v>
      </c>
      <c r="AA162" t="e">
        <f t="shared" ca="1" si="138"/>
        <v>#N/A</v>
      </c>
      <c r="AB162" t="e">
        <f t="shared" ca="1" si="139"/>
        <v>#N/A</v>
      </c>
      <c r="AC162" t="e">
        <f t="shared" ca="1" si="140"/>
        <v>#N/A</v>
      </c>
      <c r="AD162" t="e">
        <f t="shared" ca="1" si="141"/>
        <v>#N/A</v>
      </c>
      <c r="AE162" t="e">
        <f t="shared" ca="1" si="142"/>
        <v>#N/A</v>
      </c>
      <c r="AF162" t="e">
        <f t="shared" ca="1" si="143"/>
        <v>#N/A</v>
      </c>
      <c r="AG162" t="e">
        <f t="shared" ca="1" si="144"/>
        <v>#N/A</v>
      </c>
      <c r="AH162" t="e">
        <f t="shared" ca="1" si="145"/>
        <v>#N/A</v>
      </c>
      <c r="AI162" t="e">
        <f t="shared" ca="1" si="146"/>
        <v>#N/A</v>
      </c>
      <c r="AJ162" t="e">
        <f t="shared" ca="1" si="147"/>
        <v>#N/A</v>
      </c>
      <c r="AK162" t="e">
        <f t="shared" ca="1" si="148"/>
        <v>#N/A</v>
      </c>
      <c r="AL162" t="e">
        <f t="shared" ca="1" si="149"/>
        <v>#N/A</v>
      </c>
      <c r="AM162" t="e">
        <f t="shared" ca="1" si="150"/>
        <v>#N/A</v>
      </c>
      <c r="AN162" t="e">
        <f t="shared" ca="1" si="151"/>
        <v>#N/A</v>
      </c>
      <c r="AO162" t="e">
        <f t="shared" ca="1" si="152"/>
        <v>#N/A</v>
      </c>
      <c r="AP162" t="e">
        <f t="shared" ca="1" si="153"/>
        <v>#N/A</v>
      </c>
      <c r="AQ162" t="e">
        <f t="shared" ca="1" si="154"/>
        <v>#N/A</v>
      </c>
      <c r="AR162" t="e">
        <f t="shared" ca="1" si="155"/>
        <v>#N/A</v>
      </c>
      <c r="AS162" t="e">
        <f t="shared" ca="1" si="156"/>
        <v>#N/A</v>
      </c>
      <c r="AT162" t="e">
        <f t="shared" ca="1" si="157"/>
        <v>#N/A</v>
      </c>
      <c r="AU162" t="e">
        <f t="shared" ca="1" si="158"/>
        <v>#N/A</v>
      </c>
      <c r="AV162" t="e">
        <f t="shared" ca="1" si="159"/>
        <v>#N/A</v>
      </c>
      <c r="AW162" t="e">
        <f t="shared" ca="1" si="160"/>
        <v>#N/A</v>
      </c>
      <c r="AX162" t="e">
        <f t="shared" ca="1" si="161"/>
        <v>#N/A</v>
      </c>
      <c r="AY162" t="e">
        <f t="shared" ca="1" si="162"/>
        <v>#N/A</v>
      </c>
    </row>
    <row r="163" spans="1:51">
      <c r="A163">
        <f>AllResults!A163</f>
        <v>0</v>
      </c>
      <c r="D163" t="e">
        <f>VLOOKUP(B163,AttDefStrength!$A$3:$G$23,2,FALSE)</f>
        <v>#N/A</v>
      </c>
      <c r="E163" t="e">
        <f>VLOOKUP(C163,AttDefStrength!$A$3:$G$23,7,FALSE)</f>
        <v>#N/A</v>
      </c>
      <c r="F163" t="e">
        <f>VLOOKUP(B163,AttDefStrength!$A$3:$G$23,3,FALSE)</f>
        <v>#N/A</v>
      </c>
      <c r="G163" t="e">
        <f>VLOOKUP(C163,AttDefStrength!$A$3:$G$23,6,FALSE)</f>
        <v>#N/A</v>
      </c>
      <c r="H163" t="e">
        <f ca="1">D163*E163*Averages!$D$23</f>
        <v>#N/A</v>
      </c>
      <c r="I163" t="e">
        <f ca="1">G163*F163*Averages!$M$23</f>
        <v>#N/A</v>
      </c>
      <c r="J163" t="e">
        <f t="shared" ca="1" si="121"/>
        <v>#N/A</v>
      </c>
      <c r="K163" t="e">
        <f t="shared" ca="1" si="122"/>
        <v>#N/A</v>
      </c>
      <c r="L163" t="e">
        <f t="shared" ca="1" si="123"/>
        <v>#N/A</v>
      </c>
      <c r="M163" t="e">
        <f t="shared" ca="1" si="124"/>
        <v>#N/A</v>
      </c>
      <c r="N163" t="e">
        <f t="shared" ca="1" si="125"/>
        <v>#N/A</v>
      </c>
      <c r="O163" t="e">
        <f t="shared" ca="1" si="126"/>
        <v>#N/A</v>
      </c>
      <c r="P163" t="e">
        <f t="shared" ca="1" si="127"/>
        <v>#N/A</v>
      </c>
      <c r="Q163" t="e">
        <f t="shared" ca="1" si="128"/>
        <v>#N/A</v>
      </c>
      <c r="R163" t="e">
        <f t="shared" ca="1" si="129"/>
        <v>#N/A</v>
      </c>
      <c r="S163" t="e">
        <f t="shared" ca="1" si="130"/>
        <v>#N/A</v>
      </c>
      <c r="T163" t="e">
        <f t="shared" ca="1" si="131"/>
        <v>#N/A</v>
      </c>
      <c r="U163" t="e">
        <f t="shared" ca="1" si="132"/>
        <v>#N/A</v>
      </c>
      <c r="V163" t="e">
        <f t="shared" ca="1" si="133"/>
        <v>#N/A</v>
      </c>
      <c r="W163" t="e">
        <f t="shared" ca="1" si="134"/>
        <v>#N/A</v>
      </c>
      <c r="X163" t="e">
        <f t="shared" ca="1" si="135"/>
        <v>#N/A</v>
      </c>
      <c r="Y163" t="e">
        <f t="shared" ca="1" si="136"/>
        <v>#N/A</v>
      </c>
      <c r="Z163" t="e">
        <f t="shared" ca="1" si="137"/>
        <v>#N/A</v>
      </c>
      <c r="AA163" t="e">
        <f t="shared" ca="1" si="138"/>
        <v>#N/A</v>
      </c>
      <c r="AB163" t="e">
        <f t="shared" ca="1" si="139"/>
        <v>#N/A</v>
      </c>
      <c r="AC163" t="e">
        <f t="shared" ca="1" si="140"/>
        <v>#N/A</v>
      </c>
      <c r="AD163" t="e">
        <f t="shared" ca="1" si="141"/>
        <v>#N/A</v>
      </c>
      <c r="AE163" t="e">
        <f t="shared" ca="1" si="142"/>
        <v>#N/A</v>
      </c>
      <c r="AF163" t="e">
        <f t="shared" ca="1" si="143"/>
        <v>#N/A</v>
      </c>
      <c r="AG163" t="e">
        <f t="shared" ca="1" si="144"/>
        <v>#N/A</v>
      </c>
      <c r="AH163" t="e">
        <f t="shared" ca="1" si="145"/>
        <v>#N/A</v>
      </c>
      <c r="AI163" t="e">
        <f t="shared" ca="1" si="146"/>
        <v>#N/A</v>
      </c>
      <c r="AJ163" t="e">
        <f t="shared" ca="1" si="147"/>
        <v>#N/A</v>
      </c>
      <c r="AK163" t="e">
        <f t="shared" ca="1" si="148"/>
        <v>#N/A</v>
      </c>
      <c r="AL163" t="e">
        <f t="shared" ca="1" si="149"/>
        <v>#N/A</v>
      </c>
      <c r="AM163" t="e">
        <f t="shared" ca="1" si="150"/>
        <v>#N/A</v>
      </c>
      <c r="AN163" t="e">
        <f t="shared" ca="1" si="151"/>
        <v>#N/A</v>
      </c>
      <c r="AO163" t="e">
        <f t="shared" ca="1" si="152"/>
        <v>#N/A</v>
      </c>
      <c r="AP163" t="e">
        <f t="shared" ca="1" si="153"/>
        <v>#N/A</v>
      </c>
      <c r="AQ163" t="e">
        <f t="shared" ca="1" si="154"/>
        <v>#N/A</v>
      </c>
      <c r="AR163" t="e">
        <f t="shared" ca="1" si="155"/>
        <v>#N/A</v>
      </c>
      <c r="AS163" t="e">
        <f t="shared" ca="1" si="156"/>
        <v>#N/A</v>
      </c>
      <c r="AT163" t="e">
        <f t="shared" ca="1" si="157"/>
        <v>#N/A</v>
      </c>
      <c r="AU163" t="e">
        <f t="shared" ca="1" si="158"/>
        <v>#N/A</v>
      </c>
      <c r="AV163" t="e">
        <f t="shared" ca="1" si="159"/>
        <v>#N/A</v>
      </c>
      <c r="AW163" t="e">
        <f t="shared" ca="1" si="160"/>
        <v>#N/A</v>
      </c>
      <c r="AX163" t="e">
        <f t="shared" ca="1" si="161"/>
        <v>#N/A</v>
      </c>
      <c r="AY163" t="e">
        <f t="shared" ca="1" si="162"/>
        <v>#N/A</v>
      </c>
    </row>
    <row r="164" spans="1:51">
      <c r="A164">
        <f>AllResults!A164</f>
        <v>0</v>
      </c>
      <c r="D164" t="e">
        <f>VLOOKUP(B164,AttDefStrength!$A$3:$G$23,2,FALSE)</f>
        <v>#N/A</v>
      </c>
      <c r="E164" t="e">
        <f>VLOOKUP(C164,AttDefStrength!$A$3:$G$23,7,FALSE)</f>
        <v>#N/A</v>
      </c>
      <c r="F164" t="e">
        <f>VLOOKUP(B164,AttDefStrength!$A$3:$G$23,3,FALSE)</f>
        <v>#N/A</v>
      </c>
      <c r="G164" t="e">
        <f>VLOOKUP(C164,AttDefStrength!$A$3:$G$23,6,FALSE)</f>
        <v>#N/A</v>
      </c>
      <c r="H164" t="e">
        <f ca="1">D164*E164*Averages!$D$23</f>
        <v>#N/A</v>
      </c>
      <c r="I164" t="e">
        <f ca="1">G164*F164*Averages!$M$23</f>
        <v>#N/A</v>
      </c>
      <c r="J164" t="e">
        <f t="shared" ca="1" si="121"/>
        <v>#N/A</v>
      </c>
      <c r="K164" t="e">
        <f t="shared" ca="1" si="122"/>
        <v>#N/A</v>
      </c>
      <c r="L164" t="e">
        <f t="shared" ca="1" si="123"/>
        <v>#N/A</v>
      </c>
      <c r="M164" t="e">
        <f t="shared" ca="1" si="124"/>
        <v>#N/A</v>
      </c>
      <c r="N164" t="e">
        <f t="shared" ca="1" si="125"/>
        <v>#N/A</v>
      </c>
      <c r="O164" t="e">
        <f t="shared" ca="1" si="126"/>
        <v>#N/A</v>
      </c>
      <c r="P164" t="e">
        <f t="shared" ca="1" si="127"/>
        <v>#N/A</v>
      </c>
      <c r="Q164" t="e">
        <f t="shared" ca="1" si="128"/>
        <v>#N/A</v>
      </c>
      <c r="R164" t="e">
        <f t="shared" ca="1" si="129"/>
        <v>#N/A</v>
      </c>
      <c r="S164" t="e">
        <f t="shared" ca="1" si="130"/>
        <v>#N/A</v>
      </c>
      <c r="T164" t="e">
        <f t="shared" ca="1" si="131"/>
        <v>#N/A</v>
      </c>
      <c r="U164" t="e">
        <f t="shared" ca="1" si="132"/>
        <v>#N/A</v>
      </c>
      <c r="V164" t="e">
        <f t="shared" ca="1" si="133"/>
        <v>#N/A</v>
      </c>
      <c r="W164" t="e">
        <f t="shared" ca="1" si="134"/>
        <v>#N/A</v>
      </c>
      <c r="X164" t="e">
        <f t="shared" ca="1" si="135"/>
        <v>#N/A</v>
      </c>
      <c r="Y164" t="e">
        <f t="shared" ca="1" si="136"/>
        <v>#N/A</v>
      </c>
      <c r="Z164" t="e">
        <f t="shared" ca="1" si="137"/>
        <v>#N/A</v>
      </c>
      <c r="AA164" t="e">
        <f t="shared" ca="1" si="138"/>
        <v>#N/A</v>
      </c>
      <c r="AB164" t="e">
        <f t="shared" ca="1" si="139"/>
        <v>#N/A</v>
      </c>
      <c r="AC164" t="e">
        <f t="shared" ca="1" si="140"/>
        <v>#N/A</v>
      </c>
      <c r="AD164" t="e">
        <f t="shared" ca="1" si="141"/>
        <v>#N/A</v>
      </c>
      <c r="AE164" t="e">
        <f t="shared" ca="1" si="142"/>
        <v>#N/A</v>
      </c>
      <c r="AF164" t="e">
        <f t="shared" ca="1" si="143"/>
        <v>#N/A</v>
      </c>
      <c r="AG164" t="e">
        <f t="shared" ca="1" si="144"/>
        <v>#N/A</v>
      </c>
      <c r="AH164" t="e">
        <f t="shared" ca="1" si="145"/>
        <v>#N/A</v>
      </c>
      <c r="AI164" t="e">
        <f t="shared" ca="1" si="146"/>
        <v>#N/A</v>
      </c>
      <c r="AJ164" t="e">
        <f t="shared" ca="1" si="147"/>
        <v>#N/A</v>
      </c>
      <c r="AK164" t="e">
        <f t="shared" ca="1" si="148"/>
        <v>#N/A</v>
      </c>
      <c r="AL164" t="e">
        <f t="shared" ca="1" si="149"/>
        <v>#N/A</v>
      </c>
      <c r="AM164" t="e">
        <f t="shared" ca="1" si="150"/>
        <v>#N/A</v>
      </c>
      <c r="AN164" t="e">
        <f t="shared" ca="1" si="151"/>
        <v>#N/A</v>
      </c>
      <c r="AO164" t="e">
        <f t="shared" ca="1" si="152"/>
        <v>#N/A</v>
      </c>
      <c r="AP164" t="e">
        <f t="shared" ca="1" si="153"/>
        <v>#N/A</v>
      </c>
      <c r="AQ164" t="e">
        <f t="shared" ca="1" si="154"/>
        <v>#N/A</v>
      </c>
      <c r="AR164" t="e">
        <f t="shared" ca="1" si="155"/>
        <v>#N/A</v>
      </c>
      <c r="AS164" t="e">
        <f t="shared" ca="1" si="156"/>
        <v>#N/A</v>
      </c>
      <c r="AT164" t="e">
        <f t="shared" ca="1" si="157"/>
        <v>#N/A</v>
      </c>
      <c r="AU164" t="e">
        <f t="shared" ca="1" si="158"/>
        <v>#N/A</v>
      </c>
      <c r="AV164" t="e">
        <f t="shared" ca="1" si="159"/>
        <v>#N/A</v>
      </c>
      <c r="AW164" t="e">
        <f t="shared" ca="1" si="160"/>
        <v>#N/A</v>
      </c>
      <c r="AX164" t="e">
        <f t="shared" ca="1" si="161"/>
        <v>#N/A</v>
      </c>
      <c r="AY164" t="e">
        <f t="shared" ca="1" si="162"/>
        <v>#N/A</v>
      </c>
    </row>
    <row r="165" spans="1:51">
      <c r="A165">
        <f>AllResults!A165</f>
        <v>0</v>
      </c>
      <c r="D165" t="e">
        <f>VLOOKUP(B165,AttDefStrength!$A$3:$G$23,2,FALSE)</f>
        <v>#N/A</v>
      </c>
      <c r="E165" t="e">
        <f>VLOOKUP(C165,AttDefStrength!$A$3:$G$23,7,FALSE)</f>
        <v>#N/A</v>
      </c>
      <c r="F165" t="e">
        <f>VLOOKUP(B165,AttDefStrength!$A$3:$G$23,3,FALSE)</f>
        <v>#N/A</v>
      </c>
      <c r="G165" t="e">
        <f>VLOOKUP(C165,AttDefStrength!$A$3:$G$23,6,FALSE)</f>
        <v>#N/A</v>
      </c>
      <c r="H165" t="e">
        <f ca="1">D165*E165*Averages!$D$23</f>
        <v>#N/A</v>
      </c>
      <c r="I165" t="e">
        <f ca="1">G165*F165*Averages!$M$23</f>
        <v>#N/A</v>
      </c>
      <c r="J165" t="e">
        <f t="shared" ca="1" si="121"/>
        <v>#N/A</v>
      </c>
      <c r="K165" t="e">
        <f t="shared" ca="1" si="122"/>
        <v>#N/A</v>
      </c>
      <c r="L165" t="e">
        <f t="shared" ca="1" si="123"/>
        <v>#N/A</v>
      </c>
      <c r="M165" t="e">
        <f t="shared" ca="1" si="124"/>
        <v>#N/A</v>
      </c>
      <c r="N165" t="e">
        <f t="shared" ca="1" si="125"/>
        <v>#N/A</v>
      </c>
      <c r="O165" t="e">
        <f t="shared" ca="1" si="126"/>
        <v>#N/A</v>
      </c>
      <c r="P165" t="e">
        <f t="shared" ca="1" si="127"/>
        <v>#N/A</v>
      </c>
      <c r="Q165" t="e">
        <f t="shared" ca="1" si="128"/>
        <v>#N/A</v>
      </c>
      <c r="R165" t="e">
        <f t="shared" ca="1" si="129"/>
        <v>#N/A</v>
      </c>
      <c r="S165" t="e">
        <f t="shared" ca="1" si="130"/>
        <v>#N/A</v>
      </c>
      <c r="T165" t="e">
        <f t="shared" ca="1" si="131"/>
        <v>#N/A</v>
      </c>
      <c r="U165" t="e">
        <f t="shared" ca="1" si="132"/>
        <v>#N/A</v>
      </c>
      <c r="V165" t="e">
        <f t="shared" ca="1" si="133"/>
        <v>#N/A</v>
      </c>
      <c r="W165" t="e">
        <f t="shared" ca="1" si="134"/>
        <v>#N/A</v>
      </c>
      <c r="X165" t="e">
        <f t="shared" ca="1" si="135"/>
        <v>#N/A</v>
      </c>
      <c r="Y165" t="e">
        <f t="shared" ca="1" si="136"/>
        <v>#N/A</v>
      </c>
      <c r="Z165" t="e">
        <f t="shared" ca="1" si="137"/>
        <v>#N/A</v>
      </c>
      <c r="AA165" t="e">
        <f t="shared" ca="1" si="138"/>
        <v>#N/A</v>
      </c>
      <c r="AB165" t="e">
        <f t="shared" ca="1" si="139"/>
        <v>#N/A</v>
      </c>
      <c r="AC165" t="e">
        <f t="shared" ca="1" si="140"/>
        <v>#N/A</v>
      </c>
      <c r="AD165" t="e">
        <f t="shared" ca="1" si="141"/>
        <v>#N/A</v>
      </c>
      <c r="AE165" t="e">
        <f t="shared" ca="1" si="142"/>
        <v>#N/A</v>
      </c>
      <c r="AF165" t="e">
        <f t="shared" ca="1" si="143"/>
        <v>#N/A</v>
      </c>
      <c r="AG165" t="e">
        <f t="shared" ca="1" si="144"/>
        <v>#N/A</v>
      </c>
      <c r="AH165" t="e">
        <f t="shared" ca="1" si="145"/>
        <v>#N/A</v>
      </c>
      <c r="AI165" t="e">
        <f t="shared" ca="1" si="146"/>
        <v>#N/A</v>
      </c>
      <c r="AJ165" t="e">
        <f t="shared" ca="1" si="147"/>
        <v>#N/A</v>
      </c>
      <c r="AK165" t="e">
        <f t="shared" ca="1" si="148"/>
        <v>#N/A</v>
      </c>
      <c r="AL165" t="e">
        <f t="shared" ca="1" si="149"/>
        <v>#N/A</v>
      </c>
      <c r="AM165" t="e">
        <f t="shared" ca="1" si="150"/>
        <v>#N/A</v>
      </c>
      <c r="AN165" t="e">
        <f t="shared" ca="1" si="151"/>
        <v>#N/A</v>
      </c>
      <c r="AO165" t="e">
        <f t="shared" ca="1" si="152"/>
        <v>#N/A</v>
      </c>
      <c r="AP165" t="e">
        <f t="shared" ca="1" si="153"/>
        <v>#N/A</v>
      </c>
      <c r="AQ165" t="e">
        <f t="shared" ca="1" si="154"/>
        <v>#N/A</v>
      </c>
      <c r="AR165" t="e">
        <f t="shared" ca="1" si="155"/>
        <v>#N/A</v>
      </c>
      <c r="AS165" t="e">
        <f t="shared" ca="1" si="156"/>
        <v>#N/A</v>
      </c>
      <c r="AT165" t="e">
        <f t="shared" ca="1" si="157"/>
        <v>#N/A</v>
      </c>
      <c r="AU165" t="e">
        <f t="shared" ca="1" si="158"/>
        <v>#N/A</v>
      </c>
      <c r="AV165" t="e">
        <f t="shared" ca="1" si="159"/>
        <v>#N/A</v>
      </c>
      <c r="AW165" t="e">
        <f t="shared" ca="1" si="160"/>
        <v>#N/A</v>
      </c>
      <c r="AX165" t="e">
        <f t="shared" ca="1" si="161"/>
        <v>#N/A</v>
      </c>
      <c r="AY165" t="e">
        <f t="shared" ca="1" si="162"/>
        <v>#N/A</v>
      </c>
    </row>
    <row r="166" spans="1:51">
      <c r="A166">
        <f>AllResults!A166</f>
        <v>0</v>
      </c>
      <c r="D166" t="e">
        <f>VLOOKUP(B166,AttDefStrength!$A$3:$G$23,2,FALSE)</f>
        <v>#N/A</v>
      </c>
      <c r="E166" t="e">
        <f>VLOOKUP(C166,AttDefStrength!$A$3:$G$23,7,FALSE)</f>
        <v>#N/A</v>
      </c>
      <c r="F166" t="e">
        <f>VLOOKUP(B166,AttDefStrength!$A$3:$G$23,3,FALSE)</f>
        <v>#N/A</v>
      </c>
      <c r="G166" t="e">
        <f>VLOOKUP(C166,AttDefStrength!$A$3:$G$23,6,FALSE)</f>
        <v>#N/A</v>
      </c>
      <c r="H166" t="e">
        <f ca="1">D166*E166*Averages!$D$23</f>
        <v>#N/A</v>
      </c>
      <c r="I166" t="e">
        <f ca="1">G166*F166*Averages!$M$23</f>
        <v>#N/A</v>
      </c>
      <c r="J166" t="e">
        <f t="shared" ca="1" si="121"/>
        <v>#N/A</v>
      </c>
      <c r="K166" t="e">
        <f t="shared" ca="1" si="122"/>
        <v>#N/A</v>
      </c>
      <c r="L166" t="e">
        <f t="shared" ca="1" si="123"/>
        <v>#N/A</v>
      </c>
      <c r="M166" t="e">
        <f t="shared" ca="1" si="124"/>
        <v>#N/A</v>
      </c>
      <c r="N166" t="e">
        <f t="shared" ca="1" si="125"/>
        <v>#N/A</v>
      </c>
      <c r="O166" t="e">
        <f t="shared" ca="1" si="126"/>
        <v>#N/A</v>
      </c>
      <c r="P166" t="e">
        <f t="shared" ca="1" si="127"/>
        <v>#N/A</v>
      </c>
      <c r="Q166" t="e">
        <f t="shared" ca="1" si="128"/>
        <v>#N/A</v>
      </c>
      <c r="R166" t="e">
        <f t="shared" ca="1" si="129"/>
        <v>#N/A</v>
      </c>
      <c r="S166" t="e">
        <f t="shared" ca="1" si="130"/>
        <v>#N/A</v>
      </c>
      <c r="T166" t="e">
        <f t="shared" ca="1" si="131"/>
        <v>#N/A</v>
      </c>
      <c r="U166" t="e">
        <f t="shared" ca="1" si="132"/>
        <v>#N/A</v>
      </c>
      <c r="V166" t="e">
        <f t="shared" ca="1" si="133"/>
        <v>#N/A</v>
      </c>
      <c r="W166" t="e">
        <f t="shared" ca="1" si="134"/>
        <v>#N/A</v>
      </c>
      <c r="X166" t="e">
        <f t="shared" ca="1" si="135"/>
        <v>#N/A</v>
      </c>
      <c r="Y166" t="e">
        <f t="shared" ca="1" si="136"/>
        <v>#N/A</v>
      </c>
      <c r="Z166" t="e">
        <f t="shared" ca="1" si="137"/>
        <v>#N/A</v>
      </c>
      <c r="AA166" t="e">
        <f t="shared" ca="1" si="138"/>
        <v>#N/A</v>
      </c>
      <c r="AB166" t="e">
        <f t="shared" ca="1" si="139"/>
        <v>#N/A</v>
      </c>
      <c r="AC166" t="e">
        <f t="shared" ca="1" si="140"/>
        <v>#N/A</v>
      </c>
      <c r="AD166" t="e">
        <f t="shared" ca="1" si="141"/>
        <v>#N/A</v>
      </c>
      <c r="AE166" t="e">
        <f t="shared" ca="1" si="142"/>
        <v>#N/A</v>
      </c>
      <c r="AF166" t="e">
        <f t="shared" ca="1" si="143"/>
        <v>#N/A</v>
      </c>
      <c r="AG166" t="e">
        <f t="shared" ca="1" si="144"/>
        <v>#N/A</v>
      </c>
      <c r="AH166" t="e">
        <f t="shared" ca="1" si="145"/>
        <v>#N/A</v>
      </c>
      <c r="AI166" t="e">
        <f t="shared" ca="1" si="146"/>
        <v>#N/A</v>
      </c>
      <c r="AJ166" t="e">
        <f t="shared" ca="1" si="147"/>
        <v>#N/A</v>
      </c>
      <c r="AK166" t="e">
        <f t="shared" ca="1" si="148"/>
        <v>#N/A</v>
      </c>
      <c r="AL166" t="e">
        <f t="shared" ca="1" si="149"/>
        <v>#N/A</v>
      </c>
      <c r="AM166" t="e">
        <f t="shared" ca="1" si="150"/>
        <v>#N/A</v>
      </c>
      <c r="AN166" t="e">
        <f t="shared" ca="1" si="151"/>
        <v>#N/A</v>
      </c>
      <c r="AO166" t="e">
        <f t="shared" ca="1" si="152"/>
        <v>#N/A</v>
      </c>
      <c r="AP166" t="e">
        <f t="shared" ca="1" si="153"/>
        <v>#N/A</v>
      </c>
      <c r="AQ166" t="e">
        <f t="shared" ca="1" si="154"/>
        <v>#N/A</v>
      </c>
      <c r="AR166" t="e">
        <f t="shared" ca="1" si="155"/>
        <v>#N/A</v>
      </c>
      <c r="AS166" t="e">
        <f t="shared" ca="1" si="156"/>
        <v>#N/A</v>
      </c>
      <c r="AT166" t="e">
        <f t="shared" ca="1" si="157"/>
        <v>#N/A</v>
      </c>
      <c r="AU166" t="e">
        <f t="shared" ca="1" si="158"/>
        <v>#N/A</v>
      </c>
      <c r="AV166" t="e">
        <f t="shared" ca="1" si="159"/>
        <v>#N/A</v>
      </c>
      <c r="AW166" t="e">
        <f t="shared" ca="1" si="160"/>
        <v>#N/A</v>
      </c>
      <c r="AX166" t="e">
        <f t="shared" ca="1" si="161"/>
        <v>#N/A</v>
      </c>
      <c r="AY166" t="e">
        <f t="shared" ca="1" si="162"/>
        <v>#N/A</v>
      </c>
    </row>
    <row r="167" spans="1:51">
      <c r="A167">
        <f>AllResults!A167</f>
        <v>0</v>
      </c>
      <c r="D167" t="e">
        <f>VLOOKUP(B167,AttDefStrength!$A$3:$G$23,2,FALSE)</f>
        <v>#N/A</v>
      </c>
      <c r="E167" t="e">
        <f>VLOOKUP(C167,AttDefStrength!$A$3:$G$23,7,FALSE)</f>
        <v>#N/A</v>
      </c>
      <c r="F167" t="e">
        <f>VLOOKUP(B167,AttDefStrength!$A$3:$G$23,3,FALSE)</f>
        <v>#N/A</v>
      </c>
      <c r="G167" t="e">
        <f>VLOOKUP(C167,AttDefStrength!$A$3:$G$23,6,FALSE)</f>
        <v>#N/A</v>
      </c>
      <c r="H167" t="e">
        <f ca="1">D167*E167*Averages!$D$23</f>
        <v>#N/A</v>
      </c>
      <c r="I167" t="e">
        <f ca="1">G167*F167*Averages!$M$23</f>
        <v>#N/A</v>
      </c>
      <c r="J167" t="e">
        <f t="shared" ca="1" si="121"/>
        <v>#N/A</v>
      </c>
      <c r="K167" t="e">
        <f t="shared" ca="1" si="122"/>
        <v>#N/A</v>
      </c>
      <c r="L167" t="e">
        <f t="shared" ca="1" si="123"/>
        <v>#N/A</v>
      </c>
      <c r="M167" t="e">
        <f t="shared" ca="1" si="124"/>
        <v>#N/A</v>
      </c>
      <c r="N167" t="e">
        <f t="shared" ca="1" si="125"/>
        <v>#N/A</v>
      </c>
      <c r="O167" t="e">
        <f t="shared" ca="1" si="126"/>
        <v>#N/A</v>
      </c>
      <c r="P167" t="e">
        <f t="shared" ca="1" si="127"/>
        <v>#N/A</v>
      </c>
      <c r="Q167" t="e">
        <f t="shared" ca="1" si="128"/>
        <v>#N/A</v>
      </c>
      <c r="R167" t="e">
        <f t="shared" ca="1" si="129"/>
        <v>#N/A</v>
      </c>
      <c r="S167" t="e">
        <f t="shared" ca="1" si="130"/>
        <v>#N/A</v>
      </c>
      <c r="T167" t="e">
        <f t="shared" ca="1" si="131"/>
        <v>#N/A</v>
      </c>
      <c r="U167" t="e">
        <f t="shared" ca="1" si="132"/>
        <v>#N/A</v>
      </c>
      <c r="V167" t="e">
        <f t="shared" ca="1" si="133"/>
        <v>#N/A</v>
      </c>
      <c r="W167" t="e">
        <f t="shared" ca="1" si="134"/>
        <v>#N/A</v>
      </c>
      <c r="X167" t="e">
        <f t="shared" ca="1" si="135"/>
        <v>#N/A</v>
      </c>
      <c r="Y167" t="e">
        <f t="shared" ca="1" si="136"/>
        <v>#N/A</v>
      </c>
      <c r="Z167" t="e">
        <f t="shared" ca="1" si="137"/>
        <v>#N/A</v>
      </c>
      <c r="AA167" t="e">
        <f t="shared" ca="1" si="138"/>
        <v>#N/A</v>
      </c>
      <c r="AB167" t="e">
        <f t="shared" ca="1" si="139"/>
        <v>#N/A</v>
      </c>
      <c r="AC167" t="e">
        <f t="shared" ca="1" si="140"/>
        <v>#N/A</v>
      </c>
      <c r="AD167" t="e">
        <f t="shared" ca="1" si="141"/>
        <v>#N/A</v>
      </c>
      <c r="AE167" t="e">
        <f t="shared" ca="1" si="142"/>
        <v>#N/A</v>
      </c>
      <c r="AF167" t="e">
        <f t="shared" ca="1" si="143"/>
        <v>#N/A</v>
      </c>
      <c r="AG167" t="e">
        <f t="shared" ca="1" si="144"/>
        <v>#N/A</v>
      </c>
      <c r="AH167" t="e">
        <f t="shared" ca="1" si="145"/>
        <v>#N/A</v>
      </c>
      <c r="AI167" t="e">
        <f t="shared" ca="1" si="146"/>
        <v>#N/A</v>
      </c>
      <c r="AJ167" t="e">
        <f t="shared" ca="1" si="147"/>
        <v>#N/A</v>
      </c>
      <c r="AK167" t="e">
        <f t="shared" ca="1" si="148"/>
        <v>#N/A</v>
      </c>
      <c r="AL167" t="e">
        <f t="shared" ca="1" si="149"/>
        <v>#N/A</v>
      </c>
      <c r="AM167" t="e">
        <f t="shared" ca="1" si="150"/>
        <v>#N/A</v>
      </c>
      <c r="AN167" t="e">
        <f t="shared" ca="1" si="151"/>
        <v>#N/A</v>
      </c>
      <c r="AO167" t="e">
        <f t="shared" ca="1" si="152"/>
        <v>#N/A</v>
      </c>
      <c r="AP167" t="e">
        <f t="shared" ca="1" si="153"/>
        <v>#N/A</v>
      </c>
      <c r="AQ167" t="e">
        <f t="shared" ca="1" si="154"/>
        <v>#N/A</v>
      </c>
      <c r="AR167" t="e">
        <f t="shared" ca="1" si="155"/>
        <v>#N/A</v>
      </c>
      <c r="AS167" t="e">
        <f t="shared" ca="1" si="156"/>
        <v>#N/A</v>
      </c>
      <c r="AT167" t="e">
        <f t="shared" ca="1" si="157"/>
        <v>#N/A</v>
      </c>
      <c r="AU167" t="e">
        <f t="shared" ca="1" si="158"/>
        <v>#N/A</v>
      </c>
      <c r="AV167" t="e">
        <f t="shared" ca="1" si="159"/>
        <v>#N/A</v>
      </c>
      <c r="AW167" t="e">
        <f t="shared" ca="1" si="160"/>
        <v>#N/A</v>
      </c>
      <c r="AX167" t="e">
        <f t="shared" ca="1" si="161"/>
        <v>#N/A</v>
      </c>
      <c r="AY167" t="e">
        <f t="shared" ca="1" si="162"/>
        <v>#N/A</v>
      </c>
    </row>
    <row r="168" spans="1:51">
      <c r="A168">
        <f>AllResults!A168</f>
        <v>0</v>
      </c>
      <c r="D168" t="e">
        <f>VLOOKUP(B168,AttDefStrength!$A$3:$G$23,2,FALSE)</f>
        <v>#N/A</v>
      </c>
      <c r="E168" t="e">
        <f>VLOOKUP(C168,AttDefStrength!$A$3:$G$23,7,FALSE)</f>
        <v>#N/A</v>
      </c>
      <c r="F168" t="e">
        <f>VLOOKUP(B168,AttDefStrength!$A$3:$G$23,3,FALSE)</f>
        <v>#N/A</v>
      </c>
      <c r="G168" t="e">
        <f>VLOOKUP(C168,AttDefStrength!$A$3:$G$23,6,FALSE)</f>
        <v>#N/A</v>
      </c>
      <c r="H168" t="e">
        <f ca="1">D168*E168*Averages!$D$23</f>
        <v>#N/A</v>
      </c>
      <c r="I168" t="e">
        <f ca="1">G168*F168*Averages!$M$23</f>
        <v>#N/A</v>
      </c>
      <c r="J168" t="e">
        <f t="shared" ca="1" si="121"/>
        <v>#N/A</v>
      </c>
      <c r="K168" t="e">
        <f t="shared" ca="1" si="122"/>
        <v>#N/A</v>
      </c>
      <c r="L168" t="e">
        <f t="shared" ca="1" si="123"/>
        <v>#N/A</v>
      </c>
      <c r="M168" t="e">
        <f t="shared" ca="1" si="124"/>
        <v>#N/A</v>
      </c>
      <c r="N168" t="e">
        <f t="shared" ca="1" si="125"/>
        <v>#N/A</v>
      </c>
      <c r="O168" t="e">
        <f t="shared" ca="1" si="126"/>
        <v>#N/A</v>
      </c>
      <c r="P168" t="e">
        <f t="shared" ca="1" si="127"/>
        <v>#N/A</v>
      </c>
      <c r="Q168" t="e">
        <f t="shared" ca="1" si="128"/>
        <v>#N/A</v>
      </c>
      <c r="R168" t="e">
        <f t="shared" ca="1" si="129"/>
        <v>#N/A</v>
      </c>
      <c r="S168" t="e">
        <f t="shared" ca="1" si="130"/>
        <v>#N/A</v>
      </c>
      <c r="T168" t="e">
        <f t="shared" ca="1" si="131"/>
        <v>#N/A</v>
      </c>
      <c r="U168" t="e">
        <f t="shared" ca="1" si="132"/>
        <v>#N/A</v>
      </c>
      <c r="V168" t="e">
        <f t="shared" ca="1" si="133"/>
        <v>#N/A</v>
      </c>
      <c r="W168" t="e">
        <f t="shared" ca="1" si="134"/>
        <v>#N/A</v>
      </c>
      <c r="X168" t="e">
        <f t="shared" ca="1" si="135"/>
        <v>#N/A</v>
      </c>
      <c r="Y168" t="e">
        <f t="shared" ca="1" si="136"/>
        <v>#N/A</v>
      </c>
      <c r="Z168" t="e">
        <f t="shared" ca="1" si="137"/>
        <v>#N/A</v>
      </c>
      <c r="AA168" t="e">
        <f t="shared" ca="1" si="138"/>
        <v>#N/A</v>
      </c>
      <c r="AB168" t="e">
        <f t="shared" ca="1" si="139"/>
        <v>#N/A</v>
      </c>
      <c r="AC168" t="e">
        <f t="shared" ca="1" si="140"/>
        <v>#N/A</v>
      </c>
      <c r="AD168" t="e">
        <f t="shared" ca="1" si="141"/>
        <v>#N/A</v>
      </c>
      <c r="AE168" t="e">
        <f t="shared" ca="1" si="142"/>
        <v>#N/A</v>
      </c>
      <c r="AF168" t="e">
        <f t="shared" ca="1" si="143"/>
        <v>#N/A</v>
      </c>
      <c r="AG168" t="e">
        <f t="shared" ca="1" si="144"/>
        <v>#N/A</v>
      </c>
      <c r="AH168" t="e">
        <f t="shared" ca="1" si="145"/>
        <v>#N/A</v>
      </c>
      <c r="AI168" t="e">
        <f t="shared" ca="1" si="146"/>
        <v>#N/A</v>
      </c>
      <c r="AJ168" t="e">
        <f t="shared" ca="1" si="147"/>
        <v>#N/A</v>
      </c>
      <c r="AK168" t="e">
        <f t="shared" ca="1" si="148"/>
        <v>#N/A</v>
      </c>
      <c r="AL168" t="e">
        <f t="shared" ca="1" si="149"/>
        <v>#N/A</v>
      </c>
      <c r="AM168" t="e">
        <f t="shared" ca="1" si="150"/>
        <v>#N/A</v>
      </c>
      <c r="AN168" t="e">
        <f t="shared" ca="1" si="151"/>
        <v>#N/A</v>
      </c>
      <c r="AO168" t="e">
        <f t="shared" ca="1" si="152"/>
        <v>#N/A</v>
      </c>
      <c r="AP168" t="e">
        <f t="shared" ca="1" si="153"/>
        <v>#N/A</v>
      </c>
      <c r="AQ168" t="e">
        <f t="shared" ca="1" si="154"/>
        <v>#N/A</v>
      </c>
      <c r="AR168" t="e">
        <f t="shared" ca="1" si="155"/>
        <v>#N/A</v>
      </c>
      <c r="AS168" t="e">
        <f t="shared" ca="1" si="156"/>
        <v>#N/A</v>
      </c>
      <c r="AT168" t="e">
        <f t="shared" ca="1" si="157"/>
        <v>#N/A</v>
      </c>
      <c r="AU168" t="e">
        <f t="shared" ca="1" si="158"/>
        <v>#N/A</v>
      </c>
      <c r="AV168" t="e">
        <f t="shared" ca="1" si="159"/>
        <v>#N/A</v>
      </c>
      <c r="AW168" t="e">
        <f t="shared" ca="1" si="160"/>
        <v>#N/A</v>
      </c>
      <c r="AX168" t="e">
        <f t="shared" ca="1" si="161"/>
        <v>#N/A</v>
      </c>
      <c r="AY168" t="e">
        <f t="shared" ca="1" si="162"/>
        <v>#N/A</v>
      </c>
    </row>
    <row r="169" spans="1:51">
      <c r="A169">
        <f>AllResults!A169</f>
        <v>0</v>
      </c>
      <c r="D169" t="e">
        <f>VLOOKUP(B169,AttDefStrength!$A$3:$G$23,2,FALSE)</f>
        <v>#N/A</v>
      </c>
      <c r="E169" t="e">
        <f>VLOOKUP(C169,AttDefStrength!$A$3:$G$23,7,FALSE)</f>
        <v>#N/A</v>
      </c>
      <c r="F169" t="e">
        <f>VLOOKUP(B169,AttDefStrength!$A$3:$G$23,3,FALSE)</f>
        <v>#N/A</v>
      </c>
      <c r="G169" t="e">
        <f>VLOOKUP(C169,AttDefStrength!$A$3:$G$23,6,FALSE)</f>
        <v>#N/A</v>
      </c>
      <c r="H169" t="e">
        <f ca="1">D169*E169*Averages!$D$23</f>
        <v>#N/A</v>
      </c>
      <c r="I169" t="e">
        <f ca="1">G169*F169*Averages!$M$23</f>
        <v>#N/A</v>
      </c>
      <c r="J169" t="e">
        <f t="shared" ca="1" si="121"/>
        <v>#N/A</v>
      </c>
      <c r="K169" t="e">
        <f t="shared" ca="1" si="122"/>
        <v>#N/A</v>
      </c>
      <c r="L169" t="e">
        <f t="shared" ca="1" si="123"/>
        <v>#N/A</v>
      </c>
      <c r="M169" t="e">
        <f t="shared" ca="1" si="124"/>
        <v>#N/A</v>
      </c>
      <c r="N169" t="e">
        <f t="shared" ca="1" si="125"/>
        <v>#N/A</v>
      </c>
      <c r="O169" t="e">
        <f t="shared" ca="1" si="126"/>
        <v>#N/A</v>
      </c>
      <c r="P169" t="e">
        <f t="shared" ca="1" si="127"/>
        <v>#N/A</v>
      </c>
      <c r="Q169" t="e">
        <f t="shared" ca="1" si="128"/>
        <v>#N/A</v>
      </c>
      <c r="R169" t="e">
        <f t="shared" ca="1" si="129"/>
        <v>#N/A</v>
      </c>
      <c r="S169" t="e">
        <f t="shared" ca="1" si="130"/>
        <v>#N/A</v>
      </c>
      <c r="T169" t="e">
        <f t="shared" ca="1" si="131"/>
        <v>#N/A</v>
      </c>
      <c r="U169" t="e">
        <f t="shared" ca="1" si="132"/>
        <v>#N/A</v>
      </c>
      <c r="V169" t="e">
        <f t="shared" ca="1" si="133"/>
        <v>#N/A</v>
      </c>
      <c r="W169" t="e">
        <f t="shared" ca="1" si="134"/>
        <v>#N/A</v>
      </c>
      <c r="X169" t="e">
        <f t="shared" ca="1" si="135"/>
        <v>#N/A</v>
      </c>
      <c r="Y169" t="e">
        <f t="shared" ca="1" si="136"/>
        <v>#N/A</v>
      </c>
      <c r="Z169" t="e">
        <f t="shared" ca="1" si="137"/>
        <v>#N/A</v>
      </c>
      <c r="AA169" t="e">
        <f t="shared" ca="1" si="138"/>
        <v>#N/A</v>
      </c>
      <c r="AB169" t="e">
        <f t="shared" ca="1" si="139"/>
        <v>#N/A</v>
      </c>
      <c r="AC169" t="e">
        <f t="shared" ca="1" si="140"/>
        <v>#N/A</v>
      </c>
      <c r="AD169" t="e">
        <f t="shared" ca="1" si="141"/>
        <v>#N/A</v>
      </c>
      <c r="AE169" t="e">
        <f t="shared" ca="1" si="142"/>
        <v>#N/A</v>
      </c>
      <c r="AF169" t="e">
        <f t="shared" ca="1" si="143"/>
        <v>#N/A</v>
      </c>
      <c r="AG169" t="e">
        <f t="shared" ca="1" si="144"/>
        <v>#N/A</v>
      </c>
      <c r="AH169" t="e">
        <f t="shared" ca="1" si="145"/>
        <v>#N/A</v>
      </c>
      <c r="AI169" t="e">
        <f t="shared" ca="1" si="146"/>
        <v>#N/A</v>
      </c>
      <c r="AJ169" t="e">
        <f t="shared" ca="1" si="147"/>
        <v>#N/A</v>
      </c>
      <c r="AK169" t="e">
        <f t="shared" ca="1" si="148"/>
        <v>#N/A</v>
      </c>
      <c r="AL169" t="e">
        <f t="shared" ca="1" si="149"/>
        <v>#N/A</v>
      </c>
      <c r="AM169" t="e">
        <f t="shared" ca="1" si="150"/>
        <v>#N/A</v>
      </c>
      <c r="AN169" t="e">
        <f t="shared" ca="1" si="151"/>
        <v>#N/A</v>
      </c>
      <c r="AO169" t="e">
        <f t="shared" ca="1" si="152"/>
        <v>#N/A</v>
      </c>
      <c r="AP169" t="e">
        <f t="shared" ca="1" si="153"/>
        <v>#N/A</v>
      </c>
      <c r="AQ169" t="e">
        <f t="shared" ca="1" si="154"/>
        <v>#N/A</v>
      </c>
      <c r="AR169" t="e">
        <f t="shared" ca="1" si="155"/>
        <v>#N/A</v>
      </c>
      <c r="AS169" t="e">
        <f t="shared" ca="1" si="156"/>
        <v>#N/A</v>
      </c>
      <c r="AT169" t="e">
        <f t="shared" ca="1" si="157"/>
        <v>#N/A</v>
      </c>
      <c r="AU169" t="e">
        <f t="shared" ca="1" si="158"/>
        <v>#N/A</v>
      </c>
      <c r="AV169" t="e">
        <f t="shared" ca="1" si="159"/>
        <v>#N/A</v>
      </c>
      <c r="AW169" t="e">
        <f t="shared" ca="1" si="160"/>
        <v>#N/A</v>
      </c>
      <c r="AX169" t="e">
        <f t="shared" ca="1" si="161"/>
        <v>#N/A</v>
      </c>
      <c r="AY169" t="e">
        <f t="shared" ca="1" si="162"/>
        <v>#N/A</v>
      </c>
    </row>
    <row r="170" spans="1:51">
      <c r="A170">
        <f>AllResults!A170</f>
        <v>0</v>
      </c>
      <c r="D170" t="e">
        <f>VLOOKUP(B170,AttDefStrength!$A$3:$G$23,2,FALSE)</f>
        <v>#N/A</v>
      </c>
      <c r="E170" t="e">
        <f>VLOOKUP(C170,AttDefStrength!$A$3:$G$23,7,FALSE)</f>
        <v>#N/A</v>
      </c>
      <c r="F170" t="e">
        <f>VLOOKUP(B170,AttDefStrength!$A$3:$G$23,3,FALSE)</f>
        <v>#N/A</v>
      </c>
      <c r="G170" t="e">
        <f>VLOOKUP(C170,AttDefStrength!$A$3:$G$23,6,FALSE)</f>
        <v>#N/A</v>
      </c>
      <c r="H170" t="e">
        <f ca="1">D170*E170*Averages!$D$23</f>
        <v>#N/A</v>
      </c>
      <c r="I170" t="e">
        <f ca="1">G170*F170*Averages!$M$23</f>
        <v>#N/A</v>
      </c>
      <c r="J170" t="e">
        <f t="shared" ca="1" si="121"/>
        <v>#N/A</v>
      </c>
      <c r="K170" t="e">
        <f t="shared" ca="1" si="122"/>
        <v>#N/A</v>
      </c>
      <c r="L170" t="e">
        <f t="shared" ca="1" si="123"/>
        <v>#N/A</v>
      </c>
      <c r="M170" t="e">
        <f t="shared" ca="1" si="124"/>
        <v>#N/A</v>
      </c>
      <c r="N170" t="e">
        <f t="shared" ca="1" si="125"/>
        <v>#N/A</v>
      </c>
      <c r="O170" t="e">
        <f t="shared" ca="1" si="126"/>
        <v>#N/A</v>
      </c>
      <c r="P170" t="e">
        <f t="shared" ca="1" si="127"/>
        <v>#N/A</v>
      </c>
      <c r="Q170" t="e">
        <f t="shared" ca="1" si="128"/>
        <v>#N/A</v>
      </c>
      <c r="R170" t="e">
        <f t="shared" ca="1" si="129"/>
        <v>#N/A</v>
      </c>
      <c r="S170" t="e">
        <f t="shared" ca="1" si="130"/>
        <v>#N/A</v>
      </c>
      <c r="T170" t="e">
        <f t="shared" ca="1" si="131"/>
        <v>#N/A</v>
      </c>
      <c r="U170" t="e">
        <f t="shared" ca="1" si="132"/>
        <v>#N/A</v>
      </c>
      <c r="V170" t="e">
        <f t="shared" ca="1" si="133"/>
        <v>#N/A</v>
      </c>
      <c r="W170" t="e">
        <f t="shared" ca="1" si="134"/>
        <v>#N/A</v>
      </c>
      <c r="X170" t="e">
        <f t="shared" ca="1" si="135"/>
        <v>#N/A</v>
      </c>
      <c r="Y170" t="e">
        <f t="shared" ca="1" si="136"/>
        <v>#N/A</v>
      </c>
      <c r="Z170" t="e">
        <f t="shared" ca="1" si="137"/>
        <v>#N/A</v>
      </c>
      <c r="AA170" t="e">
        <f t="shared" ca="1" si="138"/>
        <v>#N/A</v>
      </c>
      <c r="AB170" t="e">
        <f t="shared" ca="1" si="139"/>
        <v>#N/A</v>
      </c>
      <c r="AC170" t="e">
        <f t="shared" ca="1" si="140"/>
        <v>#N/A</v>
      </c>
      <c r="AD170" t="e">
        <f t="shared" ca="1" si="141"/>
        <v>#N/A</v>
      </c>
      <c r="AE170" t="e">
        <f t="shared" ca="1" si="142"/>
        <v>#N/A</v>
      </c>
      <c r="AF170" t="e">
        <f t="shared" ca="1" si="143"/>
        <v>#N/A</v>
      </c>
      <c r="AG170" t="e">
        <f t="shared" ca="1" si="144"/>
        <v>#N/A</v>
      </c>
      <c r="AH170" t="e">
        <f t="shared" ca="1" si="145"/>
        <v>#N/A</v>
      </c>
      <c r="AI170" t="e">
        <f t="shared" ca="1" si="146"/>
        <v>#N/A</v>
      </c>
      <c r="AJ170" t="e">
        <f t="shared" ca="1" si="147"/>
        <v>#N/A</v>
      </c>
      <c r="AK170" t="e">
        <f t="shared" ca="1" si="148"/>
        <v>#N/A</v>
      </c>
      <c r="AL170" t="e">
        <f t="shared" ca="1" si="149"/>
        <v>#N/A</v>
      </c>
      <c r="AM170" t="e">
        <f t="shared" ca="1" si="150"/>
        <v>#N/A</v>
      </c>
      <c r="AN170" t="e">
        <f t="shared" ca="1" si="151"/>
        <v>#N/A</v>
      </c>
      <c r="AO170" t="e">
        <f t="shared" ca="1" si="152"/>
        <v>#N/A</v>
      </c>
      <c r="AP170" t="e">
        <f t="shared" ca="1" si="153"/>
        <v>#N/A</v>
      </c>
      <c r="AQ170" t="e">
        <f t="shared" ca="1" si="154"/>
        <v>#N/A</v>
      </c>
      <c r="AR170" t="e">
        <f t="shared" ca="1" si="155"/>
        <v>#N/A</v>
      </c>
      <c r="AS170" t="e">
        <f t="shared" ca="1" si="156"/>
        <v>#N/A</v>
      </c>
      <c r="AT170" t="e">
        <f t="shared" ca="1" si="157"/>
        <v>#N/A</v>
      </c>
      <c r="AU170" t="e">
        <f t="shared" ca="1" si="158"/>
        <v>#N/A</v>
      </c>
      <c r="AV170" t="e">
        <f t="shared" ca="1" si="159"/>
        <v>#N/A</v>
      </c>
      <c r="AW170" t="e">
        <f t="shared" ca="1" si="160"/>
        <v>#N/A</v>
      </c>
      <c r="AX170" t="e">
        <f t="shared" ca="1" si="161"/>
        <v>#N/A</v>
      </c>
      <c r="AY170" t="e">
        <f t="shared" ca="1" si="162"/>
        <v>#N/A</v>
      </c>
    </row>
    <row r="171" spans="1:51">
      <c r="A171">
        <f>AllResults!A171</f>
        <v>0</v>
      </c>
      <c r="D171" t="e">
        <f>VLOOKUP(B171,AttDefStrength!$A$3:$G$23,2,FALSE)</f>
        <v>#N/A</v>
      </c>
      <c r="E171" t="e">
        <f>VLOOKUP(C171,AttDefStrength!$A$3:$G$23,7,FALSE)</f>
        <v>#N/A</v>
      </c>
      <c r="F171" t="e">
        <f>VLOOKUP(B171,AttDefStrength!$A$3:$G$23,3,FALSE)</f>
        <v>#N/A</v>
      </c>
      <c r="G171" t="e">
        <f>VLOOKUP(C171,AttDefStrength!$A$3:$G$23,6,FALSE)</f>
        <v>#N/A</v>
      </c>
      <c r="H171" t="e">
        <f ca="1">D171*E171*Averages!$D$23</f>
        <v>#N/A</v>
      </c>
      <c r="I171" t="e">
        <f ca="1">G171*F171*Averages!$M$23</f>
        <v>#N/A</v>
      </c>
      <c r="J171" t="e">
        <f t="shared" ca="1" si="121"/>
        <v>#N/A</v>
      </c>
      <c r="K171" t="e">
        <f t="shared" ca="1" si="122"/>
        <v>#N/A</v>
      </c>
      <c r="L171" t="e">
        <f t="shared" ca="1" si="123"/>
        <v>#N/A</v>
      </c>
      <c r="M171" t="e">
        <f t="shared" ca="1" si="124"/>
        <v>#N/A</v>
      </c>
      <c r="N171" t="e">
        <f t="shared" ca="1" si="125"/>
        <v>#N/A</v>
      </c>
      <c r="O171" t="e">
        <f t="shared" ca="1" si="126"/>
        <v>#N/A</v>
      </c>
      <c r="P171" t="e">
        <f t="shared" ca="1" si="127"/>
        <v>#N/A</v>
      </c>
      <c r="Q171" t="e">
        <f t="shared" ca="1" si="128"/>
        <v>#N/A</v>
      </c>
      <c r="R171" t="e">
        <f t="shared" ca="1" si="129"/>
        <v>#N/A</v>
      </c>
      <c r="S171" t="e">
        <f t="shared" ca="1" si="130"/>
        <v>#N/A</v>
      </c>
      <c r="T171" t="e">
        <f t="shared" ca="1" si="131"/>
        <v>#N/A</v>
      </c>
      <c r="U171" t="e">
        <f t="shared" ca="1" si="132"/>
        <v>#N/A</v>
      </c>
      <c r="V171" t="e">
        <f t="shared" ca="1" si="133"/>
        <v>#N/A</v>
      </c>
      <c r="W171" t="e">
        <f t="shared" ca="1" si="134"/>
        <v>#N/A</v>
      </c>
      <c r="X171" t="e">
        <f t="shared" ca="1" si="135"/>
        <v>#N/A</v>
      </c>
      <c r="Y171" t="e">
        <f t="shared" ca="1" si="136"/>
        <v>#N/A</v>
      </c>
      <c r="Z171" t="e">
        <f t="shared" ca="1" si="137"/>
        <v>#N/A</v>
      </c>
      <c r="AA171" t="e">
        <f t="shared" ca="1" si="138"/>
        <v>#N/A</v>
      </c>
      <c r="AB171" t="e">
        <f t="shared" ca="1" si="139"/>
        <v>#N/A</v>
      </c>
      <c r="AC171" t="e">
        <f t="shared" ca="1" si="140"/>
        <v>#N/A</v>
      </c>
      <c r="AD171" t="e">
        <f t="shared" ca="1" si="141"/>
        <v>#N/A</v>
      </c>
      <c r="AE171" t="e">
        <f t="shared" ca="1" si="142"/>
        <v>#N/A</v>
      </c>
      <c r="AF171" t="e">
        <f t="shared" ca="1" si="143"/>
        <v>#N/A</v>
      </c>
      <c r="AG171" t="e">
        <f t="shared" ca="1" si="144"/>
        <v>#N/A</v>
      </c>
      <c r="AH171" t="e">
        <f t="shared" ca="1" si="145"/>
        <v>#N/A</v>
      </c>
      <c r="AI171" t="e">
        <f t="shared" ca="1" si="146"/>
        <v>#N/A</v>
      </c>
      <c r="AJ171" t="e">
        <f t="shared" ca="1" si="147"/>
        <v>#N/A</v>
      </c>
      <c r="AK171" t="e">
        <f t="shared" ca="1" si="148"/>
        <v>#N/A</v>
      </c>
      <c r="AL171" t="e">
        <f t="shared" ca="1" si="149"/>
        <v>#N/A</v>
      </c>
      <c r="AM171" t="e">
        <f t="shared" ca="1" si="150"/>
        <v>#N/A</v>
      </c>
      <c r="AN171" t="e">
        <f t="shared" ca="1" si="151"/>
        <v>#N/A</v>
      </c>
      <c r="AO171" t="e">
        <f t="shared" ca="1" si="152"/>
        <v>#N/A</v>
      </c>
      <c r="AP171" t="e">
        <f t="shared" ca="1" si="153"/>
        <v>#N/A</v>
      </c>
      <c r="AQ171" t="e">
        <f t="shared" ca="1" si="154"/>
        <v>#N/A</v>
      </c>
      <c r="AR171" t="e">
        <f t="shared" ca="1" si="155"/>
        <v>#N/A</v>
      </c>
      <c r="AS171" t="e">
        <f t="shared" ca="1" si="156"/>
        <v>#N/A</v>
      </c>
      <c r="AT171" t="e">
        <f t="shared" ca="1" si="157"/>
        <v>#N/A</v>
      </c>
      <c r="AU171" t="e">
        <f t="shared" ca="1" si="158"/>
        <v>#N/A</v>
      </c>
      <c r="AV171" t="e">
        <f t="shared" ca="1" si="159"/>
        <v>#N/A</v>
      </c>
      <c r="AW171" t="e">
        <f t="shared" ca="1" si="160"/>
        <v>#N/A</v>
      </c>
      <c r="AX171" t="e">
        <f t="shared" ca="1" si="161"/>
        <v>#N/A</v>
      </c>
      <c r="AY171" t="e">
        <f t="shared" ca="1" si="162"/>
        <v>#N/A</v>
      </c>
    </row>
    <row r="172" spans="1:51">
      <c r="A172">
        <f>AllResults!A172</f>
        <v>0</v>
      </c>
      <c r="D172" t="e">
        <f>VLOOKUP(B172,AttDefStrength!$A$3:$G$23,2,FALSE)</f>
        <v>#N/A</v>
      </c>
      <c r="E172" t="e">
        <f>VLOOKUP(C172,AttDefStrength!$A$3:$G$23,7,FALSE)</f>
        <v>#N/A</v>
      </c>
      <c r="F172" t="e">
        <f>VLOOKUP(B172,AttDefStrength!$A$3:$G$23,3,FALSE)</f>
        <v>#N/A</v>
      </c>
      <c r="G172" t="e">
        <f>VLOOKUP(C172,AttDefStrength!$A$3:$G$23,6,FALSE)</f>
        <v>#N/A</v>
      </c>
      <c r="H172" t="e">
        <f ca="1">D172*E172*Averages!$D$23</f>
        <v>#N/A</v>
      </c>
      <c r="I172" t="e">
        <f ca="1">G172*F172*Averages!$M$23</f>
        <v>#N/A</v>
      </c>
      <c r="J172" t="e">
        <f t="shared" ca="1" si="121"/>
        <v>#N/A</v>
      </c>
      <c r="K172" t="e">
        <f t="shared" ca="1" si="122"/>
        <v>#N/A</v>
      </c>
      <c r="L172" t="e">
        <f t="shared" ca="1" si="123"/>
        <v>#N/A</v>
      </c>
      <c r="M172" t="e">
        <f t="shared" ca="1" si="124"/>
        <v>#N/A</v>
      </c>
      <c r="N172" t="e">
        <f t="shared" ca="1" si="125"/>
        <v>#N/A</v>
      </c>
      <c r="O172" t="e">
        <f t="shared" ca="1" si="126"/>
        <v>#N/A</v>
      </c>
      <c r="P172" t="e">
        <f t="shared" ca="1" si="127"/>
        <v>#N/A</v>
      </c>
      <c r="Q172" t="e">
        <f t="shared" ca="1" si="128"/>
        <v>#N/A</v>
      </c>
      <c r="R172" t="e">
        <f t="shared" ca="1" si="129"/>
        <v>#N/A</v>
      </c>
      <c r="S172" t="e">
        <f t="shared" ca="1" si="130"/>
        <v>#N/A</v>
      </c>
      <c r="T172" t="e">
        <f t="shared" ca="1" si="131"/>
        <v>#N/A</v>
      </c>
      <c r="U172" t="e">
        <f t="shared" ca="1" si="132"/>
        <v>#N/A</v>
      </c>
      <c r="V172" t="e">
        <f t="shared" ca="1" si="133"/>
        <v>#N/A</v>
      </c>
      <c r="W172" t="e">
        <f t="shared" ca="1" si="134"/>
        <v>#N/A</v>
      </c>
      <c r="X172" t="e">
        <f t="shared" ca="1" si="135"/>
        <v>#N/A</v>
      </c>
      <c r="Y172" t="e">
        <f t="shared" ca="1" si="136"/>
        <v>#N/A</v>
      </c>
      <c r="Z172" t="e">
        <f t="shared" ca="1" si="137"/>
        <v>#N/A</v>
      </c>
      <c r="AA172" t="e">
        <f t="shared" ca="1" si="138"/>
        <v>#N/A</v>
      </c>
      <c r="AB172" t="e">
        <f t="shared" ca="1" si="139"/>
        <v>#N/A</v>
      </c>
      <c r="AC172" t="e">
        <f t="shared" ca="1" si="140"/>
        <v>#N/A</v>
      </c>
      <c r="AD172" t="e">
        <f t="shared" ca="1" si="141"/>
        <v>#N/A</v>
      </c>
      <c r="AE172" t="e">
        <f t="shared" ca="1" si="142"/>
        <v>#N/A</v>
      </c>
      <c r="AF172" t="e">
        <f t="shared" ca="1" si="143"/>
        <v>#N/A</v>
      </c>
      <c r="AG172" t="e">
        <f t="shared" ca="1" si="144"/>
        <v>#N/A</v>
      </c>
      <c r="AH172" t="e">
        <f t="shared" ca="1" si="145"/>
        <v>#N/A</v>
      </c>
      <c r="AI172" t="e">
        <f t="shared" ca="1" si="146"/>
        <v>#N/A</v>
      </c>
      <c r="AJ172" t="e">
        <f t="shared" ca="1" si="147"/>
        <v>#N/A</v>
      </c>
      <c r="AK172" t="e">
        <f t="shared" ca="1" si="148"/>
        <v>#N/A</v>
      </c>
      <c r="AL172" t="e">
        <f t="shared" ca="1" si="149"/>
        <v>#N/A</v>
      </c>
      <c r="AM172" t="e">
        <f t="shared" ca="1" si="150"/>
        <v>#N/A</v>
      </c>
      <c r="AN172" t="e">
        <f t="shared" ca="1" si="151"/>
        <v>#N/A</v>
      </c>
      <c r="AO172" t="e">
        <f t="shared" ca="1" si="152"/>
        <v>#N/A</v>
      </c>
      <c r="AP172" t="e">
        <f t="shared" ca="1" si="153"/>
        <v>#N/A</v>
      </c>
      <c r="AQ172" t="e">
        <f t="shared" ca="1" si="154"/>
        <v>#N/A</v>
      </c>
      <c r="AR172" t="e">
        <f t="shared" ca="1" si="155"/>
        <v>#N/A</v>
      </c>
      <c r="AS172" t="e">
        <f t="shared" ca="1" si="156"/>
        <v>#N/A</v>
      </c>
      <c r="AT172" t="e">
        <f t="shared" ca="1" si="157"/>
        <v>#N/A</v>
      </c>
      <c r="AU172" t="e">
        <f t="shared" ca="1" si="158"/>
        <v>#N/A</v>
      </c>
      <c r="AV172" t="e">
        <f t="shared" ca="1" si="159"/>
        <v>#N/A</v>
      </c>
      <c r="AW172" t="e">
        <f t="shared" ca="1" si="160"/>
        <v>#N/A</v>
      </c>
      <c r="AX172" t="e">
        <f t="shared" ca="1" si="161"/>
        <v>#N/A</v>
      </c>
      <c r="AY172" t="e">
        <f t="shared" ca="1" si="162"/>
        <v>#N/A</v>
      </c>
    </row>
    <row r="173" spans="1:51">
      <c r="A173">
        <f>AllResults!A173</f>
        <v>0</v>
      </c>
      <c r="D173" t="e">
        <f>VLOOKUP(B173,AttDefStrength!$A$3:$G$23,2,FALSE)</f>
        <v>#N/A</v>
      </c>
      <c r="E173" t="e">
        <f>VLOOKUP(C173,AttDefStrength!$A$3:$G$23,7,FALSE)</f>
        <v>#N/A</v>
      </c>
      <c r="F173" t="e">
        <f>VLOOKUP(B173,AttDefStrength!$A$3:$G$23,3,FALSE)</f>
        <v>#N/A</v>
      </c>
      <c r="G173" t="e">
        <f>VLOOKUP(C173,AttDefStrength!$A$3:$G$23,6,FALSE)</f>
        <v>#N/A</v>
      </c>
      <c r="H173" t="e">
        <f ca="1">D173*E173*Averages!$D$23</f>
        <v>#N/A</v>
      </c>
      <c r="I173" t="e">
        <f ca="1">G173*F173*Averages!$M$23</f>
        <v>#N/A</v>
      </c>
      <c r="J173" t="e">
        <f t="shared" ca="1" si="121"/>
        <v>#N/A</v>
      </c>
      <c r="K173" t="e">
        <f t="shared" ca="1" si="122"/>
        <v>#N/A</v>
      </c>
      <c r="L173" t="e">
        <f t="shared" ca="1" si="123"/>
        <v>#N/A</v>
      </c>
      <c r="M173" t="e">
        <f t="shared" ca="1" si="124"/>
        <v>#N/A</v>
      </c>
      <c r="N173" t="e">
        <f t="shared" ca="1" si="125"/>
        <v>#N/A</v>
      </c>
      <c r="O173" t="e">
        <f t="shared" ca="1" si="126"/>
        <v>#N/A</v>
      </c>
      <c r="P173" t="e">
        <f t="shared" ca="1" si="127"/>
        <v>#N/A</v>
      </c>
      <c r="Q173" t="e">
        <f t="shared" ca="1" si="128"/>
        <v>#N/A</v>
      </c>
      <c r="R173" t="e">
        <f t="shared" ca="1" si="129"/>
        <v>#N/A</v>
      </c>
      <c r="S173" t="e">
        <f t="shared" ca="1" si="130"/>
        <v>#N/A</v>
      </c>
      <c r="T173" t="e">
        <f t="shared" ca="1" si="131"/>
        <v>#N/A</v>
      </c>
      <c r="U173" t="e">
        <f t="shared" ca="1" si="132"/>
        <v>#N/A</v>
      </c>
      <c r="V173" t="e">
        <f t="shared" ca="1" si="133"/>
        <v>#N/A</v>
      </c>
      <c r="W173" t="e">
        <f t="shared" ca="1" si="134"/>
        <v>#N/A</v>
      </c>
      <c r="X173" t="e">
        <f t="shared" ca="1" si="135"/>
        <v>#N/A</v>
      </c>
      <c r="Y173" t="e">
        <f t="shared" ca="1" si="136"/>
        <v>#N/A</v>
      </c>
      <c r="Z173" t="e">
        <f t="shared" ca="1" si="137"/>
        <v>#N/A</v>
      </c>
      <c r="AA173" t="e">
        <f t="shared" ca="1" si="138"/>
        <v>#N/A</v>
      </c>
      <c r="AB173" t="e">
        <f t="shared" ca="1" si="139"/>
        <v>#N/A</v>
      </c>
      <c r="AC173" t="e">
        <f t="shared" ca="1" si="140"/>
        <v>#N/A</v>
      </c>
      <c r="AD173" t="e">
        <f t="shared" ca="1" si="141"/>
        <v>#N/A</v>
      </c>
      <c r="AE173" t="e">
        <f t="shared" ca="1" si="142"/>
        <v>#N/A</v>
      </c>
      <c r="AF173" t="e">
        <f t="shared" ca="1" si="143"/>
        <v>#N/A</v>
      </c>
      <c r="AG173" t="e">
        <f t="shared" ca="1" si="144"/>
        <v>#N/A</v>
      </c>
      <c r="AH173" t="e">
        <f t="shared" ca="1" si="145"/>
        <v>#N/A</v>
      </c>
      <c r="AI173" t="e">
        <f t="shared" ca="1" si="146"/>
        <v>#N/A</v>
      </c>
      <c r="AJ173" t="e">
        <f t="shared" ca="1" si="147"/>
        <v>#N/A</v>
      </c>
      <c r="AK173" t="e">
        <f t="shared" ca="1" si="148"/>
        <v>#N/A</v>
      </c>
      <c r="AL173" t="e">
        <f t="shared" ca="1" si="149"/>
        <v>#N/A</v>
      </c>
      <c r="AM173" t="e">
        <f t="shared" ca="1" si="150"/>
        <v>#N/A</v>
      </c>
      <c r="AN173" t="e">
        <f t="shared" ca="1" si="151"/>
        <v>#N/A</v>
      </c>
      <c r="AO173" t="e">
        <f t="shared" ca="1" si="152"/>
        <v>#N/A</v>
      </c>
      <c r="AP173" t="e">
        <f t="shared" ca="1" si="153"/>
        <v>#N/A</v>
      </c>
      <c r="AQ173" t="e">
        <f t="shared" ca="1" si="154"/>
        <v>#N/A</v>
      </c>
      <c r="AR173" t="e">
        <f t="shared" ca="1" si="155"/>
        <v>#N/A</v>
      </c>
      <c r="AS173" t="e">
        <f t="shared" ca="1" si="156"/>
        <v>#N/A</v>
      </c>
      <c r="AT173" t="e">
        <f t="shared" ca="1" si="157"/>
        <v>#N/A</v>
      </c>
      <c r="AU173" t="e">
        <f t="shared" ca="1" si="158"/>
        <v>#N/A</v>
      </c>
      <c r="AV173" t="e">
        <f t="shared" ca="1" si="159"/>
        <v>#N/A</v>
      </c>
      <c r="AW173" t="e">
        <f t="shared" ca="1" si="160"/>
        <v>#N/A</v>
      </c>
      <c r="AX173" t="e">
        <f t="shared" ca="1" si="161"/>
        <v>#N/A</v>
      </c>
      <c r="AY173" t="e">
        <f t="shared" ca="1" si="162"/>
        <v>#N/A</v>
      </c>
    </row>
    <row r="174" spans="1:51">
      <c r="A174">
        <f>AllResults!A174</f>
        <v>0</v>
      </c>
      <c r="D174" t="e">
        <f>VLOOKUP(B174,AttDefStrength!$A$3:$G$23,2,FALSE)</f>
        <v>#N/A</v>
      </c>
      <c r="E174" t="e">
        <f>VLOOKUP(C174,AttDefStrength!$A$3:$G$23,7,FALSE)</f>
        <v>#N/A</v>
      </c>
      <c r="F174" t="e">
        <f>VLOOKUP(B174,AttDefStrength!$A$3:$G$23,3,FALSE)</f>
        <v>#N/A</v>
      </c>
      <c r="G174" t="e">
        <f>VLOOKUP(C174,AttDefStrength!$A$3:$G$23,6,FALSE)</f>
        <v>#N/A</v>
      </c>
      <c r="H174" t="e">
        <f ca="1">D174*E174*Averages!$D$23</f>
        <v>#N/A</v>
      </c>
      <c r="I174" t="e">
        <f ca="1">G174*F174*Averages!$M$23</f>
        <v>#N/A</v>
      </c>
      <c r="J174" t="e">
        <f t="shared" ca="1" si="121"/>
        <v>#N/A</v>
      </c>
      <c r="K174" t="e">
        <f t="shared" ca="1" si="122"/>
        <v>#N/A</v>
      </c>
      <c r="L174" t="e">
        <f t="shared" ca="1" si="123"/>
        <v>#N/A</v>
      </c>
      <c r="M174" t="e">
        <f t="shared" ca="1" si="124"/>
        <v>#N/A</v>
      </c>
      <c r="N174" t="e">
        <f t="shared" ca="1" si="125"/>
        <v>#N/A</v>
      </c>
      <c r="O174" t="e">
        <f t="shared" ca="1" si="126"/>
        <v>#N/A</v>
      </c>
      <c r="P174" t="e">
        <f t="shared" ca="1" si="127"/>
        <v>#N/A</v>
      </c>
      <c r="Q174" t="e">
        <f t="shared" ca="1" si="128"/>
        <v>#N/A</v>
      </c>
      <c r="R174" t="e">
        <f t="shared" ca="1" si="129"/>
        <v>#N/A</v>
      </c>
      <c r="S174" t="e">
        <f t="shared" ca="1" si="130"/>
        <v>#N/A</v>
      </c>
      <c r="T174" t="e">
        <f t="shared" ca="1" si="131"/>
        <v>#N/A</v>
      </c>
      <c r="U174" t="e">
        <f t="shared" ca="1" si="132"/>
        <v>#N/A</v>
      </c>
      <c r="V174" t="e">
        <f t="shared" ca="1" si="133"/>
        <v>#N/A</v>
      </c>
      <c r="W174" t="e">
        <f t="shared" ca="1" si="134"/>
        <v>#N/A</v>
      </c>
      <c r="X174" t="e">
        <f t="shared" ca="1" si="135"/>
        <v>#N/A</v>
      </c>
      <c r="Y174" t="e">
        <f t="shared" ca="1" si="136"/>
        <v>#N/A</v>
      </c>
      <c r="Z174" t="e">
        <f t="shared" ca="1" si="137"/>
        <v>#N/A</v>
      </c>
      <c r="AA174" t="e">
        <f t="shared" ca="1" si="138"/>
        <v>#N/A</v>
      </c>
      <c r="AB174" t="e">
        <f t="shared" ca="1" si="139"/>
        <v>#N/A</v>
      </c>
      <c r="AC174" t="e">
        <f t="shared" ca="1" si="140"/>
        <v>#N/A</v>
      </c>
      <c r="AD174" t="e">
        <f t="shared" ca="1" si="141"/>
        <v>#N/A</v>
      </c>
      <c r="AE174" t="e">
        <f t="shared" ca="1" si="142"/>
        <v>#N/A</v>
      </c>
      <c r="AF174" t="e">
        <f t="shared" ca="1" si="143"/>
        <v>#N/A</v>
      </c>
      <c r="AG174" t="e">
        <f t="shared" ca="1" si="144"/>
        <v>#N/A</v>
      </c>
      <c r="AH174" t="e">
        <f t="shared" ca="1" si="145"/>
        <v>#N/A</v>
      </c>
      <c r="AI174" t="e">
        <f t="shared" ca="1" si="146"/>
        <v>#N/A</v>
      </c>
      <c r="AJ174" t="e">
        <f t="shared" ca="1" si="147"/>
        <v>#N/A</v>
      </c>
      <c r="AK174" t="e">
        <f t="shared" ca="1" si="148"/>
        <v>#N/A</v>
      </c>
      <c r="AL174" t="e">
        <f t="shared" ca="1" si="149"/>
        <v>#N/A</v>
      </c>
      <c r="AM174" t="e">
        <f t="shared" ca="1" si="150"/>
        <v>#N/A</v>
      </c>
      <c r="AN174" t="e">
        <f t="shared" ca="1" si="151"/>
        <v>#N/A</v>
      </c>
      <c r="AO174" t="e">
        <f t="shared" ca="1" si="152"/>
        <v>#N/A</v>
      </c>
      <c r="AP174" t="e">
        <f t="shared" ca="1" si="153"/>
        <v>#N/A</v>
      </c>
      <c r="AQ174" t="e">
        <f t="shared" ca="1" si="154"/>
        <v>#N/A</v>
      </c>
      <c r="AR174" t="e">
        <f t="shared" ca="1" si="155"/>
        <v>#N/A</v>
      </c>
      <c r="AS174" t="e">
        <f t="shared" ca="1" si="156"/>
        <v>#N/A</v>
      </c>
      <c r="AT174" t="e">
        <f t="shared" ca="1" si="157"/>
        <v>#N/A</v>
      </c>
      <c r="AU174" t="e">
        <f t="shared" ca="1" si="158"/>
        <v>#N/A</v>
      </c>
      <c r="AV174" t="e">
        <f t="shared" ca="1" si="159"/>
        <v>#N/A</v>
      </c>
      <c r="AW174" t="e">
        <f t="shared" ca="1" si="160"/>
        <v>#N/A</v>
      </c>
      <c r="AX174" t="e">
        <f t="shared" ca="1" si="161"/>
        <v>#N/A</v>
      </c>
      <c r="AY174" t="e">
        <f t="shared" ca="1" si="162"/>
        <v>#N/A</v>
      </c>
    </row>
    <row r="175" spans="1:51">
      <c r="A175">
        <f>AllResults!A175</f>
        <v>0</v>
      </c>
      <c r="D175" t="e">
        <f>VLOOKUP(B175,AttDefStrength!$A$3:$G$23,2,FALSE)</f>
        <v>#N/A</v>
      </c>
      <c r="E175" t="e">
        <f>VLOOKUP(C175,AttDefStrength!$A$3:$G$23,7,FALSE)</f>
        <v>#N/A</v>
      </c>
      <c r="F175" t="e">
        <f>VLOOKUP(B175,AttDefStrength!$A$3:$G$23,3,FALSE)</f>
        <v>#N/A</v>
      </c>
      <c r="G175" t="e">
        <f>VLOOKUP(C175,AttDefStrength!$A$3:$G$23,6,FALSE)</f>
        <v>#N/A</v>
      </c>
      <c r="H175" t="e">
        <f ca="1">D175*E175*Averages!$D$23</f>
        <v>#N/A</v>
      </c>
      <c r="I175" t="e">
        <f ca="1">G175*F175*Averages!$M$23</f>
        <v>#N/A</v>
      </c>
      <c r="J175" t="e">
        <f t="shared" ca="1" si="121"/>
        <v>#N/A</v>
      </c>
      <c r="K175" t="e">
        <f t="shared" ca="1" si="122"/>
        <v>#N/A</v>
      </c>
      <c r="L175" t="e">
        <f t="shared" ca="1" si="123"/>
        <v>#N/A</v>
      </c>
      <c r="M175" t="e">
        <f t="shared" ca="1" si="124"/>
        <v>#N/A</v>
      </c>
      <c r="N175" t="e">
        <f t="shared" ca="1" si="125"/>
        <v>#N/A</v>
      </c>
      <c r="O175" t="e">
        <f t="shared" ca="1" si="126"/>
        <v>#N/A</v>
      </c>
      <c r="P175" t="e">
        <f t="shared" ca="1" si="127"/>
        <v>#N/A</v>
      </c>
      <c r="Q175" t="e">
        <f t="shared" ca="1" si="128"/>
        <v>#N/A</v>
      </c>
      <c r="R175" t="e">
        <f t="shared" ca="1" si="129"/>
        <v>#N/A</v>
      </c>
      <c r="S175" t="e">
        <f t="shared" ca="1" si="130"/>
        <v>#N/A</v>
      </c>
      <c r="T175" t="e">
        <f t="shared" ca="1" si="131"/>
        <v>#N/A</v>
      </c>
      <c r="U175" t="e">
        <f t="shared" ca="1" si="132"/>
        <v>#N/A</v>
      </c>
      <c r="V175" t="e">
        <f t="shared" ca="1" si="133"/>
        <v>#N/A</v>
      </c>
      <c r="W175" t="e">
        <f t="shared" ca="1" si="134"/>
        <v>#N/A</v>
      </c>
      <c r="X175" t="e">
        <f t="shared" ca="1" si="135"/>
        <v>#N/A</v>
      </c>
      <c r="Y175" t="e">
        <f t="shared" ca="1" si="136"/>
        <v>#N/A</v>
      </c>
      <c r="Z175" t="e">
        <f t="shared" ca="1" si="137"/>
        <v>#N/A</v>
      </c>
      <c r="AA175" t="e">
        <f t="shared" ca="1" si="138"/>
        <v>#N/A</v>
      </c>
      <c r="AB175" t="e">
        <f t="shared" ca="1" si="139"/>
        <v>#N/A</v>
      </c>
      <c r="AC175" t="e">
        <f t="shared" ca="1" si="140"/>
        <v>#N/A</v>
      </c>
      <c r="AD175" t="e">
        <f t="shared" ca="1" si="141"/>
        <v>#N/A</v>
      </c>
      <c r="AE175" t="e">
        <f t="shared" ca="1" si="142"/>
        <v>#N/A</v>
      </c>
      <c r="AF175" t="e">
        <f t="shared" ca="1" si="143"/>
        <v>#N/A</v>
      </c>
      <c r="AG175" t="e">
        <f t="shared" ca="1" si="144"/>
        <v>#N/A</v>
      </c>
      <c r="AH175" t="e">
        <f t="shared" ca="1" si="145"/>
        <v>#N/A</v>
      </c>
      <c r="AI175" t="e">
        <f t="shared" ca="1" si="146"/>
        <v>#N/A</v>
      </c>
      <c r="AJ175" t="e">
        <f t="shared" ca="1" si="147"/>
        <v>#N/A</v>
      </c>
      <c r="AK175" t="e">
        <f t="shared" ca="1" si="148"/>
        <v>#N/A</v>
      </c>
      <c r="AL175" t="e">
        <f t="shared" ca="1" si="149"/>
        <v>#N/A</v>
      </c>
      <c r="AM175" t="e">
        <f t="shared" ca="1" si="150"/>
        <v>#N/A</v>
      </c>
      <c r="AN175" t="e">
        <f t="shared" ca="1" si="151"/>
        <v>#N/A</v>
      </c>
      <c r="AO175" t="e">
        <f t="shared" ca="1" si="152"/>
        <v>#N/A</v>
      </c>
      <c r="AP175" t="e">
        <f t="shared" ca="1" si="153"/>
        <v>#N/A</v>
      </c>
      <c r="AQ175" t="e">
        <f t="shared" ca="1" si="154"/>
        <v>#N/A</v>
      </c>
      <c r="AR175" t="e">
        <f t="shared" ca="1" si="155"/>
        <v>#N/A</v>
      </c>
      <c r="AS175" t="e">
        <f t="shared" ca="1" si="156"/>
        <v>#N/A</v>
      </c>
      <c r="AT175" t="e">
        <f t="shared" ca="1" si="157"/>
        <v>#N/A</v>
      </c>
      <c r="AU175" t="e">
        <f t="shared" ca="1" si="158"/>
        <v>#N/A</v>
      </c>
      <c r="AV175" t="e">
        <f t="shared" ca="1" si="159"/>
        <v>#N/A</v>
      </c>
      <c r="AW175" t="e">
        <f t="shared" ca="1" si="160"/>
        <v>#N/A</v>
      </c>
      <c r="AX175" t="e">
        <f t="shared" ca="1" si="161"/>
        <v>#N/A</v>
      </c>
      <c r="AY175" t="e">
        <f t="shared" ca="1" si="162"/>
        <v>#N/A</v>
      </c>
    </row>
    <row r="176" spans="1:51">
      <c r="A176">
        <f>AllResults!A176</f>
        <v>0</v>
      </c>
      <c r="D176" t="e">
        <f>VLOOKUP(B176,AttDefStrength!$A$3:$G$23,2,FALSE)</f>
        <v>#N/A</v>
      </c>
      <c r="E176" t="e">
        <f>VLOOKUP(C176,AttDefStrength!$A$3:$G$23,7,FALSE)</f>
        <v>#N/A</v>
      </c>
      <c r="F176" t="e">
        <f>VLOOKUP(B176,AttDefStrength!$A$3:$G$23,3,FALSE)</f>
        <v>#N/A</v>
      </c>
      <c r="G176" t="e">
        <f>VLOOKUP(C176,AttDefStrength!$A$3:$G$23,6,FALSE)</f>
        <v>#N/A</v>
      </c>
      <c r="H176" t="e">
        <f ca="1">D176*E176*Averages!$D$23</f>
        <v>#N/A</v>
      </c>
      <c r="I176" t="e">
        <f ca="1">G176*F176*Averages!$M$23</f>
        <v>#N/A</v>
      </c>
      <c r="J176" t="e">
        <f t="shared" ca="1" si="121"/>
        <v>#N/A</v>
      </c>
      <c r="K176" t="e">
        <f t="shared" ca="1" si="122"/>
        <v>#N/A</v>
      </c>
      <c r="L176" t="e">
        <f t="shared" ca="1" si="123"/>
        <v>#N/A</v>
      </c>
      <c r="M176" t="e">
        <f t="shared" ca="1" si="124"/>
        <v>#N/A</v>
      </c>
      <c r="N176" t="e">
        <f t="shared" ca="1" si="125"/>
        <v>#N/A</v>
      </c>
      <c r="O176" t="e">
        <f t="shared" ca="1" si="126"/>
        <v>#N/A</v>
      </c>
      <c r="P176" t="e">
        <f t="shared" ca="1" si="127"/>
        <v>#N/A</v>
      </c>
      <c r="Q176" t="e">
        <f t="shared" ca="1" si="128"/>
        <v>#N/A</v>
      </c>
      <c r="R176" t="e">
        <f t="shared" ca="1" si="129"/>
        <v>#N/A</v>
      </c>
      <c r="S176" t="e">
        <f t="shared" ca="1" si="130"/>
        <v>#N/A</v>
      </c>
      <c r="T176" t="e">
        <f t="shared" ca="1" si="131"/>
        <v>#N/A</v>
      </c>
      <c r="U176" t="e">
        <f t="shared" ca="1" si="132"/>
        <v>#N/A</v>
      </c>
      <c r="V176" t="e">
        <f t="shared" ca="1" si="133"/>
        <v>#N/A</v>
      </c>
      <c r="W176" t="e">
        <f t="shared" ca="1" si="134"/>
        <v>#N/A</v>
      </c>
      <c r="X176" t="e">
        <f t="shared" ca="1" si="135"/>
        <v>#N/A</v>
      </c>
      <c r="Y176" t="e">
        <f t="shared" ca="1" si="136"/>
        <v>#N/A</v>
      </c>
      <c r="Z176" t="e">
        <f t="shared" ca="1" si="137"/>
        <v>#N/A</v>
      </c>
      <c r="AA176" t="e">
        <f t="shared" ca="1" si="138"/>
        <v>#N/A</v>
      </c>
      <c r="AB176" t="e">
        <f t="shared" ca="1" si="139"/>
        <v>#N/A</v>
      </c>
      <c r="AC176" t="e">
        <f t="shared" ca="1" si="140"/>
        <v>#N/A</v>
      </c>
      <c r="AD176" t="e">
        <f t="shared" ca="1" si="141"/>
        <v>#N/A</v>
      </c>
      <c r="AE176" t="e">
        <f t="shared" ca="1" si="142"/>
        <v>#N/A</v>
      </c>
      <c r="AF176" t="e">
        <f t="shared" ca="1" si="143"/>
        <v>#N/A</v>
      </c>
      <c r="AG176" t="e">
        <f t="shared" ca="1" si="144"/>
        <v>#N/A</v>
      </c>
      <c r="AH176" t="e">
        <f t="shared" ca="1" si="145"/>
        <v>#N/A</v>
      </c>
      <c r="AI176" t="e">
        <f t="shared" ca="1" si="146"/>
        <v>#N/A</v>
      </c>
      <c r="AJ176" t="e">
        <f t="shared" ca="1" si="147"/>
        <v>#N/A</v>
      </c>
      <c r="AK176" t="e">
        <f t="shared" ca="1" si="148"/>
        <v>#N/A</v>
      </c>
      <c r="AL176" t="e">
        <f t="shared" ca="1" si="149"/>
        <v>#N/A</v>
      </c>
      <c r="AM176" t="e">
        <f t="shared" ca="1" si="150"/>
        <v>#N/A</v>
      </c>
      <c r="AN176" t="e">
        <f t="shared" ca="1" si="151"/>
        <v>#N/A</v>
      </c>
      <c r="AO176" t="e">
        <f t="shared" ca="1" si="152"/>
        <v>#N/A</v>
      </c>
      <c r="AP176" t="e">
        <f t="shared" ca="1" si="153"/>
        <v>#N/A</v>
      </c>
      <c r="AQ176" t="e">
        <f t="shared" ca="1" si="154"/>
        <v>#N/A</v>
      </c>
      <c r="AR176" t="e">
        <f t="shared" ca="1" si="155"/>
        <v>#N/A</v>
      </c>
      <c r="AS176" t="e">
        <f t="shared" ca="1" si="156"/>
        <v>#N/A</v>
      </c>
      <c r="AT176" t="e">
        <f t="shared" ca="1" si="157"/>
        <v>#N/A</v>
      </c>
      <c r="AU176" t="e">
        <f t="shared" ca="1" si="158"/>
        <v>#N/A</v>
      </c>
      <c r="AV176" t="e">
        <f t="shared" ca="1" si="159"/>
        <v>#N/A</v>
      </c>
      <c r="AW176" t="e">
        <f t="shared" ca="1" si="160"/>
        <v>#N/A</v>
      </c>
      <c r="AX176" t="e">
        <f t="shared" ca="1" si="161"/>
        <v>#N/A</v>
      </c>
      <c r="AY176" t="e">
        <f t="shared" ca="1" si="162"/>
        <v>#N/A</v>
      </c>
    </row>
    <row r="177" spans="1:51">
      <c r="A177">
        <f>AllResults!A177</f>
        <v>0</v>
      </c>
      <c r="D177" t="e">
        <f>VLOOKUP(B177,AttDefStrength!$A$3:$G$23,2,FALSE)</f>
        <v>#N/A</v>
      </c>
      <c r="E177" t="e">
        <f>VLOOKUP(C177,AttDefStrength!$A$3:$G$23,7,FALSE)</f>
        <v>#N/A</v>
      </c>
      <c r="F177" t="e">
        <f>VLOOKUP(B177,AttDefStrength!$A$3:$G$23,3,FALSE)</f>
        <v>#N/A</v>
      </c>
      <c r="G177" t="e">
        <f>VLOOKUP(C177,AttDefStrength!$A$3:$G$23,6,FALSE)</f>
        <v>#N/A</v>
      </c>
      <c r="H177" t="e">
        <f ca="1">D177*E177*Averages!$D$23</f>
        <v>#N/A</v>
      </c>
      <c r="I177" t="e">
        <f ca="1">G177*F177*Averages!$M$23</f>
        <v>#N/A</v>
      </c>
      <c r="J177" t="e">
        <f t="shared" ca="1" si="121"/>
        <v>#N/A</v>
      </c>
      <c r="K177" t="e">
        <f t="shared" ca="1" si="122"/>
        <v>#N/A</v>
      </c>
      <c r="L177" t="e">
        <f t="shared" ca="1" si="123"/>
        <v>#N/A</v>
      </c>
      <c r="M177" t="e">
        <f t="shared" ca="1" si="124"/>
        <v>#N/A</v>
      </c>
      <c r="N177" t="e">
        <f t="shared" ca="1" si="125"/>
        <v>#N/A</v>
      </c>
      <c r="O177" t="e">
        <f t="shared" ca="1" si="126"/>
        <v>#N/A</v>
      </c>
      <c r="P177" t="e">
        <f t="shared" ca="1" si="127"/>
        <v>#N/A</v>
      </c>
      <c r="Q177" t="e">
        <f t="shared" ca="1" si="128"/>
        <v>#N/A</v>
      </c>
      <c r="R177" t="e">
        <f t="shared" ca="1" si="129"/>
        <v>#N/A</v>
      </c>
      <c r="S177" t="e">
        <f t="shared" ca="1" si="130"/>
        <v>#N/A</v>
      </c>
      <c r="T177" t="e">
        <f t="shared" ca="1" si="131"/>
        <v>#N/A</v>
      </c>
      <c r="U177" t="e">
        <f t="shared" ca="1" si="132"/>
        <v>#N/A</v>
      </c>
      <c r="V177" t="e">
        <f t="shared" ca="1" si="133"/>
        <v>#N/A</v>
      </c>
      <c r="W177" t="e">
        <f t="shared" ca="1" si="134"/>
        <v>#N/A</v>
      </c>
      <c r="X177" t="e">
        <f t="shared" ca="1" si="135"/>
        <v>#N/A</v>
      </c>
      <c r="Y177" t="e">
        <f t="shared" ca="1" si="136"/>
        <v>#N/A</v>
      </c>
      <c r="Z177" t="e">
        <f t="shared" ca="1" si="137"/>
        <v>#N/A</v>
      </c>
      <c r="AA177" t="e">
        <f t="shared" ca="1" si="138"/>
        <v>#N/A</v>
      </c>
      <c r="AB177" t="e">
        <f t="shared" ca="1" si="139"/>
        <v>#N/A</v>
      </c>
      <c r="AC177" t="e">
        <f t="shared" ca="1" si="140"/>
        <v>#N/A</v>
      </c>
      <c r="AD177" t="e">
        <f t="shared" ca="1" si="141"/>
        <v>#N/A</v>
      </c>
      <c r="AE177" t="e">
        <f t="shared" ca="1" si="142"/>
        <v>#N/A</v>
      </c>
      <c r="AF177" t="e">
        <f t="shared" ca="1" si="143"/>
        <v>#N/A</v>
      </c>
      <c r="AG177" t="e">
        <f t="shared" ca="1" si="144"/>
        <v>#N/A</v>
      </c>
      <c r="AH177" t="e">
        <f t="shared" ca="1" si="145"/>
        <v>#N/A</v>
      </c>
      <c r="AI177" t="e">
        <f t="shared" ca="1" si="146"/>
        <v>#N/A</v>
      </c>
      <c r="AJ177" t="e">
        <f t="shared" ca="1" si="147"/>
        <v>#N/A</v>
      </c>
      <c r="AK177" t="e">
        <f t="shared" ca="1" si="148"/>
        <v>#N/A</v>
      </c>
      <c r="AL177" t="e">
        <f t="shared" ca="1" si="149"/>
        <v>#N/A</v>
      </c>
      <c r="AM177" t="e">
        <f t="shared" ca="1" si="150"/>
        <v>#N/A</v>
      </c>
      <c r="AN177" t="e">
        <f t="shared" ca="1" si="151"/>
        <v>#N/A</v>
      </c>
      <c r="AO177" t="e">
        <f t="shared" ca="1" si="152"/>
        <v>#N/A</v>
      </c>
      <c r="AP177" t="e">
        <f t="shared" ca="1" si="153"/>
        <v>#N/A</v>
      </c>
      <c r="AQ177" t="e">
        <f t="shared" ca="1" si="154"/>
        <v>#N/A</v>
      </c>
      <c r="AR177" t="e">
        <f t="shared" ca="1" si="155"/>
        <v>#N/A</v>
      </c>
      <c r="AS177" t="e">
        <f t="shared" ca="1" si="156"/>
        <v>#N/A</v>
      </c>
      <c r="AT177" t="e">
        <f t="shared" ca="1" si="157"/>
        <v>#N/A</v>
      </c>
      <c r="AU177" t="e">
        <f t="shared" ca="1" si="158"/>
        <v>#N/A</v>
      </c>
      <c r="AV177" t="e">
        <f t="shared" ca="1" si="159"/>
        <v>#N/A</v>
      </c>
      <c r="AW177" t="e">
        <f t="shared" ca="1" si="160"/>
        <v>#N/A</v>
      </c>
      <c r="AX177" t="e">
        <f t="shared" ca="1" si="161"/>
        <v>#N/A</v>
      </c>
      <c r="AY177" t="e">
        <f t="shared" ca="1" si="162"/>
        <v>#N/A</v>
      </c>
    </row>
    <row r="178" spans="1:51">
      <c r="A178">
        <f>AllResults!A178</f>
        <v>0</v>
      </c>
      <c r="D178" t="e">
        <f>VLOOKUP(B178,AttDefStrength!$A$3:$G$23,2,FALSE)</f>
        <v>#N/A</v>
      </c>
      <c r="E178" t="e">
        <f>VLOOKUP(C178,AttDefStrength!$A$3:$G$23,7,FALSE)</f>
        <v>#N/A</v>
      </c>
      <c r="F178" t="e">
        <f>VLOOKUP(B178,AttDefStrength!$A$3:$G$23,3,FALSE)</f>
        <v>#N/A</v>
      </c>
      <c r="G178" t="e">
        <f>VLOOKUP(C178,AttDefStrength!$A$3:$G$23,6,FALSE)</f>
        <v>#N/A</v>
      </c>
      <c r="H178" t="e">
        <f ca="1">D178*E178*Averages!$D$23</f>
        <v>#N/A</v>
      </c>
      <c r="I178" t="e">
        <f ca="1">G178*F178*Averages!$M$23</f>
        <v>#N/A</v>
      </c>
      <c r="J178" t="e">
        <f t="shared" ca="1" si="121"/>
        <v>#N/A</v>
      </c>
      <c r="K178" t="e">
        <f t="shared" ca="1" si="122"/>
        <v>#N/A</v>
      </c>
      <c r="L178" t="e">
        <f t="shared" ca="1" si="123"/>
        <v>#N/A</v>
      </c>
      <c r="M178" t="e">
        <f t="shared" ca="1" si="124"/>
        <v>#N/A</v>
      </c>
      <c r="N178" t="e">
        <f t="shared" ca="1" si="125"/>
        <v>#N/A</v>
      </c>
      <c r="O178" t="e">
        <f t="shared" ca="1" si="126"/>
        <v>#N/A</v>
      </c>
      <c r="P178" t="e">
        <f t="shared" ca="1" si="127"/>
        <v>#N/A</v>
      </c>
      <c r="Q178" t="e">
        <f t="shared" ca="1" si="128"/>
        <v>#N/A</v>
      </c>
      <c r="R178" t="e">
        <f t="shared" ca="1" si="129"/>
        <v>#N/A</v>
      </c>
      <c r="S178" t="e">
        <f t="shared" ca="1" si="130"/>
        <v>#N/A</v>
      </c>
      <c r="T178" t="e">
        <f t="shared" ca="1" si="131"/>
        <v>#N/A</v>
      </c>
      <c r="U178" t="e">
        <f t="shared" ca="1" si="132"/>
        <v>#N/A</v>
      </c>
      <c r="V178" t="e">
        <f t="shared" ca="1" si="133"/>
        <v>#N/A</v>
      </c>
      <c r="W178" t="e">
        <f t="shared" ca="1" si="134"/>
        <v>#N/A</v>
      </c>
      <c r="X178" t="e">
        <f t="shared" ca="1" si="135"/>
        <v>#N/A</v>
      </c>
      <c r="Y178" t="e">
        <f t="shared" ca="1" si="136"/>
        <v>#N/A</v>
      </c>
      <c r="Z178" t="e">
        <f t="shared" ca="1" si="137"/>
        <v>#N/A</v>
      </c>
      <c r="AA178" t="e">
        <f t="shared" ca="1" si="138"/>
        <v>#N/A</v>
      </c>
      <c r="AB178" t="e">
        <f t="shared" ca="1" si="139"/>
        <v>#N/A</v>
      </c>
      <c r="AC178" t="e">
        <f t="shared" ca="1" si="140"/>
        <v>#N/A</v>
      </c>
      <c r="AD178" t="e">
        <f t="shared" ca="1" si="141"/>
        <v>#N/A</v>
      </c>
      <c r="AE178" t="e">
        <f t="shared" ca="1" si="142"/>
        <v>#N/A</v>
      </c>
      <c r="AF178" t="e">
        <f t="shared" ca="1" si="143"/>
        <v>#N/A</v>
      </c>
      <c r="AG178" t="e">
        <f t="shared" ca="1" si="144"/>
        <v>#N/A</v>
      </c>
      <c r="AH178" t="e">
        <f t="shared" ca="1" si="145"/>
        <v>#N/A</v>
      </c>
      <c r="AI178" t="e">
        <f t="shared" ca="1" si="146"/>
        <v>#N/A</v>
      </c>
      <c r="AJ178" t="e">
        <f t="shared" ca="1" si="147"/>
        <v>#N/A</v>
      </c>
      <c r="AK178" t="e">
        <f t="shared" ca="1" si="148"/>
        <v>#N/A</v>
      </c>
      <c r="AL178" t="e">
        <f t="shared" ca="1" si="149"/>
        <v>#N/A</v>
      </c>
      <c r="AM178" t="e">
        <f t="shared" ca="1" si="150"/>
        <v>#N/A</v>
      </c>
      <c r="AN178" t="e">
        <f t="shared" ca="1" si="151"/>
        <v>#N/A</v>
      </c>
      <c r="AO178" t="e">
        <f t="shared" ca="1" si="152"/>
        <v>#N/A</v>
      </c>
      <c r="AP178" t="e">
        <f t="shared" ca="1" si="153"/>
        <v>#N/A</v>
      </c>
      <c r="AQ178" t="e">
        <f t="shared" ca="1" si="154"/>
        <v>#N/A</v>
      </c>
      <c r="AR178" t="e">
        <f t="shared" ca="1" si="155"/>
        <v>#N/A</v>
      </c>
      <c r="AS178" t="e">
        <f t="shared" ca="1" si="156"/>
        <v>#N/A</v>
      </c>
      <c r="AT178" t="e">
        <f t="shared" ca="1" si="157"/>
        <v>#N/A</v>
      </c>
      <c r="AU178" t="e">
        <f t="shared" ca="1" si="158"/>
        <v>#N/A</v>
      </c>
      <c r="AV178" t="e">
        <f t="shared" ca="1" si="159"/>
        <v>#N/A</v>
      </c>
      <c r="AW178" t="e">
        <f t="shared" ca="1" si="160"/>
        <v>#N/A</v>
      </c>
      <c r="AX178" t="e">
        <f t="shared" ca="1" si="161"/>
        <v>#N/A</v>
      </c>
      <c r="AY178" t="e">
        <f t="shared" ca="1" si="162"/>
        <v>#N/A</v>
      </c>
    </row>
    <row r="179" spans="1:51">
      <c r="A179">
        <f>AllResults!A179</f>
        <v>0</v>
      </c>
      <c r="D179" t="e">
        <f>VLOOKUP(B179,AttDefStrength!$A$3:$G$23,2,FALSE)</f>
        <v>#N/A</v>
      </c>
      <c r="E179" t="e">
        <f>VLOOKUP(C179,AttDefStrength!$A$3:$G$23,7,FALSE)</f>
        <v>#N/A</v>
      </c>
      <c r="F179" t="e">
        <f>VLOOKUP(B179,AttDefStrength!$A$3:$G$23,3,FALSE)</f>
        <v>#N/A</v>
      </c>
      <c r="G179" t="e">
        <f>VLOOKUP(C179,AttDefStrength!$A$3:$G$23,6,FALSE)</f>
        <v>#N/A</v>
      </c>
      <c r="H179" t="e">
        <f ca="1">D179*E179*Averages!$D$23</f>
        <v>#N/A</v>
      </c>
      <c r="I179" t="e">
        <f ca="1">G179*F179*Averages!$M$23</f>
        <v>#N/A</v>
      </c>
      <c r="J179" t="e">
        <f t="shared" ca="1" si="121"/>
        <v>#N/A</v>
      </c>
      <c r="K179" t="e">
        <f t="shared" ca="1" si="122"/>
        <v>#N/A</v>
      </c>
      <c r="L179" t="e">
        <f t="shared" ca="1" si="123"/>
        <v>#N/A</v>
      </c>
      <c r="M179" t="e">
        <f t="shared" ca="1" si="124"/>
        <v>#N/A</v>
      </c>
      <c r="N179" t="e">
        <f t="shared" ca="1" si="125"/>
        <v>#N/A</v>
      </c>
      <c r="O179" t="e">
        <f t="shared" ca="1" si="126"/>
        <v>#N/A</v>
      </c>
      <c r="P179" t="e">
        <f t="shared" ca="1" si="127"/>
        <v>#N/A</v>
      </c>
      <c r="Q179" t="e">
        <f t="shared" ca="1" si="128"/>
        <v>#N/A</v>
      </c>
      <c r="R179" t="e">
        <f t="shared" ca="1" si="129"/>
        <v>#N/A</v>
      </c>
      <c r="S179" t="e">
        <f t="shared" ca="1" si="130"/>
        <v>#N/A</v>
      </c>
      <c r="T179" t="e">
        <f t="shared" ca="1" si="131"/>
        <v>#N/A</v>
      </c>
      <c r="U179" t="e">
        <f t="shared" ca="1" si="132"/>
        <v>#N/A</v>
      </c>
      <c r="V179" t="e">
        <f t="shared" ca="1" si="133"/>
        <v>#N/A</v>
      </c>
      <c r="W179" t="e">
        <f t="shared" ca="1" si="134"/>
        <v>#N/A</v>
      </c>
      <c r="X179" t="e">
        <f t="shared" ca="1" si="135"/>
        <v>#N/A</v>
      </c>
      <c r="Y179" t="e">
        <f t="shared" ca="1" si="136"/>
        <v>#N/A</v>
      </c>
      <c r="Z179" t="e">
        <f t="shared" ca="1" si="137"/>
        <v>#N/A</v>
      </c>
      <c r="AA179" t="e">
        <f t="shared" ca="1" si="138"/>
        <v>#N/A</v>
      </c>
      <c r="AB179" t="e">
        <f t="shared" ca="1" si="139"/>
        <v>#N/A</v>
      </c>
      <c r="AC179" t="e">
        <f t="shared" ca="1" si="140"/>
        <v>#N/A</v>
      </c>
      <c r="AD179" t="e">
        <f t="shared" ca="1" si="141"/>
        <v>#N/A</v>
      </c>
      <c r="AE179" t="e">
        <f t="shared" ca="1" si="142"/>
        <v>#N/A</v>
      </c>
      <c r="AF179" t="e">
        <f t="shared" ca="1" si="143"/>
        <v>#N/A</v>
      </c>
      <c r="AG179" t="e">
        <f t="shared" ca="1" si="144"/>
        <v>#N/A</v>
      </c>
      <c r="AH179" t="e">
        <f t="shared" ca="1" si="145"/>
        <v>#N/A</v>
      </c>
      <c r="AI179" t="e">
        <f t="shared" ca="1" si="146"/>
        <v>#N/A</v>
      </c>
      <c r="AJ179" t="e">
        <f t="shared" ca="1" si="147"/>
        <v>#N/A</v>
      </c>
      <c r="AK179" t="e">
        <f t="shared" ca="1" si="148"/>
        <v>#N/A</v>
      </c>
      <c r="AL179" t="e">
        <f t="shared" ca="1" si="149"/>
        <v>#N/A</v>
      </c>
      <c r="AM179" t="e">
        <f t="shared" ca="1" si="150"/>
        <v>#N/A</v>
      </c>
      <c r="AN179" t="e">
        <f t="shared" ca="1" si="151"/>
        <v>#N/A</v>
      </c>
      <c r="AO179" t="e">
        <f t="shared" ca="1" si="152"/>
        <v>#N/A</v>
      </c>
      <c r="AP179" t="e">
        <f t="shared" ca="1" si="153"/>
        <v>#N/A</v>
      </c>
      <c r="AQ179" t="e">
        <f t="shared" ca="1" si="154"/>
        <v>#N/A</v>
      </c>
      <c r="AR179" t="e">
        <f t="shared" ca="1" si="155"/>
        <v>#N/A</v>
      </c>
      <c r="AS179" t="e">
        <f t="shared" ca="1" si="156"/>
        <v>#N/A</v>
      </c>
      <c r="AT179" t="e">
        <f t="shared" ca="1" si="157"/>
        <v>#N/A</v>
      </c>
      <c r="AU179" t="e">
        <f t="shared" ca="1" si="158"/>
        <v>#N/A</v>
      </c>
      <c r="AV179" t="e">
        <f t="shared" ca="1" si="159"/>
        <v>#N/A</v>
      </c>
      <c r="AW179" t="e">
        <f t="shared" ca="1" si="160"/>
        <v>#N/A</v>
      </c>
      <c r="AX179" t="e">
        <f t="shared" ca="1" si="161"/>
        <v>#N/A</v>
      </c>
      <c r="AY179" t="e">
        <f t="shared" ca="1" si="162"/>
        <v>#N/A</v>
      </c>
    </row>
    <row r="180" spans="1:51">
      <c r="A180">
        <f>AllResults!A180</f>
        <v>0</v>
      </c>
      <c r="D180" t="e">
        <f>VLOOKUP(B180,AttDefStrength!$A$3:$G$23,2,FALSE)</f>
        <v>#N/A</v>
      </c>
      <c r="E180" t="e">
        <f>VLOOKUP(C180,AttDefStrength!$A$3:$G$23,7,FALSE)</f>
        <v>#N/A</v>
      </c>
      <c r="F180" t="e">
        <f>VLOOKUP(B180,AttDefStrength!$A$3:$G$23,3,FALSE)</f>
        <v>#N/A</v>
      </c>
      <c r="G180" t="e">
        <f>VLOOKUP(C180,AttDefStrength!$A$3:$G$23,6,FALSE)</f>
        <v>#N/A</v>
      </c>
      <c r="H180" t="e">
        <f ca="1">D180*E180*Averages!$D$23</f>
        <v>#N/A</v>
      </c>
      <c r="I180" t="e">
        <f ca="1">G180*F180*Averages!$M$23</f>
        <v>#N/A</v>
      </c>
      <c r="J180" t="e">
        <f t="shared" ca="1" si="121"/>
        <v>#N/A</v>
      </c>
      <c r="K180" t="e">
        <f t="shared" ca="1" si="122"/>
        <v>#N/A</v>
      </c>
      <c r="L180" t="e">
        <f t="shared" ca="1" si="123"/>
        <v>#N/A</v>
      </c>
      <c r="M180" t="e">
        <f t="shared" ca="1" si="124"/>
        <v>#N/A</v>
      </c>
      <c r="N180" t="e">
        <f t="shared" ca="1" si="125"/>
        <v>#N/A</v>
      </c>
      <c r="O180" t="e">
        <f t="shared" ca="1" si="126"/>
        <v>#N/A</v>
      </c>
      <c r="P180" t="e">
        <f t="shared" ca="1" si="127"/>
        <v>#N/A</v>
      </c>
      <c r="Q180" t="e">
        <f t="shared" ca="1" si="128"/>
        <v>#N/A</v>
      </c>
      <c r="R180" t="e">
        <f t="shared" ca="1" si="129"/>
        <v>#N/A</v>
      </c>
      <c r="S180" t="e">
        <f t="shared" ca="1" si="130"/>
        <v>#N/A</v>
      </c>
      <c r="T180" t="e">
        <f t="shared" ca="1" si="131"/>
        <v>#N/A</v>
      </c>
      <c r="U180" t="e">
        <f t="shared" ca="1" si="132"/>
        <v>#N/A</v>
      </c>
      <c r="V180" t="e">
        <f t="shared" ca="1" si="133"/>
        <v>#N/A</v>
      </c>
      <c r="W180" t="e">
        <f t="shared" ca="1" si="134"/>
        <v>#N/A</v>
      </c>
      <c r="X180" t="e">
        <f t="shared" ca="1" si="135"/>
        <v>#N/A</v>
      </c>
      <c r="Y180" t="e">
        <f t="shared" ca="1" si="136"/>
        <v>#N/A</v>
      </c>
      <c r="Z180" t="e">
        <f t="shared" ca="1" si="137"/>
        <v>#N/A</v>
      </c>
      <c r="AA180" t="e">
        <f t="shared" ca="1" si="138"/>
        <v>#N/A</v>
      </c>
      <c r="AB180" t="e">
        <f t="shared" ca="1" si="139"/>
        <v>#N/A</v>
      </c>
      <c r="AC180" t="e">
        <f t="shared" ca="1" si="140"/>
        <v>#N/A</v>
      </c>
      <c r="AD180" t="e">
        <f t="shared" ca="1" si="141"/>
        <v>#N/A</v>
      </c>
      <c r="AE180" t="e">
        <f t="shared" ca="1" si="142"/>
        <v>#N/A</v>
      </c>
      <c r="AF180" t="e">
        <f t="shared" ca="1" si="143"/>
        <v>#N/A</v>
      </c>
      <c r="AG180" t="e">
        <f t="shared" ca="1" si="144"/>
        <v>#N/A</v>
      </c>
      <c r="AH180" t="e">
        <f t="shared" ca="1" si="145"/>
        <v>#N/A</v>
      </c>
      <c r="AI180" t="e">
        <f t="shared" ca="1" si="146"/>
        <v>#N/A</v>
      </c>
      <c r="AJ180" t="e">
        <f t="shared" ca="1" si="147"/>
        <v>#N/A</v>
      </c>
      <c r="AK180" t="e">
        <f t="shared" ca="1" si="148"/>
        <v>#N/A</v>
      </c>
      <c r="AL180" t="e">
        <f t="shared" ca="1" si="149"/>
        <v>#N/A</v>
      </c>
      <c r="AM180" t="e">
        <f t="shared" ca="1" si="150"/>
        <v>#N/A</v>
      </c>
      <c r="AN180" t="e">
        <f t="shared" ca="1" si="151"/>
        <v>#N/A</v>
      </c>
      <c r="AO180" t="e">
        <f t="shared" ca="1" si="152"/>
        <v>#N/A</v>
      </c>
      <c r="AP180" t="e">
        <f t="shared" ca="1" si="153"/>
        <v>#N/A</v>
      </c>
      <c r="AQ180" t="e">
        <f t="shared" ca="1" si="154"/>
        <v>#N/A</v>
      </c>
      <c r="AR180" t="e">
        <f t="shared" ca="1" si="155"/>
        <v>#N/A</v>
      </c>
      <c r="AS180" t="e">
        <f t="shared" ca="1" si="156"/>
        <v>#N/A</v>
      </c>
      <c r="AT180" t="e">
        <f t="shared" ca="1" si="157"/>
        <v>#N/A</v>
      </c>
      <c r="AU180" t="e">
        <f t="shared" ca="1" si="158"/>
        <v>#N/A</v>
      </c>
      <c r="AV180" t="e">
        <f t="shared" ca="1" si="159"/>
        <v>#N/A</v>
      </c>
      <c r="AW180" t="e">
        <f t="shared" ca="1" si="160"/>
        <v>#N/A</v>
      </c>
      <c r="AX180" t="e">
        <f t="shared" ca="1" si="161"/>
        <v>#N/A</v>
      </c>
      <c r="AY180" t="e">
        <f t="shared" ca="1" si="162"/>
        <v>#N/A</v>
      </c>
    </row>
    <row r="181" spans="1:51">
      <c r="A181">
        <f>AllResults!A181</f>
        <v>0</v>
      </c>
      <c r="D181" t="e">
        <f>VLOOKUP(B181,AttDefStrength!$A$3:$G$23,2,FALSE)</f>
        <v>#N/A</v>
      </c>
      <c r="E181" t="e">
        <f>VLOOKUP(C181,AttDefStrength!$A$3:$G$23,7,FALSE)</f>
        <v>#N/A</v>
      </c>
      <c r="F181" t="e">
        <f>VLOOKUP(B181,AttDefStrength!$A$3:$G$23,3,FALSE)</f>
        <v>#N/A</v>
      </c>
      <c r="G181" t="e">
        <f>VLOOKUP(C181,AttDefStrength!$A$3:$G$23,6,FALSE)</f>
        <v>#N/A</v>
      </c>
      <c r="H181" t="e">
        <f ca="1">D181*E181*Averages!$D$23</f>
        <v>#N/A</v>
      </c>
      <c r="I181" t="e">
        <f ca="1">G181*F181*Averages!$M$23</f>
        <v>#N/A</v>
      </c>
      <c r="J181" t="e">
        <f t="shared" ca="1" si="121"/>
        <v>#N/A</v>
      </c>
      <c r="K181" t="e">
        <f t="shared" ca="1" si="122"/>
        <v>#N/A</v>
      </c>
      <c r="L181" t="e">
        <f t="shared" ca="1" si="123"/>
        <v>#N/A</v>
      </c>
      <c r="M181" t="e">
        <f t="shared" ca="1" si="124"/>
        <v>#N/A</v>
      </c>
      <c r="N181" t="e">
        <f t="shared" ca="1" si="125"/>
        <v>#N/A</v>
      </c>
      <c r="O181" t="e">
        <f t="shared" ca="1" si="126"/>
        <v>#N/A</v>
      </c>
      <c r="P181" t="e">
        <f t="shared" ca="1" si="127"/>
        <v>#N/A</v>
      </c>
      <c r="Q181" t="e">
        <f t="shared" ca="1" si="128"/>
        <v>#N/A</v>
      </c>
      <c r="R181" t="e">
        <f t="shared" ca="1" si="129"/>
        <v>#N/A</v>
      </c>
      <c r="S181" t="e">
        <f t="shared" ca="1" si="130"/>
        <v>#N/A</v>
      </c>
      <c r="T181" t="e">
        <f t="shared" ca="1" si="131"/>
        <v>#N/A</v>
      </c>
      <c r="U181" t="e">
        <f t="shared" ca="1" si="132"/>
        <v>#N/A</v>
      </c>
      <c r="V181" t="e">
        <f t="shared" ca="1" si="133"/>
        <v>#N/A</v>
      </c>
      <c r="W181" t="e">
        <f t="shared" ca="1" si="134"/>
        <v>#N/A</v>
      </c>
      <c r="X181" t="e">
        <f t="shared" ca="1" si="135"/>
        <v>#N/A</v>
      </c>
      <c r="Y181" t="e">
        <f t="shared" ca="1" si="136"/>
        <v>#N/A</v>
      </c>
      <c r="Z181" t="e">
        <f t="shared" ca="1" si="137"/>
        <v>#N/A</v>
      </c>
      <c r="AA181" t="e">
        <f t="shared" ca="1" si="138"/>
        <v>#N/A</v>
      </c>
      <c r="AB181" t="e">
        <f t="shared" ca="1" si="139"/>
        <v>#N/A</v>
      </c>
      <c r="AC181" t="e">
        <f t="shared" ca="1" si="140"/>
        <v>#N/A</v>
      </c>
      <c r="AD181" t="e">
        <f t="shared" ca="1" si="141"/>
        <v>#N/A</v>
      </c>
      <c r="AE181" t="e">
        <f t="shared" ca="1" si="142"/>
        <v>#N/A</v>
      </c>
      <c r="AF181" t="e">
        <f t="shared" ca="1" si="143"/>
        <v>#N/A</v>
      </c>
      <c r="AG181" t="e">
        <f t="shared" ca="1" si="144"/>
        <v>#N/A</v>
      </c>
      <c r="AH181" t="e">
        <f t="shared" ca="1" si="145"/>
        <v>#N/A</v>
      </c>
      <c r="AI181" t="e">
        <f t="shared" ca="1" si="146"/>
        <v>#N/A</v>
      </c>
      <c r="AJ181" t="e">
        <f t="shared" ca="1" si="147"/>
        <v>#N/A</v>
      </c>
      <c r="AK181" t="e">
        <f t="shared" ca="1" si="148"/>
        <v>#N/A</v>
      </c>
      <c r="AL181" t="e">
        <f t="shared" ca="1" si="149"/>
        <v>#N/A</v>
      </c>
      <c r="AM181" t="e">
        <f t="shared" ca="1" si="150"/>
        <v>#N/A</v>
      </c>
      <c r="AN181" t="e">
        <f t="shared" ca="1" si="151"/>
        <v>#N/A</v>
      </c>
      <c r="AO181" t="e">
        <f t="shared" ca="1" si="152"/>
        <v>#N/A</v>
      </c>
      <c r="AP181" t="e">
        <f t="shared" ca="1" si="153"/>
        <v>#N/A</v>
      </c>
      <c r="AQ181" t="e">
        <f t="shared" ca="1" si="154"/>
        <v>#N/A</v>
      </c>
      <c r="AR181" t="e">
        <f t="shared" ca="1" si="155"/>
        <v>#N/A</v>
      </c>
      <c r="AS181" t="e">
        <f t="shared" ca="1" si="156"/>
        <v>#N/A</v>
      </c>
      <c r="AT181" t="e">
        <f t="shared" ca="1" si="157"/>
        <v>#N/A</v>
      </c>
      <c r="AU181" t="e">
        <f t="shared" ca="1" si="158"/>
        <v>#N/A</v>
      </c>
      <c r="AV181" t="e">
        <f t="shared" ca="1" si="159"/>
        <v>#N/A</v>
      </c>
      <c r="AW181" t="e">
        <f t="shared" ca="1" si="160"/>
        <v>#N/A</v>
      </c>
      <c r="AX181" t="e">
        <f t="shared" ca="1" si="161"/>
        <v>#N/A</v>
      </c>
      <c r="AY181" t="e">
        <f t="shared" ca="1" si="162"/>
        <v>#N/A</v>
      </c>
    </row>
    <row r="182" spans="1:51">
      <c r="A182">
        <f>AllResults!A182</f>
        <v>0</v>
      </c>
      <c r="D182" t="e">
        <f>VLOOKUP(B182,AttDefStrength!$A$3:$G$23,2,FALSE)</f>
        <v>#N/A</v>
      </c>
      <c r="E182" t="e">
        <f>VLOOKUP(C182,AttDefStrength!$A$3:$G$23,7,FALSE)</f>
        <v>#N/A</v>
      </c>
      <c r="F182" t="e">
        <f>VLOOKUP(B182,AttDefStrength!$A$3:$G$23,3,FALSE)</f>
        <v>#N/A</v>
      </c>
      <c r="G182" t="e">
        <f>VLOOKUP(C182,AttDefStrength!$A$3:$G$23,6,FALSE)</f>
        <v>#N/A</v>
      </c>
      <c r="H182" t="e">
        <f ca="1">D182*E182*Averages!$D$23</f>
        <v>#N/A</v>
      </c>
      <c r="I182" t="e">
        <f ca="1">G182*F182*Averages!$M$23</f>
        <v>#N/A</v>
      </c>
      <c r="J182" t="e">
        <f t="shared" ca="1" si="121"/>
        <v>#N/A</v>
      </c>
      <c r="K182" t="e">
        <f t="shared" ca="1" si="122"/>
        <v>#N/A</v>
      </c>
      <c r="L182" t="e">
        <f t="shared" ca="1" si="123"/>
        <v>#N/A</v>
      </c>
      <c r="M182" t="e">
        <f t="shared" ca="1" si="124"/>
        <v>#N/A</v>
      </c>
      <c r="N182" t="e">
        <f t="shared" ca="1" si="125"/>
        <v>#N/A</v>
      </c>
      <c r="O182" t="e">
        <f t="shared" ca="1" si="126"/>
        <v>#N/A</v>
      </c>
      <c r="P182" t="e">
        <f t="shared" ca="1" si="127"/>
        <v>#N/A</v>
      </c>
      <c r="Q182" t="e">
        <f t="shared" ca="1" si="128"/>
        <v>#N/A</v>
      </c>
      <c r="R182" t="e">
        <f t="shared" ca="1" si="129"/>
        <v>#N/A</v>
      </c>
      <c r="S182" t="e">
        <f t="shared" ca="1" si="130"/>
        <v>#N/A</v>
      </c>
      <c r="T182" t="e">
        <f t="shared" ca="1" si="131"/>
        <v>#N/A</v>
      </c>
      <c r="U182" t="e">
        <f t="shared" ca="1" si="132"/>
        <v>#N/A</v>
      </c>
      <c r="V182" t="e">
        <f t="shared" ca="1" si="133"/>
        <v>#N/A</v>
      </c>
      <c r="W182" t="e">
        <f t="shared" ca="1" si="134"/>
        <v>#N/A</v>
      </c>
      <c r="X182" t="e">
        <f t="shared" ca="1" si="135"/>
        <v>#N/A</v>
      </c>
      <c r="Y182" t="e">
        <f t="shared" ca="1" si="136"/>
        <v>#N/A</v>
      </c>
      <c r="Z182" t="e">
        <f t="shared" ca="1" si="137"/>
        <v>#N/A</v>
      </c>
      <c r="AA182" t="e">
        <f t="shared" ca="1" si="138"/>
        <v>#N/A</v>
      </c>
      <c r="AB182" t="e">
        <f t="shared" ca="1" si="139"/>
        <v>#N/A</v>
      </c>
      <c r="AC182" t="e">
        <f t="shared" ca="1" si="140"/>
        <v>#N/A</v>
      </c>
      <c r="AD182" t="e">
        <f t="shared" ca="1" si="141"/>
        <v>#N/A</v>
      </c>
      <c r="AE182" t="e">
        <f t="shared" ca="1" si="142"/>
        <v>#N/A</v>
      </c>
      <c r="AF182" t="e">
        <f t="shared" ca="1" si="143"/>
        <v>#N/A</v>
      </c>
      <c r="AG182" t="e">
        <f t="shared" ca="1" si="144"/>
        <v>#N/A</v>
      </c>
      <c r="AH182" t="e">
        <f t="shared" ca="1" si="145"/>
        <v>#N/A</v>
      </c>
      <c r="AI182" t="e">
        <f t="shared" ca="1" si="146"/>
        <v>#N/A</v>
      </c>
      <c r="AJ182" t="e">
        <f t="shared" ca="1" si="147"/>
        <v>#N/A</v>
      </c>
      <c r="AK182" t="e">
        <f t="shared" ca="1" si="148"/>
        <v>#N/A</v>
      </c>
      <c r="AL182" t="e">
        <f t="shared" ca="1" si="149"/>
        <v>#N/A</v>
      </c>
      <c r="AM182" t="e">
        <f t="shared" ca="1" si="150"/>
        <v>#N/A</v>
      </c>
      <c r="AN182" t="e">
        <f t="shared" ca="1" si="151"/>
        <v>#N/A</v>
      </c>
      <c r="AO182" t="e">
        <f t="shared" ca="1" si="152"/>
        <v>#N/A</v>
      </c>
      <c r="AP182" t="e">
        <f t="shared" ca="1" si="153"/>
        <v>#N/A</v>
      </c>
      <c r="AQ182" t="e">
        <f t="shared" ca="1" si="154"/>
        <v>#N/A</v>
      </c>
      <c r="AR182" t="e">
        <f t="shared" ca="1" si="155"/>
        <v>#N/A</v>
      </c>
      <c r="AS182" t="e">
        <f t="shared" ca="1" si="156"/>
        <v>#N/A</v>
      </c>
      <c r="AT182" t="e">
        <f t="shared" ca="1" si="157"/>
        <v>#N/A</v>
      </c>
      <c r="AU182" t="e">
        <f t="shared" ca="1" si="158"/>
        <v>#N/A</v>
      </c>
      <c r="AV182" t="e">
        <f t="shared" ca="1" si="159"/>
        <v>#N/A</v>
      </c>
      <c r="AW182" t="e">
        <f t="shared" ca="1" si="160"/>
        <v>#N/A</v>
      </c>
      <c r="AX182" t="e">
        <f t="shared" ca="1" si="161"/>
        <v>#N/A</v>
      </c>
      <c r="AY182" t="e">
        <f t="shared" ca="1" si="162"/>
        <v>#N/A</v>
      </c>
    </row>
    <row r="183" spans="1:51">
      <c r="A183">
        <f>AllResults!A183</f>
        <v>0</v>
      </c>
      <c r="D183" t="e">
        <f>VLOOKUP(B183,AttDefStrength!$A$3:$G$23,2,FALSE)</f>
        <v>#N/A</v>
      </c>
      <c r="E183" t="e">
        <f>VLOOKUP(C183,AttDefStrength!$A$3:$G$23,7,FALSE)</f>
        <v>#N/A</v>
      </c>
      <c r="F183" t="e">
        <f>VLOOKUP(B183,AttDefStrength!$A$3:$G$23,3,FALSE)</f>
        <v>#N/A</v>
      </c>
      <c r="G183" t="e">
        <f>VLOOKUP(C183,AttDefStrength!$A$3:$G$23,6,FALSE)</f>
        <v>#N/A</v>
      </c>
      <c r="H183" t="e">
        <f ca="1">D183*E183*Averages!$D$23</f>
        <v>#N/A</v>
      </c>
      <c r="I183" t="e">
        <f ca="1">G183*F183*Averages!$M$23</f>
        <v>#N/A</v>
      </c>
      <c r="J183" t="e">
        <f t="shared" ca="1" si="121"/>
        <v>#N/A</v>
      </c>
      <c r="K183" t="e">
        <f t="shared" ca="1" si="122"/>
        <v>#N/A</v>
      </c>
      <c r="L183" t="e">
        <f t="shared" ca="1" si="123"/>
        <v>#N/A</v>
      </c>
      <c r="M183" t="e">
        <f t="shared" ca="1" si="124"/>
        <v>#N/A</v>
      </c>
      <c r="N183" t="e">
        <f t="shared" ca="1" si="125"/>
        <v>#N/A</v>
      </c>
      <c r="O183" t="e">
        <f t="shared" ca="1" si="126"/>
        <v>#N/A</v>
      </c>
      <c r="P183" t="e">
        <f t="shared" ca="1" si="127"/>
        <v>#N/A</v>
      </c>
      <c r="Q183" t="e">
        <f t="shared" ca="1" si="128"/>
        <v>#N/A</v>
      </c>
      <c r="R183" t="e">
        <f t="shared" ca="1" si="129"/>
        <v>#N/A</v>
      </c>
      <c r="S183" t="e">
        <f t="shared" ca="1" si="130"/>
        <v>#N/A</v>
      </c>
      <c r="T183" t="e">
        <f t="shared" ca="1" si="131"/>
        <v>#N/A</v>
      </c>
      <c r="U183" t="e">
        <f t="shared" ca="1" si="132"/>
        <v>#N/A</v>
      </c>
      <c r="V183" t="e">
        <f t="shared" ca="1" si="133"/>
        <v>#N/A</v>
      </c>
      <c r="W183" t="e">
        <f t="shared" ca="1" si="134"/>
        <v>#N/A</v>
      </c>
      <c r="X183" t="e">
        <f t="shared" ca="1" si="135"/>
        <v>#N/A</v>
      </c>
      <c r="Y183" t="e">
        <f t="shared" ca="1" si="136"/>
        <v>#N/A</v>
      </c>
      <c r="Z183" t="e">
        <f t="shared" ca="1" si="137"/>
        <v>#N/A</v>
      </c>
      <c r="AA183" t="e">
        <f t="shared" ca="1" si="138"/>
        <v>#N/A</v>
      </c>
      <c r="AB183" t="e">
        <f t="shared" ca="1" si="139"/>
        <v>#N/A</v>
      </c>
      <c r="AC183" t="e">
        <f t="shared" ca="1" si="140"/>
        <v>#N/A</v>
      </c>
      <c r="AD183" t="e">
        <f t="shared" ca="1" si="141"/>
        <v>#N/A</v>
      </c>
      <c r="AE183" t="e">
        <f t="shared" ca="1" si="142"/>
        <v>#N/A</v>
      </c>
      <c r="AF183" t="e">
        <f t="shared" ca="1" si="143"/>
        <v>#N/A</v>
      </c>
      <c r="AG183" t="e">
        <f t="shared" ca="1" si="144"/>
        <v>#N/A</v>
      </c>
      <c r="AH183" t="e">
        <f t="shared" ca="1" si="145"/>
        <v>#N/A</v>
      </c>
      <c r="AI183" t="e">
        <f t="shared" ca="1" si="146"/>
        <v>#N/A</v>
      </c>
      <c r="AJ183" t="e">
        <f t="shared" ca="1" si="147"/>
        <v>#N/A</v>
      </c>
      <c r="AK183" t="e">
        <f t="shared" ca="1" si="148"/>
        <v>#N/A</v>
      </c>
      <c r="AL183" t="e">
        <f t="shared" ca="1" si="149"/>
        <v>#N/A</v>
      </c>
      <c r="AM183" t="e">
        <f t="shared" ca="1" si="150"/>
        <v>#N/A</v>
      </c>
      <c r="AN183" t="e">
        <f t="shared" ca="1" si="151"/>
        <v>#N/A</v>
      </c>
      <c r="AO183" t="e">
        <f t="shared" ca="1" si="152"/>
        <v>#N/A</v>
      </c>
      <c r="AP183" t="e">
        <f t="shared" ca="1" si="153"/>
        <v>#N/A</v>
      </c>
      <c r="AQ183" t="e">
        <f t="shared" ca="1" si="154"/>
        <v>#N/A</v>
      </c>
      <c r="AR183" t="e">
        <f t="shared" ca="1" si="155"/>
        <v>#N/A</v>
      </c>
      <c r="AS183" t="e">
        <f t="shared" ca="1" si="156"/>
        <v>#N/A</v>
      </c>
      <c r="AT183" t="e">
        <f t="shared" ca="1" si="157"/>
        <v>#N/A</v>
      </c>
      <c r="AU183" t="e">
        <f t="shared" ca="1" si="158"/>
        <v>#N/A</v>
      </c>
      <c r="AV183" t="e">
        <f t="shared" ca="1" si="159"/>
        <v>#N/A</v>
      </c>
      <c r="AW183" t="e">
        <f t="shared" ca="1" si="160"/>
        <v>#N/A</v>
      </c>
      <c r="AX183" t="e">
        <f t="shared" ca="1" si="161"/>
        <v>#N/A</v>
      </c>
      <c r="AY183" t="e">
        <f t="shared" ca="1" si="162"/>
        <v>#N/A</v>
      </c>
    </row>
    <row r="184" spans="1:51">
      <c r="A184">
        <f>AllResults!A184</f>
        <v>0</v>
      </c>
      <c r="D184" t="e">
        <f>VLOOKUP(B184,AttDefStrength!$A$3:$G$23,2,FALSE)</f>
        <v>#N/A</v>
      </c>
      <c r="E184" t="e">
        <f>VLOOKUP(C184,AttDefStrength!$A$3:$G$23,7,FALSE)</f>
        <v>#N/A</v>
      </c>
      <c r="F184" t="e">
        <f>VLOOKUP(B184,AttDefStrength!$A$3:$G$23,3,FALSE)</f>
        <v>#N/A</v>
      </c>
      <c r="G184" t="e">
        <f>VLOOKUP(C184,AttDefStrength!$A$3:$G$23,6,FALSE)</f>
        <v>#N/A</v>
      </c>
      <c r="H184" t="e">
        <f ca="1">D184*E184*Averages!$D$23</f>
        <v>#N/A</v>
      </c>
      <c r="I184" t="e">
        <f ca="1">G184*F184*Averages!$M$23</f>
        <v>#N/A</v>
      </c>
      <c r="J184" t="e">
        <f t="shared" ca="1" si="121"/>
        <v>#N/A</v>
      </c>
      <c r="K184" t="e">
        <f t="shared" ca="1" si="122"/>
        <v>#N/A</v>
      </c>
      <c r="L184" t="e">
        <f t="shared" ca="1" si="123"/>
        <v>#N/A</v>
      </c>
      <c r="M184" t="e">
        <f t="shared" ca="1" si="124"/>
        <v>#N/A</v>
      </c>
      <c r="N184" t="e">
        <f t="shared" ca="1" si="125"/>
        <v>#N/A</v>
      </c>
      <c r="O184" t="e">
        <f t="shared" ca="1" si="126"/>
        <v>#N/A</v>
      </c>
      <c r="P184" t="e">
        <f t="shared" ca="1" si="127"/>
        <v>#N/A</v>
      </c>
      <c r="Q184" t="e">
        <f t="shared" ca="1" si="128"/>
        <v>#N/A</v>
      </c>
      <c r="R184" t="e">
        <f t="shared" ca="1" si="129"/>
        <v>#N/A</v>
      </c>
      <c r="S184" t="e">
        <f t="shared" ca="1" si="130"/>
        <v>#N/A</v>
      </c>
      <c r="T184" t="e">
        <f t="shared" ca="1" si="131"/>
        <v>#N/A</v>
      </c>
      <c r="U184" t="e">
        <f t="shared" ca="1" si="132"/>
        <v>#N/A</v>
      </c>
      <c r="V184" t="e">
        <f t="shared" ca="1" si="133"/>
        <v>#N/A</v>
      </c>
      <c r="W184" t="e">
        <f t="shared" ca="1" si="134"/>
        <v>#N/A</v>
      </c>
      <c r="X184" t="e">
        <f t="shared" ca="1" si="135"/>
        <v>#N/A</v>
      </c>
      <c r="Y184" t="e">
        <f t="shared" ca="1" si="136"/>
        <v>#N/A</v>
      </c>
      <c r="Z184" t="e">
        <f t="shared" ca="1" si="137"/>
        <v>#N/A</v>
      </c>
      <c r="AA184" t="e">
        <f t="shared" ca="1" si="138"/>
        <v>#N/A</v>
      </c>
      <c r="AB184" t="e">
        <f t="shared" ca="1" si="139"/>
        <v>#N/A</v>
      </c>
      <c r="AC184" t="e">
        <f t="shared" ca="1" si="140"/>
        <v>#N/A</v>
      </c>
      <c r="AD184" t="e">
        <f t="shared" ca="1" si="141"/>
        <v>#N/A</v>
      </c>
      <c r="AE184" t="e">
        <f t="shared" ca="1" si="142"/>
        <v>#N/A</v>
      </c>
      <c r="AF184" t="e">
        <f t="shared" ca="1" si="143"/>
        <v>#N/A</v>
      </c>
      <c r="AG184" t="e">
        <f t="shared" ca="1" si="144"/>
        <v>#N/A</v>
      </c>
      <c r="AH184" t="e">
        <f t="shared" ca="1" si="145"/>
        <v>#N/A</v>
      </c>
      <c r="AI184" t="e">
        <f t="shared" ca="1" si="146"/>
        <v>#N/A</v>
      </c>
      <c r="AJ184" t="e">
        <f t="shared" ca="1" si="147"/>
        <v>#N/A</v>
      </c>
      <c r="AK184" t="e">
        <f t="shared" ca="1" si="148"/>
        <v>#N/A</v>
      </c>
      <c r="AL184" t="e">
        <f t="shared" ca="1" si="149"/>
        <v>#N/A</v>
      </c>
      <c r="AM184" t="e">
        <f t="shared" ca="1" si="150"/>
        <v>#N/A</v>
      </c>
      <c r="AN184" t="e">
        <f t="shared" ca="1" si="151"/>
        <v>#N/A</v>
      </c>
      <c r="AO184" t="e">
        <f t="shared" ca="1" si="152"/>
        <v>#N/A</v>
      </c>
      <c r="AP184" t="e">
        <f t="shared" ca="1" si="153"/>
        <v>#N/A</v>
      </c>
      <c r="AQ184" t="e">
        <f t="shared" ca="1" si="154"/>
        <v>#N/A</v>
      </c>
      <c r="AR184" t="e">
        <f t="shared" ca="1" si="155"/>
        <v>#N/A</v>
      </c>
      <c r="AS184" t="e">
        <f t="shared" ca="1" si="156"/>
        <v>#N/A</v>
      </c>
      <c r="AT184" t="e">
        <f t="shared" ca="1" si="157"/>
        <v>#N/A</v>
      </c>
      <c r="AU184" t="e">
        <f t="shared" ca="1" si="158"/>
        <v>#N/A</v>
      </c>
      <c r="AV184" t="e">
        <f t="shared" ca="1" si="159"/>
        <v>#N/A</v>
      </c>
      <c r="AW184" t="e">
        <f t="shared" ca="1" si="160"/>
        <v>#N/A</v>
      </c>
      <c r="AX184" t="e">
        <f t="shared" ca="1" si="161"/>
        <v>#N/A</v>
      </c>
      <c r="AY184" t="e">
        <f t="shared" ca="1" si="162"/>
        <v>#N/A</v>
      </c>
    </row>
    <row r="185" spans="1:51">
      <c r="A185">
        <f>AllResults!A185</f>
        <v>0</v>
      </c>
      <c r="D185" t="e">
        <f>VLOOKUP(B185,AttDefStrength!$A$3:$G$23,2,FALSE)</f>
        <v>#N/A</v>
      </c>
      <c r="E185" t="e">
        <f>VLOOKUP(C185,AttDefStrength!$A$3:$G$23,7,FALSE)</f>
        <v>#N/A</v>
      </c>
      <c r="F185" t="e">
        <f>VLOOKUP(B185,AttDefStrength!$A$3:$G$23,3,FALSE)</f>
        <v>#N/A</v>
      </c>
      <c r="G185" t="e">
        <f>VLOOKUP(C185,AttDefStrength!$A$3:$G$23,6,FALSE)</f>
        <v>#N/A</v>
      </c>
      <c r="H185" t="e">
        <f ca="1">D185*E185*Averages!$D$23</f>
        <v>#N/A</v>
      </c>
      <c r="I185" t="e">
        <f ca="1">G185*F185*Averages!$M$23</f>
        <v>#N/A</v>
      </c>
      <c r="J185" t="e">
        <f t="shared" ca="1" si="121"/>
        <v>#N/A</v>
      </c>
      <c r="K185" t="e">
        <f t="shared" ca="1" si="122"/>
        <v>#N/A</v>
      </c>
      <c r="L185" t="e">
        <f t="shared" ca="1" si="123"/>
        <v>#N/A</v>
      </c>
      <c r="M185" t="e">
        <f t="shared" ca="1" si="124"/>
        <v>#N/A</v>
      </c>
      <c r="N185" t="e">
        <f t="shared" ca="1" si="125"/>
        <v>#N/A</v>
      </c>
      <c r="O185" t="e">
        <f t="shared" ca="1" si="126"/>
        <v>#N/A</v>
      </c>
      <c r="P185" t="e">
        <f t="shared" ca="1" si="127"/>
        <v>#N/A</v>
      </c>
      <c r="Q185" t="e">
        <f t="shared" ca="1" si="128"/>
        <v>#N/A</v>
      </c>
      <c r="R185" t="e">
        <f t="shared" ca="1" si="129"/>
        <v>#N/A</v>
      </c>
      <c r="S185" t="e">
        <f t="shared" ca="1" si="130"/>
        <v>#N/A</v>
      </c>
      <c r="T185" t="e">
        <f t="shared" ca="1" si="131"/>
        <v>#N/A</v>
      </c>
      <c r="U185" t="e">
        <f t="shared" ca="1" si="132"/>
        <v>#N/A</v>
      </c>
      <c r="V185" t="e">
        <f t="shared" ca="1" si="133"/>
        <v>#N/A</v>
      </c>
      <c r="W185" t="e">
        <f t="shared" ca="1" si="134"/>
        <v>#N/A</v>
      </c>
      <c r="X185" t="e">
        <f t="shared" ca="1" si="135"/>
        <v>#N/A</v>
      </c>
      <c r="Y185" t="e">
        <f t="shared" ca="1" si="136"/>
        <v>#N/A</v>
      </c>
      <c r="Z185" t="e">
        <f t="shared" ca="1" si="137"/>
        <v>#N/A</v>
      </c>
      <c r="AA185" t="e">
        <f t="shared" ca="1" si="138"/>
        <v>#N/A</v>
      </c>
      <c r="AB185" t="e">
        <f t="shared" ca="1" si="139"/>
        <v>#N/A</v>
      </c>
      <c r="AC185" t="e">
        <f t="shared" ca="1" si="140"/>
        <v>#N/A</v>
      </c>
      <c r="AD185" t="e">
        <f t="shared" ca="1" si="141"/>
        <v>#N/A</v>
      </c>
      <c r="AE185" t="e">
        <f t="shared" ca="1" si="142"/>
        <v>#N/A</v>
      </c>
      <c r="AF185" t="e">
        <f t="shared" ca="1" si="143"/>
        <v>#N/A</v>
      </c>
      <c r="AG185" t="e">
        <f t="shared" ca="1" si="144"/>
        <v>#N/A</v>
      </c>
      <c r="AH185" t="e">
        <f t="shared" ca="1" si="145"/>
        <v>#N/A</v>
      </c>
      <c r="AI185" t="e">
        <f t="shared" ca="1" si="146"/>
        <v>#N/A</v>
      </c>
      <c r="AJ185" t="e">
        <f t="shared" ca="1" si="147"/>
        <v>#N/A</v>
      </c>
      <c r="AK185" t="e">
        <f t="shared" ca="1" si="148"/>
        <v>#N/A</v>
      </c>
      <c r="AL185" t="e">
        <f t="shared" ca="1" si="149"/>
        <v>#N/A</v>
      </c>
      <c r="AM185" t="e">
        <f t="shared" ca="1" si="150"/>
        <v>#N/A</v>
      </c>
      <c r="AN185" t="e">
        <f t="shared" ca="1" si="151"/>
        <v>#N/A</v>
      </c>
      <c r="AO185" t="e">
        <f t="shared" ca="1" si="152"/>
        <v>#N/A</v>
      </c>
      <c r="AP185" t="e">
        <f t="shared" ca="1" si="153"/>
        <v>#N/A</v>
      </c>
      <c r="AQ185" t="e">
        <f t="shared" ca="1" si="154"/>
        <v>#N/A</v>
      </c>
      <c r="AR185" t="e">
        <f t="shared" ca="1" si="155"/>
        <v>#N/A</v>
      </c>
      <c r="AS185" t="e">
        <f t="shared" ca="1" si="156"/>
        <v>#N/A</v>
      </c>
      <c r="AT185" t="e">
        <f t="shared" ca="1" si="157"/>
        <v>#N/A</v>
      </c>
      <c r="AU185" t="e">
        <f t="shared" ca="1" si="158"/>
        <v>#N/A</v>
      </c>
      <c r="AV185" t="e">
        <f t="shared" ca="1" si="159"/>
        <v>#N/A</v>
      </c>
      <c r="AW185" t="e">
        <f t="shared" ca="1" si="160"/>
        <v>#N/A</v>
      </c>
      <c r="AX185" t="e">
        <f t="shared" ca="1" si="161"/>
        <v>#N/A</v>
      </c>
      <c r="AY185" t="e">
        <f t="shared" ca="1" si="162"/>
        <v>#N/A</v>
      </c>
    </row>
    <row r="186" spans="1:51">
      <c r="A186">
        <f>AllResults!A186</f>
        <v>0</v>
      </c>
      <c r="D186" t="e">
        <f>VLOOKUP(B186,AttDefStrength!$A$3:$G$23,2,FALSE)</f>
        <v>#N/A</v>
      </c>
      <c r="E186" t="e">
        <f>VLOOKUP(C186,AttDefStrength!$A$3:$G$23,7,FALSE)</f>
        <v>#N/A</v>
      </c>
      <c r="F186" t="e">
        <f>VLOOKUP(B186,AttDefStrength!$A$3:$G$23,3,FALSE)</f>
        <v>#N/A</v>
      </c>
      <c r="G186" t="e">
        <f>VLOOKUP(C186,AttDefStrength!$A$3:$G$23,6,FALSE)</f>
        <v>#N/A</v>
      </c>
      <c r="H186" t="e">
        <f ca="1">D186*E186*Averages!$D$23</f>
        <v>#N/A</v>
      </c>
      <c r="I186" t="e">
        <f ca="1">G186*F186*Averages!$M$23</f>
        <v>#N/A</v>
      </c>
      <c r="J186" t="e">
        <f t="shared" ca="1" si="121"/>
        <v>#N/A</v>
      </c>
      <c r="K186" t="e">
        <f t="shared" ca="1" si="122"/>
        <v>#N/A</v>
      </c>
      <c r="L186" t="e">
        <f t="shared" ca="1" si="123"/>
        <v>#N/A</v>
      </c>
      <c r="M186" t="e">
        <f t="shared" ca="1" si="124"/>
        <v>#N/A</v>
      </c>
      <c r="N186" t="e">
        <f t="shared" ca="1" si="125"/>
        <v>#N/A</v>
      </c>
      <c r="O186" t="e">
        <f t="shared" ca="1" si="126"/>
        <v>#N/A</v>
      </c>
      <c r="P186" t="e">
        <f t="shared" ca="1" si="127"/>
        <v>#N/A</v>
      </c>
      <c r="Q186" t="e">
        <f t="shared" ca="1" si="128"/>
        <v>#N/A</v>
      </c>
      <c r="R186" t="e">
        <f t="shared" ca="1" si="129"/>
        <v>#N/A</v>
      </c>
      <c r="S186" t="e">
        <f t="shared" ca="1" si="130"/>
        <v>#N/A</v>
      </c>
      <c r="T186" t="e">
        <f t="shared" ca="1" si="131"/>
        <v>#N/A</v>
      </c>
      <c r="U186" t="e">
        <f t="shared" ca="1" si="132"/>
        <v>#N/A</v>
      </c>
      <c r="V186" t="e">
        <f t="shared" ca="1" si="133"/>
        <v>#N/A</v>
      </c>
      <c r="W186" t="e">
        <f t="shared" ca="1" si="134"/>
        <v>#N/A</v>
      </c>
      <c r="X186" t="e">
        <f t="shared" ca="1" si="135"/>
        <v>#N/A</v>
      </c>
      <c r="Y186" t="e">
        <f t="shared" ca="1" si="136"/>
        <v>#N/A</v>
      </c>
      <c r="Z186" t="e">
        <f t="shared" ca="1" si="137"/>
        <v>#N/A</v>
      </c>
      <c r="AA186" t="e">
        <f t="shared" ca="1" si="138"/>
        <v>#N/A</v>
      </c>
      <c r="AB186" t="e">
        <f t="shared" ca="1" si="139"/>
        <v>#N/A</v>
      </c>
      <c r="AC186" t="e">
        <f t="shared" ca="1" si="140"/>
        <v>#N/A</v>
      </c>
      <c r="AD186" t="e">
        <f t="shared" ca="1" si="141"/>
        <v>#N/A</v>
      </c>
      <c r="AE186" t="e">
        <f t="shared" ca="1" si="142"/>
        <v>#N/A</v>
      </c>
      <c r="AF186" t="e">
        <f t="shared" ca="1" si="143"/>
        <v>#N/A</v>
      </c>
      <c r="AG186" t="e">
        <f t="shared" ca="1" si="144"/>
        <v>#N/A</v>
      </c>
      <c r="AH186" t="e">
        <f t="shared" ca="1" si="145"/>
        <v>#N/A</v>
      </c>
      <c r="AI186" t="e">
        <f t="shared" ca="1" si="146"/>
        <v>#N/A</v>
      </c>
      <c r="AJ186" t="e">
        <f t="shared" ca="1" si="147"/>
        <v>#N/A</v>
      </c>
      <c r="AK186" t="e">
        <f t="shared" ca="1" si="148"/>
        <v>#N/A</v>
      </c>
      <c r="AL186" t="e">
        <f t="shared" ca="1" si="149"/>
        <v>#N/A</v>
      </c>
      <c r="AM186" t="e">
        <f t="shared" ca="1" si="150"/>
        <v>#N/A</v>
      </c>
      <c r="AN186" t="e">
        <f t="shared" ca="1" si="151"/>
        <v>#N/A</v>
      </c>
      <c r="AO186" t="e">
        <f t="shared" ca="1" si="152"/>
        <v>#N/A</v>
      </c>
      <c r="AP186" t="e">
        <f t="shared" ca="1" si="153"/>
        <v>#N/A</v>
      </c>
      <c r="AQ186" t="e">
        <f t="shared" ca="1" si="154"/>
        <v>#N/A</v>
      </c>
      <c r="AR186" t="e">
        <f t="shared" ca="1" si="155"/>
        <v>#N/A</v>
      </c>
      <c r="AS186" t="e">
        <f t="shared" ca="1" si="156"/>
        <v>#N/A</v>
      </c>
      <c r="AT186" t="e">
        <f t="shared" ca="1" si="157"/>
        <v>#N/A</v>
      </c>
      <c r="AU186" t="e">
        <f t="shared" ca="1" si="158"/>
        <v>#N/A</v>
      </c>
      <c r="AV186" t="e">
        <f t="shared" ca="1" si="159"/>
        <v>#N/A</v>
      </c>
      <c r="AW186" t="e">
        <f t="shared" ca="1" si="160"/>
        <v>#N/A</v>
      </c>
      <c r="AX186" t="e">
        <f t="shared" ca="1" si="161"/>
        <v>#N/A</v>
      </c>
      <c r="AY186" t="e">
        <f t="shared" ca="1" si="162"/>
        <v>#N/A</v>
      </c>
    </row>
    <row r="187" spans="1:51">
      <c r="A187">
        <f>AllResults!A187</f>
        <v>0</v>
      </c>
      <c r="D187" t="e">
        <f>VLOOKUP(B187,AttDefStrength!$A$3:$G$23,2,FALSE)</f>
        <v>#N/A</v>
      </c>
      <c r="E187" t="e">
        <f>VLOOKUP(C187,AttDefStrength!$A$3:$G$23,7,FALSE)</f>
        <v>#N/A</v>
      </c>
      <c r="F187" t="e">
        <f>VLOOKUP(B187,AttDefStrength!$A$3:$G$23,3,FALSE)</f>
        <v>#N/A</v>
      </c>
      <c r="G187" t="e">
        <f>VLOOKUP(C187,AttDefStrength!$A$3:$G$23,6,FALSE)</f>
        <v>#N/A</v>
      </c>
      <c r="H187" t="e">
        <f ca="1">D187*E187*Averages!$D$23</f>
        <v>#N/A</v>
      </c>
      <c r="I187" t="e">
        <f ca="1">G187*F187*Averages!$M$23</f>
        <v>#N/A</v>
      </c>
      <c r="J187" t="e">
        <f t="shared" ca="1" si="121"/>
        <v>#N/A</v>
      </c>
      <c r="K187" t="e">
        <f t="shared" ca="1" si="122"/>
        <v>#N/A</v>
      </c>
      <c r="L187" t="e">
        <f t="shared" ca="1" si="123"/>
        <v>#N/A</v>
      </c>
      <c r="M187" t="e">
        <f t="shared" ca="1" si="124"/>
        <v>#N/A</v>
      </c>
      <c r="N187" t="e">
        <f t="shared" ca="1" si="125"/>
        <v>#N/A</v>
      </c>
      <c r="O187" t="e">
        <f t="shared" ca="1" si="126"/>
        <v>#N/A</v>
      </c>
      <c r="P187" t="e">
        <f t="shared" ca="1" si="127"/>
        <v>#N/A</v>
      </c>
      <c r="Q187" t="e">
        <f t="shared" ca="1" si="128"/>
        <v>#N/A</v>
      </c>
      <c r="R187" t="e">
        <f t="shared" ca="1" si="129"/>
        <v>#N/A</v>
      </c>
      <c r="S187" t="e">
        <f t="shared" ca="1" si="130"/>
        <v>#N/A</v>
      </c>
      <c r="T187" t="e">
        <f t="shared" ca="1" si="131"/>
        <v>#N/A</v>
      </c>
      <c r="U187" t="e">
        <f t="shared" ca="1" si="132"/>
        <v>#N/A</v>
      </c>
      <c r="V187" t="e">
        <f t="shared" ca="1" si="133"/>
        <v>#N/A</v>
      </c>
      <c r="W187" t="e">
        <f t="shared" ca="1" si="134"/>
        <v>#N/A</v>
      </c>
      <c r="X187" t="e">
        <f t="shared" ca="1" si="135"/>
        <v>#N/A</v>
      </c>
      <c r="Y187" t="e">
        <f t="shared" ca="1" si="136"/>
        <v>#N/A</v>
      </c>
      <c r="Z187" t="e">
        <f t="shared" ca="1" si="137"/>
        <v>#N/A</v>
      </c>
      <c r="AA187" t="e">
        <f t="shared" ca="1" si="138"/>
        <v>#N/A</v>
      </c>
      <c r="AB187" t="e">
        <f t="shared" ca="1" si="139"/>
        <v>#N/A</v>
      </c>
      <c r="AC187" t="e">
        <f t="shared" ca="1" si="140"/>
        <v>#N/A</v>
      </c>
      <c r="AD187" t="e">
        <f t="shared" ca="1" si="141"/>
        <v>#N/A</v>
      </c>
      <c r="AE187" t="e">
        <f t="shared" ca="1" si="142"/>
        <v>#N/A</v>
      </c>
      <c r="AF187" t="e">
        <f t="shared" ca="1" si="143"/>
        <v>#N/A</v>
      </c>
      <c r="AG187" t="e">
        <f t="shared" ca="1" si="144"/>
        <v>#N/A</v>
      </c>
      <c r="AH187" t="e">
        <f t="shared" ca="1" si="145"/>
        <v>#N/A</v>
      </c>
      <c r="AI187" t="e">
        <f t="shared" ca="1" si="146"/>
        <v>#N/A</v>
      </c>
      <c r="AJ187" t="e">
        <f t="shared" ca="1" si="147"/>
        <v>#N/A</v>
      </c>
      <c r="AK187" t="e">
        <f t="shared" ca="1" si="148"/>
        <v>#N/A</v>
      </c>
      <c r="AL187" t="e">
        <f t="shared" ca="1" si="149"/>
        <v>#N/A</v>
      </c>
      <c r="AM187" t="e">
        <f t="shared" ca="1" si="150"/>
        <v>#N/A</v>
      </c>
      <c r="AN187" t="e">
        <f t="shared" ca="1" si="151"/>
        <v>#N/A</v>
      </c>
      <c r="AO187" t="e">
        <f t="shared" ca="1" si="152"/>
        <v>#N/A</v>
      </c>
      <c r="AP187" t="e">
        <f t="shared" ca="1" si="153"/>
        <v>#N/A</v>
      </c>
      <c r="AQ187" t="e">
        <f t="shared" ca="1" si="154"/>
        <v>#N/A</v>
      </c>
      <c r="AR187" t="e">
        <f t="shared" ca="1" si="155"/>
        <v>#N/A</v>
      </c>
      <c r="AS187" t="e">
        <f t="shared" ca="1" si="156"/>
        <v>#N/A</v>
      </c>
      <c r="AT187" t="e">
        <f t="shared" ca="1" si="157"/>
        <v>#N/A</v>
      </c>
      <c r="AU187" t="e">
        <f t="shared" ca="1" si="158"/>
        <v>#N/A</v>
      </c>
      <c r="AV187" t="e">
        <f t="shared" ca="1" si="159"/>
        <v>#N/A</v>
      </c>
      <c r="AW187" t="e">
        <f t="shared" ca="1" si="160"/>
        <v>#N/A</v>
      </c>
      <c r="AX187" t="e">
        <f t="shared" ca="1" si="161"/>
        <v>#N/A</v>
      </c>
      <c r="AY187" t="e">
        <f t="shared" ca="1" si="162"/>
        <v>#N/A</v>
      </c>
    </row>
    <row r="188" spans="1:51">
      <c r="A188">
        <f>AllResults!A188</f>
        <v>0</v>
      </c>
      <c r="D188" t="e">
        <f>VLOOKUP(B188,AttDefStrength!$A$3:$G$23,2,FALSE)</f>
        <v>#N/A</v>
      </c>
      <c r="E188" t="e">
        <f>VLOOKUP(C188,AttDefStrength!$A$3:$G$23,7,FALSE)</f>
        <v>#N/A</v>
      </c>
      <c r="F188" t="e">
        <f>VLOOKUP(B188,AttDefStrength!$A$3:$G$23,3,FALSE)</f>
        <v>#N/A</v>
      </c>
      <c r="G188" t="e">
        <f>VLOOKUP(C188,AttDefStrength!$A$3:$G$23,6,FALSE)</f>
        <v>#N/A</v>
      </c>
      <c r="H188" t="e">
        <f ca="1">D188*E188*Averages!$D$23</f>
        <v>#N/A</v>
      </c>
      <c r="I188" t="e">
        <f ca="1">G188*F188*Averages!$M$23</f>
        <v>#N/A</v>
      </c>
      <c r="J188" t="e">
        <f t="shared" ca="1" si="121"/>
        <v>#N/A</v>
      </c>
      <c r="K188" t="e">
        <f t="shared" ca="1" si="122"/>
        <v>#N/A</v>
      </c>
      <c r="L188" t="e">
        <f t="shared" ca="1" si="123"/>
        <v>#N/A</v>
      </c>
      <c r="M188" t="e">
        <f t="shared" ca="1" si="124"/>
        <v>#N/A</v>
      </c>
      <c r="N188" t="e">
        <f t="shared" ca="1" si="125"/>
        <v>#N/A</v>
      </c>
      <c r="O188" t="e">
        <f t="shared" ca="1" si="126"/>
        <v>#N/A</v>
      </c>
      <c r="P188" t="e">
        <f t="shared" ca="1" si="127"/>
        <v>#N/A</v>
      </c>
      <c r="Q188" t="e">
        <f t="shared" ca="1" si="128"/>
        <v>#N/A</v>
      </c>
      <c r="R188" t="e">
        <f t="shared" ca="1" si="129"/>
        <v>#N/A</v>
      </c>
      <c r="S188" t="e">
        <f t="shared" ca="1" si="130"/>
        <v>#N/A</v>
      </c>
      <c r="T188" t="e">
        <f t="shared" ca="1" si="131"/>
        <v>#N/A</v>
      </c>
      <c r="U188" t="e">
        <f t="shared" ca="1" si="132"/>
        <v>#N/A</v>
      </c>
      <c r="V188" t="e">
        <f t="shared" ca="1" si="133"/>
        <v>#N/A</v>
      </c>
      <c r="W188" t="e">
        <f t="shared" ca="1" si="134"/>
        <v>#N/A</v>
      </c>
      <c r="X188" t="e">
        <f t="shared" ca="1" si="135"/>
        <v>#N/A</v>
      </c>
      <c r="Y188" t="e">
        <f t="shared" ca="1" si="136"/>
        <v>#N/A</v>
      </c>
      <c r="Z188" t="e">
        <f t="shared" ca="1" si="137"/>
        <v>#N/A</v>
      </c>
      <c r="AA188" t="e">
        <f t="shared" ca="1" si="138"/>
        <v>#N/A</v>
      </c>
      <c r="AB188" t="e">
        <f t="shared" ca="1" si="139"/>
        <v>#N/A</v>
      </c>
      <c r="AC188" t="e">
        <f t="shared" ca="1" si="140"/>
        <v>#N/A</v>
      </c>
      <c r="AD188" t="e">
        <f t="shared" ca="1" si="141"/>
        <v>#N/A</v>
      </c>
      <c r="AE188" t="e">
        <f t="shared" ca="1" si="142"/>
        <v>#N/A</v>
      </c>
      <c r="AF188" t="e">
        <f t="shared" ca="1" si="143"/>
        <v>#N/A</v>
      </c>
      <c r="AG188" t="e">
        <f t="shared" ca="1" si="144"/>
        <v>#N/A</v>
      </c>
      <c r="AH188" t="e">
        <f t="shared" ca="1" si="145"/>
        <v>#N/A</v>
      </c>
      <c r="AI188" t="e">
        <f t="shared" ca="1" si="146"/>
        <v>#N/A</v>
      </c>
      <c r="AJ188" t="e">
        <f t="shared" ca="1" si="147"/>
        <v>#N/A</v>
      </c>
      <c r="AK188" t="e">
        <f t="shared" ca="1" si="148"/>
        <v>#N/A</v>
      </c>
      <c r="AL188" t="e">
        <f t="shared" ca="1" si="149"/>
        <v>#N/A</v>
      </c>
      <c r="AM188" t="e">
        <f t="shared" ca="1" si="150"/>
        <v>#N/A</v>
      </c>
      <c r="AN188" t="e">
        <f t="shared" ca="1" si="151"/>
        <v>#N/A</v>
      </c>
      <c r="AO188" t="e">
        <f t="shared" ca="1" si="152"/>
        <v>#N/A</v>
      </c>
      <c r="AP188" t="e">
        <f t="shared" ca="1" si="153"/>
        <v>#N/A</v>
      </c>
      <c r="AQ188" t="e">
        <f t="shared" ca="1" si="154"/>
        <v>#N/A</v>
      </c>
      <c r="AR188" t="e">
        <f t="shared" ca="1" si="155"/>
        <v>#N/A</v>
      </c>
      <c r="AS188" t="e">
        <f t="shared" ca="1" si="156"/>
        <v>#N/A</v>
      </c>
      <c r="AT188" t="e">
        <f t="shared" ca="1" si="157"/>
        <v>#N/A</v>
      </c>
      <c r="AU188" t="e">
        <f t="shared" ca="1" si="158"/>
        <v>#N/A</v>
      </c>
      <c r="AV188" t="e">
        <f t="shared" ca="1" si="159"/>
        <v>#N/A</v>
      </c>
      <c r="AW188" t="e">
        <f t="shared" ca="1" si="160"/>
        <v>#N/A</v>
      </c>
      <c r="AX188" t="e">
        <f t="shared" ca="1" si="161"/>
        <v>#N/A</v>
      </c>
      <c r="AY188" t="e">
        <f t="shared" ca="1" si="162"/>
        <v>#N/A</v>
      </c>
    </row>
    <row r="189" spans="1:51">
      <c r="A189">
        <f>AllResults!A189</f>
        <v>0</v>
      </c>
      <c r="D189" t="e">
        <f>VLOOKUP(B189,AttDefStrength!$A$3:$G$23,2,FALSE)</f>
        <v>#N/A</v>
      </c>
      <c r="E189" t="e">
        <f>VLOOKUP(C189,AttDefStrength!$A$3:$G$23,7,FALSE)</f>
        <v>#N/A</v>
      </c>
      <c r="F189" t="e">
        <f>VLOOKUP(B189,AttDefStrength!$A$3:$G$23,3,FALSE)</f>
        <v>#N/A</v>
      </c>
      <c r="G189" t="e">
        <f>VLOOKUP(C189,AttDefStrength!$A$3:$G$23,6,FALSE)</f>
        <v>#N/A</v>
      </c>
      <c r="H189" t="e">
        <f ca="1">D189*E189*Averages!$D$23</f>
        <v>#N/A</v>
      </c>
      <c r="I189" t="e">
        <f ca="1">G189*F189*Averages!$M$23</f>
        <v>#N/A</v>
      </c>
      <c r="J189" t="e">
        <f t="shared" ca="1" si="121"/>
        <v>#N/A</v>
      </c>
      <c r="K189" t="e">
        <f t="shared" ca="1" si="122"/>
        <v>#N/A</v>
      </c>
      <c r="L189" t="e">
        <f t="shared" ca="1" si="123"/>
        <v>#N/A</v>
      </c>
      <c r="M189" t="e">
        <f t="shared" ca="1" si="124"/>
        <v>#N/A</v>
      </c>
      <c r="N189" t="e">
        <f t="shared" ca="1" si="125"/>
        <v>#N/A</v>
      </c>
      <c r="O189" t="e">
        <f t="shared" ca="1" si="126"/>
        <v>#N/A</v>
      </c>
      <c r="P189" t="e">
        <f t="shared" ca="1" si="127"/>
        <v>#N/A</v>
      </c>
      <c r="Q189" t="e">
        <f t="shared" ca="1" si="128"/>
        <v>#N/A</v>
      </c>
      <c r="R189" t="e">
        <f t="shared" ca="1" si="129"/>
        <v>#N/A</v>
      </c>
      <c r="S189" t="e">
        <f t="shared" ca="1" si="130"/>
        <v>#N/A</v>
      </c>
      <c r="T189" t="e">
        <f t="shared" ca="1" si="131"/>
        <v>#N/A</v>
      </c>
      <c r="U189" t="e">
        <f t="shared" ca="1" si="132"/>
        <v>#N/A</v>
      </c>
      <c r="V189" t="e">
        <f t="shared" ca="1" si="133"/>
        <v>#N/A</v>
      </c>
      <c r="W189" t="e">
        <f t="shared" ca="1" si="134"/>
        <v>#N/A</v>
      </c>
      <c r="X189" t="e">
        <f t="shared" ca="1" si="135"/>
        <v>#N/A</v>
      </c>
      <c r="Y189" t="e">
        <f t="shared" ca="1" si="136"/>
        <v>#N/A</v>
      </c>
      <c r="Z189" t="e">
        <f t="shared" ca="1" si="137"/>
        <v>#N/A</v>
      </c>
      <c r="AA189" t="e">
        <f t="shared" ca="1" si="138"/>
        <v>#N/A</v>
      </c>
      <c r="AB189" t="e">
        <f t="shared" ca="1" si="139"/>
        <v>#N/A</v>
      </c>
      <c r="AC189" t="e">
        <f t="shared" ca="1" si="140"/>
        <v>#N/A</v>
      </c>
      <c r="AD189" t="e">
        <f t="shared" ca="1" si="141"/>
        <v>#N/A</v>
      </c>
      <c r="AE189" t="e">
        <f t="shared" ca="1" si="142"/>
        <v>#N/A</v>
      </c>
      <c r="AF189" t="e">
        <f t="shared" ca="1" si="143"/>
        <v>#N/A</v>
      </c>
      <c r="AG189" t="e">
        <f t="shared" ca="1" si="144"/>
        <v>#N/A</v>
      </c>
      <c r="AH189" t="e">
        <f t="shared" ca="1" si="145"/>
        <v>#N/A</v>
      </c>
      <c r="AI189" t="e">
        <f t="shared" ca="1" si="146"/>
        <v>#N/A</v>
      </c>
      <c r="AJ189" t="e">
        <f t="shared" ca="1" si="147"/>
        <v>#N/A</v>
      </c>
      <c r="AK189" t="e">
        <f t="shared" ca="1" si="148"/>
        <v>#N/A</v>
      </c>
      <c r="AL189" t="e">
        <f t="shared" ca="1" si="149"/>
        <v>#N/A</v>
      </c>
      <c r="AM189" t="e">
        <f t="shared" ca="1" si="150"/>
        <v>#N/A</v>
      </c>
      <c r="AN189" t="e">
        <f t="shared" ca="1" si="151"/>
        <v>#N/A</v>
      </c>
      <c r="AO189" t="e">
        <f t="shared" ca="1" si="152"/>
        <v>#N/A</v>
      </c>
      <c r="AP189" t="e">
        <f t="shared" ca="1" si="153"/>
        <v>#N/A</v>
      </c>
      <c r="AQ189" t="e">
        <f t="shared" ca="1" si="154"/>
        <v>#N/A</v>
      </c>
      <c r="AR189" t="e">
        <f t="shared" ca="1" si="155"/>
        <v>#N/A</v>
      </c>
      <c r="AS189" t="e">
        <f t="shared" ca="1" si="156"/>
        <v>#N/A</v>
      </c>
      <c r="AT189" t="e">
        <f t="shared" ca="1" si="157"/>
        <v>#N/A</v>
      </c>
      <c r="AU189" t="e">
        <f t="shared" ca="1" si="158"/>
        <v>#N/A</v>
      </c>
      <c r="AV189" t="e">
        <f t="shared" ca="1" si="159"/>
        <v>#N/A</v>
      </c>
      <c r="AW189" t="e">
        <f t="shared" ca="1" si="160"/>
        <v>#N/A</v>
      </c>
      <c r="AX189" t="e">
        <f t="shared" ca="1" si="161"/>
        <v>#N/A</v>
      </c>
      <c r="AY189" t="e">
        <f t="shared" ca="1" si="162"/>
        <v>#N/A</v>
      </c>
    </row>
    <row r="190" spans="1:51">
      <c r="A190">
        <f>AllResults!A190</f>
        <v>0</v>
      </c>
      <c r="D190" t="e">
        <f>VLOOKUP(B190,AttDefStrength!$A$3:$G$23,2,FALSE)</f>
        <v>#N/A</v>
      </c>
      <c r="E190" t="e">
        <f>VLOOKUP(C190,AttDefStrength!$A$3:$G$23,7,FALSE)</f>
        <v>#N/A</v>
      </c>
      <c r="F190" t="e">
        <f>VLOOKUP(B190,AttDefStrength!$A$3:$G$23,3,FALSE)</f>
        <v>#N/A</v>
      </c>
      <c r="G190" t="e">
        <f>VLOOKUP(C190,AttDefStrength!$A$3:$G$23,6,FALSE)</f>
        <v>#N/A</v>
      </c>
      <c r="H190" t="e">
        <f ca="1">D190*E190*Averages!$D$23</f>
        <v>#N/A</v>
      </c>
      <c r="I190" t="e">
        <f ca="1">G190*F190*Averages!$M$23</f>
        <v>#N/A</v>
      </c>
      <c r="J190" t="e">
        <f t="shared" ca="1" si="121"/>
        <v>#N/A</v>
      </c>
      <c r="K190" t="e">
        <f t="shared" ca="1" si="122"/>
        <v>#N/A</v>
      </c>
      <c r="L190" t="e">
        <f t="shared" ca="1" si="123"/>
        <v>#N/A</v>
      </c>
      <c r="M190" t="e">
        <f t="shared" ca="1" si="124"/>
        <v>#N/A</v>
      </c>
      <c r="N190" t="e">
        <f t="shared" ca="1" si="125"/>
        <v>#N/A</v>
      </c>
      <c r="O190" t="e">
        <f t="shared" ca="1" si="126"/>
        <v>#N/A</v>
      </c>
      <c r="P190" t="e">
        <f t="shared" ca="1" si="127"/>
        <v>#N/A</v>
      </c>
      <c r="Q190" t="e">
        <f t="shared" ca="1" si="128"/>
        <v>#N/A</v>
      </c>
      <c r="R190" t="e">
        <f t="shared" ca="1" si="129"/>
        <v>#N/A</v>
      </c>
      <c r="S190" t="e">
        <f t="shared" ca="1" si="130"/>
        <v>#N/A</v>
      </c>
      <c r="T190" t="e">
        <f t="shared" ca="1" si="131"/>
        <v>#N/A</v>
      </c>
      <c r="U190" t="e">
        <f t="shared" ca="1" si="132"/>
        <v>#N/A</v>
      </c>
      <c r="V190" t="e">
        <f t="shared" ca="1" si="133"/>
        <v>#N/A</v>
      </c>
      <c r="W190" t="e">
        <f t="shared" ca="1" si="134"/>
        <v>#N/A</v>
      </c>
      <c r="X190" t="e">
        <f t="shared" ca="1" si="135"/>
        <v>#N/A</v>
      </c>
      <c r="Y190" t="e">
        <f t="shared" ca="1" si="136"/>
        <v>#N/A</v>
      </c>
      <c r="Z190" t="e">
        <f t="shared" ca="1" si="137"/>
        <v>#N/A</v>
      </c>
      <c r="AA190" t="e">
        <f t="shared" ca="1" si="138"/>
        <v>#N/A</v>
      </c>
      <c r="AB190" t="e">
        <f t="shared" ca="1" si="139"/>
        <v>#N/A</v>
      </c>
      <c r="AC190" t="e">
        <f t="shared" ca="1" si="140"/>
        <v>#N/A</v>
      </c>
      <c r="AD190" t="e">
        <f t="shared" ca="1" si="141"/>
        <v>#N/A</v>
      </c>
      <c r="AE190" t="e">
        <f t="shared" ca="1" si="142"/>
        <v>#N/A</v>
      </c>
      <c r="AF190" t="e">
        <f t="shared" ca="1" si="143"/>
        <v>#N/A</v>
      </c>
      <c r="AG190" t="e">
        <f t="shared" ca="1" si="144"/>
        <v>#N/A</v>
      </c>
      <c r="AH190" t="e">
        <f t="shared" ca="1" si="145"/>
        <v>#N/A</v>
      </c>
      <c r="AI190" t="e">
        <f t="shared" ca="1" si="146"/>
        <v>#N/A</v>
      </c>
      <c r="AJ190" t="e">
        <f t="shared" ca="1" si="147"/>
        <v>#N/A</v>
      </c>
      <c r="AK190" t="e">
        <f t="shared" ca="1" si="148"/>
        <v>#N/A</v>
      </c>
      <c r="AL190" t="e">
        <f t="shared" ca="1" si="149"/>
        <v>#N/A</v>
      </c>
      <c r="AM190" t="e">
        <f t="shared" ca="1" si="150"/>
        <v>#N/A</v>
      </c>
      <c r="AN190" t="e">
        <f t="shared" ca="1" si="151"/>
        <v>#N/A</v>
      </c>
      <c r="AO190" t="e">
        <f t="shared" ca="1" si="152"/>
        <v>#N/A</v>
      </c>
      <c r="AP190" t="e">
        <f t="shared" ca="1" si="153"/>
        <v>#N/A</v>
      </c>
      <c r="AQ190" t="e">
        <f t="shared" ca="1" si="154"/>
        <v>#N/A</v>
      </c>
      <c r="AR190" t="e">
        <f t="shared" ca="1" si="155"/>
        <v>#N/A</v>
      </c>
      <c r="AS190" t="e">
        <f t="shared" ca="1" si="156"/>
        <v>#N/A</v>
      </c>
      <c r="AT190" t="e">
        <f t="shared" ca="1" si="157"/>
        <v>#N/A</v>
      </c>
      <c r="AU190" t="e">
        <f t="shared" ca="1" si="158"/>
        <v>#N/A</v>
      </c>
      <c r="AV190" t="e">
        <f t="shared" ca="1" si="159"/>
        <v>#N/A</v>
      </c>
      <c r="AW190" t="e">
        <f t="shared" ca="1" si="160"/>
        <v>#N/A</v>
      </c>
      <c r="AX190" t="e">
        <f t="shared" ca="1" si="161"/>
        <v>#N/A</v>
      </c>
      <c r="AY190" t="e">
        <f t="shared" ca="1" si="162"/>
        <v>#N/A</v>
      </c>
    </row>
    <row r="191" spans="1:51">
      <c r="A191">
        <f>AllResults!A191</f>
        <v>0</v>
      </c>
      <c r="D191" t="e">
        <f>VLOOKUP(B191,AttDefStrength!$A$3:$G$23,2,FALSE)</f>
        <v>#N/A</v>
      </c>
      <c r="E191" t="e">
        <f>VLOOKUP(C191,AttDefStrength!$A$3:$G$23,7,FALSE)</f>
        <v>#N/A</v>
      </c>
      <c r="F191" t="e">
        <f>VLOOKUP(B191,AttDefStrength!$A$3:$G$23,3,FALSE)</f>
        <v>#N/A</v>
      </c>
      <c r="G191" t="e">
        <f>VLOOKUP(C191,AttDefStrength!$A$3:$G$23,6,FALSE)</f>
        <v>#N/A</v>
      </c>
      <c r="H191" t="e">
        <f ca="1">D191*E191*Averages!$D$23</f>
        <v>#N/A</v>
      </c>
      <c r="I191" t="e">
        <f ca="1">G191*F191*Averages!$M$23</f>
        <v>#N/A</v>
      </c>
      <c r="J191" t="e">
        <f t="shared" ca="1" si="121"/>
        <v>#N/A</v>
      </c>
      <c r="K191" t="e">
        <f t="shared" ca="1" si="122"/>
        <v>#N/A</v>
      </c>
      <c r="L191" t="e">
        <f t="shared" ca="1" si="123"/>
        <v>#N/A</v>
      </c>
      <c r="M191" t="e">
        <f t="shared" ca="1" si="124"/>
        <v>#N/A</v>
      </c>
      <c r="N191" t="e">
        <f t="shared" ca="1" si="125"/>
        <v>#N/A</v>
      </c>
      <c r="O191" t="e">
        <f t="shared" ca="1" si="126"/>
        <v>#N/A</v>
      </c>
      <c r="P191" t="e">
        <f t="shared" ca="1" si="127"/>
        <v>#N/A</v>
      </c>
      <c r="Q191" t="e">
        <f t="shared" ca="1" si="128"/>
        <v>#N/A</v>
      </c>
      <c r="R191" t="e">
        <f t="shared" ca="1" si="129"/>
        <v>#N/A</v>
      </c>
      <c r="S191" t="e">
        <f t="shared" ca="1" si="130"/>
        <v>#N/A</v>
      </c>
      <c r="T191" t="e">
        <f t="shared" ca="1" si="131"/>
        <v>#N/A</v>
      </c>
      <c r="U191" t="e">
        <f t="shared" ca="1" si="132"/>
        <v>#N/A</v>
      </c>
      <c r="V191" t="e">
        <f t="shared" ca="1" si="133"/>
        <v>#N/A</v>
      </c>
      <c r="W191" t="e">
        <f t="shared" ca="1" si="134"/>
        <v>#N/A</v>
      </c>
      <c r="X191" t="e">
        <f t="shared" ca="1" si="135"/>
        <v>#N/A</v>
      </c>
      <c r="Y191" t="e">
        <f t="shared" ca="1" si="136"/>
        <v>#N/A</v>
      </c>
      <c r="Z191" t="e">
        <f t="shared" ca="1" si="137"/>
        <v>#N/A</v>
      </c>
      <c r="AA191" t="e">
        <f t="shared" ca="1" si="138"/>
        <v>#N/A</v>
      </c>
      <c r="AB191" t="e">
        <f t="shared" ca="1" si="139"/>
        <v>#N/A</v>
      </c>
      <c r="AC191" t="e">
        <f t="shared" ca="1" si="140"/>
        <v>#N/A</v>
      </c>
      <c r="AD191" t="e">
        <f t="shared" ca="1" si="141"/>
        <v>#N/A</v>
      </c>
      <c r="AE191" t="e">
        <f t="shared" ca="1" si="142"/>
        <v>#N/A</v>
      </c>
      <c r="AF191" t="e">
        <f t="shared" ca="1" si="143"/>
        <v>#N/A</v>
      </c>
      <c r="AG191" t="e">
        <f t="shared" ca="1" si="144"/>
        <v>#N/A</v>
      </c>
      <c r="AH191" t="e">
        <f t="shared" ca="1" si="145"/>
        <v>#N/A</v>
      </c>
      <c r="AI191" t="e">
        <f t="shared" ca="1" si="146"/>
        <v>#N/A</v>
      </c>
      <c r="AJ191" t="e">
        <f t="shared" ca="1" si="147"/>
        <v>#N/A</v>
      </c>
      <c r="AK191" t="e">
        <f t="shared" ca="1" si="148"/>
        <v>#N/A</v>
      </c>
      <c r="AL191" t="e">
        <f t="shared" ca="1" si="149"/>
        <v>#N/A</v>
      </c>
      <c r="AM191" t="e">
        <f t="shared" ca="1" si="150"/>
        <v>#N/A</v>
      </c>
      <c r="AN191" t="e">
        <f t="shared" ca="1" si="151"/>
        <v>#N/A</v>
      </c>
      <c r="AO191" t="e">
        <f t="shared" ca="1" si="152"/>
        <v>#N/A</v>
      </c>
      <c r="AP191" t="e">
        <f t="shared" ca="1" si="153"/>
        <v>#N/A</v>
      </c>
      <c r="AQ191" t="e">
        <f t="shared" ca="1" si="154"/>
        <v>#N/A</v>
      </c>
      <c r="AR191" t="e">
        <f t="shared" ca="1" si="155"/>
        <v>#N/A</v>
      </c>
      <c r="AS191" t="e">
        <f t="shared" ca="1" si="156"/>
        <v>#N/A</v>
      </c>
      <c r="AT191" t="e">
        <f t="shared" ca="1" si="157"/>
        <v>#N/A</v>
      </c>
      <c r="AU191" t="e">
        <f t="shared" ca="1" si="158"/>
        <v>#N/A</v>
      </c>
      <c r="AV191" t="e">
        <f t="shared" ca="1" si="159"/>
        <v>#N/A</v>
      </c>
      <c r="AW191" t="e">
        <f t="shared" ca="1" si="160"/>
        <v>#N/A</v>
      </c>
      <c r="AX191" t="e">
        <f t="shared" ca="1" si="161"/>
        <v>#N/A</v>
      </c>
      <c r="AY191" t="e">
        <f t="shared" ca="1" si="162"/>
        <v>#N/A</v>
      </c>
    </row>
    <row r="192" spans="1:51">
      <c r="A192">
        <f>AllResults!A192</f>
        <v>0</v>
      </c>
      <c r="D192" t="e">
        <f>VLOOKUP(B192,AttDefStrength!$A$3:$G$23,2,FALSE)</f>
        <v>#N/A</v>
      </c>
      <c r="E192" t="e">
        <f>VLOOKUP(C192,AttDefStrength!$A$3:$G$23,7,FALSE)</f>
        <v>#N/A</v>
      </c>
      <c r="F192" t="e">
        <f>VLOOKUP(B192,AttDefStrength!$A$3:$G$23,3,FALSE)</f>
        <v>#N/A</v>
      </c>
      <c r="G192" t="e">
        <f>VLOOKUP(C192,AttDefStrength!$A$3:$G$23,6,FALSE)</f>
        <v>#N/A</v>
      </c>
      <c r="H192" t="e">
        <f ca="1">D192*E192*Averages!$D$23</f>
        <v>#N/A</v>
      </c>
      <c r="I192" t="e">
        <f ca="1">G192*F192*Averages!$M$23</f>
        <v>#N/A</v>
      </c>
      <c r="J192" t="e">
        <f t="shared" ca="1" si="121"/>
        <v>#N/A</v>
      </c>
      <c r="K192" t="e">
        <f t="shared" ca="1" si="122"/>
        <v>#N/A</v>
      </c>
      <c r="L192" t="e">
        <f t="shared" ca="1" si="123"/>
        <v>#N/A</v>
      </c>
      <c r="M192" t="e">
        <f t="shared" ca="1" si="124"/>
        <v>#N/A</v>
      </c>
      <c r="N192" t="e">
        <f t="shared" ca="1" si="125"/>
        <v>#N/A</v>
      </c>
      <c r="O192" t="e">
        <f t="shared" ca="1" si="126"/>
        <v>#N/A</v>
      </c>
      <c r="P192" t="e">
        <f t="shared" ca="1" si="127"/>
        <v>#N/A</v>
      </c>
      <c r="Q192" t="e">
        <f t="shared" ca="1" si="128"/>
        <v>#N/A</v>
      </c>
      <c r="R192" t="e">
        <f t="shared" ca="1" si="129"/>
        <v>#N/A</v>
      </c>
      <c r="S192" t="e">
        <f t="shared" ca="1" si="130"/>
        <v>#N/A</v>
      </c>
      <c r="T192" t="e">
        <f t="shared" ca="1" si="131"/>
        <v>#N/A</v>
      </c>
      <c r="U192" t="e">
        <f t="shared" ca="1" si="132"/>
        <v>#N/A</v>
      </c>
      <c r="V192" t="e">
        <f t="shared" ca="1" si="133"/>
        <v>#N/A</v>
      </c>
      <c r="W192" t="e">
        <f t="shared" ca="1" si="134"/>
        <v>#N/A</v>
      </c>
      <c r="X192" t="e">
        <f t="shared" ca="1" si="135"/>
        <v>#N/A</v>
      </c>
      <c r="Y192" t="e">
        <f t="shared" ca="1" si="136"/>
        <v>#N/A</v>
      </c>
      <c r="Z192" t="e">
        <f t="shared" ca="1" si="137"/>
        <v>#N/A</v>
      </c>
      <c r="AA192" t="e">
        <f t="shared" ca="1" si="138"/>
        <v>#N/A</v>
      </c>
      <c r="AB192" t="e">
        <f t="shared" ca="1" si="139"/>
        <v>#N/A</v>
      </c>
      <c r="AC192" t="e">
        <f t="shared" ca="1" si="140"/>
        <v>#N/A</v>
      </c>
      <c r="AD192" t="e">
        <f t="shared" ca="1" si="141"/>
        <v>#N/A</v>
      </c>
      <c r="AE192" t="e">
        <f t="shared" ca="1" si="142"/>
        <v>#N/A</v>
      </c>
      <c r="AF192" t="e">
        <f t="shared" ca="1" si="143"/>
        <v>#N/A</v>
      </c>
      <c r="AG192" t="e">
        <f t="shared" ca="1" si="144"/>
        <v>#N/A</v>
      </c>
      <c r="AH192" t="e">
        <f t="shared" ca="1" si="145"/>
        <v>#N/A</v>
      </c>
      <c r="AI192" t="e">
        <f t="shared" ca="1" si="146"/>
        <v>#N/A</v>
      </c>
      <c r="AJ192" t="e">
        <f t="shared" ca="1" si="147"/>
        <v>#N/A</v>
      </c>
      <c r="AK192" t="e">
        <f t="shared" ca="1" si="148"/>
        <v>#N/A</v>
      </c>
      <c r="AL192" t="e">
        <f t="shared" ca="1" si="149"/>
        <v>#N/A</v>
      </c>
      <c r="AM192" t="e">
        <f t="shared" ca="1" si="150"/>
        <v>#N/A</v>
      </c>
      <c r="AN192" t="e">
        <f t="shared" ca="1" si="151"/>
        <v>#N/A</v>
      </c>
      <c r="AO192" t="e">
        <f t="shared" ca="1" si="152"/>
        <v>#N/A</v>
      </c>
      <c r="AP192" t="e">
        <f t="shared" ca="1" si="153"/>
        <v>#N/A</v>
      </c>
      <c r="AQ192" t="e">
        <f t="shared" ca="1" si="154"/>
        <v>#N/A</v>
      </c>
      <c r="AR192" t="e">
        <f t="shared" ca="1" si="155"/>
        <v>#N/A</v>
      </c>
      <c r="AS192" t="e">
        <f t="shared" ca="1" si="156"/>
        <v>#N/A</v>
      </c>
      <c r="AT192" t="e">
        <f t="shared" ca="1" si="157"/>
        <v>#N/A</v>
      </c>
      <c r="AU192" t="e">
        <f t="shared" ca="1" si="158"/>
        <v>#N/A</v>
      </c>
      <c r="AV192" t="e">
        <f t="shared" ca="1" si="159"/>
        <v>#N/A</v>
      </c>
      <c r="AW192" t="e">
        <f t="shared" ca="1" si="160"/>
        <v>#N/A</v>
      </c>
      <c r="AX192" t="e">
        <f t="shared" ca="1" si="161"/>
        <v>#N/A</v>
      </c>
      <c r="AY192" t="e">
        <f t="shared" ca="1" si="162"/>
        <v>#N/A</v>
      </c>
    </row>
    <row r="193" spans="1:51">
      <c r="A193">
        <f>AllResults!A193</f>
        <v>0</v>
      </c>
      <c r="D193" t="e">
        <f>VLOOKUP(B193,AttDefStrength!$A$3:$G$23,2,FALSE)</f>
        <v>#N/A</v>
      </c>
      <c r="E193" t="e">
        <f>VLOOKUP(C193,AttDefStrength!$A$3:$G$23,7,FALSE)</f>
        <v>#N/A</v>
      </c>
      <c r="F193" t="e">
        <f>VLOOKUP(B193,AttDefStrength!$A$3:$G$23,3,FALSE)</f>
        <v>#N/A</v>
      </c>
      <c r="G193" t="e">
        <f>VLOOKUP(C193,AttDefStrength!$A$3:$G$23,6,FALSE)</f>
        <v>#N/A</v>
      </c>
      <c r="H193" t="e">
        <f ca="1">D193*E193*Averages!$D$23</f>
        <v>#N/A</v>
      </c>
      <c r="I193" t="e">
        <f ca="1">G193*F193*Averages!$M$23</f>
        <v>#N/A</v>
      </c>
      <c r="J193" t="e">
        <f t="shared" ref="J193:J256" ca="1" si="163">SUM(Q193:U193,X193:AA193,AE193:AG193,AL193:AM193,AS193)</f>
        <v>#N/A</v>
      </c>
      <c r="K193" t="e">
        <f t="shared" ref="K193:K256" ca="1" si="164">SUM(V193,AB193:AC193,AH193:AJ193,AN193:AQ193,AT193:AX193)</f>
        <v>#N/A</v>
      </c>
      <c r="L193" t="e">
        <f t="shared" ref="L193:L256" ca="1" si="165">SUM(P193,W193,AD193,AK193,AR193,AY193)</f>
        <v>#N/A</v>
      </c>
      <c r="M193" t="e">
        <f t="shared" ref="M193:M256" ca="1" si="166">SUM(S193:U193,X193:AA193,AC193:AY193)</f>
        <v>#N/A</v>
      </c>
      <c r="N193" t="e">
        <f t="shared" ref="N193:N256" ca="1" si="167">SUM(W193:AA193,AC193:AG193,AI193:AM193,AO193:AS193,AU193:AY193)</f>
        <v>#N/A</v>
      </c>
      <c r="O193" t="e">
        <f t="shared" ref="O193:O256" ca="1" si="168">IF(MAX(P193:AY193)=P193,$P$1,IF(MAX(P193:AY193)=Q193,$Q$1,IF(MAX(P193:AY193)=R193,$R$1,IF(MAX(P193:AY193)=S193,$S$1,IF(MAX(P193:AY193)=T193,$T$1,IF(MAX(P193:AY193)=U193,$U$1,IF(MAX(P193:AY193)=V193,$V$1,IF(MAX(P193:AY193)=W193,$W$1,IF(MAX(P193:AY193)=X193,$X$1,IF(MAX(P193:AY193)=Y193,$Y$1,IF(MAX(P193:AY193)=Z193,$Z$1,IF(MAX(P193:AY193)=AA193,$AA$1,IF(MAX(P193:AY193)=AB193,$AB$1,IF(MAX(P193:AY193)=AC193,$AC$1,IF(MAX(P193:AY193)=AD193,$AD$1,IF(MAX(P193:AY193)=AE193,$AE$1,IF(MAX(P193:AY193)=AF193,$AF$1,IF(MAX(P193:AY193)=AG193,$AG$1,IF(MAX(P193:AY193)=AH193,$AH$1,IF(MAX(P193:AY193)=AI193,$AI$1,IF(MAX(P193:AY193)=AJ193,$AJ$1,IF(MAX(P193:AY193)=AK193,$AK$1,IF(MAX(P193:AY193)=AL193,$AL$1,IF(MAX(P193:AY193)=AM193,$AM$1,IF(MAX(P193:AY193)=AN193,$AN$1,IF(MAX(P193:AY193)=AO193,$AO$1,IF(MAX(P193:AY193)=AP193,$AP$1,IF(MAX(P193:AY193)=AQ193,$AQ$1,IF(MAX(P193:AY193)=AR193,$AR$1,IF(MAX(P193:AY193)=AS193,$AS$1,IF(MAX(P193:AY193)=AT193,$AT$1,IF(MAX(P193:AY193)=AU193,$AU$1,IF(MAX(P193:AY193)=AV193,$AV$1,IF(MAX(P193:AY193)=AW193,$AW$1,IF(MAX(P193:AY193)=AY193,$AY$1,0)))))))))))))))))))))))))))))))))))</f>
        <v>#N/A</v>
      </c>
      <c r="P193" t="e">
        <f t="shared" ref="P193:P256" ca="1" si="169">POISSON(0,H193,FALSE)*POISSON(0,I193,FALSE)</f>
        <v>#N/A</v>
      </c>
      <c r="Q193" t="e">
        <f t="shared" ref="Q193:Q256" ca="1" si="170">POISSON(1,H193,FALSE)*POISSON(0,I193,FALSE)</f>
        <v>#N/A</v>
      </c>
      <c r="R193" t="e">
        <f t="shared" ref="R193:R256" ca="1" si="171">POISSON(2,H193,FALSE)*POISSON(0,I193,FALSE)</f>
        <v>#N/A</v>
      </c>
      <c r="S193" t="e">
        <f t="shared" ref="S193:S256" ca="1" si="172">POISSON(3,H193,FALSE)*POISSON(0,I193,FALSE)</f>
        <v>#N/A</v>
      </c>
      <c r="T193" t="e">
        <f t="shared" ref="T193:T256" ca="1" si="173">POISSON(4,H193,FALSE)*POISSON(0,I193,FALSE)</f>
        <v>#N/A</v>
      </c>
      <c r="U193" t="e">
        <f t="shared" ref="U193:U256" ca="1" si="174">POISSON(5,H193,FALSE)*POISSON(0,I193,FALSE)</f>
        <v>#N/A</v>
      </c>
      <c r="V193" t="e">
        <f t="shared" ref="V193:V256" ca="1" si="175">POISSON(0,H193,FALSE)*POISSON(1,I193,FALSE)</f>
        <v>#N/A</v>
      </c>
      <c r="W193" t="e">
        <f t="shared" ref="W193:W256" ca="1" si="176">POISSON(1,H193,FALSE)*POISSON(1,I193,FALSE)</f>
        <v>#N/A</v>
      </c>
      <c r="X193" t="e">
        <f t="shared" ref="X193:X256" ca="1" si="177">POISSON(2,H193,FALSE)*POISSON(1,I193,FALSE)</f>
        <v>#N/A</v>
      </c>
      <c r="Y193" t="e">
        <f t="shared" ref="Y193:Y256" ca="1" si="178">POISSON(3,H193,FALSE)*POISSON(1,I193,FALSE)</f>
        <v>#N/A</v>
      </c>
      <c r="Z193" t="e">
        <f t="shared" ref="Z193:Z256" ca="1" si="179">POISSON(4,H193,FALSE)*POISSON(1,I193,FALSE)</f>
        <v>#N/A</v>
      </c>
      <c r="AA193" t="e">
        <f t="shared" ref="AA193:AA256" ca="1" si="180">POISSON(5,H193,FALSE)*POISSON(1,I193,FALSE)</f>
        <v>#N/A</v>
      </c>
      <c r="AB193" t="e">
        <f t="shared" ref="AB193:AB256" ca="1" si="181">POISSON(0,H193,FALSE)*POISSON(2,I193,FALSE)</f>
        <v>#N/A</v>
      </c>
      <c r="AC193" t="e">
        <f t="shared" ref="AC193:AC256" ca="1" si="182">POISSON(1,H193,FALSE)*POISSON(2,I193,FALSE)</f>
        <v>#N/A</v>
      </c>
      <c r="AD193" t="e">
        <f t="shared" ref="AD193:AD256" ca="1" si="183">POISSON(2,H193,FALSE)*POISSON(2,I193,FALSE)</f>
        <v>#N/A</v>
      </c>
      <c r="AE193" t="e">
        <f t="shared" ref="AE193:AE256" ca="1" si="184">POISSON(3,H193,FALSE)*POISSON(2,I193,FALSE)</f>
        <v>#N/A</v>
      </c>
      <c r="AF193" t="e">
        <f t="shared" ref="AF193:AF256" ca="1" si="185">POISSON(4,H193,FALSE)*POISSON(2,I193,FALSE)</f>
        <v>#N/A</v>
      </c>
      <c r="AG193" t="e">
        <f t="shared" ref="AG193:AG256" ca="1" si="186">POISSON(5,H193,FALSE)*POISSON(2,I193,FALSE)</f>
        <v>#N/A</v>
      </c>
      <c r="AH193" t="e">
        <f t="shared" ref="AH193:AH256" ca="1" si="187">POISSON(0,H193,FALSE)*POISSON(3,I193,FALSE)</f>
        <v>#N/A</v>
      </c>
      <c r="AI193" t="e">
        <f t="shared" ref="AI193:AI256" ca="1" si="188">POISSON(1,H193,FALSE)*POISSON(3,I193,FALSE)</f>
        <v>#N/A</v>
      </c>
      <c r="AJ193" t="e">
        <f t="shared" ref="AJ193:AJ256" ca="1" si="189">POISSON(2,H193,FALSE)*POISSON(3,I193,FALSE)</f>
        <v>#N/A</v>
      </c>
      <c r="AK193" t="e">
        <f t="shared" ref="AK193:AK256" ca="1" si="190">POISSON(3,H193,FALSE)*POISSON(3,I193,FALSE)</f>
        <v>#N/A</v>
      </c>
      <c r="AL193" t="e">
        <f t="shared" ref="AL193:AL256" ca="1" si="191">POISSON(4,H193,FALSE)*POISSON(3,I193,FALSE)</f>
        <v>#N/A</v>
      </c>
      <c r="AM193" t="e">
        <f t="shared" ref="AM193:AM256" ca="1" si="192">POISSON(5,H193,FALSE)*POISSON(3,I193,FALSE)</f>
        <v>#N/A</v>
      </c>
      <c r="AN193" t="e">
        <f t="shared" ref="AN193:AN256" ca="1" si="193">POISSON(0,H193,FALSE)*POISSON(4,I193,FALSE)</f>
        <v>#N/A</v>
      </c>
      <c r="AO193" t="e">
        <f t="shared" ref="AO193:AO256" ca="1" si="194">POISSON(1,H193,FALSE)*POISSON(4,I193,FALSE)</f>
        <v>#N/A</v>
      </c>
      <c r="AP193" t="e">
        <f t="shared" ref="AP193:AP256" ca="1" si="195">POISSON(2,H193,FALSE)*POISSON(4,I193,FALSE)</f>
        <v>#N/A</v>
      </c>
      <c r="AQ193" t="e">
        <f t="shared" ref="AQ193:AQ256" ca="1" si="196">POISSON(3,H193,FALSE)*POISSON(4,I193,FALSE)</f>
        <v>#N/A</v>
      </c>
      <c r="AR193" t="e">
        <f t="shared" ref="AR193:AR256" ca="1" si="197">POISSON(4,H193,FALSE)*POISSON(4,I193,FALSE)</f>
        <v>#N/A</v>
      </c>
      <c r="AS193" t="e">
        <f t="shared" ref="AS193:AS256" ca="1" si="198">POISSON(5,H193,FALSE)*POISSON(4,I193,FALSE)</f>
        <v>#N/A</v>
      </c>
      <c r="AT193" t="e">
        <f t="shared" ref="AT193:AT256" ca="1" si="199">POISSON(0,H193,FALSE)*POISSON(5,I193,FALSE)</f>
        <v>#N/A</v>
      </c>
      <c r="AU193" t="e">
        <f t="shared" ref="AU193:AU256" ca="1" si="200">POISSON(1,H193,FALSE)*POISSON(5,I193,FALSE)</f>
        <v>#N/A</v>
      </c>
      <c r="AV193" t="e">
        <f t="shared" ref="AV193:AV256" ca="1" si="201">POISSON(2,H193,FALSE)*POISSON(5,I193,FALSE)</f>
        <v>#N/A</v>
      </c>
      <c r="AW193" t="e">
        <f t="shared" ref="AW193:AW256" ca="1" si="202">POISSON(3,H193,FALSE)*POISSON(5,I193,FALSE)</f>
        <v>#N/A</v>
      </c>
      <c r="AX193" t="e">
        <f t="shared" ref="AX193:AX256" ca="1" si="203">POISSON(4,H193,FALSE)*POISSON(5,I193,FALSE)</f>
        <v>#N/A</v>
      </c>
      <c r="AY193" t="e">
        <f t="shared" ref="AY193:AY256" ca="1" si="204">POISSON(5,H193,FALSE)*POISSON(5,I193,FALSE)</f>
        <v>#N/A</v>
      </c>
    </row>
    <row r="194" spans="1:51">
      <c r="A194">
        <f>AllResults!A194</f>
        <v>0</v>
      </c>
      <c r="D194" t="e">
        <f>VLOOKUP(B194,AttDefStrength!$A$3:$G$23,2,FALSE)</f>
        <v>#N/A</v>
      </c>
      <c r="E194" t="e">
        <f>VLOOKUP(C194,AttDefStrength!$A$3:$G$23,7,FALSE)</f>
        <v>#N/A</v>
      </c>
      <c r="F194" t="e">
        <f>VLOOKUP(B194,AttDefStrength!$A$3:$G$23,3,FALSE)</f>
        <v>#N/A</v>
      </c>
      <c r="G194" t="e">
        <f>VLOOKUP(C194,AttDefStrength!$A$3:$G$23,6,FALSE)</f>
        <v>#N/A</v>
      </c>
      <c r="H194" t="e">
        <f ca="1">D194*E194*Averages!$D$23</f>
        <v>#N/A</v>
      </c>
      <c r="I194" t="e">
        <f ca="1">G194*F194*Averages!$M$23</f>
        <v>#N/A</v>
      </c>
      <c r="J194" t="e">
        <f t="shared" ca="1" si="163"/>
        <v>#N/A</v>
      </c>
      <c r="K194" t="e">
        <f t="shared" ca="1" si="164"/>
        <v>#N/A</v>
      </c>
      <c r="L194" t="e">
        <f t="shared" ca="1" si="165"/>
        <v>#N/A</v>
      </c>
      <c r="M194" t="e">
        <f t="shared" ca="1" si="166"/>
        <v>#N/A</v>
      </c>
      <c r="N194" t="e">
        <f t="shared" ca="1" si="167"/>
        <v>#N/A</v>
      </c>
      <c r="O194" t="e">
        <f t="shared" ca="1" si="168"/>
        <v>#N/A</v>
      </c>
      <c r="P194" t="e">
        <f t="shared" ca="1" si="169"/>
        <v>#N/A</v>
      </c>
      <c r="Q194" t="e">
        <f t="shared" ca="1" si="170"/>
        <v>#N/A</v>
      </c>
      <c r="R194" t="e">
        <f t="shared" ca="1" si="171"/>
        <v>#N/A</v>
      </c>
      <c r="S194" t="e">
        <f t="shared" ca="1" si="172"/>
        <v>#N/A</v>
      </c>
      <c r="T194" t="e">
        <f t="shared" ca="1" si="173"/>
        <v>#N/A</v>
      </c>
      <c r="U194" t="e">
        <f t="shared" ca="1" si="174"/>
        <v>#N/A</v>
      </c>
      <c r="V194" t="e">
        <f t="shared" ca="1" si="175"/>
        <v>#N/A</v>
      </c>
      <c r="W194" t="e">
        <f t="shared" ca="1" si="176"/>
        <v>#N/A</v>
      </c>
      <c r="X194" t="e">
        <f t="shared" ca="1" si="177"/>
        <v>#N/A</v>
      </c>
      <c r="Y194" t="e">
        <f t="shared" ca="1" si="178"/>
        <v>#N/A</v>
      </c>
      <c r="Z194" t="e">
        <f t="shared" ca="1" si="179"/>
        <v>#N/A</v>
      </c>
      <c r="AA194" t="e">
        <f t="shared" ca="1" si="180"/>
        <v>#N/A</v>
      </c>
      <c r="AB194" t="e">
        <f t="shared" ca="1" si="181"/>
        <v>#N/A</v>
      </c>
      <c r="AC194" t="e">
        <f t="shared" ca="1" si="182"/>
        <v>#N/A</v>
      </c>
      <c r="AD194" t="e">
        <f t="shared" ca="1" si="183"/>
        <v>#N/A</v>
      </c>
      <c r="AE194" t="e">
        <f t="shared" ca="1" si="184"/>
        <v>#N/A</v>
      </c>
      <c r="AF194" t="e">
        <f t="shared" ca="1" si="185"/>
        <v>#N/A</v>
      </c>
      <c r="AG194" t="e">
        <f t="shared" ca="1" si="186"/>
        <v>#N/A</v>
      </c>
      <c r="AH194" t="e">
        <f t="shared" ca="1" si="187"/>
        <v>#N/A</v>
      </c>
      <c r="AI194" t="e">
        <f t="shared" ca="1" si="188"/>
        <v>#N/A</v>
      </c>
      <c r="AJ194" t="e">
        <f t="shared" ca="1" si="189"/>
        <v>#N/A</v>
      </c>
      <c r="AK194" t="e">
        <f t="shared" ca="1" si="190"/>
        <v>#N/A</v>
      </c>
      <c r="AL194" t="e">
        <f t="shared" ca="1" si="191"/>
        <v>#N/A</v>
      </c>
      <c r="AM194" t="e">
        <f t="shared" ca="1" si="192"/>
        <v>#N/A</v>
      </c>
      <c r="AN194" t="e">
        <f t="shared" ca="1" si="193"/>
        <v>#N/A</v>
      </c>
      <c r="AO194" t="e">
        <f t="shared" ca="1" si="194"/>
        <v>#N/A</v>
      </c>
      <c r="AP194" t="e">
        <f t="shared" ca="1" si="195"/>
        <v>#N/A</v>
      </c>
      <c r="AQ194" t="e">
        <f t="shared" ca="1" si="196"/>
        <v>#N/A</v>
      </c>
      <c r="AR194" t="e">
        <f t="shared" ca="1" si="197"/>
        <v>#N/A</v>
      </c>
      <c r="AS194" t="e">
        <f t="shared" ca="1" si="198"/>
        <v>#N/A</v>
      </c>
      <c r="AT194" t="e">
        <f t="shared" ca="1" si="199"/>
        <v>#N/A</v>
      </c>
      <c r="AU194" t="e">
        <f t="shared" ca="1" si="200"/>
        <v>#N/A</v>
      </c>
      <c r="AV194" t="e">
        <f t="shared" ca="1" si="201"/>
        <v>#N/A</v>
      </c>
      <c r="AW194" t="e">
        <f t="shared" ca="1" si="202"/>
        <v>#N/A</v>
      </c>
      <c r="AX194" t="e">
        <f t="shared" ca="1" si="203"/>
        <v>#N/A</v>
      </c>
      <c r="AY194" t="e">
        <f t="shared" ca="1" si="204"/>
        <v>#N/A</v>
      </c>
    </row>
    <row r="195" spans="1:51">
      <c r="A195">
        <f>AllResults!A195</f>
        <v>0</v>
      </c>
      <c r="D195" t="e">
        <f>VLOOKUP(B195,AttDefStrength!$A$3:$G$23,2,FALSE)</f>
        <v>#N/A</v>
      </c>
      <c r="E195" t="e">
        <f>VLOOKUP(C195,AttDefStrength!$A$3:$G$23,7,FALSE)</f>
        <v>#N/A</v>
      </c>
      <c r="F195" t="e">
        <f>VLOOKUP(B195,AttDefStrength!$A$3:$G$23,3,FALSE)</f>
        <v>#N/A</v>
      </c>
      <c r="G195" t="e">
        <f>VLOOKUP(C195,AttDefStrength!$A$3:$G$23,6,FALSE)</f>
        <v>#N/A</v>
      </c>
      <c r="H195" t="e">
        <f ca="1">D195*E195*Averages!$D$23</f>
        <v>#N/A</v>
      </c>
      <c r="I195" t="e">
        <f ca="1">G195*F195*Averages!$M$23</f>
        <v>#N/A</v>
      </c>
      <c r="J195" t="e">
        <f t="shared" ca="1" si="163"/>
        <v>#N/A</v>
      </c>
      <c r="K195" t="e">
        <f t="shared" ca="1" si="164"/>
        <v>#N/A</v>
      </c>
      <c r="L195" t="e">
        <f t="shared" ca="1" si="165"/>
        <v>#N/A</v>
      </c>
      <c r="M195" t="e">
        <f t="shared" ca="1" si="166"/>
        <v>#N/A</v>
      </c>
      <c r="N195" t="e">
        <f t="shared" ca="1" si="167"/>
        <v>#N/A</v>
      </c>
      <c r="O195" t="e">
        <f t="shared" ca="1" si="168"/>
        <v>#N/A</v>
      </c>
      <c r="P195" t="e">
        <f t="shared" ca="1" si="169"/>
        <v>#N/A</v>
      </c>
      <c r="Q195" t="e">
        <f t="shared" ca="1" si="170"/>
        <v>#N/A</v>
      </c>
      <c r="R195" t="e">
        <f t="shared" ca="1" si="171"/>
        <v>#N/A</v>
      </c>
      <c r="S195" t="e">
        <f t="shared" ca="1" si="172"/>
        <v>#N/A</v>
      </c>
      <c r="T195" t="e">
        <f t="shared" ca="1" si="173"/>
        <v>#N/A</v>
      </c>
      <c r="U195" t="e">
        <f t="shared" ca="1" si="174"/>
        <v>#N/A</v>
      </c>
      <c r="V195" t="e">
        <f t="shared" ca="1" si="175"/>
        <v>#N/A</v>
      </c>
      <c r="W195" t="e">
        <f t="shared" ca="1" si="176"/>
        <v>#N/A</v>
      </c>
      <c r="X195" t="e">
        <f t="shared" ca="1" si="177"/>
        <v>#N/A</v>
      </c>
      <c r="Y195" t="e">
        <f t="shared" ca="1" si="178"/>
        <v>#N/A</v>
      </c>
      <c r="Z195" t="e">
        <f t="shared" ca="1" si="179"/>
        <v>#N/A</v>
      </c>
      <c r="AA195" t="e">
        <f t="shared" ca="1" si="180"/>
        <v>#N/A</v>
      </c>
      <c r="AB195" t="e">
        <f t="shared" ca="1" si="181"/>
        <v>#N/A</v>
      </c>
      <c r="AC195" t="e">
        <f t="shared" ca="1" si="182"/>
        <v>#N/A</v>
      </c>
      <c r="AD195" t="e">
        <f t="shared" ca="1" si="183"/>
        <v>#N/A</v>
      </c>
      <c r="AE195" t="e">
        <f t="shared" ca="1" si="184"/>
        <v>#N/A</v>
      </c>
      <c r="AF195" t="e">
        <f t="shared" ca="1" si="185"/>
        <v>#N/A</v>
      </c>
      <c r="AG195" t="e">
        <f t="shared" ca="1" si="186"/>
        <v>#N/A</v>
      </c>
      <c r="AH195" t="e">
        <f t="shared" ca="1" si="187"/>
        <v>#N/A</v>
      </c>
      <c r="AI195" t="e">
        <f t="shared" ca="1" si="188"/>
        <v>#N/A</v>
      </c>
      <c r="AJ195" t="e">
        <f t="shared" ca="1" si="189"/>
        <v>#N/A</v>
      </c>
      <c r="AK195" t="e">
        <f t="shared" ca="1" si="190"/>
        <v>#N/A</v>
      </c>
      <c r="AL195" t="e">
        <f t="shared" ca="1" si="191"/>
        <v>#N/A</v>
      </c>
      <c r="AM195" t="e">
        <f t="shared" ca="1" si="192"/>
        <v>#N/A</v>
      </c>
      <c r="AN195" t="e">
        <f t="shared" ca="1" si="193"/>
        <v>#N/A</v>
      </c>
      <c r="AO195" t="e">
        <f t="shared" ca="1" si="194"/>
        <v>#N/A</v>
      </c>
      <c r="AP195" t="e">
        <f t="shared" ca="1" si="195"/>
        <v>#N/A</v>
      </c>
      <c r="AQ195" t="e">
        <f t="shared" ca="1" si="196"/>
        <v>#N/A</v>
      </c>
      <c r="AR195" t="e">
        <f t="shared" ca="1" si="197"/>
        <v>#N/A</v>
      </c>
      <c r="AS195" t="e">
        <f t="shared" ca="1" si="198"/>
        <v>#N/A</v>
      </c>
      <c r="AT195" t="e">
        <f t="shared" ca="1" si="199"/>
        <v>#N/A</v>
      </c>
      <c r="AU195" t="e">
        <f t="shared" ca="1" si="200"/>
        <v>#N/A</v>
      </c>
      <c r="AV195" t="e">
        <f t="shared" ca="1" si="201"/>
        <v>#N/A</v>
      </c>
      <c r="AW195" t="e">
        <f t="shared" ca="1" si="202"/>
        <v>#N/A</v>
      </c>
      <c r="AX195" t="e">
        <f t="shared" ca="1" si="203"/>
        <v>#N/A</v>
      </c>
      <c r="AY195" t="e">
        <f t="shared" ca="1" si="204"/>
        <v>#N/A</v>
      </c>
    </row>
    <row r="196" spans="1:51">
      <c r="A196">
        <f>AllResults!A196</f>
        <v>0</v>
      </c>
      <c r="D196" t="e">
        <f>VLOOKUP(B196,AttDefStrength!$A$3:$G$23,2,FALSE)</f>
        <v>#N/A</v>
      </c>
      <c r="E196" t="e">
        <f>VLOOKUP(C196,AttDefStrength!$A$3:$G$23,7,FALSE)</f>
        <v>#N/A</v>
      </c>
      <c r="F196" t="e">
        <f>VLOOKUP(B196,AttDefStrength!$A$3:$G$23,3,FALSE)</f>
        <v>#N/A</v>
      </c>
      <c r="G196" t="e">
        <f>VLOOKUP(C196,AttDefStrength!$A$3:$G$23,6,FALSE)</f>
        <v>#N/A</v>
      </c>
      <c r="H196" t="e">
        <f ca="1">D196*E196*Averages!$D$23</f>
        <v>#N/A</v>
      </c>
      <c r="I196" t="e">
        <f ca="1">G196*F196*Averages!$M$23</f>
        <v>#N/A</v>
      </c>
      <c r="J196" t="e">
        <f t="shared" ca="1" si="163"/>
        <v>#N/A</v>
      </c>
      <c r="K196" t="e">
        <f t="shared" ca="1" si="164"/>
        <v>#N/A</v>
      </c>
      <c r="L196" t="e">
        <f t="shared" ca="1" si="165"/>
        <v>#N/A</v>
      </c>
      <c r="M196" t="e">
        <f t="shared" ca="1" si="166"/>
        <v>#N/A</v>
      </c>
      <c r="N196" t="e">
        <f t="shared" ca="1" si="167"/>
        <v>#N/A</v>
      </c>
      <c r="O196" t="e">
        <f t="shared" ca="1" si="168"/>
        <v>#N/A</v>
      </c>
      <c r="P196" t="e">
        <f t="shared" ca="1" si="169"/>
        <v>#N/A</v>
      </c>
      <c r="Q196" t="e">
        <f t="shared" ca="1" si="170"/>
        <v>#N/A</v>
      </c>
      <c r="R196" t="e">
        <f t="shared" ca="1" si="171"/>
        <v>#N/A</v>
      </c>
      <c r="S196" t="e">
        <f t="shared" ca="1" si="172"/>
        <v>#N/A</v>
      </c>
      <c r="T196" t="e">
        <f t="shared" ca="1" si="173"/>
        <v>#N/A</v>
      </c>
      <c r="U196" t="e">
        <f t="shared" ca="1" si="174"/>
        <v>#N/A</v>
      </c>
      <c r="V196" t="e">
        <f t="shared" ca="1" si="175"/>
        <v>#N/A</v>
      </c>
      <c r="W196" t="e">
        <f t="shared" ca="1" si="176"/>
        <v>#N/A</v>
      </c>
      <c r="X196" t="e">
        <f t="shared" ca="1" si="177"/>
        <v>#N/A</v>
      </c>
      <c r="Y196" t="e">
        <f t="shared" ca="1" si="178"/>
        <v>#N/A</v>
      </c>
      <c r="Z196" t="e">
        <f t="shared" ca="1" si="179"/>
        <v>#N/A</v>
      </c>
      <c r="AA196" t="e">
        <f t="shared" ca="1" si="180"/>
        <v>#N/A</v>
      </c>
      <c r="AB196" t="e">
        <f t="shared" ca="1" si="181"/>
        <v>#N/A</v>
      </c>
      <c r="AC196" t="e">
        <f t="shared" ca="1" si="182"/>
        <v>#N/A</v>
      </c>
      <c r="AD196" t="e">
        <f t="shared" ca="1" si="183"/>
        <v>#N/A</v>
      </c>
      <c r="AE196" t="e">
        <f t="shared" ca="1" si="184"/>
        <v>#N/A</v>
      </c>
      <c r="AF196" t="e">
        <f t="shared" ca="1" si="185"/>
        <v>#N/A</v>
      </c>
      <c r="AG196" t="e">
        <f t="shared" ca="1" si="186"/>
        <v>#N/A</v>
      </c>
      <c r="AH196" t="e">
        <f t="shared" ca="1" si="187"/>
        <v>#N/A</v>
      </c>
      <c r="AI196" t="e">
        <f t="shared" ca="1" si="188"/>
        <v>#N/A</v>
      </c>
      <c r="AJ196" t="e">
        <f t="shared" ca="1" si="189"/>
        <v>#N/A</v>
      </c>
      <c r="AK196" t="e">
        <f t="shared" ca="1" si="190"/>
        <v>#N/A</v>
      </c>
      <c r="AL196" t="e">
        <f t="shared" ca="1" si="191"/>
        <v>#N/A</v>
      </c>
      <c r="AM196" t="e">
        <f t="shared" ca="1" si="192"/>
        <v>#N/A</v>
      </c>
      <c r="AN196" t="e">
        <f t="shared" ca="1" si="193"/>
        <v>#N/A</v>
      </c>
      <c r="AO196" t="e">
        <f t="shared" ca="1" si="194"/>
        <v>#N/A</v>
      </c>
      <c r="AP196" t="e">
        <f t="shared" ca="1" si="195"/>
        <v>#N/A</v>
      </c>
      <c r="AQ196" t="e">
        <f t="shared" ca="1" si="196"/>
        <v>#N/A</v>
      </c>
      <c r="AR196" t="e">
        <f t="shared" ca="1" si="197"/>
        <v>#N/A</v>
      </c>
      <c r="AS196" t="e">
        <f t="shared" ca="1" si="198"/>
        <v>#N/A</v>
      </c>
      <c r="AT196" t="e">
        <f t="shared" ca="1" si="199"/>
        <v>#N/A</v>
      </c>
      <c r="AU196" t="e">
        <f t="shared" ca="1" si="200"/>
        <v>#N/A</v>
      </c>
      <c r="AV196" t="e">
        <f t="shared" ca="1" si="201"/>
        <v>#N/A</v>
      </c>
      <c r="AW196" t="e">
        <f t="shared" ca="1" si="202"/>
        <v>#N/A</v>
      </c>
      <c r="AX196" t="e">
        <f t="shared" ca="1" si="203"/>
        <v>#N/A</v>
      </c>
      <c r="AY196" t="e">
        <f t="shared" ca="1" si="204"/>
        <v>#N/A</v>
      </c>
    </row>
    <row r="197" spans="1:51">
      <c r="A197">
        <f>AllResults!A197</f>
        <v>0</v>
      </c>
      <c r="D197" t="e">
        <f>VLOOKUP(B197,AttDefStrength!$A$3:$G$23,2,FALSE)</f>
        <v>#N/A</v>
      </c>
      <c r="E197" t="e">
        <f>VLOOKUP(C197,AttDefStrength!$A$3:$G$23,7,FALSE)</f>
        <v>#N/A</v>
      </c>
      <c r="F197" t="e">
        <f>VLOOKUP(B197,AttDefStrength!$A$3:$G$23,3,FALSE)</f>
        <v>#N/A</v>
      </c>
      <c r="G197" t="e">
        <f>VLOOKUP(C197,AttDefStrength!$A$3:$G$23,6,FALSE)</f>
        <v>#N/A</v>
      </c>
      <c r="H197" t="e">
        <f ca="1">D197*E197*Averages!$D$23</f>
        <v>#N/A</v>
      </c>
      <c r="I197" t="e">
        <f ca="1">G197*F197*Averages!$M$23</f>
        <v>#N/A</v>
      </c>
      <c r="J197" t="e">
        <f t="shared" ca="1" si="163"/>
        <v>#N/A</v>
      </c>
      <c r="K197" t="e">
        <f t="shared" ca="1" si="164"/>
        <v>#N/A</v>
      </c>
      <c r="L197" t="e">
        <f t="shared" ca="1" si="165"/>
        <v>#N/A</v>
      </c>
      <c r="M197" t="e">
        <f t="shared" ca="1" si="166"/>
        <v>#N/A</v>
      </c>
      <c r="N197" t="e">
        <f t="shared" ca="1" si="167"/>
        <v>#N/A</v>
      </c>
      <c r="O197" t="e">
        <f t="shared" ca="1" si="168"/>
        <v>#N/A</v>
      </c>
      <c r="P197" t="e">
        <f t="shared" ca="1" si="169"/>
        <v>#N/A</v>
      </c>
      <c r="Q197" t="e">
        <f t="shared" ca="1" si="170"/>
        <v>#N/A</v>
      </c>
      <c r="R197" t="e">
        <f t="shared" ca="1" si="171"/>
        <v>#N/A</v>
      </c>
      <c r="S197" t="e">
        <f t="shared" ca="1" si="172"/>
        <v>#N/A</v>
      </c>
      <c r="T197" t="e">
        <f t="shared" ca="1" si="173"/>
        <v>#N/A</v>
      </c>
      <c r="U197" t="e">
        <f t="shared" ca="1" si="174"/>
        <v>#N/A</v>
      </c>
      <c r="V197" t="e">
        <f t="shared" ca="1" si="175"/>
        <v>#N/A</v>
      </c>
      <c r="W197" t="e">
        <f t="shared" ca="1" si="176"/>
        <v>#N/A</v>
      </c>
      <c r="X197" t="e">
        <f t="shared" ca="1" si="177"/>
        <v>#N/A</v>
      </c>
      <c r="Y197" t="e">
        <f t="shared" ca="1" si="178"/>
        <v>#N/A</v>
      </c>
      <c r="Z197" t="e">
        <f t="shared" ca="1" si="179"/>
        <v>#N/A</v>
      </c>
      <c r="AA197" t="e">
        <f t="shared" ca="1" si="180"/>
        <v>#N/A</v>
      </c>
      <c r="AB197" t="e">
        <f t="shared" ca="1" si="181"/>
        <v>#N/A</v>
      </c>
      <c r="AC197" t="e">
        <f t="shared" ca="1" si="182"/>
        <v>#N/A</v>
      </c>
      <c r="AD197" t="e">
        <f t="shared" ca="1" si="183"/>
        <v>#N/A</v>
      </c>
      <c r="AE197" t="e">
        <f t="shared" ca="1" si="184"/>
        <v>#N/A</v>
      </c>
      <c r="AF197" t="e">
        <f t="shared" ca="1" si="185"/>
        <v>#N/A</v>
      </c>
      <c r="AG197" t="e">
        <f t="shared" ca="1" si="186"/>
        <v>#N/A</v>
      </c>
      <c r="AH197" t="e">
        <f t="shared" ca="1" si="187"/>
        <v>#N/A</v>
      </c>
      <c r="AI197" t="e">
        <f t="shared" ca="1" si="188"/>
        <v>#N/A</v>
      </c>
      <c r="AJ197" t="e">
        <f t="shared" ca="1" si="189"/>
        <v>#N/A</v>
      </c>
      <c r="AK197" t="e">
        <f t="shared" ca="1" si="190"/>
        <v>#N/A</v>
      </c>
      <c r="AL197" t="e">
        <f t="shared" ca="1" si="191"/>
        <v>#N/A</v>
      </c>
      <c r="AM197" t="e">
        <f t="shared" ca="1" si="192"/>
        <v>#N/A</v>
      </c>
      <c r="AN197" t="e">
        <f t="shared" ca="1" si="193"/>
        <v>#N/A</v>
      </c>
      <c r="AO197" t="e">
        <f t="shared" ca="1" si="194"/>
        <v>#N/A</v>
      </c>
      <c r="AP197" t="e">
        <f t="shared" ca="1" si="195"/>
        <v>#N/A</v>
      </c>
      <c r="AQ197" t="e">
        <f t="shared" ca="1" si="196"/>
        <v>#N/A</v>
      </c>
      <c r="AR197" t="e">
        <f t="shared" ca="1" si="197"/>
        <v>#N/A</v>
      </c>
      <c r="AS197" t="e">
        <f t="shared" ca="1" si="198"/>
        <v>#N/A</v>
      </c>
      <c r="AT197" t="e">
        <f t="shared" ca="1" si="199"/>
        <v>#N/A</v>
      </c>
      <c r="AU197" t="e">
        <f t="shared" ca="1" si="200"/>
        <v>#N/A</v>
      </c>
      <c r="AV197" t="e">
        <f t="shared" ca="1" si="201"/>
        <v>#N/A</v>
      </c>
      <c r="AW197" t="e">
        <f t="shared" ca="1" si="202"/>
        <v>#N/A</v>
      </c>
      <c r="AX197" t="e">
        <f t="shared" ca="1" si="203"/>
        <v>#N/A</v>
      </c>
      <c r="AY197" t="e">
        <f t="shared" ca="1" si="204"/>
        <v>#N/A</v>
      </c>
    </row>
    <row r="198" spans="1:51">
      <c r="A198">
        <f>AllResults!A198</f>
        <v>0</v>
      </c>
      <c r="D198" t="e">
        <f>VLOOKUP(B198,AttDefStrength!$A$3:$G$23,2,FALSE)</f>
        <v>#N/A</v>
      </c>
      <c r="E198" t="e">
        <f>VLOOKUP(C198,AttDefStrength!$A$3:$G$23,7,FALSE)</f>
        <v>#N/A</v>
      </c>
      <c r="F198" t="e">
        <f>VLOOKUP(B198,AttDefStrength!$A$3:$G$23,3,FALSE)</f>
        <v>#N/A</v>
      </c>
      <c r="G198" t="e">
        <f>VLOOKUP(C198,AttDefStrength!$A$3:$G$23,6,FALSE)</f>
        <v>#N/A</v>
      </c>
      <c r="H198" t="e">
        <f ca="1">D198*E198*Averages!$D$23</f>
        <v>#N/A</v>
      </c>
      <c r="I198" t="e">
        <f ca="1">G198*F198*Averages!$M$23</f>
        <v>#N/A</v>
      </c>
      <c r="J198" t="e">
        <f t="shared" ca="1" si="163"/>
        <v>#N/A</v>
      </c>
      <c r="K198" t="e">
        <f t="shared" ca="1" si="164"/>
        <v>#N/A</v>
      </c>
      <c r="L198" t="e">
        <f t="shared" ca="1" si="165"/>
        <v>#N/A</v>
      </c>
      <c r="M198" t="e">
        <f t="shared" ca="1" si="166"/>
        <v>#N/A</v>
      </c>
      <c r="N198" t="e">
        <f t="shared" ca="1" si="167"/>
        <v>#N/A</v>
      </c>
      <c r="O198" t="e">
        <f t="shared" ca="1" si="168"/>
        <v>#N/A</v>
      </c>
      <c r="P198" t="e">
        <f t="shared" ca="1" si="169"/>
        <v>#N/A</v>
      </c>
      <c r="Q198" t="e">
        <f t="shared" ca="1" si="170"/>
        <v>#N/A</v>
      </c>
      <c r="R198" t="e">
        <f t="shared" ca="1" si="171"/>
        <v>#N/A</v>
      </c>
      <c r="S198" t="e">
        <f t="shared" ca="1" si="172"/>
        <v>#N/A</v>
      </c>
      <c r="T198" t="e">
        <f t="shared" ca="1" si="173"/>
        <v>#N/A</v>
      </c>
      <c r="U198" t="e">
        <f t="shared" ca="1" si="174"/>
        <v>#N/A</v>
      </c>
      <c r="V198" t="e">
        <f t="shared" ca="1" si="175"/>
        <v>#N/A</v>
      </c>
      <c r="W198" t="e">
        <f t="shared" ca="1" si="176"/>
        <v>#N/A</v>
      </c>
      <c r="X198" t="e">
        <f t="shared" ca="1" si="177"/>
        <v>#N/A</v>
      </c>
      <c r="Y198" t="e">
        <f t="shared" ca="1" si="178"/>
        <v>#N/A</v>
      </c>
      <c r="Z198" t="e">
        <f t="shared" ca="1" si="179"/>
        <v>#N/A</v>
      </c>
      <c r="AA198" t="e">
        <f t="shared" ca="1" si="180"/>
        <v>#N/A</v>
      </c>
      <c r="AB198" t="e">
        <f t="shared" ca="1" si="181"/>
        <v>#N/A</v>
      </c>
      <c r="AC198" t="e">
        <f t="shared" ca="1" si="182"/>
        <v>#N/A</v>
      </c>
      <c r="AD198" t="e">
        <f t="shared" ca="1" si="183"/>
        <v>#N/A</v>
      </c>
      <c r="AE198" t="e">
        <f t="shared" ca="1" si="184"/>
        <v>#N/A</v>
      </c>
      <c r="AF198" t="e">
        <f t="shared" ca="1" si="185"/>
        <v>#N/A</v>
      </c>
      <c r="AG198" t="e">
        <f t="shared" ca="1" si="186"/>
        <v>#N/A</v>
      </c>
      <c r="AH198" t="e">
        <f t="shared" ca="1" si="187"/>
        <v>#N/A</v>
      </c>
      <c r="AI198" t="e">
        <f t="shared" ca="1" si="188"/>
        <v>#N/A</v>
      </c>
      <c r="AJ198" t="e">
        <f t="shared" ca="1" si="189"/>
        <v>#N/A</v>
      </c>
      <c r="AK198" t="e">
        <f t="shared" ca="1" si="190"/>
        <v>#N/A</v>
      </c>
      <c r="AL198" t="e">
        <f t="shared" ca="1" si="191"/>
        <v>#N/A</v>
      </c>
      <c r="AM198" t="e">
        <f t="shared" ca="1" si="192"/>
        <v>#N/A</v>
      </c>
      <c r="AN198" t="e">
        <f t="shared" ca="1" si="193"/>
        <v>#N/A</v>
      </c>
      <c r="AO198" t="e">
        <f t="shared" ca="1" si="194"/>
        <v>#N/A</v>
      </c>
      <c r="AP198" t="e">
        <f t="shared" ca="1" si="195"/>
        <v>#N/A</v>
      </c>
      <c r="AQ198" t="e">
        <f t="shared" ca="1" si="196"/>
        <v>#N/A</v>
      </c>
      <c r="AR198" t="e">
        <f t="shared" ca="1" si="197"/>
        <v>#N/A</v>
      </c>
      <c r="AS198" t="e">
        <f t="shared" ca="1" si="198"/>
        <v>#N/A</v>
      </c>
      <c r="AT198" t="e">
        <f t="shared" ca="1" si="199"/>
        <v>#N/A</v>
      </c>
      <c r="AU198" t="e">
        <f t="shared" ca="1" si="200"/>
        <v>#N/A</v>
      </c>
      <c r="AV198" t="e">
        <f t="shared" ca="1" si="201"/>
        <v>#N/A</v>
      </c>
      <c r="AW198" t="e">
        <f t="shared" ca="1" si="202"/>
        <v>#N/A</v>
      </c>
      <c r="AX198" t="e">
        <f t="shared" ca="1" si="203"/>
        <v>#N/A</v>
      </c>
      <c r="AY198" t="e">
        <f t="shared" ca="1" si="204"/>
        <v>#N/A</v>
      </c>
    </row>
    <row r="199" spans="1:51">
      <c r="A199">
        <f>AllResults!A199</f>
        <v>0</v>
      </c>
      <c r="D199" t="e">
        <f>VLOOKUP(B199,AttDefStrength!$A$3:$G$23,2,FALSE)</f>
        <v>#N/A</v>
      </c>
      <c r="E199" t="e">
        <f>VLOOKUP(C199,AttDefStrength!$A$3:$G$23,7,FALSE)</f>
        <v>#N/A</v>
      </c>
      <c r="F199" t="e">
        <f>VLOOKUP(B199,AttDefStrength!$A$3:$G$23,3,FALSE)</f>
        <v>#N/A</v>
      </c>
      <c r="G199" t="e">
        <f>VLOOKUP(C199,AttDefStrength!$A$3:$G$23,6,FALSE)</f>
        <v>#N/A</v>
      </c>
      <c r="H199" t="e">
        <f ca="1">D199*E199*Averages!$D$23</f>
        <v>#N/A</v>
      </c>
      <c r="I199" t="e">
        <f ca="1">G199*F199*Averages!$M$23</f>
        <v>#N/A</v>
      </c>
      <c r="J199" t="e">
        <f t="shared" ca="1" si="163"/>
        <v>#N/A</v>
      </c>
      <c r="K199" t="e">
        <f t="shared" ca="1" si="164"/>
        <v>#N/A</v>
      </c>
      <c r="L199" t="e">
        <f t="shared" ca="1" si="165"/>
        <v>#N/A</v>
      </c>
      <c r="M199" t="e">
        <f t="shared" ca="1" si="166"/>
        <v>#N/A</v>
      </c>
      <c r="N199" t="e">
        <f t="shared" ca="1" si="167"/>
        <v>#N/A</v>
      </c>
      <c r="O199" t="e">
        <f t="shared" ca="1" si="168"/>
        <v>#N/A</v>
      </c>
      <c r="P199" t="e">
        <f t="shared" ca="1" si="169"/>
        <v>#N/A</v>
      </c>
      <c r="Q199" t="e">
        <f t="shared" ca="1" si="170"/>
        <v>#N/A</v>
      </c>
      <c r="R199" t="e">
        <f t="shared" ca="1" si="171"/>
        <v>#N/A</v>
      </c>
      <c r="S199" t="e">
        <f t="shared" ca="1" si="172"/>
        <v>#N/A</v>
      </c>
      <c r="T199" t="e">
        <f t="shared" ca="1" si="173"/>
        <v>#N/A</v>
      </c>
      <c r="U199" t="e">
        <f t="shared" ca="1" si="174"/>
        <v>#N/A</v>
      </c>
      <c r="V199" t="e">
        <f t="shared" ca="1" si="175"/>
        <v>#N/A</v>
      </c>
      <c r="W199" t="e">
        <f t="shared" ca="1" si="176"/>
        <v>#N/A</v>
      </c>
      <c r="X199" t="e">
        <f t="shared" ca="1" si="177"/>
        <v>#N/A</v>
      </c>
      <c r="Y199" t="e">
        <f t="shared" ca="1" si="178"/>
        <v>#N/A</v>
      </c>
      <c r="Z199" t="e">
        <f t="shared" ca="1" si="179"/>
        <v>#N/A</v>
      </c>
      <c r="AA199" t="e">
        <f t="shared" ca="1" si="180"/>
        <v>#N/A</v>
      </c>
      <c r="AB199" t="e">
        <f t="shared" ca="1" si="181"/>
        <v>#N/A</v>
      </c>
      <c r="AC199" t="e">
        <f t="shared" ca="1" si="182"/>
        <v>#N/A</v>
      </c>
      <c r="AD199" t="e">
        <f t="shared" ca="1" si="183"/>
        <v>#N/A</v>
      </c>
      <c r="AE199" t="e">
        <f t="shared" ca="1" si="184"/>
        <v>#N/A</v>
      </c>
      <c r="AF199" t="e">
        <f t="shared" ca="1" si="185"/>
        <v>#N/A</v>
      </c>
      <c r="AG199" t="e">
        <f t="shared" ca="1" si="186"/>
        <v>#N/A</v>
      </c>
      <c r="AH199" t="e">
        <f t="shared" ca="1" si="187"/>
        <v>#N/A</v>
      </c>
      <c r="AI199" t="e">
        <f t="shared" ca="1" si="188"/>
        <v>#N/A</v>
      </c>
      <c r="AJ199" t="e">
        <f t="shared" ca="1" si="189"/>
        <v>#N/A</v>
      </c>
      <c r="AK199" t="e">
        <f t="shared" ca="1" si="190"/>
        <v>#N/A</v>
      </c>
      <c r="AL199" t="e">
        <f t="shared" ca="1" si="191"/>
        <v>#N/A</v>
      </c>
      <c r="AM199" t="e">
        <f t="shared" ca="1" si="192"/>
        <v>#N/A</v>
      </c>
      <c r="AN199" t="e">
        <f t="shared" ca="1" si="193"/>
        <v>#N/A</v>
      </c>
      <c r="AO199" t="e">
        <f t="shared" ca="1" si="194"/>
        <v>#N/A</v>
      </c>
      <c r="AP199" t="e">
        <f t="shared" ca="1" si="195"/>
        <v>#N/A</v>
      </c>
      <c r="AQ199" t="e">
        <f t="shared" ca="1" si="196"/>
        <v>#N/A</v>
      </c>
      <c r="AR199" t="e">
        <f t="shared" ca="1" si="197"/>
        <v>#N/A</v>
      </c>
      <c r="AS199" t="e">
        <f t="shared" ca="1" si="198"/>
        <v>#N/A</v>
      </c>
      <c r="AT199" t="e">
        <f t="shared" ca="1" si="199"/>
        <v>#N/A</v>
      </c>
      <c r="AU199" t="e">
        <f t="shared" ca="1" si="200"/>
        <v>#N/A</v>
      </c>
      <c r="AV199" t="e">
        <f t="shared" ca="1" si="201"/>
        <v>#N/A</v>
      </c>
      <c r="AW199" t="e">
        <f t="shared" ca="1" si="202"/>
        <v>#N/A</v>
      </c>
      <c r="AX199" t="e">
        <f t="shared" ca="1" si="203"/>
        <v>#N/A</v>
      </c>
      <c r="AY199" t="e">
        <f t="shared" ca="1" si="204"/>
        <v>#N/A</v>
      </c>
    </row>
    <row r="200" spans="1:51">
      <c r="A200">
        <f>AllResults!A200</f>
        <v>0</v>
      </c>
      <c r="D200" t="e">
        <f>VLOOKUP(B200,AttDefStrength!$A$3:$G$23,2,FALSE)</f>
        <v>#N/A</v>
      </c>
      <c r="E200" t="e">
        <f>VLOOKUP(C200,AttDefStrength!$A$3:$G$23,7,FALSE)</f>
        <v>#N/A</v>
      </c>
      <c r="F200" t="e">
        <f>VLOOKUP(B200,AttDefStrength!$A$3:$G$23,3,FALSE)</f>
        <v>#N/A</v>
      </c>
      <c r="G200" t="e">
        <f>VLOOKUP(C200,AttDefStrength!$A$3:$G$23,6,FALSE)</f>
        <v>#N/A</v>
      </c>
      <c r="H200" t="e">
        <f ca="1">D200*E200*Averages!$D$23</f>
        <v>#N/A</v>
      </c>
      <c r="I200" t="e">
        <f ca="1">G200*F200*Averages!$M$23</f>
        <v>#N/A</v>
      </c>
      <c r="J200" t="e">
        <f t="shared" ca="1" si="163"/>
        <v>#N/A</v>
      </c>
      <c r="K200" t="e">
        <f t="shared" ca="1" si="164"/>
        <v>#N/A</v>
      </c>
      <c r="L200" t="e">
        <f t="shared" ca="1" si="165"/>
        <v>#N/A</v>
      </c>
      <c r="M200" t="e">
        <f t="shared" ca="1" si="166"/>
        <v>#N/A</v>
      </c>
      <c r="N200" t="e">
        <f t="shared" ca="1" si="167"/>
        <v>#N/A</v>
      </c>
      <c r="O200" t="e">
        <f t="shared" ca="1" si="168"/>
        <v>#N/A</v>
      </c>
      <c r="P200" t="e">
        <f t="shared" ca="1" si="169"/>
        <v>#N/A</v>
      </c>
      <c r="Q200" t="e">
        <f t="shared" ca="1" si="170"/>
        <v>#N/A</v>
      </c>
      <c r="R200" t="e">
        <f t="shared" ca="1" si="171"/>
        <v>#N/A</v>
      </c>
      <c r="S200" t="e">
        <f t="shared" ca="1" si="172"/>
        <v>#N/A</v>
      </c>
      <c r="T200" t="e">
        <f t="shared" ca="1" si="173"/>
        <v>#N/A</v>
      </c>
      <c r="U200" t="e">
        <f t="shared" ca="1" si="174"/>
        <v>#N/A</v>
      </c>
      <c r="V200" t="e">
        <f t="shared" ca="1" si="175"/>
        <v>#N/A</v>
      </c>
      <c r="W200" t="e">
        <f t="shared" ca="1" si="176"/>
        <v>#N/A</v>
      </c>
      <c r="X200" t="e">
        <f t="shared" ca="1" si="177"/>
        <v>#N/A</v>
      </c>
      <c r="Y200" t="e">
        <f t="shared" ca="1" si="178"/>
        <v>#N/A</v>
      </c>
      <c r="Z200" t="e">
        <f t="shared" ca="1" si="179"/>
        <v>#N/A</v>
      </c>
      <c r="AA200" t="e">
        <f t="shared" ca="1" si="180"/>
        <v>#N/A</v>
      </c>
      <c r="AB200" t="e">
        <f t="shared" ca="1" si="181"/>
        <v>#N/A</v>
      </c>
      <c r="AC200" t="e">
        <f t="shared" ca="1" si="182"/>
        <v>#N/A</v>
      </c>
      <c r="AD200" t="e">
        <f t="shared" ca="1" si="183"/>
        <v>#N/A</v>
      </c>
      <c r="AE200" t="e">
        <f t="shared" ca="1" si="184"/>
        <v>#N/A</v>
      </c>
      <c r="AF200" t="e">
        <f t="shared" ca="1" si="185"/>
        <v>#N/A</v>
      </c>
      <c r="AG200" t="e">
        <f t="shared" ca="1" si="186"/>
        <v>#N/A</v>
      </c>
      <c r="AH200" t="e">
        <f t="shared" ca="1" si="187"/>
        <v>#N/A</v>
      </c>
      <c r="AI200" t="e">
        <f t="shared" ca="1" si="188"/>
        <v>#N/A</v>
      </c>
      <c r="AJ200" t="e">
        <f t="shared" ca="1" si="189"/>
        <v>#N/A</v>
      </c>
      <c r="AK200" t="e">
        <f t="shared" ca="1" si="190"/>
        <v>#N/A</v>
      </c>
      <c r="AL200" t="e">
        <f t="shared" ca="1" si="191"/>
        <v>#N/A</v>
      </c>
      <c r="AM200" t="e">
        <f t="shared" ca="1" si="192"/>
        <v>#N/A</v>
      </c>
      <c r="AN200" t="e">
        <f t="shared" ca="1" si="193"/>
        <v>#N/A</v>
      </c>
      <c r="AO200" t="e">
        <f t="shared" ca="1" si="194"/>
        <v>#N/A</v>
      </c>
      <c r="AP200" t="e">
        <f t="shared" ca="1" si="195"/>
        <v>#N/A</v>
      </c>
      <c r="AQ200" t="e">
        <f t="shared" ca="1" si="196"/>
        <v>#N/A</v>
      </c>
      <c r="AR200" t="e">
        <f t="shared" ca="1" si="197"/>
        <v>#N/A</v>
      </c>
      <c r="AS200" t="e">
        <f t="shared" ca="1" si="198"/>
        <v>#N/A</v>
      </c>
      <c r="AT200" t="e">
        <f t="shared" ca="1" si="199"/>
        <v>#N/A</v>
      </c>
      <c r="AU200" t="e">
        <f t="shared" ca="1" si="200"/>
        <v>#N/A</v>
      </c>
      <c r="AV200" t="e">
        <f t="shared" ca="1" si="201"/>
        <v>#N/A</v>
      </c>
      <c r="AW200" t="e">
        <f t="shared" ca="1" si="202"/>
        <v>#N/A</v>
      </c>
      <c r="AX200" t="e">
        <f t="shared" ca="1" si="203"/>
        <v>#N/A</v>
      </c>
      <c r="AY200" t="e">
        <f t="shared" ca="1" si="204"/>
        <v>#N/A</v>
      </c>
    </row>
    <row r="201" spans="1:51">
      <c r="A201">
        <f>AllResults!A201</f>
        <v>0</v>
      </c>
      <c r="D201" t="e">
        <f>VLOOKUP(B201,AttDefStrength!$A$3:$G$23,2,FALSE)</f>
        <v>#N/A</v>
      </c>
      <c r="E201" t="e">
        <f>VLOOKUP(C201,AttDefStrength!$A$3:$G$23,7,FALSE)</f>
        <v>#N/A</v>
      </c>
      <c r="F201" t="e">
        <f>VLOOKUP(B201,AttDefStrength!$A$3:$G$23,3,FALSE)</f>
        <v>#N/A</v>
      </c>
      <c r="G201" t="e">
        <f>VLOOKUP(C201,AttDefStrength!$A$3:$G$23,6,FALSE)</f>
        <v>#N/A</v>
      </c>
      <c r="H201" t="e">
        <f ca="1">D201*E201*Averages!$D$23</f>
        <v>#N/A</v>
      </c>
      <c r="I201" t="e">
        <f ca="1">G201*F201*Averages!$M$23</f>
        <v>#N/A</v>
      </c>
      <c r="J201" t="e">
        <f t="shared" ca="1" si="163"/>
        <v>#N/A</v>
      </c>
      <c r="K201" t="e">
        <f t="shared" ca="1" si="164"/>
        <v>#N/A</v>
      </c>
      <c r="L201" t="e">
        <f t="shared" ca="1" si="165"/>
        <v>#N/A</v>
      </c>
      <c r="M201" t="e">
        <f t="shared" ca="1" si="166"/>
        <v>#N/A</v>
      </c>
      <c r="N201" t="e">
        <f t="shared" ca="1" si="167"/>
        <v>#N/A</v>
      </c>
      <c r="O201" t="e">
        <f t="shared" ca="1" si="168"/>
        <v>#N/A</v>
      </c>
      <c r="P201" t="e">
        <f t="shared" ca="1" si="169"/>
        <v>#N/A</v>
      </c>
      <c r="Q201" t="e">
        <f t="shared" ca="1" si="170"/>
        <v>#N/A</v>
      </c>
      <c r="R201" t="e">
        <f t="shared" ca="1" si="171"/>
        <v>#N/A</v>
      </c>
      <c r="S201" t="e">
        <f t="shared" ca="1" si="172"/>
        <v>#N/A</v>
      </c>
      <c r="T201" t="e">
        <f t="shared" ca="1" si="173"/>
        <v>#N/A</v>
      </c>
      <c r="U201" t="e">
        <f t="shared" ca="1" si="174"/>
        <v>#N/A</v>
      </c>
      <c r="V201" t="e">
        <f t="shared" ca="1" si="175"/>
        <v>#N/A</v>
      </c>
      <c r="W201" t="e">
        <f t="shared" ca="1" si="176"/>
        <v>#N/A</v>
      </c>
      <c r="X201" t="e">
        <f t="shared" ca="1" si="177"/>
        <v>#N/A</v>
      </c>
      <c r="Y201" t="e">
        <f t="shared" ca="1" si="178"/>
        <v>#N/A</v>
      </c>
      <c r="Z201" t="e">
        <f t="shared" ca="1" si="179"/>
        <v>#N/A</v>
      </c>
      <c r="AA201" t="e">
        <f t="shared" ca="1" si="180"/>
        <v>#N/A</v>
      </c>
      <c r="AB201" t="e">
        <f t="shared" ca="1" si="181"/>
        <v>#N/A</v>
      </c>
      <c r="AC201" t="e">
        <f t="shared" ca="1" si="182"/>
        <v>#N/A</v>
      </c>
      <c r="AD201" t="e">
        <f t="shared" ca="1" si="183"/>
        <v>#N/A</v>
      </c>
      <c r="AE201" t="e">
        <f t="shared" ca="1" si="184"/>
        <v>#N/A</v>
      </c>
      <c r="AF201" t="e">
        <f t="shared" ca="1" si="185"/>
        <v>#N/A</v>
      </c>
      <c r="AG201" t="e">
        <f t="shared" ca="1" si="186"/>
        <v>#N/A</v>
      </c>
      <c r="AH201" t="e">
        <f t="shared" ca="1" si="187"/>
        <v>#N/A</v>
      </c>
      <c r="AI201" t="e">
        <f t="shared" ca="1" si="188"/>
        <v>#N/A</v>
      </c>
      <c r="AJ201" t="e">
        <f t="shared" ca="1" si="189"/>
        <v>#N/A</v>
      </c>
      <c r="AK201" t="e">
        <f t="shared" ca="1" si="190"/>
        <v>#N/A</v>
      </c>
      <c r="AL201" t="e">
        <f t="shared" ca="1" si="191"/>
        <v>#N/A</v>
      </c>
      <c r="AM201" t="e">
        <f t="shared" ca="1" si="192"/>
        <v>#N/A</v>
      </c>
      <c r="AN201" t="e">
        <f t="shared" ca="1" si="193"/>
        <v>#N/A</v>
      </c>
      <c r="AO201" t="e">
        <f t="shared" ca="1" si="194"/>
        <v>#N/A</v>
      </c>
      <c r="AP201" t="e">
        <f t="shared" ca="1" si="195"/>
        <v>#N/A</v>
      </c>
      <c r="AQ201" t="e">
        <f t="shared" ca="1" si="196"/>
        <v>#N/A</v>
      </c>
      <c r="AR201" t="e">
        <f t="shared" ca="1" si="197"/>
        <v>#N/A</v>
      </c>
      <c r="AS201" t="e">
        <f t="shared" ca="1" si="198"/>
        <v>#N/A</v>
      </c>
      <c r="AT201" t="e">
        <f t="shared" ca="1" si="199"/>
        <v>#N/A</v>
      </c>
      <c r="AU201" t="e">
        <f t="shared" ca="1" si="200"/>
        <v>#N/A</v>
      </c>
      <c r="AV201" t="e">
        <f t="shared" ca="1" si="201"/>
        <v>#N/A</v>
      </c>
      <c r="AW201" t="e">
        <f t="shared" ca="1" si="202"/>
        <v>#N/A</v>
      </c>
      <c r="AX201" t="e">
        <f t="shared" ca="1" si="203"/>
        <v>#N/A</v>
      </c>
      <c r="AY201" t="e">
        <f t="shared" ca="1" si="204"/>
        <v>#N/A</v>
      </c>
    </row>
    <row r="202" spans="1:51">
      <c r="A202">
        <f>AllResults!A202</f>
        <v>0</v>
      </c>
      <c r="D202" t="e">
        <f>VLOOKUP(B202,AttDefStrength!$A$3:$G$23,2,FALSE)</f>
        <v>#N/A</v>
      </c>
      <c r="E202" t="e">
        <f>VLOOKUP(C202,AttDefStrength!$A$3:$G$23,7,FALSE)</f>
        <v>#N/A</v>
      </c>
      <c r="F202" t="e">
        <f>VLOOKUP(B202,AttDefStrength!$A$3:$G$23,3,FALSE)</f>
        <v>#N/A</v>
      </c>
      <c r="G202" t="e">
        <f>VLOOKUP(C202,AttDefStrength!$A$3:$G$23,6,FALSE)</f>
        <v>#N/A</v>
      </c>
      <c r="H202" t="e">
        <f ca="1">D202*E202*Averages!$D$23</f>
        <v>#N/A</v>
      </c>
      <c r="I202" t="e">
        <f ca="1">G202*F202*Averages!$M$23</f>
        <v>#N/A</v>
      </c>
      <c r="J202" t="e">
        <f t="shared" ca="1" si="163"/>
        <v>#N/A</v>
      </c>
      <c r="K202" t="e">
        <f t="shared" ca="1" si="164"/>
        <v>#N/A</v>
      </c>
      <c r="L202" t="e">
        <f t="shared" ca="1" si="165"/>
        <v>#N/A</v>
      </c>
      <c r="M202" t="e">
        <f t="shared" ca="1" si="166"/>
        <v>#N/A</v>
      </c>
      <c r="N202" t="e">
        <f t="shared" ca="1" si="167"/>
        <v>#N/A</v>
      </c>
      <c r="O202" t="e">
        <f t="shared" ca="1" si="168"/>
        <v>#N/A</v>
      </c>
      <c r="P202" t="e">
        <f t="shared" ca="1" si="169"/>
        <v>#N/A</v>
      </c>
      <c r="Q202" t="e">
        <f t="shared" ca="1" si="170"/>
        <v>#N/A</v>
      </c>
      <c r="R202" t="e">
        <f t="shared" ca="1" si="171"/>
        <v>#N/A</v>
      </c>
      <c r="S202" t="e">
        <f t="shared" ca="1" si="172"/>
        <v>#N/A</v>
      </c>
      <c r="T202" t="e">
        <f t="shared" ca="1" si="173"/>
        <v>#N/A</v>
      </c>
      <c r="U202" t="e">
        <f t="shared" ca="1" si="174"/>
        <v>#N/A</v>
      </c>
      <c r="V202" t="e">
        <f t="shared" ca="1" si="175"/>
        <v>#N/A</v>
      </c>
      <c r="W202" t="e">
        <f t="shared" ca="1" si="176"/>
        <v>#N/A</v>
      </c>
      <c r="X202" t="e">
        <f t="shared" ca="1" si="177"/>
        <v>#N/A</v>
      </c>
      <c r="Y202" t="e">
        <f t="shared" ca="1" si="178"/>
        <v>#N/A</v>
      </c>
      <c r="Z202" t="e">
        <f t="shared" ca="1" si="179"/>
        <v>#N/A</v>
      </c>
      <c r="AA202" t="e">
        <f t="shared" ca="1" si="180"/>
        <v>#N/A</v>
      </c>
      <c r="AB202" t="e">
        <f t="shared" ca="1" si="181"/>
        <v>#N/A</v>
      </c>
      <c r="AC202" t="e">
        <f t="shared" ca="1" si="182"/>
        <v>#N/A</v>
      </c>
      <c r="AD202" t="e">
        <f t="shared" ca="1" si="183"/>
        <v>#N/A</v>
      </c>
      <c r="AE202" t="e">
        <f t="shared" ca="1" si="184"/>
        <v>#N/A</v>
      </c>
      <c r="AF202" t="e">
        <f t="shared" ca="1" si="185"/>
        <v>#N/A</v>
      </c>
      <c r="AG202" t="e">
        <f t="shared" ca="1" si="186"/>
        <v>#N/A</v>
      </c>
      <c r="AH202" t="e">
        <f t="shared" ca="1" si="187"/>
        <v>#N/A</v>
      </c>
      <c r="AI202" t="e">
        <f t="shared" ca="1" si="188"/>
        <v>#N/A</v>
      </c>
      <c r="AJ202" t="e">
        <f t="shared" ca="1" si="189"/>
        <v>#N/A</v>
      </c>
      <c r="AK202" t="e">
        <f t="shared" ca="1" si="190"/>
        <v>#N/A</v>
      </c>
      <c r="AL202" t="e">
        <f t="shared" ca="1" si="191"/>
        <v>#N/A</v>
      </c>
      <c r="AM202" t="e">
        <f t="shared" ca="1" si="192"/>
        <v>#N/A</v>
      </c>
      <c r="AN202" t="e">
        <f t="shared" ca="1" si="193"/>
        <v>#N/A</v>
      </c>
      <c r="AO202" t="e">
        <f t="shared" ca="1" si="194"/>
        <v>#N/A</v>
      </c>
      <c r="AP202" t="e">
        <f t="shared" ca="1" si="195"/>
        <v>#N/A</v>
      </c>
      <c r="AQ202" t="e">
        <f t="shared" ca="1" si="196"/>
        <v>#N/A</v>
      </c>
      <c r="AR202" t="e">
        <f t="shared" ca="1" si="197"/>
        <v>#N/A</v>
      </c>
      <c r="AS202" t="e">
        <f t="shared" ca="1" si="198"/>
        <v>#N/A</v>
      </c>
      <c r="AT202" t="e">
        <f t="shared" ca="1" si="199"/>
        <v>#N/A</v>
      </c>
      <c r="AU202" t="e">
        <f t="shared" ca="1" si="200"/>
        <v>#N/A</v>
      </c>
      <c r="AV202" t="e">
        <f t="shared" ca="1" si="201"/>
        <v>#N/A</v>
      </c>
      <c r="AW202" t="e">
        <f t="shared" ca="1" si="202"/>
        <v>#N/A</v>
      </c>
      <c r="AX202" t="e">
        <f t="shared" ca="1" si="203"/>
        <v>#N/A</v>
      </c>
      <c r="AY202" t="e">
        <f t="shared" ca="1" si="204"/>
        <v>#N/A</v>
      </c>
    </row>
    <row r="203" spans="1:51">
      <c r="A203">
        <f>AllResults!A203</f>
        <v>0</v>
      </c>
      <c r="D203" t="e">
        <f>VLOOKUP(B203,AttDefStrength!$A$3:$G$23,2,FALSE)</f>
        <v>#N/A</v>
      </c>
      <c r="E203" t="e">
        <f>VLOOKUP(C203,AttDefStrength!$A$3:$G$23,7,FALSE)</f>
        <v>#N/A</v>
      </c>
      <c r="F203" t="e">
        <f>VLOOKUP(B203,AttDefStrength!$A$3:$G$23,3,FALSE)</f>
        <v>#N/A</v>
      </c>
      <c r="G203" t="e">
        <f>VLOOKUP(C203,AttDefStrength!$A$3:$G$23,6,FALSE)</f>
        <v>#N/A</v>
      </c>
      <c r="H203" t="e">
        <f ca="1">D203*E203*Averages!$D$23</f>
        <v>#N/A</v>
      </c>
      <c r="I203" t="e">
        <f ca="1">G203*F203*Averages!$M$23</f>
        <v>#N/A</v>
      </c>
      <c r="J203" t="e">
        <f t="shared" ca="1" si="163"/>
        <v>#N/A</v>
      </c>
      <c r="K203" t="e">
        <f t="shared" ca="1" si="164"/>
        <v>#N/A</v>
      </c>
      <c r="L203" t="e">
        <f t="shared" ca="1" si="165"/>
        <v>#N/A</v>
      </c>
      <c r="M203" t="e">
        <f t="shared" ca="1" si="166"/>
        <v>#N/A</v>
      </c>
      <c r="N203" t="e">
        <f t="shared" ca="1" si="167"/>
        <v>#N/A</v>
      </c>
      <c r="O203" t="e">
        <f t="shared" ca="1" si="168"/>
        <v>#N/A</v>
      </c>
      <c r="P203" t="e">
        <f t="shared" ca="1" si="169"/>
        <v>#N/A</v>
      </c>
      <c r="Q203" t="e">
        <f t="shared" ca="1" si="170"/>
        <v>#N/A</v>
      </c>
      <c r="R203" t="e">
        <f t="shared" ca="1" si="171"/>
        <v>#N/A</v>
      </c>
      <c r="S203" t="e">
        <f t="shared" ca="1" si="172"/>
        <v>#N/A</v>
      </c>
      <c r="T203" t="e">
        <f t="shared" ca="1" si="173"/>
        <v>#N/A</v>
      </c>
      <c r="U203" t="e">
        <f t="shared" ca="1" si="174"/>
        <v>#N/A</v>
      </c>
      <c r="V203" t="e">
        <f t="shared" ca="1" si="175"/>
        <v>#N/A</v>
      </c>
      <c r="W203" t="e">
        <f t="shared" ca="1" si="176"/>
        <v>#N/A</v>
      </c>
      <c r="X203" t="e">
        <f t="shared" ca="1" si="177"/>
        <v>#N/A</v>
      </c>
      <c r="Y203" t="e">
        <f t="shared" ca="1" si="178"/>
        <v>#N/A</v>
      </c>
      <c r="Z203" t="e">
        <f t="shared" ca="1" si="179"/>
        <v>#N/A</v>
      </c>
      <c r="AA203" t="e">
        <f t="shared" ca="1" si="180"/>
        <v>#N/A</v>
      </c>
      <c r="AB203" t="e">
        <f t="shared" ca="1" si="181"/>
        <v>#N/A</v>
      </c>
      <c r="AC203" t="e">
        <f t="shared" ca="1" si="182"/>
        <v>#N/A</v>
      </c>
      <c r="AD203" t="e">
        <f t="shared" ca="1" si="183"/>
        <v>#N/A</v>
      </c>
      <c r="AE203" t="e">
        <f t="shared" ca="1" si="184"/>
        <v>#N/A</v>
      </c>
      <c r="AF203" t="e">
        <f t="shared" ca="1" si="185"/>
        <v>#N/A</v>
      </c>
      <c r="AG203" t="e">
        <f t="shared" ca="1" si="186"/>
        <v>#N/A</v>
      </c>
      <c r="AH203" t="e">
        <f t="shared" ca="1" si="187"/>
        <v>#N/A</v>
      </c>
      <c r="AI203" t="e">
        <f t="shared" ca="1" si="188"/>
        <v>#N/A</v>
      </c>
      <c r="AJ203" t="e">
        <f t="shared" ca="1" si="189"/>
        <v>#N/A</v>
      </c>
      <c r="AK203" t="e">
        <f t="shared" ca="1" si="190"/>
        <v>#N/A</v>
      </c>
      <c r="AL203" t="e">
        <f t="shared" ca="1" si="191"/>
        <v>#N/A</v>
      </c>
      <c r="AM203" t="e">
        <f t="shared" ca="1" si="192"/>
        <v>#N/A</v>
      </c>
      <c r="AN203" t="e">
        <f t="shared" ca="1" si="193"/>
        <v>#N/A</v>
      </c>
      <c r="AO203" t="e">
        <f t="shared" ca="1" si="194"/>
        <v>#N/A</v>
      </c>
      <c r="AP203" t="e">
        <f t="shared" ca="1" si="195"/>
        <v>#N/A</v>
      </c>
      <c r="AQ203" t="e">
        <f t="shared" ca="1" si="196"/>
        <v>#N/A</v>
      </c>
      <c r="AR203" t="e">
        <f t="shared" ca="1" si="197"/>
        <v>#N/A</v>
      </c>
      <c r="AS203" t="e">
        <f t="shared" ca="1" si="198"/>
        <v>#N/A</v>
      </c>
      <c r="AT203" t="e">
        <f t="shared" ca="1" si="199"/>
        <v>#N/A</v>
      </c>
      <c r="AU203" t="e">
        <f t="shared" ca="1" si="200"/>
        <v>#N/A</v>
      </c>
      <c r="AV203" t="e">
        <f t="shared" ca="1" si="201"/>
        <v>#N/A</v>
      </c>
      <c r="AW203" t="e">
        <f t="shared" ca="1" si="202"/>
        <v>#N/A</v>
      </c>
      <c r="AX203" t="e">
        <f t="shared" ca="1" si="203"/>
        <v>#N/A</v>
      </c>
      <c r="AY203" t="e">
        <f t="shared" ca="1" si="204"/>
        <v>#N/A</v>
      </c>
    </row>
    <row r="204" spans="1:51">
      <c r="A204">
        <f>AllResults!A204</f>
        <v>0</v>
      </c>
      <c r="D204" t="e">
        <f>VLOOKUP(B204,AttDefStrength!$A$3:$G$23,2,FALSE)</f>
        <v>#N/A</v>
      </c>
      <c r="E204" t="e">
        <f>VLOOKUP(C204,AttDefStrength!$A$3:$G$23,7,FALSE)</f>
        <v>#N/A</v>
      </c>
      <c r="F204" t="e">
        <f>VLOOKUP(B204,AttDefStrength!$A$3:$G$23,3,FALSE)</f>
        <v>#N/A</v>
      </c>
      <c r="G204" t="e">
        <f>VLOOKUP(C204,AttDefStrength!$A$3:$G$23,6,FALSE)</f>
        <v>#N/A</v>
      </c>
      <c r="H204" t="e">
        <f ca="1">D204*E204*Averages!$D$23</f>
        <v>#N/A</v>
      </c>
      <c r="I204" t="e">
        <f ca="1">G204*F204*Averages!$M$23</f>
        <v>#N/A</v>
      </c>
      <c r="J204" t="e">
        <f t="shared" ca="1" si="163"/>
        <v>#N/A</v>
      </c>
      <c r="K204" t="e">
        <f t="shared" ca="1" si="164"/>
        <v>#N/A</v>
      </c>
      <c r="L204" t="e">
        <f t="shared" ca="1" si="165"/>
        <v>#N/A</v>
      </c>
      <c r="M204" t="e">
        <f t="shared" ca="1" si="166"/>
        <v>#N/A</v>
      </c>
      <c r="N204" t="e">
        <f t="shared" ca="1" si="167"/>
        <v>#N/A</v>
      </c>
      <c r="O204" t="e">
        <f t="shared" ca="1" si="168"/>
        <v>#N/A</v>
      </c>
      <c r="P204" t="e">
        <f t="shared" ca="1" si="169"/>
        <v>#N/A</v>
      </c>
      <c r="Q204" t="e">
        <f t="shared" ca="1" si="170"/>
        <v>#N/A</v>
      </c>
      <c r="R204" t="e">
        <f t="shared" ca="1" si="171"/>
        <v>#N/A</v>
      </c>
      <c r="S204" t="e">
        <f t="shared" ca="1" si="172"/>
        <v>#N/A</v>
      </c>
      <c r="T204" t="e">
        <f t="shared" ca="1" si="173"/>
        <v>#N/A</v>
      </c>
      <c r="U204" t="e">
        <f t="shared" ca="1" si="174"/>
        <v>#N/A</v>
      </c>
      <c r="V204" t="e">
        <f t="shared" ca="1" si="175"/>
        <v>#N/A</v>
      </c>
      <c r="W204" t="e">
        <f t="shared" ca="1" si="176"/>
        <v>#N/A</v>
      </c>
      <c r="X204" t="e">
        <f t="shared" ca="1" si="177"/>
        <v>#N/A</v>
      </c>
      <c r="Y204" t="e">
        <f t="shared" ca="1" si="178"/>
        <v>#N/A</v>
      </c>
      <c r="Z204" t="e">
        <f t="shared" ca="1" si="179"/>
        <v>#N/A</v>
      </c>
      <c r="AA204" t="e">
        <f t="shared" ca="1" si="180"/>
        <v>#N/A</v>
      </c>
      <c r="AB204" t="e">
        <f t="shared" ca="1" si="181"/>
        <v>#N/A</v>
      </c>
      <c r="AC204" t="e">
        <f t="shared" ca="1" si="182"/>
        <v>#N/A</v>
      </c>
      <c r="AD204" t="e">
        <f t="shared" ca="1" si="183"/>
        <v>#N/A</v>
      </c>
      <c r="AE204" t="e">
        <f t="shared" ca="1" si="184"/>
        <v>#N/A</v>
      </c>
      <c r="AF204" t="e">
        <f t="shared" ca="1" si="185"/>
        <v>#N/A</v>
      </c>
      <c r="AG204" t="e">
        <f t="shared" ca="1" si="186"/>
        <v>#N/A</v>
      </c>
      <c r="AH204" t="e">
        <f t="shared" ca="1" si="187"/>
        <v>#N/A</v>
      </c>
      <c r="AI204" t="e">
        <f t="shared" ca="1" si="188"/>
        <v>#N/A</v>
      </c>
      <c r="AJ204" t="e">
        <f t="shared" ca="1" si="189"/>
        <v>#N/A</v>
      </c>
      <c r="AK204" t="e">
        <f t="shared" ca="1" si="190"/>
        <v>#N/A</v>
      </c>
      <c r="AL204" t="e">
        <f t="shared" ca="1" si="191"/>
        <v>#N/A</v>
      </c>
      <c r="AM204" t="e">
        <f t="shared" ca="1" si="192"/>
        <v>#N/A</v>
      </c>
      <c r="AN204" t="e">
        <f t="shared" ca="1" si="193"/>
        <v>#N/A</v>
      </c>
      <c r="AO204" t="e">
        <f t="shared" ca="1" si="194"/>
        <v>#N/A</v>
      </c>
      <c r="AP204" t="e">
        <f t="shared" ca="1" si="195"/>
        <v>#N/A</v>
      </c>
      <c r="AQ204" t="e">
        <f t="shared" ca="1" si="196"/>
        <v>#N/A</v>
      </c>
      <c r="AR204" t="e">
        <f t="shared" ca="1" si="197"/>
        <v>#N/A</v>
      </c>
      <c r="AS204" t="e">
        <f t="shared" ca="1" si="198"/>
        <v>#N/A</v>
      </c>
      <c r="AT204" t="e">
        <f t="shared" ca="1" si="199"/>
        <v>#N/A</v>
      </c>
      <c r="AU204" t="e">
        <f t="shared" ca="1" si="200"/>
        <v>#N/A</v>
      </c>
      <c r="AV204" t="e">
        <f t="shared" ca="1" si="201"/>
        <v>#N/A</v>
      </c>
      <c r="AW204" t="e">
        <f t="shared" ca="1" si="202"/>
        <v>#N/A</v>
      </c>
      <c r="AX204" t="e">
        <f t="shared" ca="1" si="203"/>
        <v>#N/A</v>
      </c>
      <c r="AY204" t="e">
        <f t="shared" ca="1" si="204"/>
        <v>#N/A</v>
      </c>
    </row>
    <row r="205" spans="1:51">
      <c r="A205">
        <f>AllResults!A205</f>
        <v>0</v>
      </c>
      <c r="D205" t="e">
        <f>VLOOKUP(B205,AttDefStrength!$A$3:$G$23,2,FALSE)</f>
        <v>#N/A</v>
      </c>
      <c r="E205" t="e">
        <f>VLOOKUP(C205,AttDefStrength!$A$3:$G$23,7,FALSE)</f>
        <v>#N/A</v>
      </c>
      <c r="F205" t="e">
        <f>VLOOKUP(B205,AttDefStrength!$A$3:$G$23,3,FALSE)</f>
        <v>#N/A</v>
      </c>
      <c r="G205" t="e">
        <f>VLOOKUP(C205,AttDefStrength!$A$3:$G$23,6,FALSE)</f>
        <v>#N/A</v>
      </c>
      <c r="H205" t="e">
        <f ca="1">D205*E205*Averages!$D$23</f>
        <v>#N/A</v>
      </c>
      <c r="I205" t="e">
        <f ca="1">G205*F205*Averages!$M$23</f>
        <v>#N/A</v>
      </c>
      <c r="J205" t="e">
        <f t="shared" ca="1" si="163"/>
        <v>#N/A</v>
      </c>
      <c r="K205" t="e">
        <f t="shared" ca="1" si="164"/>
        <v>#N/A</v>
      </c>
      <c r="L205" t="e">
        <f t="shared" ca="1" si="165"/>
        <v>#N/A</v>
      </c>
      <c r="M205" t="e">
        <f t="shared" ca="1" si="166"/>
        <v>#N/A</v>
      </c>
      <c r="N205" t="e">
        <f t="shared" ca="1" si="167"/>
        <v>#N/A</v>
      </c>
      <c r="O205" t="e">
        <f t="shared" ca="1" si="168"/>
        <v>#N/A</v>
      </c>
      <c r="P205" t="e">
        <f t="shared" ca="1" si="169"/>
        <v>#N/A</v>
      </c>
      <c r="Q205" t="e">
        <f t="shared" ca="1" si="170"/>
        <v>#N/A</v>
      </c>
      <c r="R205" t="e">
        <f t="shared" ca="1" si="171"/>
        <v>#N/A</v>
      </c>
      <c r="S205" t="e">
        <f t="shared" ca="1" si="172"/>
        <v>#N/A</v>
      </c>
      <c r="T205" t="e">
        <f t="shared" ca="1" si="173"/>
        <v>#N/A</v>
      </c>
      <c r="U205" t="e">
        <f t="shared" ca="1" si="174"/>
        <v>#N/A</v>
      </c>
      <c r="V205" t="e">
        <f t="shared" ca="1" si="175"/>
        <v>#N/A</v>
      </c>
      <c r="W205" t="e">
        <f t="shared" ca="1" si="176"/>
        <v>#N/A</v>
      </c>
      <c r="X205" t="e">
        <f t="shared" ca="1" si="177"/>
        <v>#N/A</v>
      </c>
      <c r="Y205" t="e">
        <f t="shared" ca="1" si="178"/>
        <v>#N/A</v>
      </c>
      <c r="Z205" t="e">
        <f t="shared" ca="1" si="179"/>
        <v>#N/A</v>
      </c>
      <c r="AA205" t="e">
        <f t="shared" ca="1" si="180"/>
        <v>#N/A</v>
      </c>
      <c r="AB205" t="e">
        <f t="shared" ca="1" si="181"/>
        <v>#N/A</v>
      </c>
      <c r="AC205" t="e">
        <f t="shared" ca="1" si="182"/>
        <v>#N/A</v>
      </c>
      <c r="AD205" t="e">
        <f t="shared" ca="1" si="183"/>
        <v>#N/A</v>
      </c>
      <c r="AE205" t="e">
        <f t="shared" ca="1" si="184"/>
        <v>#N/A</v>
      </c>
      <c r="AF205" t="e">
        <f t="shared" ca="1" si="185"/>
        <v>#N/A</v>
      </c>
      <c r="AG205" t="e">
        <f t="shared" ca="1" si="186"/>
        <v>#N/A</v>
      </c>
      <c r="AH205" t="e">
        <f t="shared" ca="1" si="187"/>
        <v>#N/A</v>
      </c>
      <c r="AI205" t="e">
        <f t="shared" ca="1" si="188"/>
        <v>#N/A</v>
      </c>
      <c r="AJ205" t="e">
        <f t="shared" ca="1" si="189"/>
        <v>#N/A</v>
      </c>
      <c r="AK205" t="e">
        <f t="shared" ca="1" si="190"/>
        <v>#N/A</v>
      </c>
      <c r="AL205" t="e">
        <f t="shared" ca="1" si="191"/>
        <v>#N/A</v>
      </c>
      <c r="AM205" t="e">
        <f t="shared" ca="1" si="192"/>
        <v>#N/A</v>
      </c>
      <c r="AN205" t="e">
        <f t="shared" ca="1" si="193"/>
        <v>#N/A</v>
      </c>
      <c r="AO205" t="e">
        <f t="shared" ca="1" si="194"/>
        <v>#N/A</v>
      </c>
      <c r="AP205" t="e">
        <f t="shared" ca="1" si="195"/>
        <v>#N/A</v>
      </c>
      <c r="AQ205" t="e">
        <f t="shared" ca="1" si="196"/>
        <v>#N/A</v>
      </c>
      <c r="AR205" t="e">
        <f t="shared" ca="1" si="197"/>
        <v>#N/A</v>
      </c>
      <c r="AS205" t="e">
        <f t="shared" ca="1" si="198"/>
        <v>#N/A</v>
      </c>
      <c r="AT205" t="e">
        <f t="shared" ca="1" si="199"/>
        <v>#N/A</v>
      </c>
      <c r="AU205" t="e">
        <f t="shared" ca="1" si="200"/>
        <v>#N/A</v>
      </c>
      <c r="AV205" t="e">
        <f t="shared" ca="1" si="201"/>
        <v>#N/A</v>
      </c>
      <c r="AW205" t="e">
        <f t="shared" ca="1" si="202"/>
        <v>#N/A</v>
      </c>
      <c r="AX205" t="e">
        <f t="shared" ca="1" si="203"/>
        <v>#N/A</v>
      </c>
      <c r="AY205" t="e">
        <f t="shared" ca="1" si="204"/>
        <v>#N/A</v>
      </c>
    </row>
    <row r="206" spans="1:51">
      <c r="A206">
        <f>AllResults!A206</f>
        <v>0</v>
      </c>
      <c r="D206" t="e">
        <f>VLOOKUP(B206,AttDefStrength!$A$3:$G$23,2,FALSE)</f>
        <v>#N/A</v>
      </c>
      <c r="E206" t="e">
        <f>VLOOKUP(C206,AttDefStrength!$A$3:$G$23,7,FALSE)</f>
        <v>#N/A</v>
      </c>
      <c r="F206" t="e">
        <f>VLOOKUP(B206,AttDefStrength!$A$3:$G$23,3,FALSE)</f>
        <v>#N/A</v>
      </c>
      <c r="G206" t="e">
        <f>VLOOKUP(C206,AttDefStrength!$A$3:$G$23,6,FALSE)</f>
        <v>#N/A</v>
      </c>
      <c r="H206" t="e">
        <f ca="1">D206*E206*Averages!$D$23</f>
        <v>#N/A</v>
      </c>
      <c r="I206" t="e">
        <f ca="1">G206*F206*Averages!$M$23</f>
        <v>#N/A</v>
      </c>
      <c r="J206" t="e">
        <f t="shared" ca="1" si="163"/>
        <v>#N/A</v>
      </c>
      <c r="K206" t="e">
        <f t="shared" ca="1" si="164"/>
        <v>#N/A</v>
      </c>
      <c r="L206" t="e">
        <f t="shared" ca="1" si="165"/>
        <v>#N/A</v>
      </c>
      <c r="M206" t="e">
        <f t="shared" ca="1" si="166"/>
        <v>#N/A</v>
      </c>
      <c r="N206" t="e">
        <f t="shared" ca="1" si="167"/>
        <v>#N/A</v>
      </c>
      <c r="O206" t="e">
        <f t="shared" ca="1" si="168"/>
        <v>#N/A</v>
      </c>
      <c r="P206" t="e">
        <f t="shared" ca="1" si="169"/>
        <v>#N/A</v>
      </c>
      <c r="Q206" t="e">
        <f t="shared" ca="1" si="170"/>
        <v>#N/A</v>
      </c>
      <c r="R206" t="e">
        <f t="shared" ca="1" si="171"/>
        <v>#N/A</v>
      </c>
      <c r="S206" t="e">
        <f t="shared" ca="1" si="172"/>
        <v>#N/A</v>
      </c>
      <c r="T206" t="e">
        <f t="shared" ca="1" si="173"/>
        <v>#N/A</v>
      </c>
      <c r="U206" t="e">
        <f t="shared" ca="1" si="174"/>
        <v>#N/A</v>
      </c>
      <c r="V206" t="e">
        <f t="shared" ca="1" si="175"/>
        <v>#N/A</v>
      </c>
      <c r="W206" t="e">
        <f t="shared" ca="1" si="176"/>
        <v>#N/A</v>
      </c>
      <c r="X206" t="e">
        <f t="shared" ca="1" si="177"/>
        <v>#N/A</v>
      </c>
      <c r="Y206" t="e">
        <f t="shared" ca="1" si="178"/>
        <v>#N/A</v>
      </c>
      <c r="Z206" t="e">
        <f t="shared" ca="1" si="179"/>
        <v>#N/A</v>
      </c>
      <c r="AA206" t="e">
        <f t="shared" ca="1" si="180"/>
        <v>#N/A</v>
      </c>
      <c r="AB206" t="e">
        <f t="shared" ca="1" si="181"/>
        <v>#N/A</v>
      </c>
      <c r="AC206" t="e">
        <f t="shared" ca="1" si="182"/>
        <v>#N/A</v>
      </c>
      <c r="AD206" t="e">
        <f t="shared" ca="1" si="183"/>
        <v>#N/A</v>
      </c>
      <c r="AE206" t="e">
        <f t="shared" ca="1" si="184"/>
        <v>#N/A</v>
      </c>
      <c r="AF206" t="e">
        <f t="shared" ca="1" si="185"/>
        <v>#N/A</v>
      </c>
      <c r="AG206" t="e">
        <f t="shared" ca="1" si="186"/>
        <v>#N/A</v>
      </c>
      <c r="AH206" t="e">
        <f t="shared" ca="1" si="187"/>
        <v>#N/A</v>
      </c>
      <c r="AI206" t="e">
        <f t="shared" ca="1" si="188"/>
        <v>#N/A</v>
      </c>
      <c r="AJ206" t="e">
        <f t="shared" ca="1" si="189"/>
        <v>#N/A</v>
      </c>
      <c r="AK206" t="e">
        <f t="shared" ca="1" si="190"/>
        <v>#N/A</v>
      </c>
      <c r="AL206" t="e">
        <f t="shared" ca="1" si="191"/>
        <v>#N/A</v>
      </c>
      <c r="AM206" t="e">
        <f t="shared" ca="1" si="192"/>
        <v>#N/A</v>
      </c>
      <c r="AN206" t="e">
        <f t="shared" ca="1" si="193"/>
        <v>#N/A</v>
      </c>
      <c r="AO206" t="e">
        <f t="shared" ca="1" si="194"/>
        <v>#N/A</v>
      </c>
      <c r="AP206" t="e">
        <f t="shared" ca="1" si="195"/>
        <v>#N/A</v>
      </c>
      <c r="AQ206" t="e">
        <f t="shared" ca="1" si="196"/>
        <v>#N/A</v>
      </c>
      <c r="AR206" t="e">
        <f t="shared" ca="1" si="197"/>
        <v>#N/A</v>
      </c>
      <c r="AS206" t="e">
        <f t="shared" ca="1" si="198"/>
        <v>#N/A</v>
      </c>
      <c r="AT206" t="e">
        <f t="shared" ca="1" si="199"/>
        <v>#N/A</v>
      </c>
      <c r="AU206" t="e">
        <f t="shared" ca="1" si="200"/>
        <v>#N/A</v>
      </c>
      <c r="AV206" t="e">
        <f t="shared" ca="1" si="201"/>
        <v>#N/A</v>
      </c>
      <c r="AW206" t="e">
        <f t="shared" ca="1" si="202"/>
        <v>#N/A</v>
      </c>
      <c r="AX206" t="e">
        <f t="shared" ca="1" si="203"/>
        <v>#N/A</v>
      </c>
      <c r="AY206" t="e">
        <f t="shared" ca="1" si="204"/>
        <v>#N/A</v>
      </c>
    </row>
    <row r="207" spans="1:51">
      <c r="A207">
        <f>AllResults!A207</f>
        <v>0</v>
      </c>
      <c r="D207" t="e">
        <f>VLOOKUP(B207,AttDefStrength!$A$3:$G$23,2,FALSE)</f>
        <v>#N/A</v>
      </c>
      <c r="E207" t="e">
        <f>VLOOKUP(C207,AttDefStrength!$A$3:$G$23,7,FALSE)</f>
        <v>#N/A</v>
      </c>
      <c r="F207" t="e">
        <f>VLOOKUP(B207,AttDefStrength!$A$3:$G$23,3,FALSE)</f>
        <v>#N/A</v>
      </c>
      <c r="G207" t="e">
        <f>VLOOKUP(C207,AttDefStrength!$A$3:$G$23,6,FALSE)</f>
        <v>#N/A</v>
      </c>
      <c r="H207" t="e">
        <f ca="1">D207*E207*Averages!$D$23</f>
        <v>#N/A</v>
      </c>
      <c r="I207" t="e">
        <f ca="1">G207*F207*Averages!$M$23</f>
        <v>#N/A</v>
      </c>
      <c r="J207" t="e">
        <f t="shared" ca="1" si="163"/>
        <v>#N/A</v>
      </c>
      <c r="K207" t="e">
        <f t="shared" ca="1" si="164"/>
        <v>#N/A</v>
      </c>
      <c r="L207" t="e">
        <f t="shared" ca="1" si="165"/>
        <v>#N/A</v>
      </c>
      <c r="M207" t="e">
        <f t="shared" ca="1" si="166"/>
        <v>#N/A</v>
      </c>
      <c r="N207" t="e">
        <f t="shared" ca="1" si="167"/>
        <v>#N/A</v>
      </c>
      <c r="O207" t="e">
        <f t="shared" ca="1" si="168"/>
        <v>#N/A</v>
      </c>
      <c r="P207" t="e">
        <f t="shared" ca="1" si="169"/>
        <v>#N/A</v>
      </c>
      <c r="Q207" t="e">
        <f t="shared" ca="1" si="170"/>
        <v>#N/A</v>
      </c>
      <c r="R207" t="e">
        <f t="shared" ca="1" si="171"/>
        <v>#N/A</v>
      </c>
      <c r="S207" t="e">
        <f t="shared" ca="1" si="172"/>
        <v>#N/A</v>
      </c>
      <c r="T207" t="e">
        <f t="shared" ca="1" si="173"/>
        <v>#N/A</v>
      </c>
      <c r="U207" t="e">
        <f t="shared" ca="1" si="174"/>
        <v>#N/A</v>
      </c>
      <c r="V207" t="e">
        <f t="shared" ca="1" si="175"/>
        <v>#N/A</v>
      </c>
      <c r="W207" t="e">
        <f t="shared" ca="1" si="176"/>
        <v>#N/A</v>
      </c>
      <c r="X207" t="e">
        <f t="shared" ca="1" si="177"/>
        <v>#N/A</v>
      </c>
      <c r="Y207" t="e">
        <f t="shared" ca="1" si="178"/>
        <v>#N/A</v>
      </c>
      <c r="Z207" t="e">
        <f t="shared" ca="1" si="179"/>
        <v>#N/A</v>
      </c>
      <c r="AA207" t="e">
        <f t="shared" ca="1" si="180"/>
        <v>#N/A</v>
      </c>
      <c r="AB207" t="e">
        <f t="shared" ca="1" si="181"/>
        <v>#N/A</v>
      </c>
      <c r="AC207" t="e">
        <f t="shared" ca="1" si="182"/>
        <v>#N/A</v>
      </c>
      <c r="AD207" t="e">
        <f t="shared" ca="1" si="183"/>
        <v>#N/A</v>
      </c>
      <c r="AE207" t="e">
        <f t="shared" ca="1" si="184"/>
        <v>#N/A</v>
      </c>
      <c r="AF207" t="e">
        <f t="shared" ca="1" si="185"/>
        <v>#N/A</v>
      </c>
      <c r="AG207" t="e">
        <f t="shared" ca="1" si="186"/>
        <v>#N/A</v>
      </c>
      <c r="AH207" t="e">
        <f t="shared" ca="1" si="187"/>
        <v>#N/A</v>
      </c>
      <c r="AI207" t="e">
        <f t="shared" ca="1" si="188"/>
        <v>#N/A</v>
      </c>
      <c r="AJ207" t="e">
        <f t="shared" ca="1" si="189"/>
        <v>#N/A</v>
      </c>
      <c r="AK207" t="e">
        <f t="shared" ca="1" si="190"/>
        <v>#N/A</v>
      </c>
      <c r="AL207" t="e">
        <f t="shared" ca="1" si="191"/>
        <v>#N/A</v>
      </c>
      <c r="AM207" t="e">
        <f t="shared" ca="1" si="192"/>
        <v>#N/A</v>
      </c>
      <c r="AN207" t="e">
        <f t="shared" ca="1" si="193"/>
        <v>#N/A</v>
      </c>
      <c r="AO207" t="e">
        <f t="shared" ca="1" si="194"/>
        <v>#N/A</v>
      </c>
      <c r="AP207" t="e">
        <f t="shared" ca="1" si="195"/>
        <v>#N/A</v>
      </c>
      <c r="AQ207" t="e">
        <f t="shared" ca="1" si="196"/>
        <v>#N/A</v>
      </c>
      <c r="AR207" t="e">
        <f t="shared" ca="1" si="197"/>
        <v>#N/A</v>
      </c>
      <c r="AS207" t="e">
        <f t="shared" ca="1" si="198"/>
        <v>#N/A</v>
      </c>
      <c r="AT207" t="e">
        <f t="shared" ca="1" si="199"/>
        <v>#N/A</v>
      </c>
      <c r="AU207" t="e">
        <f t="shared" ca="1" si="200"/>
        <v>#N/A</v>
      </c>
      <c r="AV207" t="e">
        <f t="shared" ca="1" si="201"/>
        <v>#N/A</v>
      </c>
      <c r="AW207" t="e">
        <f t="shared" ca="1" si="202"/>
        <v>#N/A</v>
      </c>
      <c r="AX207" t="e">
        <f t="shared" ca="1" si="203"/>
        <v>#N/A</v>
      </c>
      <c r="AY207" t="e">
        <f t="shared" ca="1" si="204"/>
        <v>#N/A</v>
      </c>
    </row>
    <row r="208" spans="1:51">
      <c r="A208">
        <f>AllResults!A208</f>
        <v>0</v>
      </c>
      <c r="D208" t="e">
        <f>VLOOKUP(B208,AttDefStrength!$A$3:$G$23,2,FALSE)</f>
        <v>#N/A</v>
      </c>
      <c r="E208" t="e">
        <f>VLOOKUP(C208,AttDefStrength!$A$3:$G$23,7,FALSE)</f>
        <v>#N/A</v>
      </c>
      <c r="F208" t="e">
        <f>VLOOKUP(B208,AttDefStrength!$A$3:$G$23,3,FALSE)</f>
        <v>#N/A</v>
      </c>
      <c r="G208" t="e">
        <f>VLOOKUP(C208,AttDefStrength!$A$3:$G$23,6,FALSE)</f>
        <v>#N/A</v>
      </c>
      <c r="H208" t="e">
        <f ca="1">D208*E208*Averages!$D$23</f>
        <v>#N/A</v>
      </c>
      <c r="I208" t="e">
        <f ca="1">G208*F208*Averages!$M$23</f>
        <v>#N/A</v>
      </c>
      <c r="J208" t="e">
        <f t="shared" ca="1" si="163"/>
        <v>#N/A</v>
      </c>
      <c r="K208" t="e">
        <f t="shared" ca="1" si="164"/>
        <v>#N/A</v>
      </c>
      <c r="L208" t="e">
        <f t="shared" ca="1" si="165"/>
        <v>#N/A</v>
      </c>
      <c r="M208" t="e">
        <f t="shared" ca="1" si="166"/>
        <v>#N/A</v>
      </c>
      <c r="N208" t="e">
        <f t="shared" ca="1" si="167"/>
        <v>#N/A</v>
      </c>
      <c r="O208" t="e">
        <f t="shared" ca="1" si="168"/>
        <v>#N/A</v>
      </c>
      <c r="P208" t="e">
        <f t="shared" ca="1" si="169"/>
        <v>#N/A</v>
      </c>
      <c r="Q208" t="e">
        <f t="shared" ca="1" si="170"/>
        <v>#N/A</v>
      </c>
      <c r="R208" t="e">
        <f t="shared" ca="1" si="171"/>
        <v>#N/A</v>
      </c>
      <c r="S208" t="e">
        <f t="shared" ca="1" si="172"/>
        <v>#N/A</v>
      </c>
      <c r="T208" t="e">
        <f t="shared" ca="1" si="173"/>
        <v>#N/A</v>
      </c>
      <c r="U208" t="e">
        <f t="shared" ca="1" si="174"/>
        <v>#N/A</v>
      </c>
      <c r="V208" t="e">
        <f t="shared" ca="1" si="175"/>
        <v>#N/A</v>
      </c>
      <c r="W208" t="e">
        <f t="shared" ca="1" si="176"/>
        <v>#N/A</v>
      </c>
      <c r="X208" t="e">
        <f t="shared" ca="1" si="177"/>
        <v>#N/A</v>
      </c>
      <c r="Y208" t="e">
        <f t="shared" ca="1" si="178"/>
        <v>#N/A</v>
      </c>
      <c r="Z208" t="e">
        <f t="shared" ca="1" si="179"/>
        <v>#N/A</v>
      </c>
      <c r="AA208" t="e">
        <f t="shared" ca="1" si="180"/>
        <v>#N/A</v>
      </c>
      <c r="AB208" t="e">
        <f t="shared" ca="1" si="181"/>
        <v>#N/A</v>
      </c>
      <c r="AC208" t="e">
        <f t="shared" ca="1" si="182"/>
        <v>#N/A</v>
      </c>
      <c r="AD208" t="e">
        <f t="shared" ca="1" si="183"/>
        <v>#N/A</v>
      </c>
      <c r="AE208" t="e">
        <f t="shared" ca="1" si="184"/>
        <v>#N/A</v>
      </c>
      <c r="AF208" t="e">
        <f t="shared" ca="1" si="185"/>
        <v>#N/A</v>
      </c>
      <c r="AG208" t="e">
        <f t="shared" ca="1" si="186"/>
        <v>#N/A</v>
      </c>
      <c r="AH208" t="e">
        <f t="shared" ca="1" si="187"/>
        <v>#N/A</v>
      </c>
      <c r="AI208" t="e">
        <f t="shared" ca="1" si="188"/>
        <v>#N/A</v>
      </c>
      <c r="AJ208" t="e">
        <f t="shared" ca="1" si="189"/>
        <v>#N/A</v>
      </c>
      <c r="AK208" t="e">
        <f t="shared" ca="1" si="190"/>
        <v>#N/A</v>
      </c>
      <c r="AL208" t="e">
        <f t="shared" ca="1" si="191"/>
        <v>#N/A</v>
      </c>
      <c r="AM208" t="e">
        <f t="shared" ca="1" si="192"/>
        <v>#N/A</v>
      </c>
      <c r="AN208" t="e">
        <f t="shared" ca="1" si="193"/>
        <v>#N/A</v>
      </c>
      <c r="AO208" t="e">
        <f t="shared" ca="1" si="194"/>
        <v>#N/A</v>
      </c>
      <c r="AP208" t="e">
        <f t="shared" ca="1" si="195"/>
        <v>#N/A</v>
      </c>
      <c r="AQ208" t="e">
        <f t="shared" ca="1" si="196"/>
        <v>#N/A</v>
      </c>
      <c r="AR208" t="e">
        <f t="shared" ca="1" si="197"/>
        <v>#N/A</v>
      </c>
      <c r="AS208" t="e">
        <f t="shared" ca="1" si="198"/>
        <v>#N/A</v>
      </c>
      <c r="AT208" t="e">
        <f t="shared" ca="1" si="199"/>
        <v>#N/A</v>
      </c>
      <c r="AU208" t="e">
        <f t="shared" ca="1" si="200"/>
        <v>#N/A</v>
      </c>
      <c r="AV208" t="e">
        <f t="shared" ca="1" si="201"/>
        <v>#N/A</v>
      </c>
      <c r="AW208" t="e">
        <f t="shared" ca="1" si="202"/>
        <v>#N/A</v>
      </c>
      <c r="AX208" t="e">
        <f t="shared" ca="1" si="203"/>
        <v>#N/A</v>
      </c>
      <c r="AY208" t="e">
        <f t="shared" ca="1" si="204"/>
        <v>#N/A</v>
      </c>
    </row>
    <row r="209" spans="1:51">
      <c r="A209">
        <f>AllResults!A209</f>
        <v>0</v>
      </c>
      <c r="D209" t="e">
        <f>VLOOKUP(B209,AttDefStrength!$A$3:$G$23,2,FALSE)</f>
        <v>#N/A</v>
      </c>
      <c r="E209" t="e">
        <f>VLOOKUP(C209,AttDefStrength!$A$3:$G$23,7,FALSE)</f>
        <v>#N/A</v>
      </c>
      <c r="F209" t="e">
        <f>VLOOKUP(B209,AttDefStrength!$A$3:$G$23,3,FALSE)</f>
        <v>#N/A</v>
      </c>
      <c r="G209" t="e">
        <f>VLOOKUP(C209,AttDefStrength!$A$3:$G$23,6,FALSE)</f>
        <v>#N/A</v>
      </c>
      <c r="H209" t="e">
        <f ca="1">D209*E209*Averages!$D$23</f>
        <v>#N/A</v>
      </c>
      <c r="I209" t="e">
        <f ca="1">G209*F209*Averages!$M$23</f>
        <v>#N/A</v>
      </c>
      <c r="J209" t="e">
        <f t="shared" ca="1" si="163"/>
        <v>#N/A</v>
      </c>
      <c r="K209" t="e">
        <f t="shared" ca="1" si="164"/>
        <v>#N/A</v>
      </c>
      <c r="L209" t="e">
        <f t="shared" ca="1" si="165"/>
        <v>#N/A</v>
      </c>
      <c r="M209" t="e">
        <f t="shared" ca="1" si="166"/>
        <v>#N/A</v>
      </c>
      <c r="N209" t="e">
        <f t="shared" ca="1" si="167"/>
        <v>#N/A</v>
      </c>
      <c r="O209" t="e">
        <f t="shared" ca="1" si="168"/>
        <v>#N/A</v>
      </c>
      <c r="P209" t="e">
        <f t="shared" ca="1" si="169"/>
        <v>#N/A</v>
      </c>
      <c r="Q209" t="e">
        <f t="shared" ca="1" si="170"/>
        <v>#N/A</v>
      </c>
      <c r="R209" t="e">
        <f t="shared" ca="1" si="171"/>
        <v>#N/A</v>
      </c>
      <c r="S209" t="e">
        <f t="shared" ca="1" si="172"/>
        <v>#N/A</v>
      </c>
      <c r="T209" t="e">
        <f t="shared" ca="1" si="173"/>
        <v>#N/A</v>
      </c>
      <c r="U209" t="e">
        <f t="shared" ca="1" si="174"/>
        <v>#N/A</v>
      </c>
      <c r="V209" t="e">
        <f t="shared" ca="1" si="175"/>
        <v>#N/A</v>
      </c>
      <c r="W209" t="e">
        <f t="shared" ca="1" si="176"/>
        <v>#N/A</v>
      </c>
      <c r="X209" t="e">
        <f t="shared" ca="1" si="177"/>
        <v>#N/A</v>
      </c>
      <c r="Y209" t="e">
        <f t="shared" ca="1" si="178"/>
        <v>#N/A</v>
      </c>
      <c r="Z209" t="e">
        <f t="shared" ca="1" si="179"/>
        <v>#N/A</v>
      </c>
      <c r="AA209" t="e">
        <f t="shared" ca="1" si="180"/>
        <v>#N/A</v>
      </c>
      <c r="AB209" t="e">
        <f t="shared" ca="1" si="181"/>
        <v>#N/A</v>
      </c>
      <c r="AC209" t="e">
        <f t="shared" ca="1" si="182"/>
        <v>#N/A</v>
      </c>
      <c r="AD209" t="e">
        <f t="shared" ca="1" si="183"/>
        <v>#N/A</v>
      </c>
      <c r="AE209" t="e">
        <f t="shared" ca="1" si="184"/>
        <v>#N/A</v>
      </c>
      <c r="AF209" t="e">
        <f t="shared" ca="1" si="185"/>
        <v>#N/A</v>
      </c>
      <c r="AG209" t="e">
        <f t="shared" ca="1" si="186"/>
        <v>#N/A</v>
      </c>
      <c r="AH209" t="e">
        <f t="shared" ca="1" si="187"/>
        <v>#N/A</v>
      </c>
      <c r="AI209" t="e">
        <f t="shared" ca="1" si="188"/>
        <v>#N/A</v>
      </c>
      <c r="AJ209" t="e">
        <f t="shared" ca="1" si="189"/>
        <v>#N/A</v>
      </c>
      <c r="AK209" t="e">
        <f t="shared" ca="1" si="190"/>
        <v>#N/A</v>
      </c>
      <c r="AL209" t="e">
        <f t="shared" ca="1" si="191"/>
        <v>#N/A</v>
      </c>
      <c r="AM209" t="e">
        <f t="shared" ca="1" si="192"/>
        <v>#N/A</v>
      </c>
      <c r="AN209" t="e">
        <f t="shared" ca="1" si="193"/>
        <v>#N/A</v>
      </c>
      <c r="AO209" t="e">
        <f t="shared" ca="1" si="194"/>
        <v>#N/A</v>
      </c>
      <c r="AP209" t="e">
        <f t="shared" ca="1" si="195"/>
        <v>#N/A</v>
      </c>
      <c r="AQ209" t="e">
        <f t="shared" ca="1" si="196"/>
        <v>#N/A</v>
      </c>
      <c r="AR209" t="e">
        <f t="shared" ca="1" si="197"/>
        <v>#N/A</v>
      </c>
      <c r="AS209" t="e">
        <f t="shared" ca="1" si="198"/>
        <v>#N/A</v>
      </c>
      <c r="AT209" t="e">
        <f t="shared" ca="1" si="199"/>
        <v>#N/A</v>
      </c>
      <c r="AU209" t="e">
        <f t="shared" ca="1" si="200"/>
        <v>#N/A</v>
      </c>
      <c r="AV209" t="e">
        <f t="shared" ca="1" si="201"/>
        <v>#N/A</v>
      </c>
      <c r="AW209" t="e">
        <f t="shared" ca="1" si="202"/>
        <v>#N/A</v>
      </c>
      <c r="AX209" t="e">
        <f t="shared" ca="1" si="203"/>
        <v>#N/A</v>
      </c>
      <c r="AY209" t="e">
        <f t="shared" ca="1" si="204"/>
        <v>#N/A</v>
      </c>
    </row>
    <row r="210" spans="1:51">
      <c r="A210">
        <f>AllResults!A210</f>
        <v>0</v>
      </c>
      <c r="D210" t="e">
        <f>VLOOKUP(B210,AttDefStrength!$A$3:$G$23,2,FALSE)</f>
        <v>#N/A</v>
      </c>
      <c r="E210" t="e">
        <f>VLOOKUP(C210,AttDefStrength!$A$3:$G$23,7,FALSE)</f>
        <v>#N/A</v>
      </c>
      <c r="F210" t="e">
        <f>VLOOKUP(B210,AttDefStrength!$A$3:$G$23,3,FALSE)</f>
        <v>#N/A</v>
      </c>
      <c r="G210" t="e">
        <f>VLOOKUP(C210,AttDefStrength!$A$3:$G$23,6,FALSE)</f>
        <v>#N/A</v>
      </c>
      <c r="H210" t="e">
        <f ca="1">D210*E210*Averages!$D$23</f>
        <v>#N/A</v>
      </c>
      <c r="I210" t="e">
        <f ca="1">G210*F210*Averages!$M$23</f>
        <v>#N/A</v>
      </c>
      <c r="J210" t="e">
        <f t="shared" ca="1" si="163"/>
        <v>#N/A</v>
      </c>
      <c r="K210" t="e">
        <f t="shared" ca="1" si="164"/>
        <v>#N/A</v>
      </c>
      <c r="L210" t="e">
        <f t="shared" ca="1" si="165"/>
        <v>#N/A</v>
      </c>
      <c r="M210" t="e">
        <f t="shared" ca="1" si="166"/>
        <v>#N/A</v>
      </c>
      <c r="N210" t="e">
        <f t="shared" ca="1" si="167"/>
        <v>#N/A</v>
      </c>
      <c r="O210" t="e">
        <f t="shared" ca="1" si="168"/>
        <v>#N/A</v>
      </c>
      <c r="P210" t="e">
        <f t="shared" ca="1" si="169"/>
        <v>#N/A</v>
      </c>
      <c r="Q210" t="e">
        <f t="shared" ca="1" si="170"/>
        <v>#N/A</v>
      </c>
      <c r="R210" t="e">
        <f t="shared" ca="1" si="171"/>
        <v>#N/A</v>
      </c>
      <c r="S210" t="e">
        <f t="shared" ca="1" si="172"/>
        <v>#N/A</v>
      </c>
      <c r="T210" t="e">
        <f t="shared" ca="1" si="173"/>
        <v>#N/A</v>
      </c>
      <c r="U210" t="e">
        <f t="shared" ca="1" si="174"/>
        <v>#N/A</v>
      </c>
      <c r="V210" t="e">
        <f t="shared" ca="1" si="175"/>
        <v>#N/A</v>
      </c>
      <c r="W210" t="e">
        <f t="shared" ca="1" si="176"/>
        <v>#N/A</v>
      </c>
      <c r="X210" t="e">
        <f t="shared" ca="1" si="177"/>
        <v>#N/A</v>
      </c>
      <c r="Y210" t="e">
        <f t="shared" ca="1" si="178"/>
        <v>#N/A</v>
      </c>
      <c r="Z210" t="e">
        <f t="shared" ca="1" si="179"/>
        <v>#N/A</v>
      </c>
      <c r="AA210" t="e">
        <f t="shared" ca="1" si="180"/>
        <v>#N/A</v>
      </c>
      <c r="AB210" t="e">
        <f t="shared" ca="1" si="181"/>
        <v>#N/A</v>
      </c>
      <c r="AC210" t="e">
        <f t="shared" ca="1" si="182"/>
        <v>#N/A</v>
      </c>
      <c r="AD210" t="e">
        <f t="shared" ca="1" si="183"/>
        <v>#N/A</v>
      </c>
      <c r="AE210" t="e">
        <f t="shared" ca="1" si="184"/>
        <v>#N/A</v>
      </c>
      <c r="AF210" t="e">
        <f t="shared" ca="1" si="185"/>
        <v>#N/A</v>
      </c>
      <c r="AG210" t="e">
        <f t="shared" ca="1" si="186"/>
        <v>#N/A</v>
      </c>
      <c r="AH210" t="e">
        <f t="shared" ca="1" si="187"/>
        <v>#N/A</v>
      </c>
      <c r="AI210" t="e">
        <f t="shared" ca="1" si="188"/>
        <v>#N/A</v>
      </c>
      <c r="AJ210" t="e">
        <f t="shared" ca="1" si="189"/>
        <v>#N/A</v>
      </c>
      <c r="AK210" t="e">
        <f t="shared" ca="1" si="190"/>
        <v>#N/A</v>
      </c>
      <c r="AL210" t="e">
        <f t="shared" ca="1" si="191"/>
        <v>#N/A</v>
      </c>
      <c r="AM210" t="e">
        <f t="shared" ca="1" si="192"/>
        <v>#N/A</v>
      </c>
      <c r="AN210" t="e">
        <f t="shared" ca="1" si="193"/>
        <v>#N/A</v>
      </c>
      <c r="AO210" t="e">
        <f t="shared" ca="1" si="194"/>
        <v>#N/A</v>
      </c>
      <c r="AP210" t="e">
        <f t="shared" ca="1" si="195"/>
        <v>#N/A</v>
      </c>
      <c r="AQ210" t="e">
        <f t="shared" ca="1" si="196"/>
        <v>#N/A</v>
      </c>
      <c r="AR210" t="e">
        <f t="shared" ca="1" si="197"/>
        <v>#N/A</v>
      </c>
      <c r="AS210" t="e">
        <f t="shared" ca="1" si="198"/>
        <v>#N/A</v>
      </c>
      <c r="AT210" t="e">
        <f t="shared" ca="1" si="199"/>
        <v>#N/A</v>
      </c>
      <c r="AU210" t="e">
        <f t="shared" ca="1" si="200"/>
        <v>#N/A</v>
      </c>
      <c r="AV210" t="e">
        <f t="shared" ca="1" si="201"/>
        <v>#N/A</v>
      </c>
      <c r="AW210" t="e">
        <f t="shared" ca="1" si="202"/>
        <v>#N/A</v>
      </c>
      <c r="AX210" t="e">
        <f t="shared" ca="1" si="203"/>
        <v>#N/A</v>
      </c>
      <c r="AY210" t="e">
        <f t="shared" ca="1" si="204"/>
        <v>#N/A</v>
      </c>
    </row>
    <row r="211" spans="1:51">
      <c r="A211">
        <f>AllResults!A211</f>
        <v>0</v>
      </c>
      <c r="D211" t="e">
        <f>VLOOKUP(B211,AttDefStrength!$A$3:$G$23,2,FALSE)</f>
        <v>#N/A</v>
      </c>
      <c r="E211" t="e">
        <f>VLOOKUP(C211,AttDefStrength!$A$3:$G$23,7,FALSE)</f>
        <v>#N/A</v>
      </c>
      <c r="F211" t="e">
        <f>VLOOKUP(B211,AttDefStrength!$A$3:$G$23,3,FALSE)</f>
        <v>#N/A</v>
      </c>
      <c r="G211" t="e">
        <f>VLOOKUP(C211,AttDefStrength!$A$3:$G$23,6,FALSE)</f>
        <v>#N/A</v>
      </c>
      <c r="H211" t="e">
        <f ca="1">D211*E211*Averages!$D$23</f>
        <v>#N/A</v>
      </c>
      <c r="I211" t="e">
        <f ca="1">G211*F211*Averages!$M$23</f>
        <v>#N/A</v>
      </c>
      <c r="J211" t="e">
        <f t="shared" ca="1" si="163"/>
        <v>#N/A</v>
      </c>
      <c r="K211" t="e">
        <f t="shared" ca="1" si="164"/>
        <v>#N/A</v>
      </c>
      <c r="L211" t="e">
        <f t="shared" ca="1" si="165"/>
        <v>#N/A</v>
      </c>
      <c r="M211" t="e">
        <f t="shared" ca="1" si="166"/>
        <v>#N/A</v>
      </c>
      <c r="N211" t="e">
        <f t="shared" ca="1" si="167"/>
        <v>#N/A</v>
      </c>
      <c r="O211" t="e">
        <f t="shared" ca="1" si="168"/>
        <v>#N/A</v>
      </c>
      <c r="P211" t="e">
        <f t="shared" ca="1" si="169"/>
        <v>#N/A</v>
      </c>
      <c r="Q211" t="e">
        <f t="shared" ca="1" si="170"/>
        <v>#N/A</v>
      </c>
      <c r="R211" t="e">
        <f t="shared" ca="1" si="171"/>
        <v>#N/A</v>
      </c>
      <c r="S211" t="e">
        <f t="shared" ca="1" si="172"/>
        <v>#N/A</v>
      </c>
      <c r="T211" t="e">
        <f t="shared" ca="1" si="173"/>
        <v>#N/A</v>
      </c>
      <c r="U211" t="e">
        <f t="shared" ca="1" si="174"/>
        <v>#N/A</v>
      </c>
      <c r="V211" t="e">
        <f t="shared" ca="1" si="175"/>
        <v>#N/A</v>
      </c>
      <c r="W211" t="e">
        <f t="shared" ca="1" si="176"/>
        <v>#N/A</v>
      </c>
      <c r="X211" t="e">
        <f t="shared" ca="1" si="177"/>
        <v>#N/A</v>
      </c>
      <c r="Y211" t="e">
        <f t="shared" ca="1" si="178"/>
        <v>#N/A</v>
      </c>
      <c r="Z211" t="e">
        <f t="shared" ca="1" si="179"/>
        <v>#N/A</v>
      </c>
      <c r="AA211" t="e">
        <f t="shared" ca="1" si="180"/>
        <v>#N/A</v>
      </c>
      <c r="AB211" t="e">
        <f t="shared" ca="1" si="181"/>
        <v>#N/A</v>
      </c>
      <c r="AC211" t="e">
        <f t="shared" ca="1" si="182"/>
        <v>#N/A</v>
      </c>
      <c r="AD211" t="e">
        <f t="shared" ca="1" si="183"/>
        <v>#N/A</v>
      </c>
      <c r="AE211" t="e">
        <f t="shared" ca="1" si="184"/>
        <v>#N/A</v>
      </c>
      <c r="AF211" t="e">
        <f t="shared" ca="1" si="185"/>
        <v>#N/A</v>
      </c>
      <c r="AG211" t="e">
        <f t="shared" ca="1" si="186"/>
        <v>#N/A</v>
      </c>
      <c r="AH211" t="e">
        <f t="shared" ca="1" si="187"/>
        <v>#N/A</v>
      </c>
      <c r="AI211" t="e">
        <f t="shared" ca="1" si="188"/>
        <v>#N/A</v>
      </c>
      <c r="AJ211" t="e">
        <f t="shared" ca="1" si="189"/>
        <v>#N/A</v>
      </c>
      <c r="AK211" t="e">
        <f t="shared" ca="1" si="190"/>
        <v>#N/A</v>
      </c>
      <c r="AL211" t="e">
        <f t="shared" ca="1" si="191"/>
        <v>#N/A</v>
      </c>
      <c r="AM211" t="e">
        <f t="shared" ca="1" si="192"/>
        <v>#N/A</v>
      </c>
      <c r="AN211" t="e">
        <f t="shared" ca="1" si="193"/>
        <v>#N/A</v>
      </c>
      <c r="AO211" t="e">
        <f t="shared" ca="1" si="194"/>
        <v>#N/A</v>
      </c>
      <c r="AP211" t="e">
        <f t="shared" ca="1" si="195"/>
        <v>#N/A</v>
      </c>
      <c r="AQ211" t="e">
        <f t="shared" ca="1" si="196"/>
        <v>#N/A</v>
      </c>
      <c r="AR211" t="e">
        <f t="shared" ca="1" si="197"/>
        <v>#N/A</v>
      </c>
      <c r="AS211" t="e">
        <f t="shared" ca="1" si="198"/>
        <v>#N/A</v>
      </c>
      <c r="AT211" t="e">
        <f t="shared" ca="1" si="199"/>
        <v>#N/A</v>
      </c>
      <c r="AU211" t="e">
        <f t="shared" ca="1" si="200"/>
        <v>#N/A</v>
      </c>
      <c r="AV211" t="e">
        <f t="shared" ca="1" si="201"/>
        <v>#N/A</v>
      </c>
      <c r="AW211" t="e">
        <f t="shared" ca="1" si="202"/>
        <v>#N/A</v>
      </c>
      <c r="AX211" t="e">
        <f t="shared" ca="1" si="203"/>
        <v>#N/A</v>
      </c>
      <c r="AY211" t="e">
        <f t="shared" ca="1" si="204"/>
        <v>#N/A</v>
      </c>
    </row>
    <row r="212" spans="1:51">
      <c r="A212">
        <f>AllResults!A212</f>
        <v>0</v>
      </c>
      <c r="D212" t="e">
        <f>VLOOKUP(B212,AttDefStrength!$A$3:$G$23,2,FALSE)</f>
        <v>#N/A</v>
      </c>
      <c r="E212" t="e">
        <f>VLOOKUP(C212,AttDefStrength!$A$3:$G$23,7,FALSE)</f>
        <v>#N/A</v>
      </c>
      <c r="F212" t="e">
        <f>VLOOKUP(B212,AttDefStrength!$A$3:$G$23,3,FALSE)</f>
        <v>#N/A</v>
      </c>
      <c r="G212" t="e">
        <f>VLOOKUP(C212,AttDefStrength!$A$3:$G$23,6,FALSE)</f>
        <v>#N/A</v>
      </c>
      <c r="H212" t="e">
        <f ca="1">D212*E212*Averages!$D$23</f>
        <v>#N/A</v>
      </c>
      <c r="I212" t="e">
        <f ca="1">G212*F212*Averages!$M$23</f>
        <v>#N/A</v>
      </c>
      <c r="J212" t="e">
        <f t="shared" ca="1" si="163"/>
        <v>#N/A</v>
      </c>
      <c r="K212" t="e">
        <f t="shared" ca="1" si="164"/>
        <v>#N/A</v>
      </c>
      <c r="L212" t="e">
        <f t="shared" ca="1" si="165"/>
        <v>#N/A</v>
      </c>
      <c r="M212" t="e">
        <f t="shared" ca="1" si="166"/>
        <v>#N/A</v>
      </c>
      <c r="N212" t="e">
        <f t="shared" ca="1" si="167"/>
        <v>#N/A</v>
      </c>
      <c r="O212" t="e">
        <f t="shared" ca="1" si="168"/>
        <v>#N/A</v>
      </c>
      <c r="P212" t="e">
        <f t="shared" ca="1" si="169"/>
        <v>#N/A</v>
      </c>
      <c r="Q212" t="e">
        <f t="shared" ca="1" si="170"/>
        <v>#N/A</v>
      </c>
      <c r="R212" t="e">
        <f t="shared" ca="1" si="171"/>
        <v>#N/A</v>
      </c>
      <c r="S212" t="e">
        <f t="shared" ca="1" si="172"/>
        <v>#N/A</v>
      </c>
      <c r="T212" t="e">
        <f t="shared" ca="1" si="173"/>
        <v>#N/A</v>
      </c>
      <c r="U212" t="e">
        <f t="shared" ca="1" si="174"/>
        <v>#N/A</v>
      </c>
      <c r="V212" t="e">
        <f t="shared" ca="1" si="175"/>
        <v>#N/A</v>
      </c>
      <c r="W212" t="e">
        <f t="shared" ca="1" si="176"/>
        <v>#N/A</v>
      </c>
      <c r="X212" t="e">
        <f t="shared" ca="1" si="177"/>
        <v>#N/A</v>
      </c>
      <c r="Y212" t="e">
        <f t="shared" ca="1" si="178"/>
        <v>#N/A</v>
      </c>
      <c r="Z212" t="e">
        <f t="shared" ca="1" si="179"/>
        <v>#N/A</v>
      </c>
      <c r="AA212" t="e">
        <f t="shared" ca="1" si="180"/>
        <v>#N/A</v>
      </c>
      <c r="AB212" t="e">
        <f t="shared" ca="1" si="181"/>
        <v>#N/A</v>
      </c>
      <c r="AC212" t="e">
        <f t="shared" ca="1" si="182"/>
        <v>#N/A</v>
      </c>
      <c r="AD212" t="e">
        <f t="shared" ca="1" si="183"/>
        <v>#N/A</v>
      </c>
      <c r="AE212" t="e">
        <f t="shared" ca="1" si="184"/>
        <v>#N/A</v>
      </c>
      <c r="AF212" t="e">
        <f t="shared" ca="1" si="185"/>
        <v>#N/A</v>
      </c>
      <c r="AG212" t="e">
        <f t="shared" ca="1" si="186"/>
        <v>#N/A</v>
      </c>
      <c r="AH212" t="e">
        <f t="shared" ca="1" si="187"/>
        <v>#N/A</v>
      </c>
      <c r="AI212" t="e">
        <f t="shared" ca="1" si="188"/>
        <v>#N/A</v>
      </c>
      <c r="AJ212" t="e">
        <f t="shared" ca="1" si="189"/>
        <v>#N/A</v>
      </c>
      <c r="AK212" t="e">
        <f t="shared" ca="1" si="190"/>
        <v>#N/A</v>
      </c>
      <c r="AL212" t="e">
        <f t="shared" ca="1" si="191"/>
        <v>#N/A</v>
      </c>
      <c r="AM212" t="e">
        <f t="shared" ca="1" si="192"/>
        <v>#N/A</v>
      </c>
      <c r="AN212" t="e">
        <f t="shared" ca="1" si="193"/>
        <v>#N/A</v>
      </c>
      <c r="AO212" t="e">
        <f t="shared" ca="1" si="194"/>
        <v>#N/A</v>
      </c>
      <c r="AP212" t="e">
        <f t="shared" ca="1" si="195"/>
        <v>#N/A</v>
      </c>
      <c r="AQ212" t="e">
        <f t="shared" ca="1" si="196"/>
        <v>#N/A</v>
      </c>
      <c r="AR212" t="e">
        <f t="shared" ca="1" si="197"/>
        <v>#N/A</v>
      </c>
      <c r="AS212" t="e">
        <f t="shared" ca="1" si="198"/>
        <v>#N/A</v>
      </c>
      <c r="AT212" t="e">
        <f t="shared" ca="1" si="199"/>
        <v>#N/A</v>
      </c>
      <c r="AU212" t="e">
        <f t="shared" ca="1" si="200"/>
        <v>#N/A</v>
      </c>
      <c r="AV212" t="e">
        <f t="shared" ca="1" si="201"/>
        <v>#N/A</v>
      </c>
      <c r="AW212" t="e">
        <f t="shared" ca="1" si="202"/>
        <v>#N/A</v>
      </c>
      <c r="AX212" t="e">
        <f t="shared" ca="1" si="203"/>
        <v>#N/A</v>
      </c>
      <c r="AY212" t="e">
        <f t="shared" ca="1" si="204"/>
        <v>#N/A</v>
      </c>
    </row>
    <row r="213" spans="1:51">
      <c r="A213">
        <f>AllResults!A213</f>
        <v>0</v>
      </c>
      <c r="D213" t="e">
        <f>VLOOKUP(B213,AttDefStrength!$A$3:$G$23,2,FALSE)</f>
        <v>#N/A</v>
      </c>
      <c r="E213" t="e">
        <f>VLOOKUP(C213,AttDefStrength!$A$3:$G$23,7,FALSE)</f>
        <v>#N/A</v>
      </c>
      <c r="F213" t="e">
        <f>VLOOKUP(B213,AttDefStrength!$A$3:$G$23,3,FALSE)</f>
        <v>#N/A</v>
      </c>
      <c r="G213" t="e">
        <f>VLOOKUP(C213,AttDefStrength!$A$3:$G$23,6,FALSE)</f>
        <v>#N/A</v>
      </c>
      <c r="H213" t="e">
        <f ca="1">D213*E213*Averages!$D$23</f>
        <v>#N/A</v>
      </c>
      <c r="I213" t="e">
        <f ca="1">G213*F213*Averages!$M$23</f>
        <v>#N/A</v>
      </c>
      <c r="J213" t="e">
        <f t="shared" ca="1" si="163"/>
        <v>#N/A</v>
      </c>
      <c r="K213" t="e">
        <f t="shared" ca="1" si="164"/>
        <v>#N/A</v>
      </c>
      <c r="L213" t="e">
        <f t="shared" ca="1" si="165"/>
        <v>#N/A</v>
      </c>
      <c r="M213" t="e">
        <f t="shared" ca="1" si="166"/>
        <v>#N/A</v>
      </c>
      <c r="N213" t="e">
        <f t="shared" ca="1" si="167"/>
        <v>#N/A</v>
      </c>
      <c r="O213" t="e">
        <f t="shared" ca="1" si="168"/>
        <v>#N/A</v>
      </c>
      <c r="P213" t="e">
        <f t="shared" ca="1" si="169"/>
        <v>#N/A</v>
      </c>
      <c r="Q213" t="e">
        <f t="shared" ca="1" si="170"/>
        <v>#N/A</v>
      </c>
      <c r="R213" t="e">
        <f t="shared" ca="1" si="171"/>
        <v>#N/A</v>
      </c>
      <c r="S213" t="e">
        <f t="shared" ca="1" si="172"/>
        <v>#N/A</v>
      </c>
      <c r="T213" t="e">
        <f t="shared" ca="1" si="173"/>
        <v>#N/A</v>
      </c>
      <c r="U213" t="e">
        <f t="shared" ca="1" si="174"/>
        <v>#N/A</v>
      </c>
      <c r="V213" t="e">
        <f t="shared" ca="1" si="175"/>
        <v>#N/A</v>
      </c>
      <c r="W213" t="e">
        <f t="shared" ca="1" si="176"/>
        <v>#N/A</v>
      </c>
      <c r="X213" t="e">
        <f t="shared" ca="1" si="177"/>
        <v>#N/A</v>
      </c>
      <c r="Y213" t="e">
        <f t="shared" ca="1" si="178"/>
        <v>#N/A</v>
      </c>
      <c r="Z213" t="e">
        <f t="shared" ca="1" si="179"/>
        <v>#N/A</v>
      </c>
      <c r="AA213" t="e">
        <f t="shared" ca="1" si="180"/>
        <v>#N/A</v>
      </c>
      <c r="AB213" t="e">
        <f t="shared" ca="1" si="181"/>
        <v>#N/A</v>
      </c>
      <c r="AC213" t="e">
        <f t="shared" ca="1" si="182"/>
        <v>#N/A</v>
      </c>
      <c r="AD213" t="e">
        <f t="shared" ca="1" si="183"/>
        <v>#N/A</v>
      </c>
      <c r="AE213" t="e">
        <f t="shared" ca="1" si="184"/>
        <v>#N/A</v>
      </c>
      <c r="AF213" t="e">
        <f t="shared" ca="1" si="185"/>
        <v>#N/A</v>
      </c>
      <c r="AG213" t="e">
        <f t="shared" ca="1" si="186"/>
        <v>#N/A</v>
      </c>
      <c r="AH213" t="e">
        <f t="shared" ca="1" si="187"/>
        <v>#N/A</v>
      </c>
      <c r="AI213" t="e">
        <f t="shared" ca="1" si="188"/>
        <v>#N/A</v>
      </c>
      <c r="AJ213" t="e">
        <f t="shared" ca="1" si="189"/>
        <v>#N/A</v>
      </c>
      <c r="AK213" t="e">
        <f t="shared" ca="1" si="190"/>
        <v>#N/A</v>
      </c>
      <c r="AL213" t="e">
        <f t="shared" ca="1" si="191"/>
        <v>#N/A</v>
      </c>
      <c r="AM213" t="e">
        <f t="shared" ca="1" si="192"/>
        <v>#N/A</v>
      </c>
      <c r="AN213" t="e">
        <f t="shared" ca="1" si="193"/>
        <v>#N/A</v>
      </c>
      <c r="AO213" t="e">
        <f t="shared" ca="1" si="194"/>
        <v>#N/A</v>
      </c>
      <c r="AP213" t="e">
        <f t="shared" ca="1" si="195"/>
        <v>#N/A</v>
      </c>
      <c r="AQ213" t="e">
        <f t="shared" ca="1" si="196"/>
        <v>#N/A</v>
      </c>
      <c r="AR213" t="e">
        <f t="shared" ca="1" si="197"/>
        <v>#N/A</v>
      </c>
      <c r="AS213" t="e">
        <f t="shared" ca="1" si="198"/>
        <v>#N/A</v>
      </c>
      <c r="AT213" t="e">
        <f t="shared" ca="1" si="199"/>
        <v>#N/A</v>
      </c>
      <c r="AU213" t="e">
        <f t="shared" ca="1" si="200"/>
        <v>#N/A</v>
      </c>
      <c r="AV213" t="e">
        <f t="shared" ca="1" si="201"/>
        <v>#N/A</v>
      </c>
      <c r="AW213" t="e">
        <f t="shared" ca="1" si="202"/>
        <v>#N/A</v>
      </c>
      <c r="AX213" t="e">
        <f t="shared" ca="1" si="203"/>
        <v>#N/A</v>
      </c>
      <c r="AY213" t="e">
        <f t="shared" ca="1" si="204"/>
        <v>#N/A</v>
      </c>
    </row>
    <row r="214" spans="1:51">
      <c r="A214">
        <f>AllResults!A214</f>
        <v>0</v>
      </c>
      <c r="D214" t="e">
        <f>VLOOKUP(B214,AttDefStrength!$A$3:$G$23,2,FALSE)</f>
        <v>#N/A</v>
      </c>
      <c r="E214" t="e">
        <f>VLOOKUP(C214,AttDefStrength!$A$3:$G$23,7,FALSE)</f>
        <v>#N/A</v>
      </c>
      <c r="F214" t="e">
        <f>VLOOKUP(B214,AttDefStrength!$A$3:$G$23,3,FALSE)</f>
        <v>#N/A</v>
      </c>
      <c r="G214" t="e">
        <f>VLOOKUP(C214,AttDefStrength!$A$3:$G$23,6,FALSE)</f>
        <v>#N/A</v>
      </c>
      <c r="H214" t="e">
        <f ca="1">D214*E214*Averages!$D$23</f>
        <v>#N/A</v>
      </c>
      <c r="I214" t="e">
        <f ca="1">G214*F214*Averages!$M$23</f>
        <v>#N/A</v>
      </c>
      <c r="J214" t="e">
        <f t="shared" ca="1" si="163"/>
        <v>#N/A</v>
      </c>
      <c r="K214" t="e">
        <f t="shared" ca="1" si="164"/>
        <v>#N/A</v>
      </c>
      <c r="L214" t="e">
        <f t="shared" ca="1" si="165"/>
        <v>#N/A</v>
      </c>
      <c r="M214" t="e">
        <f t="shared" ca="1" si="166"/>
        <v>#N/A</v>
      </c>
      <c r="N214" t="e">
        <f t="shared" ca="1" si="167"/>
        <v>#N/A</v>
      </c>
      <c r="O214" t="e">
        <f t="shared" ca="1" si="168"/>
        <v>#N/A</v>
      </c>
      <c r="P214" t="e">
        <f t="shared" ca="1" si="169"/>
        <v>#N/A</v>
      </c>
      <c r="Q214" t="e">
        <f t="shared" ca="1" si="170"/>
        <v>#N/A</v>
      </c>
      <c r="R214" t="e">
        <f t="shared" ca="1" si="171"/>
        <v>#N/A</v>
      </c>
      <c r="S214" t="e">
        <f t="shared" ca="1" si="172"/>
        <v>#N/A</v>
      </c>
      <c r="T214" t="e">
        <f t="shared" ca="1" si="173"/>
        <v>#N/A</v>
      </c>
      <c r="U214" t="e">
        <f t="shared" ca="1" si="174"/>
        <v>#N/A</v>
      </c>
      <c r="V214" t="e">
        <f t="shared" ca="1" si="175"/>
        <v>#N/A</v>
      </c>
      <c r="W214" t="e">
        <f t="shared" ca="1" si="176"/>
        <v>#N/A</v>
      </c>
      <c r="X214" t="e">
        <f t="shared" ca="1" si="177"/>
        <v>#N/A</v>
      </c>
      <c r="Y214" t="e">
        <f t="shared" ca="1" si="178"/>
        <v>#N/A</v>
      </c>
      <c r="Z214" t="e">
        <f t="shared" ca="1" si="179"/>
        <v>#N/A</v>
      </c>
      <c r="AA214" t="e">
        <f t="shared" ca="1" si="180"/>
        <v>#N/A</v>
      </c>
      <c r="AB214" t="e">
        <f t="shared" ca="1" si="181"/>
        <v>#N/A</v>
      </c>
      <c r="AC214" t="e">
        <f t="shared" ca="1" si="182"/>
        <v>#N/A</v>
      </c>
      <c r="AD214" t="e">
        <f t="shared" ca="1" si="183"/>
        <v>#N/A</v>
      </c>
      <c r="AE214" t="e">
        <f t="shared" ca="1" si="184"/>
        <v>#N/A</v>
      </c>
      <c r="AF214" t="e">
        <f t="shared" ca="1" si="185"/>
        <v>#N/A</v>
      </c>
      <c r="AG214" t="e">
        <f t="shared" ca="1" si="186"/>
        <v>#N/A</v>
      </c>
      <c r="AH214" t="e">
        <f t="shared" ca="1" si="187"/>
        <v>#N/A</v>
      </c>
      <c r="AI214" t="e">
        <f t="shared" ca="1" si="188"/>
        <v>#N/A</v>
      </c>
      <c r="AJ214" t="e">
        <f t="shared" ca="1" si="189"/>
        <v>#N/A</v>
      </c>
      <c r="AK214" t="e">
        <f t="shared" ca="1" si="190"/>
        <v>#N/A</v>
      </c>
      <c r="AL214" t="e">
        <f t="shared" ca="1" si="191"/>
        <v>#N/A</v>
      </c>
      <c r="AM214" t="e">
        <f t="shared" ca="1" si="192"/>
        <v>#N/A</v>
      </c>
      <c r="AN214" t="e">
        <f t="shared" ca="1" si="193"/>
        <v>#N/A</v>
      </c>
      <c r="AO214" t="e">
        <f t="shared" ca="1" si="194"/>
        <v>#N/A</v>
      </c>
      <c r="AP214" t="e">
        <f t="shared" ca="1" si="195"/>
        <v>#N/A</v>
      </c>
      <c r="AQ214" t="e">
        <f t="shared" ca="1" si="196"/>
        <v>#N/A</v>
      </c>
      <c r="AR214" t="e">
        <f t="shared" ca="1" si="197"/>
        <v>#N/A</v>
      </c>
      <c r="AS214" t="e">
        <f t="shared" ca="1" si="198"/>
        <v>#N/A</v>
      </c>
      <c r="AT214" t="e">
        <f t="shared" ca="1" si="199"/>
        <v>#N/A</v>
      </c>
      <c r="AU214" t="e">
        <f t="shared" ca="1" si="200"/>
        <v>#N/A</v>
      </c>
      <c r="AV214" t="e">
        <f t="shared" ca="1" si="201"/>
        <v>#N/A</v>
      </c>
      <c r="AW214" t="e">
        <f t="shared" ca="1" si="202"/>
        <v>#N/A</v>
      </c>
      <c r="AX214" t="e">
        <f t="shared" ca="1" si="203"/>
        <v>#N/A</v>
      </c>
      <c r="AY214" t="e">
        <f t="shared" ca="1" si="204"/>
        <v>#N/A</v>
      </c>
    </row>
    <row r="215" spans="1:51">
      <c r="A215">
        <f>AllResults!A215</f>
        <v>0</v>
      </c>
      <c r="D215" t="e">
        <f>VLOOKUP(B215,AttDefStrength!$A$3:$G$23,2,FALSE)</f>
        <v>#N/A</v>
      </c>
      <c r="E215" t="e">
        <f>VLOOKUP(C215,AttDefStrength!$A$3:$G$23,7,FALSE)</f>
        <v>#N/A</v>
      </c>
      <c r="F215" t="e">
        <f>VLOOKUP(B215,AttDefStrength!$A$3:$G$23,3,FALSE)</f>
        <v>#N/A</v>
      </c>
      <c r="G215" t="e">
        <f>VLOOKUP(C215,AttDefStrength!$A$3:$G$23,6,FALSE)</f>
        <v>#N/A</v>
      </c>
      <c r="H215" t="e">
        <f ca="1">D215*E215*Averages!$D$23</f>
        <v>#N/A</v>
      </c>
      <c r="I215" t="e">
        <f ca="1">G215*F215*Averages!$M$23</f>
        <v>#N/A</v>
      </c>
      <c r="J215" t="e">
        <f t="shared" ca="1" si="163"/>
        <v>#N/A</v>
      </c>
      <c r="K215" t="e">
        <f t="shared" ca="1" si="164"/>
        <v>#N/A</v>
      </c>
      <c r="L215" t="e">
        <f t="shared" ca="1" si="165"/>
        <v>#N/A</v>
      </c>
      <c r="M215" t="e">
        <f t="shared" ca="1" si="166"/>
        <v>#N/A</v>
      </c>
      <c r="N215" t="e">
        <f t="shared" ca="1" si="167"/>
        <v>#N/A</v>
      </c>
      <c r="O215" t="e">
        <f t="shared" ca="1" si="168"/>
        <v>#N/A</v>
      </c>
      <c r="P215" t="e">
        <f t="shared" ca="1" si="169"/>
        <v>#N/A</v>
      </c>
      <c r="Q215" t="e">
        <f t="shared" ca="1" si="170"/>
        <v>#N/A</v>
      </c>
      <c r="R215" t="e">
        <f t="shared" ca="1" si="171"/>
        <v>#N/A</v>
      </c>
      <c r="S215" t="e">
        <f t="shared" ca="1" si="172"/>
        <v>#N/A</v>
      </c>
      <c r="T215" t="e">
        <f t="shared" ca="1" si="173"/>
        <v>#N/A</v>
      </c>
      <c r="U215" t="e">
        <f t="shared" ca="1" si="174"/>
        <v>#N/A</v>
      </c>
      <c r="V215" t="e">
        <f t="shared" ca="1" si="175"/>
        <v>#N/A</v>
      </c>
      <c r="W215" t="e">
        <f t="shared" ca="1" si="176"/>
        <v>#N/A</v>
      </c>
      <c r="X215" t="e">
        <f t="shared" ca="1" si="177"/>
        <v>#N/A</v>
      </c>
      <c r="Y215" t="e">
        <f t="shared" ca="1" si="178"/>
        <v>#N/A</v>
      </c>
      <c r="Z215" t="e">
        <f t="shared" ca="1" si="179"/>
        <v>#N/A</v>
      </c>
      <c r="AA215" t="e">
        <f t="shared" ca="1" si="180"/>
        <v>#N/A</v>
      </c>
      <c r="AB215" t="e">
        <f t="shared" ca="1" si="181"/>
        <v>#N/A</v>
      </c>
      <c r="AC215" t="e">
        <f t="shared" ca="1" si="182"/>
        <v>#N/A</v>
      </c>
      <c r="AD215" t="e">
        <f t="shared" ca="1" si="183"/>
        <v>#N/A</v>
      </c>
      <c r="AE215" t="e">
        <f t="shared" ca="1" si="184"/>
        <v>#N/A</v>
      </c>
      <c r="AF215" t="e">
        <f t="shared" ca="1" si="185"/>
        <v>#N/A</v>
      </c>
      <c r="AG215" t="e">
        <f t="shared" ca="1" si="186"/>
        <v>#N/A</v>
      </c>
      <c r="AH215" t="e">
        <f t="shared" ca="1" si="187"/>
        <v>#N/A</v>
      </c>
      <c r="AI215" t="e">
        <f t="shared" ca="1" si="188"/>
        <v>#N/A</v>
      </c>
      <c r="AJ215" t="e">
        <f t="shared" ca="1" si="189"/>
        <v>#N/A</v>
      </c>
      <c r="AK215" t="e">
        <f t="shared" ca="1" si="190"/>
        <v>#N/A</v>
      </c>
      <c r="AL215" t="e">
        <f t="shared" ca="1" si="191"/>
        <v>#N/A</v>
      </c>
      <c r="AM215" t="e">
        <f t="shared" ca="1" si="192"/>
        <v>#N/A</v>
      </c>
      <c r="AN215" t="e">
        <f t="shared" ca="1" si="193"/>
        <v>#N/A</v>
      </c>
      <c r="AO215" t="e">
        <f t="shared" ca="1" si="194"/>
        <v>#N/A</v>
      </c>
      <c r="AP215" t="e">
        <f t="shared" ca="1" si="195"/>
        <v>#N/A</v>
      </c>
      <c r="AQ215" t="e">
        <f t="shared" ca="1" si="196"/>
        <v>#N/A</v>
      </c>
      <c r="AR215" t="e">
        <f t="shared" ca="1" si="197"/>
        <v>#N/A</v>
      </c>
      <c r="AS215" t="e">
        <f t="shared" ca="1" si="198"/>
        <v>#N/A</v>
      </c>
      <c r="AT215" t="e">
        <f t="shared" ca="1" si="199"/>
        <v>#N/A</v>
      </c>
      <c r="AU215" t="e">
        <f t="shared" ca="1" si="200"/>
        <v>#N/A</v>
      </c>
      <c r="AV215" t="e">
        <f t="shared" ca="1" si="201"/>
        <v>#N/A</v>
      </c>
      <c r="AW215" t="e">
        <f t="shared" ca="1" si="202"/>
        <v>#N/A</v>
      </c>
      <c r="AX215" t="e">
        <f t="shared" ca="1" si="203"/>
        <v>#N/A</v>
      </c>
      <c r="AY215" t="e">
        <f t="shared" ca="1" si="204"/>
        <v>#N/A</v>
      </c>
    </row>
    <row r="216" spans="1:51">
      <c r="A216">
        <f>AllResults!A216</f>
        <v>0</v>
      </c>
      <c r="D216" t="e">
        <f>VLOOKUP(B216,AttDefStrength!$A$3:$G$23,2,FALSE)</f>
        <v>#N/A</v>
      </c>
      <c r="E216" t="e">
        <f>VLOOKUP(C216,AttDefStrength!$A$3:$G$23,7,FALSE)</f>
        <v>#N/A</v>
      </c>
      <c r="F216" t="e">
        <f>VLOOKUP(B216,AttDefStrength!$A$3:$G$23,3,FALSE)</f>
        <v>#N/A</v>
      </c>
      <c r="G216" t="e">
        <f>VLOOKUP(C216,AttDefStrength!$A$3:$G$23,6,FALSE)</f>
        <v>#N/A</v>
      </c>
      <c r="H216" t="e">
        <f ca="1">D216*E216*Averages!$D$23</f>
        <v>#N/A</v>
      </c>
      <c r="I216" t="e">
        <f ca="1">G216*F216*Averages!$M$23</f>
        <v>#N/A</v>
      </c>
      <c r="J216" t="e">
        <f t="shared" ca="1" si="163"/>
        <v>#N/A</v>
      </c>
      <c r="K216" t="e">
        <f t="shared" ca="1" si="164"/>
        <v>#N/A</v>
      </c>
      <c r="L216" t="e">
        <f t="shared" ca="1" si="165"/>
        <v>#N/A</v>
      </c>
      <c r="M216" t="e">
        <f t="shared" ca="1" si="166"/>
        <v>#N/A</v>
      </c>
      <c r="N216" t="e">
        <f t="shared" ca="1" si="167"/>
        <v>#N/A</v>
      </c>
      <c r="O216" t="e">
        <f t="shared" ca="1" si="168"/>
        <v>#N/A</v>
      </c>
      <c r="P216" t="e">
        <f t="shared" ca="1" si="169"/>
        <v>#N/A</v>
      </c>
      <c r="Q216" t="e">
        <f t="shared" ca="1" si="170"/>
        <v>#N/A</v>
      </c>
      <c r="R216" t="e">
        <f t="shared" ca="1" si="171"/>
        <v>#N/A</v>
      </c>
      <c r="S216" t="e">
        <f t="shared" ca="1" si="172"/>
        <v>#N/A</v>
      </c>
      <c r="T216" t="e">
        <f t="shared" ca="1" si="173"/>
        <v>#N/A</v>
      </c>
      <c r="U216" t="e">
        <f t="shared" ca="1" si="174"/>
        <v>#N/A</v>
      </c>
      <c r="V216" t="e">
        <f t="shared" ca="1" si="175"/>
        <v>#N/A</v>
      </c>
      <c r="W216" t="e">
        <f t="shared" ca="1" si="176"/>
        <v>#N/A</v>
      </c>
      <c r="X216" t="e">
        <f t="shared" ca="1" si="177"/>
        <v>#N/A</v>
      </c>
      <c r="Y216" t="e">
        <f t="shared" ca="1" si="178"/>
        <v>#N/A</v>
      </c>
      <c r="Z216" t="e">
        <f t="shared" ca="1" si="179"/>
        <v>#N/A</v>
      </c>
      <c r="AA216" t="e">
        <f t="shared" ca="1" si="180"/>
        <v>#N/A</v>
      </c>
      <c r="AB216" t="e">
        <f t="shared" ca="1" si="181"/>
        <v>#N/A</v>
      </c>
      <c r="AC216" t="e">
        <f t="shared" ca="1" si="182"/>
        <v>#N/A</v>
      </c>
      <c r="AD216" t="e">
        <f t="shared" ca="1" si="183"/>
        <v>#N/A</v>
      </c>
      <c r="AE216" t="e">
        <f t="shared" ca="1" si="184"/>
        <v>#N/A</v>
      </c>
      <c r="AF216" t="e">
        <f t="shared" ca="1" si="185"/>
        <v>#N/A</v>
      </c>
      <c r="AG216" t="e">
        <f t="shared" ca="1" si="186"/>
        <v>#N/A</v>
      </c>
      <c r="AH216" t="e">
        <f t="shared" ca="1" si="187"/>
        <v>#N/A</v>
      </c>
      <c r="AI216" t="e">
        <f t="shared" ca="1" si="188"/>
        <v>#N/A</v>
      </c>
      <c r="AJ216" t="e">
        <f t="shared" ca="1" si="189"/>
        <v>#N/A</v>
      </c>
      <c r="AK216" t="e">
        <f t="shared" ca="1" si="190"/>
        <v>#N/A</v>
      </c>
      <c r="AL216" t="e">
        <f t="shared" ca="1" si="191"/>
        <v>#N/A</v>
      </c>
      <c r="AM216" t="e">
        <f t="shared" ca="1" si="192"/>
        <v>#N/A</v>
      </c>
      <c r="AN216" t="e">
        <f t="shared" ca="1" si="193"/>
        <v>#N/A</v>
      </c>
      <c r="AO216" t="e">
        <f t="shared" ca="1" si="194"/>
        <v>#N/A</v>
      </c>
      <c r="AP216" t="e">
        <f t="shared" ca="1" si="195"/>
        <v>#N/A</v>
      </c>
      <c r="AQ216" t="e">
        <f t="shared" ca="1" si="196"/>
        <v>#N/A</v>
      </c>
      <c r="AR216" t="e">
        <f t="shared" ca="1" si="197"/>
        <v>#N/A</v>
      </c>
      <c r="AS216" t="e">
        <f t="shared" ca="1" si="198"/>
        <v>#N/A</v>
      </c>
      <c r="AT216" t="e">
        <f t="shared" ca="1" si="199"/>
        <v>#N/A</v>
      </c>
      <c r="AU216" t="e">
        <f t="shared" ca="1" si="200"/>
        <v>#N/A</v>
      </c>
      <c r="AV216" t="e">
        <f t="shared" ca="1" si="201"/>
        <v>#N/A</v>
      </c>
      <c r="AW216" t="e">
        <f t="shared" ca="1" si="202"/>
        <v>#N/A</v>
      </c>
      <c r="AX216" t="e">
        <f t="shared" ca="1" si="203"/>
        <v>#N/A</v>
      </c>
      <c r="AY216" t="e">
        <f t="shared" ca="1" si="204"/>
        <v>#N/A</v>
      </c>
    </row>
    <row r="217" spans="1:51">
      <c r="A217">
        <f>AllResults!A217</f>
        <v>0</v>
      </c>
      <c r="D217" t="e">
        <f>VLOOKUP(B217,AttDefStrength!$A$3:$G$23,2,FALSE)</f>
        <v>#N/A</v>
      </c>
      <c r="E217" t="e">
        <f>VLOOKUP(C217,AttDefStrength!$A$3:$G$23,7,FALSE)</f>
        <v>#N/A</v>
      </c>
      <c r="F217" t="e">
        <f>VLOOKUP(B217,AttDefStrength!$A$3:$G$23,3,FALSE)</f>
        <v>#N/A</v>
      </c>
      <c r="G217" t="e">
        <f>VLOOKUP(C217,AttDefStrength!$A$3:$G$23,6,FALSE)</f>
        <v>#N/A</v>
      </c>
      <c r="H217" t="e">
        <f ca="1">D217*E217*Averages!$D$23</f>
        <v>#N/A</v>
      </c>
      <c r="I217" t="e">
        <f ca="1">G217*F217*Averages!$M$23</f>
        <v>#N/A</v>
      </c>
      <c r="J217" t="e">
        <f t="shared" ca="1" si="163"/>
        <v>#N/A</v>
      </c>
      <c r="K217" t="e">
        <f t="shared" ca="1" si="164"/>
        <v>#N/A</v>
      </c>
      <c r="L217" t="e">
        <f t="shared" ca="1" si="165"/>
        <v>#N/A</v>
      </c>
      <c r="M217" t="e">
        <f t="shared" ca="1" si="166"/>
        <v>#N/A</v>
      </c>
      <c r="N217" t="e">
        <f t="shared" ca="1" si="167"/>
        <v>#N/A</v>
      </c>
      <c r="O217" t="e">
        <f t="shared" ca="1" si="168"/>
        <v>#N/A</v>
      </c>
      <c r="P217" t="e">
        <f t="shared" ca="1" si="169"/>
        <v>#N/A</v>
      </c>
      <c r="Q217" t="e">
        <f t="shared" ca="1" si="170"/>
        <v>#N/A</v>
      </c>
      <c r="R217" t="e">
        <f t="shared" ca="1" si="171"/>
        <v>#N/A</v>
      </c>
      <c r="S217" t="e">
        <f t="shared" ca="1" si="172"/>
        <v>#N/A</v>
      </c>
      <c r="T217" t="e">
        <f t="shared" ca="1" si="173"/>
        <v>#N/A</v>
      </c>
      <c r="U217" t="e">
        <f t="shared" ca="1" si="174"/>
        <v>#N/A</v>
      </c>
      <c r="V217" t="e">
        <f t="shared" ca="1" si="175"/>
        <v>#N/A</v>
      </c>
      <c r="W217" t="e">
        <f t="shared" ca="1" si="176"/>
        <v>#N/A</v>
      </c>
      <c r="X217" t="e">
        <f t="shared" ca="1" si="177"/>
        <v>#N/A</v>
      </c>
      <c r="Y217" t="e">
        <f t="shared" ca="1" si="178"/>
        <v>#N/A</v>
      </c>
      <c r="Z217" t="e">
        <f t="shared" ca="1" si="179"/>
        <v>#N/A</v>
      </c>
      <c r="AA217" t="e">
        <f t="shared" ca="1" si="180"/>
        <v>#N/A</v>
      </c>
      <c r="AB217" t="e">
        <f t="shared" ca="1" si="181"/>
        <v>#N/A</v>
      </c>
      <c r="AC217" t="e">
        <f t="shared" ca="1" si="182"/>
        <v>#N/A</v>
      </c>
      <c r="AD217" t="e">
        <f t="shared" ca="1" si="183"/>
        <v>#N/A</v>
      </c>
      <c r="AE217" t="e">
        <f t="shared" ca="1" si="184"/>
        <v>#N/A</v>
      </c>
      <c r="AF217" t="e">
        <f t="shared" ca="1" si="185"/>
        <v>#N/A</v>
      </c>
      <c r="AG217" t="e">
        <f t="shared" ca="1" si="186"/>
        <v>#N/A</v>
      </c>
      <c r="AH217" t="e">
        <f t="shared" ca="1" si="187"/>
        <v>#N/A</v>
      </c>
      <c r="AI217" t="e">
        <f t="shared" ca="1" si="188"/>
        <v>#N/A</v>
      </c>
      <c r="AJ217" t="e">
        <f t="shared" ca="1" si="189"/>
        <v>#N/A</v>
      </c>
      <c r="AK217" t="e">
        <f t="shared" ca="1" si="190"/>
        <v>#N/A</v>
      </c>
      <c r="AL217" t="e">
        <f t="shared" ca="1" si="191"/>
        <v>#N/A</v>
      </c>
      <c r="AM217" t="e">
        <f t="shared" ca="1" si="192"/>
        <v>#N/A</v>
      </c>
      <c r="AN217" t="e">
        <f t="shared" ca="1" si="193"/>
        <v>#N/A</v>
      </c>
      <c r="AO217" t="e">
        <f t="shared" ca="1" si="194"/>
        <v>#N/A</v>
      </c>
      <c r="AP217" t="e">
        <f t="shared" ca="1" si="195"/>
        <v>#N/A</v>
      </c>
      <c r="AQ217" t="e">
        <f t="shared" ca="1" si="196"/>
        <v>#N/A</v>
      </c>
      <c r="AR217" t="e">
        <f t="shared" ca="1" si="197"/>
        <v>#N/A</v>
      </c>
      <c r="AS217" t="e">
        <f t="shared" ca="1" si="198"/>
        <v>#N/A</v>
      </c>
      <c r="AT217" t="e">
        <f t="shared" ca="1" si="199"/>
        <v>#N/A</v>
      </c>
      <c r="AU217" t="e">
        <f t="shared" ca="1" si="200"/>
        <v>#N/A</v>
      </c>
      <c r="AV217" t="e">
        <f t="shared" ca="1" si="201"/>
        <v>#N/A</v>
      </c>
      <c r="AW217" t="e">
        <f t="shared" ca="1" si="202"/>
        <v>#N/A</v>
      </c>
      <c r="AX217" t="e">
        <f t="shared" ca="1" si="203"/>
        <v>#N/A</v>
      </c>
      <c r="AY217" t="e">
        <f t="shared" ca="1" si="204"/>
        <v>#N/A</v>
      </c>
    </row>
    <row r="218" spans="1:51">
      <c r="A218">
        <f>AllResults!A218</f>
        <v>0</v>
      </c>
      <c r="D218" t="e">
        <f>VLOOKUP(B218,AttDefStrength!$A$3:$G$23,2,FALSE)</f>
        <v>#N/A</v>
      </c>
      <c r="E218" t="e">
        <f>VLOOKUP(C218,AttDefStrength!$A$3:$G$23,7,FALSE)</f>
        <v>#N/A</v>
      </c>
      <c r="F218" t="e">
        <f>VLOOKUP(B218,AttDefStrength!$A$3:$G$23,3,FALSE)</f>
        <v>#N/A</v>
      </c>
      <c r="G218" t="e">
        <f>VLOOKUP(C218,AttDefStrength!$A$3:$G$23,6,FALSE)</f>
        <v>#N/A</v>
      </c>
      <c r="H218" t="e">
        <f ca="1">D218*E218*Averages!$D$23</f>
        <v>#N/A</v>
      </c>
      <c r="I218" t="e">
        <f ca="1">G218*F218*Averages!$M$23</f>
        <v>#N/A</v>
      </c>
      <c r="J218" t="e">
        <f t="shared" ca="1" si="163"/>
        <v>#N/A</v>
      </c>
      <c r="K218" t="e">
        <f t="shared" ca="1" si="164"/>
        <v>#N/A</v>
      </c>
      <c r="L218" t="e">
        <f t="shared" ca="1" si="165"/>
        <v>#N/A</v>
      </c>
      <c r="M218" t="e">
        <f t="shared" ca="1" si="166"/>
        <v>#N/A</v>
      </c>
      <c r="N218" t="e">
        <f t="shared" ca="1" si="167"/>
        <v>#N/A</v>
      </c>
      <c r="O218" t="e">
        <f t="shared" ca="1" si="168"/>
        <v>#N/A</v>
      </c>
      <c r="P218" t="e">
        <f t="shared" ca="1" si="169"/>
        <v>#N/A</v>
      </c>
      <c r="Q218" t="e">
        <f t="shared" ca="1" si="170"/>
        <v>#N/A</v>
      </c>
      <c r="R218" t="e">
        <f t="shared" ca="1" si="171"/>
        <v>#N/A</v>
      </c>
      <c r="S218" t="e">
        <f t="shared" ca="1" si="172"/>
        <v>#N/A</v>
      </c>
      <c r="T218" t="e">
        <f t="shared" ca="1" si="173"/>
        <v>#N/A</v>
      </c>
      <c r="U218" t="e">
        <f t="shared" ca="1" si="174"/>
        <v>#N/A</v>
      </c>
      <c r="V218" t="e">
        <f t="shared" ca="1" si="175"/>
        <v>#N/A</v>
      </c>
      <c r="W218" t="e">
        <f t="shared" ca="1" si="176"/>
        <v>#N/A</v>
      </c>
      <c r="X218" t="e">
        <f t="shared" ca="1" si="177"/>
        <v>#N/A</v>
      </c>
      <c r="Y218" t="e">
        <f t="shared" ca="1" si="178"/>
        <v>#N/A</v>
      </c>
      <c r="Z218" t="e">
        <f t="shared" ca="1" si="179"/>
        <v>#N/A</v>
      </c>
      <c r="AA218" t="e">
        <f t="shared" ca="1" si="180"/>
        <v>#N/A</v>
      </c>
      <c r="AB218" t="e">
        <f t="shared" ca="1" si="181"/>
        <v>#N/A</v>
      </c>
      <c r="AC218" t="e">
        <f t="shared" ca="1" si="182"/>
        <v>#N/A</v>
      </c>
      <c r="AD218" t="e">
        <f t="shared" ca="1" si="183"/>
        <v>#N/A</v>
      </c>
      <c r="AE218" t="e">
        <f t="shared" ca="1" si="184"/>
        <v>#N/A</v>
      </c>
      <c r="AF218" t="e">
        <f t="shared" ca="1" si="185"/>
        <v>#N/A</v>
      </c>
      <c r="AG218" t="e">
        <f t="shared" ca="1" si="186"/>
        <v>#N/A</v>
      </c>
      <c r="AH218" t="e">
        <f t="shared" ca="1" si="187"/>
        <v>#N/A</v>
      </c>
      <c r="AI218" t="e">
        <f t="shared" ca="1" si="188"/>
        <v>#N/A</v>
      </c>
      <c r="AJ218" t="e">
        <f t="shared" ca="1" si="189"/>
        <v>#N/A</v>
      </c>
      <c r="AK218" t="e">
        <f t="shared" ca="1" si="190"/>
        <v>#N/A</v>
      </c>
      <c r="AL218" t="e">
        <f t="shared" ca="1" si="191"/>
        <v>#N/A</v>
      </c>
      <c r="AM218" t="e">
        <f t="shared" ca="1" si="192"/>
        <v>#N/A</v>
      </c>
      <c r="AN218" t="e">
        <f t="shared" ca="1" si="193"/>
        <v>#N/A</v>
      </c>
      <c r="AO218" t="e">
        <f t="shared" ca="1" si="194"/>
        <v>#N/A</v>
      </c>
      <c r="AP218" t="e">
        <f t="shared" ca="1" si="195"/>
        <v>#N/A</v>
      </c>
      <c r="AQ218" t="e">
        <f t="shared" ca="1" si="196"/>
        <v>#N/A</v>
      </c>
      <c r="AR218" t="e">
        <f t="shared" ca="1" si="197"/>
        <v>#N/A</v>
      </c>
      <c r="AS218" t="e">
        <f t="shared" ca="1" si="198"/>
        <v>#N/A</v>
      </c>
      <c r="AT218" t="e">
        <f t="shared" ca="1" si="199"/>
        <v>#N/A</v>
      </c>
      <c r="AU218" t="e">
        <f t="shared" ca="1" si="200"/>
        <v>#N/A</v>
      </c>
      <c r="AV218" t="e">
        <f t="shared" ca="1" si="201"/>
        <v>#N/A</v>
      </c>
      <c r="AW218" t="e">
        <f t="shared" ca="1" si="202"/>
        <v>#N/A</v>
      </c>
      <c r="AX218" t="e">
        <f t="shared" ca="1" si="203"/>
        <v>#N/A</v>
      </c>
      <c r="AY218" t="e">
        <f t="shared" ca="1" si="204"/>
        <v>#N/A</v>
      </c>
    </row>
    <row r="219" spans="1:51">
      <c r="A219">
        <f>AllResults!A219</f>
        <v>0</v>
      </c>
      <c r="D219" t="e">
        <f>VLOOKUP(B219,AttDefStrength!$A$3:$G$23,2,FALSE)</f>
        <v>#N/A</v>
      </c>
      <c r="E219" t="e">
        <f>VLOOKUP(C219,AttDefStrength!$A$3:$G$23,7,FALSE)</f>
        <v>#N/A</v>
      </c>
      <c r="F219" t="e">
        <f>VLOOKUP(B219,AttDefStrength!$A$3:$G$23,3,FALSE)</f>
        <v>#N/A</v>
      </c>
      <c r="G219" t="e">
        <f>VLOOKUP(C219,AttDefStrength!$A$3:$G$23,6,FALSE)</f>
        <v>#N/A</v>
      </c>
      <c r="H219" t="e">
        <f ca="1">D219*E219*Averages!$D$23</f>
        <v>#N/A</v>
      </c>
      <c r="I219" t="e">
        <f ca="1">G219*F219*Averages!$M$23</f>
        <v>#N/A</v>
      </c>
      <c r="J219" t="e">
        <f t="shared" ca="1" si="163"/>
        <v>#N/A</v>
      </c>
      <c r="K219" t="e">
        <f t="shared" ca="1" si="164"/>
        <v>#N/A</v>
      </c>
      <c r="L219" t="e">
        <f t="shared" ca="1" si="165"/>
        <v>#N/A</v>
      </c>
      <c r="M219" t="e">
        <f t="shared" ca="1" si="166"/>
        <v>#N/A</v>
      </c>
      <c r="N219" t="e">
        <f t="shared" ca="1" si="167"/>
        <v>#N/A</v>
      </c>
      <c r="O219" t="e">
        <f t="shared" ca="1" si="168"/>
        <v>#N/A</v>
      </c>
      <c r="P219" t="e">
        <f t="shared" ca="1" si="169"/>
        <v>#N/A</v>
      </c>
      <c r="Q219" t="e">
        <f t="shared" ca="1" si="170"/>
        <v>#N/A</v>
      </c>
      <c r="R219" t="e">
        <f t="shared" ca="1" si="171"/>
        <v>#N/A</v>
      </c>
      <c r="S219" t="e">
        <f t="shared" ca="1" si="172"/>
        <v>#N/A</v>
      </c>
      <c r="T219" t="e">
        <f t="shared" ca="1" si="173"/>
        <v>#N/A</v>
      </c>
      <c r="U219" t="e">
        <f t="shared" ca="1" si="174"/>
        <v>#N/A</v>
      </c>
      <c r="V219" t="e">
        <f t="shared" ca="1" si="175"/>
        <v>#N/A</v>
      </c>
      <c r="W219" t="e">
        <f t="shared" ca="1" si="176"/>
        <v>#N/A</v>
      </c>
      <c r="X219" t="e">
        <f t="shared" ca="1" si="177"/>
        <v>#N/A</v>
      </c>
      <c r="Y219" t="e">
        <f t="shared" ca="1" si="178"/>
        <v>#N/A</v>
      </c>
      <c r="Z219" t="e">
        <f t="shared" ca="1" si="179"/>
        <v>#N/A</v>
      </c>
      <c r="AA219" t="e">
        <f t="shared" ca="1" si="180"/>
        <v>#N/A</v>
      </c>
      <c r="AB219" t="e">
        <f t="shared" ca="1" si="181"/>
        <v>#N/A</v>
      </c>
      <c r="AC219" t="e">
        <f t="shared" ca="1" si="182"/>
        <v>#N/A</v>
      </c>
      <c r="AD219" t="e">
        <f t="shared" ca="1" si="183"/>
        <v>#N/A</v>
      </c>
      <c r="AE219" t="e">
        <f t="shared" ca="1" si="184"/>
        <v>#N/A</v>
      </c>
      <c r="AF219" t="e">
        <f t="shared" ca="1" si="185"/>
        <v>#N/A</v>
      </c>
      <c r="AG219" t="e">
        <f t="shared" ca="1" si="186"/>
        <v>#N/A</v>
      </c>
      <c r="AH219" t="e">
        <f t="shared" ca="1" si="187"/>
        <v>#N/A</v>
      </c>
      <c r="AI219" t="e">
        <f t="shared" ca="1" si="188"/>
        <v>#N/A</v>
      </c>
      <c r="AJ219" t="e">
        <f t="shared" ca="1" si="189"/>
        <v>#N/A</v>
      </c>
      <c r="AK219" t="e">
        <f t="shared" ca="1" si="190"/>
        <v>#N/A</v>
      </c>
      <c r="AL219" t="e">
        <f t="shared" ca="1" si="191"/>
        <v>#N/A</v>
      </c>
      <c r="AM219" t="e">
        <f t="shared" ca="1" si="192"/>
        <v>#N/A</v>
      </c>
      <c r="AN219" t="e">
        <f t="shared" ca="1" si="193"/>
        <v>#N/A</v>
      </c>
      <c r="AO219" t="e">
        <f t="shared" ca="1" si="194"/>
        <v>#N/A</v>
      </c>
      <c r="AP219" t="e">
        <f t="shared" ca="1" si="195"/>
        <v>#N/A</v>
      </c>
      <c r="AQ219" t="e">
        <f t="shared" ca="1" si="196"/>
        <v>#N/A</v>
      </c>
      <c r="AR219" t="e">
        <f t="shared" ca="1" si="197"/>
        <v>#N/A</v>
      </c>
      <c r="AS219" t="e">
        <f t="shared" ca="1" si="198"/>
        <v>#N/A</v>
      </c>
      <c r="AT219" t="e">
        <f t="shared" ca="1" si="199"/>
        <v>#N/A</v>
      </c>
      <c r="AU219" t="e">
        <f t="shared" ca="1" si="200"/>
        <v>#N/A</v>
      </c>
      <c r="AV219" t="e">
        <f t="shared" ca="1" si="201"/>
        <v>#N/A</v>
      </c>
      <c r="AW219" t="e">
        <f t="shared" ca="1" si="202"/>
        <v>#N/A</v>
      </c>
      <c r="AX219" t="e">
        <f t="shared" ca="1" si="203"/>
        <v>#N/A</v>
      </c>
      <c r="AY219" t="e">
        <f t="shared" ca="1" si="204"/>
        <v>#N/A</v>
      </c>
    </row>
    <row r="220" spans="1:51">
      <c r="A220">
        <f>AllResults!A220</f>
        <v>0</v>
      </c>
      <c r="D220" t="e">
        <f>VLOOKUP(B220,AttDefStrength!$A$3:$G$23,2,FALSE)</f>
        <v>#N/A</v>
      </c>
      <c r="E220" t="e">
        <f>VLOOKUP(C220,AttDefStrength!$A$3:$G$23,7,FALSE)</f>
        <v>#N/A</v>
      </c>
      <c r="F220" t="e">
        <f>VLOOKUP(B220,AttDefStrength!$A$3:$G$23,3,FALSE)</f>
        <v>#N/A</v>
      </c>
      <c r="G220" t="e">
        <f>VLOOKUP(C220,AttDefStrength!$A$3:$G$23,6,FALSE)</f>
        <v>#N/A</v>
      </c>
      <c r="H220" t="e">
        <f ca="1">D220*E220*Averages!$D$23</f>
        <v>#N/A</v>
      </c>
      <c r="I220" t="e">
        <f ca="1">G220*F220*Averages!$M$23</f>
        <v>#N/A</v>
      </c>
      <c r="J220" t="e">
        <f t="shared" ca="1" si="163"/>
        <v>#N/A</v>
      </c>
      <c r="K220" t="e">
        <f t="shared" ca="1" si="164"/>
        <v>#N/A</v>
      </c>
      <c r="L220" t="e">
        <f t="shared" ca="1" si="165"/>
        <v>#N/A</v>
      </c>
      <c r="M220" t="e">
        <f t="shared" ca="1" si="166"/>
        <v>#N/A</v>
      </c>
      <c r="N220" t="e">
        <f t="shared" ca="1" si="167"/>
        <v>#N/A</v>
      </c>
      <c r="O220" t="e">
        <f t="shared" ca="1" si="168"/>
        <v>#N/A</v>
      </c>
      <c r="P220" t="e">
        <f t="shared" ca="1" si="169"/>
        <v>#N/A</v>
      </c>
      <c r="Q220" t="e">
        <f t="shared" ca="1" si="170"/>
        <v>#N/A</v>
      </c>
      <c r="R220" t="e">
        <f t="shared" ca="1" si="171"/>
        <v>#N/A</v>
      </c>
      <c r="S220" t="e">
        <f t="shared" ca="1" si="172"/>
        <v>#N/A</v>
      </c>
      <c r="T220" t="e">
        <f t="shared" ca="1" si="173"/>
        <v>#N/A</v>
      </c>
      <c r="U220" t="e">
        <f t="shared" ca="1" si="174"/>
        <v>#N/A</v>
      </c>
      <c r="V220" t="e">
        <f t="shared" ca="1" si="175"/>
        <v>#N/A</v>
      </c>
      <c r="W220" t="e">
        <f t="shared" ca="1" si="176"/>
        <v>#N/A</v>
      </c>
      <c r="X220" t="e">
        <f t="shared" ca="1" si="177"/>
        <v>#N/A</v>
      </c>
      <c r="Y220" t="e">
        <f t="shared" ca="1" si="178"/>
        <v>#N/A</v>
      </c>
      <c r="Z220" t="e">
        <f t="shared" ca="1" si="179"/>
        <v>#N/A</v>
      </c>
      <c r="AA220" t="e">
        <f t="shared" ca="1" si="180"/>
        <v>#N/A</v>
      </c>
      <c r="AB220" t="e">
        <f t="shared" ca="1" si="181"/>
        <v>#N/A</v>
      </c>
      <c r="AC220" t="e">
        <f t="shared" ca="1" si="182"/>
        <v>#N/A</v>
      </c>
      <c r="AD220" t="e">
        <f t="shared" ca="1" si="183"/>
        <v>#N/A</v>
      </c>
      <c r="AE220" t="e">
        <f t="shared" ca="1" si="184"/>
        <v>#N/A</v>
      </c>
      <c r="AF220" t="e">
        <f t="shared" ca="1" si="185"/>
        <v>#N/A</v>
      </c>
      <c r="AG220" t="e">
        <f t="shared" ca="1" si="186"/>
        <v>#N/A</v>
      </c>
      <c r="AH220" t="e">
        <f t="shared" ca="1" si="187"/>
        <v>#N/A</v>
      </c>
      <c r="AI220" t="e">
        <f t="shared" ca="1" si="188"/>
        <v>#N/A</v>
      </c>
      <c r="AJ220" t="e">
        <f t="shared" ca="1" si="189"/>
        <v>#N/A</v>
      </c>
      <c r="AK220" t="e">
        <f t="shared" ca="1" si="190"/>
        <v>#N/A</v>
      </c>
      <c r="AL220" t="e">
        <f t="shared" ca="1" si="191"/>
        <v>#N/A</v>
      </c>
      <c r="AM220" t="e">
        <f t="shared" ca="1" si="192"/>
        <v>#N/A</v>
      </c>
      <c r="AN220" t="e">
        <f t="shared" ca="1" si="193"/>
        <v>#N/A</v>
      </c>
      <c r="AO220" t="e">
        <f t="shared" ca="1" si="194"/>
        <v>#N/A</v>
      </c>
      <c r="AP220" t="e">
        <f t="shared" ca="1" si="195"/>
        <v>#N/A</v>
      </c>
      <c r="AQ220" t="e">
        <f t="shared" ca="1" si="196"/>
        <v>#N/A</v>
      </c>
      <c r="AR220" t="e">
        <f t="shared" ca="1" si="197"/>
        <v>#N/A</v>
      </c>
      <c r="AS220" t="e">
        <f t="shared" ca="1" si="198"/>
        <v>#N/A</v>
      </c>
      <c r="AT220" t="e">
        <f t="shared" ca="1" si="199"/>
        <v>#N/A</v>
      </c>
      <c r="AU220" t="e">
        <f t="shared" ca="1" si="200"/>
        <v>#N/A</v>
      </c>
      <c r="AV220" t="e">
        <f t="shared" ca="1" si="201"/>
        <v>#N/A</v>
      </c>
      <c r="AW220" t="e">
        <f t="shared" ca="1" si="202"/>
        <v>#N/A</v>
      </c>
      <c r="AX220" t="e">
        <f t="shared" ca="1" si="203"/>
        <v>#N/A</v>
      </c>
      <c r="AY220" t="e">
        <f t="shared" ca="1" si="204"/>
        <v>#N/A</v>
      </c>
    </row>
    <row r="221" spans="1:51">
      <c r="A221">
        <f>AllResults!A221</f>
        <v>0</v>
      </c>
      <c r="D221" t="e">
        <f>VLOOKUP(B221,AttDefStrength!$A$3:$G$23,2,FALSE)</f>
        <v>#N/A</v>
      </c>
      <c r="E221" t="e">
        <f>VLOOKUP(C221,AttDefStrength!$A$3:$G$23,7,FALSE)</f>
        <v>#N/A</v>
      </c>
      <c r="F221" t="e">
        <f>VLOOKUP(B221,AttDefStrength!$A$3:$G$23,3,FALSE)</f>
        <v>#N/A</v>
      </c>
      <c r="G221" t="e">
        <f>VLOOKUP(C221,AttDefStrength!$A$3:$G$23,6,FALSE)</f>
        <v>#N/A</v>
      </c>
      <c r="H221" t="e">
        <f ca="1">D221*E221*Averages!$D$23</f>
        <v>#N/A</v>
      </c>
      <c r="I221" t="e">
        <f ca="1">G221*F221*Averages!$M$23</f>
        <v>#N/A</v>
      </c>
      <c r="J221" t="e">
        <f t="shared" ca="1" si="163"/>
        <v>#N/A</v>
      </c>
      <c r="K221" t="e">
        <f t="shared" ca="1" si="164"/>
        <v>#N/A</v>
      </c>
      <c r="L221" t="e">
        <f t="shared" ca="1" si="165"/>
        <v>#N/A</v>
      </c>
      <c r="M221" t="e">
        <f t="shared" ca="1" si="166"/>
        <v>#N/A</v>
      </c>
      <c r="N221" t="e">
        <f t="shared" ca="1" si="167"/>
        <v>#N/A</v>
      </c>
      <c r="O221" t="e">
        <f t="shared" ca="1" si="168"/>
        <v>#N/A</v>
      </c>
      <c r="P221" t="e">
        <f t="shared" ca="1" si="169"/>
        <v>#N/A</v>
      </c>
      <c r="Q221" t="e">
        <f t="shared" ca="1" si="170"/>
        <v>#N/A</v>
      </c>
      <c r="R221" t="e">
        <f t="shared" ca="1" si="171"/>
        <v>#N/A</v>
      </c>
      <c r="S221" t="e">
        <f t="shared" ca="1" si="172"/>
        <v>#N/A</v>
      </c>
      <c r="T221" t="e">
        <f t="shared" ca="1" si="173"/>
        <v>#N/A</v>
      </c>
      <c r="U221" t="e">
        <f t="shared" ca="1" si="174"/>
        <v>#N/A</v>
      </c>
      <c r="V221" t="e">
        <f t="shared" ca="1" si="175"/>
        <v>#N/A</v>
      </c>
      <c r="W221" t="e">
        <f t="shared" ca="1" si="176"/>
        <v>#N/A</v>
      </c>
      <c r="X221" t="e">
        <f t="shared" ca="1" si="177"/>
        <v>#N/A</v>
      </c>
      <c r="Y221" t="e">
        <f t="shared" ca="1" si="178"/>
        <v>#N/A</v>
      </c>
      <c r="Z221" t="e">
        <f t="shared" ca="1" si="179"/>
        <v>#N/A</v>
      </c>
      <c r="AA221" t="e">
        <f t="shared" ca="1" si="180"/>
        <v>#N/A</v>
      </c>
      <c r="AB221" t="e">
        <f t="shared" ca="1" si="181"/>
        <v>#N/A</v>
      </c>
      <c r="AC221" t="e">
        <f t="shared" ca="1" si="182"/>
        <v>#N/A</v>
      </c>
      <c r="AD221" t="e">
        <f t="shared" ca="1" si="183"/>
        <v>#N/A</v>
      </c>
      <c r="AE221" t="e">
        <f t="shared" ca="1" si="184"/>
        <v>#N/A</v>
      </c>
      <c r="AF221" t="e">
        <f t="shared" ca="1" si="185"/>
        <v>#N/A</v>
      </c>
      <c r="AG221" t="e">
        <f t="shared" ca="1" si="186"/>
        <v>#N/A</v>
      </c>
      <c r="AH221" t="e">
        <f t="shared" ca="1" si="187"/>
        <v>#N/A</v>
      </c>
      <c r="AI221" t="e">
        <f t="shared" ca="1" si="188"/>
        <v>#N/A</v>
      </c>
      <c r="AJ221" t="e">
        <f t="shared" ca="1" si="189"/>
        <v>#N/A</v>
      </c>
      <c r="AK221" t="e">
        <f t="shared" ca="1" si="190"/>
        <v>#N/A</v>
      </c>
      <c r="AL221" t="e">
        <f t="shared" ca="1" si="191"/>
        <v>#N/A</v>
      </c>
      <c r="AM221" t="e">
        <f t="shared" ca="1" si="192"/>
        <v>#N/A</v>
      </c>
      <c r="AN221" t="e">
        <f t="shared" ca="1" si="193"/>
        <v>#N/A</v>
      </c>
      <c r="AO221" t="e">
        <f t="shared" ca="1" si="194"/>
        <v>#N/A</v>
      </c>
      <c r="AP221" t="e">
        <f t="shared" ca="1" si="195"/>
        <v>#N/A</v>
      </c>
      <c r="AQ221" t="e">
        <f t="shared" ca="1" si="196"/>
        <v>#N/A</v>
      </c>
      <c r="AR221" t="e">
        <f t="shared" ca="1" si="197"/>
        <v>#N/A</v>
      </c>
      <c r="AS221" t="e">
        <f t="shared" ca="1" si="198"/>
        <v>#N/A</v>
      </c>
      <c r="AT221" t="e">
        <f t="shared" ca="1" si="199"/>
        <v>#N/A</v>
      </c>
      <c r="AU221" t="e">
        <f t="shared" ca="1" si="200"/>
        <v>#N/A</v>
      </c>
      <c r="AV221" t="e">
        <f t="shared" ca="1" si="201"/>
        <v>#N/A</v>
      </c>
      <c r="AW221" t="e">
        <f t="shared" ca="1" si="202"/>
        <v>#N/A</v>
      </c>
      <c r="AX221" t="e">
        <f t="shared" ca="1" si="203"/>
        <v>#N/A</v>
      </c>
      <c r="AY221" t="e">
        <f t="shared" ca="1" si="204"/>
        <v>#N/A</v>
      </c>
    </row>
    <row r="222" spans="1:51">
      <c r="A222">
        <f>AllResults!A222</f>
        <v>0</v>
      </c>
      <c r="D222" t="e">
        <f>VLOOKUP(B222,AttDefStrength!$A$3:$G$23,2,FALSE)</f>
        <v>#N/A</v>
      </c>
      <c r="E222" t="e">
        <f>VLOOKUP(C222,AttDefStrength!$A$3:$G$23,7,FALSE)</f>
        <v>#N/A</v>
      </c>
      <c r="F222" t="e">
        <f>VLOOKUP(B222,AttDefStrength!$A$3:$G$23,3,FALSE)</f>
        <v>#N/A</v>
      </c>
      <c r="G222" t="e">
        <f>VLOOKUP(C222,AttDefStrength!$A$3:$G$23,6,FALSE)</f>
        <v>#N/A</v>
      </c>
      <c r="H222" t="e">
        <f ca="1">D222*E222*Averages!$D$23</f>
        <v>#N/A</v>
      </c>
      <c r="I222" t="e">
        <f ca="1">G222*F222*Averages!$M$23</f>
        <v>#N/A</v>
      </c>
      <c r="J222" t="e">
        <f t="shared" ca="1" si="163"/>
        <v>#N/A</v>
      </c>
      <c r="K222" t="e">
        <f t="shared" ca="1" si="164"/>
        <v>#N/A</v>
      </c>
      <c r="L222" t="e">
        <f t="shared" ca="1" si="165"/>
        <v>#N/A</v>
      </c>
      <c r="M222" t="e">
        <f t="shared" ca="1" si="166"/>
        <v>#N/A</v>
      </c>
      <c r="N222" t="e">
        <f t="shared" ca="1" si="167"/>
        <v>#N/A</v>
      </c>
      <c r="O222" t="e">
        <f t="shared" ca="1" si="168"/>
        <v>#N/A</v>
      </c>
      <c r="P222" t="e">
        <f t="shared" ca="1" si="169"/>
        <v>#N/A</v>
      </c>
      <c r="Q222" t="e">
        <f t="shared" ca="1" si="170"/>
        <v>#N/A</v>
      </c>
      <c r="R222" t="e">
        <f t="shared" ca="1" si="171"/>
        <v>#N/A</v>
      </c>
      <c r="S222" t="e">
        <f t="shared" ca="1" si="172"/>
        <v>#N/A</v>
      </c>
      <c r="T222" t="e">
        <f t="shared" ca="1" si="173"/>
        <v>#N/A</v>
      </c>
      <c r="U222" t="e">
        <f t="shared" ca="1" si="174"/>
        <v>#N/A</v>
      </c>
      <c r="V222" t="e">
        <f t="shared" ca="1" si="175"/>
        <v>#N/A</v>
      </c>
      <c r="W222" t="e">
        <f t="shared" ca="1" si="176"/>
        <v>#N/A</v>
      </c>
      <c r="X222" t="e">
        <f t="shared" ca="1" si="177"/>
        <v>#N/A</v>
      </c>
      <c r="Y222" t="e">
        <f t="shared" ca="1" si="178"/>
        <v>#N/A</v>
      </c>
      <c r="Z222" t="e">
        <f t="shared" ca="1" si="179"/>
        <v>#N/A</v>
      </c>
      <c r="AA222" t="e">
        <f t="shared" ca="1" si="180"/>
        <v>#N/A</v>
      </c>
      <c r="AB222" t="e">
        <f t="shared" ca="1" si="181"/>
        <v>#N/A</v>
      </c>
      <c r="AC222" t="e">
        <f t="shared" ca="1" si="182"/>
        <v>#N/A</v>
      </c>
      <c r="AD222" t="e">
        <f t="shared" ca="1" si="183"/>
        <v>#N/A</v>
      </c>
      <c r="AE222" t="e">
        <f t="shared" ca="1" si="184"/>
        <v>#N/A</v>
      </c>
      <c r="AF222" t="e">
        <f t="shared" ca="1" si="185"/>
        <v>#N/A</v>
      </c>
      <c r="AG222" t="e">
        <f t="shared" ca="1" si="186"/>
        <v>#N/A</v>
      </c>
      <c r="AH222" t="e">
        <f t="shared" ca="1" si="187"/>
        <v>#N/A</v>
      </c>
      <c r="AI222" t="e">
        <f t="shared" ca="1" si="188"/>
        <v>#N/A</v>
      </c>
      <c r="AJ222" t="e">
        <f t="shared" ca="1" si="189"/>
        <v>#N/A</v>
      </c>
      <c r="AK222" t="e">
        <f t="shared" ca="1" si="190"/>
        <v>#N/A</v>
      </c>
      <c r="AL222" t="e">
        <f t="shared" ca="1" si="191"/>
        <v>#N/A</v>
      </c>
      <c r="AM222" t="e">
        <f t="shared" ca="1" si="192"/>
        <v>#N/A</v>
      </c>
      <c r="AN222" t="e">
        <f t="shared" ca="1" si="193"/>
        <v>#N/A</v>
      </c>
      <c r="AO222" t="e">
        <f t="shared" ca="1" si="194"/>
        <v>#N/A</v>
      </c>
      <c r="AP222" t="e">
        <f t="shared" ca="1" si="195"/>
        <v>#N/A</v>
      </c>
      <c r="AQ222" t="e">
        <f t="shared" ca="1" si="196"/>
        <v>#N/A</v>
      </c>
      <c r="AR222" t="e">
        <f t="shared" ca="1" si="197"/>
        <v>#N/A</v>
      </c>
      <c r="AS222" t="e">
        <f t="shared" ca="1" si="198"/>
        <v>#N/A</v>
      </c>
      <c r="AT222" t="e">
        <f t="shared" ca="1" si="199"/>
        <v>#N/A</v>
      </c>
      <c r="AU222" t="e">
        <f t="shared" ca="1" si="200"/>
        <v>#N/A</v>
      </c>
      <c r="AV222" t="e">
        <f t="shared" ca="1" si="201"/>
        <v>#N/A</v>
      </c>
      <c r="AW222" t="e">
        <f t="shared" ca="1" si="202"/>
        <v>#N/A</v>
      </c>
      <c r="AX222" t="e">
        <f t="shared" ca="1" si="203"/>
        <v>#N/A</v>
      </c>
      <c r="AY222" t="e">
        <f t="shared" ca="1" si="204"/>
        <v>#N/A</v>
      </c>
    </row>
    <row r="223" spans="1:51">
      <c r="A223">
        <f>AllResults!A223</f>
        <v>0</v>
      </c>
      <c r="D223" t="e">
        <f>VLOOKUP(B223,AttDefStrength!$A$3:$G$23,2,FALSE)</f>
        <v>#N/A</v>
      </c>
      <c r="E223" t="e">
        <f>VLOOKUP(C223,AttDefStrength!$A$3:$G$23,7,FALSE)</f>
        <v>#N/A</v>
      </c>
      <c r="F223" t="e">
        <f>VLOOKUP(B223,AttDefStrength!$A$3:$G$23,3,FALSE)</f>
        <v>#N/A</v>
      </c>
      <c r="G223" t="e">
        <f>VLOOKUP(C223,AttDefStrength!$A$3:$G$23,6,FALSE)</f>
        <v>#N/A</v>
      </c>
      <c r="H223" t="e">
        <f ca="1">D223*E223*Averages!$D$23</f>
        <v>#N/A</v>
      </c>
      <c r="I223" t="e">
        <f ca="1">G223*F223*Averages!$M$23</f>
        <v>#N/A</v>
      </c>
      <c r="J223" t="e">
        <f t="shared" ca="1" si="163"/>
        <v>#N/A</v>
      </c>
      <c r="K223" t="e">
        <f t="shared" ca="1" si="164"/>
        <v>#N/A</v>
      </c>
      <c r="L223" t="e">
        <f t="shared" ca="1" si="165"/>
        <v>#N/A</v>
      </c>
      <c r="M223" t="e">
        <f t="shared" ca="1" si="166"/>
        <v>#N/A</v>
      </c>
      <c r="N223" t="e">
        <f t="shared" ca="1" si="167"/>
        <v>#N/A</v>
      </c>
      <c r="O223" t="e">
        <f t="shared" ca="1" si="168"/>
        <v>#N/A</v>
      </c>
      <c r="P223" t="e">
        <f t="shared" ca="1" si="169"/>
        <v>#N/A</v>
      </c>
      <c r="Q223" t="e">
        <f t="shared" ca="1" si="170"/>
        <v>#N/A</v>
      </c>
      <c r="R223" t="e">
        <f t="shared" ca="1" si="171"/>
        <v>#N/A</v>
      </c>
      <c r="S223" t="e">
        <f t="shared" ca="1" si="172"/>
        <v>#N/A</v>
      </c>
      <c r="T223" t="e">
        <f t="shared" ca="1" si="173"/>
        <v>#N/A</v>
      </c>
      <c r="U223" t="e">
        <f t="shared" ca="1" si="174"/>
        <v>#N/A</v>
      </c>
      <c r="V223" t="e">
        <f t="shared" ca="1" si="175"/>
        <v>#N/A</v>
      </c>
      <c r="W223" t="e">
        <f t="shared" ca="1" si="176"/>
        <v>#N/A</v>
      </c>
      <c r="X223" t="e">
        <f t="shared" ca="1" si="177"/>
        <v>#N/A</v>
      </c>
      <c r="Y223" t="e">
        <f t="shared" ca="1" si="178"/>
        <v>#N/A</v>
      </c>
      <c r="Z223" t="e">
        <f t="shared" ca="1" si="179"/>
        <v>#N/A</v>
      </c>
      <c r="AA223" t="e">
        <f t="shared" ca="1" si="180"/>
        <v>#N/A</v>
      </c>
      <c r="AB223" t="e">
        <f t="shared" ca="1" si="181"/>
        <v>#N/A</v>
      </c>
      <c r="AC223" t="e">
        <f t="shared" ca="1" si="182"/>
        <v>#N/A</v>
      </c>
      <c r="AD223" t="e">
        <f t="shared" ca="1" si="183"/>
        <v>#N/A</v>
      </c>
      <c r="AE223" t="e">
        <f t="shared" ca="1" si="184"/>
        <v>#N/A</v>
      </c>
      <c r="AF223" t="e">
        <f t="shared" ca="1" si="185"/>
        <v>#N/A</v>
      </c>
      <c r="AG223" t="e">
        <f t="shared" ca="1" si="186"/>
        <v>#N/A</v>
      </c>
      <c r="AH223" t="e">
        <f t="shared" ca="1" si="187"/>
        <v>#N/A</v>
      </c>
      <c r="AI223" t="e">
        <f t="shared" ca="1" si="188"/>
        <v>#N/A</v>
      </c>
      <c r="AJ223" t="e">
        <f t="shared" ca="1" si="189"/>
        <v>#N/A</v>
      </c>
      <c r="AK223" t="e">
        <f t="shared" ca="1" si="190"/>
        <v>#N/A</v>
      </c>
      <c r="AL223" t="e">
        <f t="shared" ca="1" si="191"/>
        <v>#N/A</v>
      </c>
      <c r="AM223" t="e">
        <f t="shared" ca="1" si="192"/>
        <v>#N/A</v>
      </c>
      <c r="AN223" t="e">
        <f t="shared" ca="1" si="193"/>
        <v>#N/A</v>
      </c>
      <c r="AO223" t="e">
        <f t="shared" ca="1" si="194"/>
        <v>#N/A</v>
      </c>
      <c r="AP223" t="e">
        <f t="shared" ca="1" si="195"/>
        <v>#N/A</v>
      </c>
      <c r="AQ223" t="e">
        <f t="shared" ca="1" si="196"/>
        <v>#N/A</v>
      </c>
      <c r="AR223" t="e">
        <f t="shared" ca="1" si="197"/>
        <v>#N/A</v>
      </c>
      <c r="AS223" t="e">
        <f t="shared" ca="1" si="198"/>
        <v>#N/A</v>
      </c>
      <c r="AT223" t="e">
        <f t="shared" ca="1" si="199"/>
        <v>#N/A</v>
      </c>
      <c r="AU223" t="e">
        <f t="shared" ca="1" si="200"/>
        <v>#N/A</v>
      </c>
      <c r="AV223" t="e">
        <f t="shared" ca="1" si="201"/>
        <v>#N/A</v>
      </c>
      <c r="AW223" t="e">
        <f t="shared" ca="1" si="202"/>
        <v>#N/A</v>
      </c>
      <c r="AX223" t="e">
        <f t="shared" ca="1" si="203"/>
        <v>#N/A</v>
      </c>
      <c r="AY223" t="e">
        <f t="shared" ca="1" si="204"/>
        <v>#N/A</v>
      </c>
    </row>
    <row r="224" spans="1:51">
      <c r="A224">
        <f>AllResults!A224</f>
        <v>0</v>
      </c>
      <c r="D224" t="e">
        <f>VLOOKUP(B224,AttDefStrength!$A$3:$G$23,2,FALSE)</f>
        <v>#N/A</v>
      </c>
      <c r="E224" t="e">
        <f>VLOOKUP(C224,AttDefStrength!$A$3:$G$23,7,FALSE)</f>
        <v>#N/A</v>
      </c>
      <c r="F224" t="e">
        <f>VLOOKUP(B224,AttDefStrength!$A$3:$G$23,3,FALSE)</f>
        <v>#N/A</v>
      </c>
      <c r="G224" t="e">
        <f>VLOOKUP(C224,AttDefStrength!$A$3:$G$23,6,FALSE)</f>
        <v>#N/A</v>
      </c>
      <c r="H224" t="e">
        <f ca="1">D224*E224*Averages!$D$23</f>
        <v>#N/A</v>
      </c>
      <c r="I224" t="e">
        <f ca="1">G224*F224*Averages!$M$23</f>
        <v>#N/A</v>
      </c>
      <c r="J224" t="e">
        <f t="shared" ca="1" si="163"/>
        <v>#N/A</v>
      </c>
      <c r="K224" t="e">
        <f t="shared" ca="1" si="164"/>
        <v>#N/A</v>
      </c>
      <c r="L224" t="e">
        <f t="shared" ca="1" si="165"/>
        <v>#N/A</v>
      </c>
      <c r="M224" t="e">
        <f t="shared" ca="1" si="166"/>
        <v>#N/A</v>
      </c>
      <c r="N224" t="e">
        <f t="shared" ca="1" si="167"/>
        <v>#N/A</v>
      </c>
      <c r="O224" t="e">
        <f t="shared" ca="1" si="168"/>
        <v>#N/A</v>
      </c>
      <c r="P224" t="e">
        <f t="shared" ca="1" si="169"/>
        <v>#N/A</v>
      </c>
      <c r="Q224" t="e">
        <f t="shared" ca="1" si="170"/>
        <v>#N/A</v>
      </c>
      <c r="R224" t="e">
        <f t="shared" ca="1" si="171"/>
        <v>#N/A</v>
      </c>
      <c r="S224" t="e">
        <f t="shared" ca="1" si="172"/>
        <v>#N/A</v>
      </c>
      <c r="T224" t="e">
        <f t="shared" ca="1" si="173"/>
        <v>#N/A</v>
      </c>
      <c r="U224" t="e">
        <f t="shared" ca="1" si="174"/>
        <v>#N/A</v>
      </c>
      <c r="V224" t="e">
        <f t="shared" ca="1" si="175"/>
        <v>#N/A</v>
      </c>
      <c r="W224" t="e">
        <f t="shared" ca="1" si="176"/>
        <v>#N/A</v>
      </c>
      <c r="X224" t="e">
        <f t="shared" ca="1" si="177"/>
        <v>#N/A</v>
      </c>
      <c r="Y224" t="e">
        <f t="shared" ca="1" si="178"/>
        <v>#N/A</v>
      </c>
      <c r="Z224" t="e">
        <f t="shared" ca="1" si="179"/>
        <v>#N/A</v>
      </c>
      <c r="AA224" t="e">
        <f t="shared" ca="1" si="180"/>
        <v>#N/A</v>
      </c>
      <c r="AB224" t="e">
        <f t="shared" ca="1" si="181"/>
        <v>#N/A</v>
      </c>
      <c r="AC224" t="e">
        <f t="shared" ca="1" si="182"/>
        <v>#N/A</v>
      </c>
      <c r="AD224" t="e">
        <f t="shared" ca="1" si="183"/>
        <v>#N/A</v>
      </c>
      <c r="AE224" t="e">
        <f t="shared" ca="1" si="184"/>
        <v>#N/A</v>
      </c>
      <c r="AF224" t="e">
        <f t="shared" ca="1" si="185"/>
        <v>#N/A</v>
      </c>
      <c r="AG224" t="e">
        <f t="shared" ca="1" si="186"/>
        <v>#N/A</v>
      </c>
      <c r="AH224" t="e">
        <f t="shared" ca="1" si="187"/>
        <v>#N/A</v>
      </c>
      <c r="AI224" t="e">
        <f t="shared" ca="1" si="188"/>
        <v>#N/A</v>
      </c>
      <c r="AJ224" t="e">
        <f t="shared" ca="1" si="189"/>
        <v>#N/A</v>
      </c>
      <c r="AK224" t="e">
        <f t="shared" ca="1" si="190"/>
        <v>#N/A</v>
      </c>
      <c r="AL224" t="e">
        <f t="shared" ca="1" si="191"/>
        <v>#N/A</v>
      </c>
      <c r="AM224" t="e">
        <f t="shared" ca="1" si="192"/>
        <v>#N/A</v>
      </c>
      <c r="AN224" t="e">
        <f t="shared" ca="1" si="193"/>
        <v>#N/A</v>
      </c>
      <c r="AO224" t="e">
        <f t="shared" ca="1" si="194"/>
        <v>#N/A</v>
      </c>
      <c r="AP224" t="e">
        <f t="shared" ca="1" si="195"/>
        <v>#N/A</v>
      </c>
      <c r="AQ224" t="e">
        <f t="shared" ca="1" si="196"/>
        <v>#N/A</v>
      </c>
      <c r="AR224" t="e">
        <f t="shared" ca="1" si="197"/>
        <v>#N/A</v>
      </c>
      <c r="AS224" t="e">
        <f t="shared" ca="1" si="198"/>
        <v>#N/A</v>
      </c>
      <c r="AT224" t="e">
        <f t="shared" ca="1" si="199"/>
        <v>#N/A</v>
      </c>
      <c r="AU224" t="e">
        <f t="shared" ca="1" si="200"/>
        <v>#N/A</v>
      </c>
      <c r="AV224" t="e">
        <f t="shared" ca="1" si="201"/>
        <v>#N/A</v>
      </c>
      <c r="AW224" t="e">
        <f t="shared" ca="1" si="202"/>
        <v>#N/A</v>
      </c>
      <c r="AX224" t="e">
        <f t="shared" ca="1" si="203"/>
        <v>#N/A</v>
      </c>
      <c r="AY224" t="e">
        <f t="shared" ca="1" si="204"/>
        <v>#N/A</v>
      </c>
    </row>
    <row r="225" spans="1:51">
      <c r="A225">
        <f>AllResults!A225</f>
        <v>0</v>
      </c>
      <c r="D225" t="e">
        <f>VLOOKUP(B225,AttDefStrength!$A$3:$G$23,2,FALSE)</f>
        <v>#N/A</v>
      </c>
      <c r="E225" t="e">
        <f>VLOOKUP(C225,AttDefStrength!$A$3:$G$23,7,FALSE)</f>
        <v>#N/A</v>
      </c>
      <c r="F225" t="e">
        <f>VLOOKUP(B225,AttDefStrength!$A$3:$G$23,3,FALSE)</f>
        <v>#N/A</v>
      </c>
      <c r="G225" t="e">
        <f>VLOOKUP(C225,AttDefStrength!$A$3:$G$23,6,FALSE)</f>
        <v>#N/A</v>
      </c>
      <c r="H225" t="e">
        <f ca="1">D225*E225*Averages!$D$23</f>
        <v>#N/A</v>
      </c>
      <c r="I225" t="e">
        <f ca="1">G225*F225*Averages!$M$23</f>
        <v>#N/A</v>
      </c>
      <c r="J225" t="e">
        <f t="shared" ca="1" si="163"/>
        <v>#N/A</v>
      </c>
      <c r="K225" t="e">
        <f t="shared" ca="1" si="164"/>
        <v>#N/A</v>
      </c>
      <c r="L225" t="e">
        <f t="shared" ca="1" si="165"/>
        <v>#N/A</v>
      </c>
      <c r="M225" t="e">
        <f t="shared" ca="1" si="166"/>
        <v>#N/A</v>
      </c>
      <c r="N225" t="e">
        <f t="shared" ca="1" si="167"/>
        <v>#N/A</v>
      </c>
      <c r="O225" t="e">
        <f t="shared" ca="1" si="168"/>
        <v>#N/A</v>
      </c>
      <c r="P225" t="e">
        <f t="shared" ca="1" si="169"/>
        <v>#N/A</v>
      </c>
      <c r="Q225" t="e">
        <f t="shared" ca="1" si="170"/>
        <v>#N/A</v>
      </c>
      <c r="R225" t="e">
        <f t="shared" ca="1" si="171"/>
        <v>#N/A</v>
      </c>
      <c r="S225" t="e">
        <f t="shared" ca="1" si="172"/>
        <v>#N/A</v>
      </c>
      <c r="T225" t="e">
        <f t="shared" ca="1" si="173"/>
        <v>#N/A</v>
      </c>
      <c r="U225" t="e">
        <f t="shared" ca="1" si="174"/>
        <v>#N/A</v>
      </c>
      <c r="V225" t="e">
        <f t="shared" ca="1" si="175"/>
        <v>#N/A</v>
      </c>
      <c r="W225" t="e">
        <f t="shared" ca="1" si="176"/>
        <v>#N/A</v>
      </c>
      <c r="X225" t="e">
        <f t="shared" ca="1" si="177"/>
        <v>#N/A</v>
      </c>
      <c r="Y225" t="e">
        <f t="shared" ca="1" si="178"/>
        <v>#N/A</v>
      </c>
      <c r="Z225" t="e">
        <f t="shared" ca="1" si="179"/>
        <v>#N/A</v>
      </c>
      <c r="AA225" t="e">
        <f t="shared" ca="1" si="180"/>
        <v>#N/A</v>
      </c>
      <c r="AB225" t="e">
        <f t="shared" ca="1" si="181"/>
        <v>#N/A</v>
      </c>
      <c r="AC225" t="e">
        <f t="shared" ca="1" si="182"/>
        <v>#N/A</v>
      </c>
      <c r="AD225" t="e">
        <f t="shared" ca="1" si="183"/>
        <v>#N/A</v>
      </c>
      <c r="AE225" t="e">
        <f t="shared" ca="1" si="184"/>
        <v>#N/A</v>
      </c>
      <c r="AF225" t="e">
        <f t="shared" ca="1" si="185"/>
        <v>#N/A</v>
      </c>
      <c r="AG225" t="e">
        <f t="shared" ca="1" si="186"/>
        <v>#N/A</v>
      </c>
      <c r="AH225" t="e">
        <f t="shared" ca="1" si="187"/>
        <v>#N/A</v>
      </c>
      <c r="AI225" t="e">
        <f t="shared" ca="1" si="188"/>
        <v>#N/A</v>
      </c>
      <c r="AJ225" t="e">
        <f t="shared" ca="1" si="189"/>
        <v>#N/A</v>
      </c>
      <c r="AK225" t="e">
        <f t="shared" ca="1" si="190"/>
        <v>#N/A</v>
      </c>
      <c r="AL225" t="e">
        <f t="shared" ca="1" si="191"/>
        <v>#N/A</v>
      </c>
      <c r="AM225" t="e">
        <f t="shared" ca="1" si="192"/>
        <v>#N/A</v>
      </c>
      <c r="AN225" t="e">
        <f t="shared" ca="1" si="193"/>
        <v>#N/A</v>
      </c>
      <c r="AO225" t="e">
        <f t="shared" ca="1" si="194"/>
        <v>#N/A</v>
      </c>
      <c r="AP225" t="e">
        <f t="shared" ca="1" si="195"/>
        <v>#N/A</v>
      </c>
      <c r="AQ225" t="e">
        <f t="shared" ca="1" si="196"/>
        <v>#N/A</v>
      </c>
      <c r="AR225" t="e">
        <f t="shared" ca="1" si="197"/>
        <v>#N/A</v>
      </c>
      <c r="AS225" t="e">
        <f t="shared" ca="1" si="198"/>
        <v>#N/A</v>
      </c>
      <c r="AT225" t="e">
        <f t="shared" ca="1" si="199"/>
        <v>#N/A</v>
      </c>
      <c r="AU225" t="e">
        <f t="shared" ca="1" si="200"/>
        <v>#N/A</v>
      </c>
      <c r="AV225" t="e">
        <f t="shared" ca="1" si="201"/>
        <v>#N/A</v>
      </c>
      <c r="AW225" t="e">
        <f t="shared" ca="1" si="202"/>
        <v>#N/A</v>
      </c>
      <c r="AX225" t="e">
        <f t="shared" ca="1" si="203"/>
        <v>#N/A</v>
      </c>
      <c r="AY225" t="e">
        <f t="shared" ca="1" si="204"/>
        <v>#N/A</v>
      </c>
    </row>
    <row r="226" spans="1:51">
      <c r="A226">
        <f>AllResults!A226</f>
        <v>0</v>
      </c>
      <c r="D226" t="e">
        <f>VLOOKUP(B226,AttDefStrength!$A$3:$G$23,2,FALSE)</f>
        <v>#N/A</v>
      </c>
      <c r="E226" t="e">
        <f>VLOOKUP(C226,AttDefStrength!$A$3:$G$23,7,FALSE)</f>
        <v>#N/A</v>
      </c>
      <c r="F226" t="e">
        <f>VLOOKUP(B226,AttDefStrength!$A$3:$G$23,3,FALSE)</f>
        <v>#N/A</v>
      </c>
      <c r="G226" t="e">
        <f>VLOOKUP(C226,AttDefStrength!$A$3:$G$23,6,FALSE)</f>
        <v>#N/A</v>
      </c>
      <c r="H226" t="e">
        <f ca="1">D226*E226*Averages!$D$23</f>
        <v>#N/A</v>
      </c>
      <c r="I226" t="e">
        <f ca="1">G226*F226*Averages!$M$23</f>
        <v>#N/A</v>
      </c>
      <c r="J226" t="e">
        <f t="shared" ca="1" si="163"/>
        <v>#N/A</v>
      </c>
      <c r="K226" t="e">
        <f t="shared" ca="1" si="164"/>
        <v>#N/A</v>
      </c>
      <c r="L226" t="e">
        <f t="shared" ca="1" si="165"/>
        <v>#N/A</v>
      </c>
      <c r="M226" t="e">
        <f t="shared" ca="1" si="166"/>
        <v>#N/A</v>
      </c>
      <c r="N226" t="e">
        <f t="shared" ca="1" si="167"/>
        <v>#N/A</v>
      </c>
      <c r="O226" t="e">
        <f t="shared" ca="1" si="168"/>
        <v>#N/A</v>
      </c>
      <c r="P226" t="e">
        <f t="shared" ca="1" si="169"/>
        <v>#N/A</v>
      </c>
      <c r="Q226" t="e">
        <f t="shared" ca="1" si="170"/>
        <v>#N/A</v>
      </c>
      <c r="R226" t="e">
        <f t="shared" ca="1" si="171"/>
        <v>#N/A</v>
      </c>
      <c r="S226" t="e">
        <f t="shared" ca="1" si="172"/>
        <v>#N/A</v>
      </c>
      <c r="T226" t="e">
        <f t="shared" ca="1" si="173"/>
        <v>#N/A</v>
      </c>
      <c r="U226" t="e">
        <f t="shared" ca="1" si="174"/>
        <v>#N/A</v>
      </c>
      <c r="V226" t="e">
        <f t="shared" ca="1" si="175"/>
        <v>#N/A</v>
      </c>
      <c r="W226" t="e">
        <f t="shared" ca="1" si="176"/>
        <v>#N/A</v>
      </c>
      <c r="X226" t="e">
        <f t="shared" ca="1" si="177"/>
        <v>#N/A</v>
      </c>
      <c r="Y226" t="e">
        <f t="shared" ca="1" si="178"/>
        <v>#N/A</v>
      </c>
      <c r="Z226" t="e">
        <f t="shared" ca="1" si="179"/>
        <v>#N/A</v>
      </c>
      <c r="AA226" t="e">
        <f t="shared" ca="1" si="180"/>
        <v>#N/A</v>
      </c>
      <c r="AB226" t="e">
        <f t="shared" ca="1" si="181"/>
        <v>#N/A</v>
      </c>
      <c r="AC226" t="e">
        <f t="shared" ca="1" si="182"/>
        <v>#N/A</v>
      </c>
      <c r="AD226" t="e">
        <f t="shared" ca="1" si="183"/>
        <v>#N/A</v>
      </c>
      <c r="AE226" t="e">
        <f t="shared" ca="1" si="184"/>
        <v>#N/A</v>
      </c>
      <c r="AF226" t="e">
        <f t="shared" ca="1" si="185"/>
        <v>#N/A</v>
      </c>
      <c r="AG226" t="e">
        <f t="shared" ca="1" si="186"/>
        <v>#N/A</v>
      </c>
      <c r="AH226" t="e">
        <f t="shared" ca="1" si="187"/>
        <v>#N/A</v>
      </c>
      <c r="AI226" t="e">
        <f t="shared" ca="1" si="188"/>
        <v>#N/A</v>
      </c>
      <c r="AJ226" t="e">
        <f t="shared" ca="1" si="189"/>
        <v>#N/A</v>
      </c>
      <c r="AK226" t="e">
        <f t="shared" ca="1" si="190"/>
        <v>#N/A</v>
      </c>
      <c r="AL226" t="e">
        <f t="shared" ca="1" si="191"/>
        <v>#N/A</v>
      </c>
      <c r="AM226" t="e">
        <f t="shared" ca="1" si="192"/>
        <v>#N/A</v>
      </c>
      <c r="AN226" t="e">
        <f t="shared" ca="1" si="193"/>
        <v>#N/A</v>
      </c>
      <c r="AO226" t="e">
        <f t="shared" ca="1" si="194"/>
        <v>#N/A</v>
      </c>
      <c r="AP226" t="e">
        <f t="shared" ca="1" si="195"/>
        <v>#N/A</v>
      </c>
      <c r="AQ226" t="e">
        <f t="shared" ca="1" si="196"/>
        <v>#N/A</v>
      </c>
      <c r="AR226" t="e">
        <f t="shared" ca="1" si="197"/>
        <v>#N/A</v>
      </c>
      <c r="AS226" t="e">
        <f t="shared" ca="1" si="198"/>
        <v>#N/A</v>
      </c>
      <c r="AT226" t="e">
        <f t="shared" ca="1" si="199"/>
        <v>#N/A</v>
      </c>
      <c r="AU226" t="e">
        <f t="shared" ca="1" si="200"/>
        <v>#N/A</v>
      </c>
      <c r="AV226" t="e">
        <f t="shared" ca="1" si="201"/>
        <v>#N/A</v>
      </c>
      <c r="AW226" t="e">
        <f t="shared" ca="1" si="202"/>
        <v>#N/A</v>
      </c>
      <c r="AX226" t="e">
        <f t="shared" ca="1" si="203"/>
        <v>#N/A</v>
      </c>
      <c r="AY226" t="e">
        <f t="shared" ca="1" si="204"/>
        <v>#N/A</v>
      </c>
    </row>
    <row r="227" spans="1:51">
      <c r="A227">
        <f>AllResults!A227</f>
        <v>0</v>
      </c>
      <c r="D227" t="e">
        <f>VLOOKUP(B227,AttDefStrength!$A$3:$G$23,2,FALSE)</f>
        <v>#N/A</v>
      </c>
      <c r="E227" t="e">
        <f>VLOOKUP(C227,AttDefStrength!$A$3:$G$23,7,FALSE)</f>
        <v>#N/A</v>
      </c>
      <c r="F227" t="e">
        <f>VLOOKUP(B227,AttDefStrength!$A$3:$G$23,3,FALSE)</f>
        <v>#N/A</v>
      </c>
      <c r="G227" t="e">
        <f>VLOOKUP(C227,AttDefStrength!$A$3:$G$23,6,FALSE)</f>
        <v>#N/A</v>
      </c>
      <c r="H227" t="e">
        <f ca="1">D227*E227*Averages!$D$23</f>
        <v>#N/A</v>
      </c>
      <c r="I227" t="e">
        <f ca="1">G227*F227*Averages!$M$23</f>
        <v>#N/A</v>
      </c>
      <c r="J227" t="e">
        <f t="shared" ca="1" si="163"/>
        <v>#N/A</v>
      </c>
      <c r="K227" t="e">
        <f t="shared" ca="1" si="164"/>
        <v>#N/A</v>
      </c>
      <c r="L227" t="e">
        <f t="shared" ca="1" si="165"/>
        <v>#N/A</v>
      </c>
      <c r="M227" t="e">
        <f t="shared" ca="1" si="166"/>
        <v>#N/A</v>
      </c>
      <c r="N227" t="e">
        <f t="shared" ca="1" si="167"/>
        <v>#N/A</v>
      </c>
      <c r="O227" t="e">
        <f t="shared" ca="1" si="168"/>
        <v>#N/A</v>
      </c>
      <c r="P227" t="e">
        <f t="shared" ca="1" si="169"/>
        <v>#N/A</v>
      </c>
      <c r="Q227" t="e">
        <f t="shared" ca="1" si="170"/>
        <v>#N/A</v>
      </c>
      <c r="R227" t="e">
        <f t="shared" ca="1" si="171"/>
        <v>#N/A</v>
      </c>
      <c r="S227" t="e">
        <f t="shared" ca="1" si="172"/>
        <v>#N/A</v>
      </c>
      <c r="T227" t="e">
        <f t="shared" ca="1" si="173"/>
        <v>#N/A</v>
      </c>
      <c r="U227" t="e">
        <f t="shared" ca="1" si="174"/>
        <v>#N/A</v>
      </c>
      <c r="V227" t="e">
        <f t="shared" ca="1" si="175"/>
        <v>#N/A</v>
      </c>
      <c r="W227" t="e">
        <f t="shared" ca="1" si="176"/>
        <v>#N/A</v>
      </c>
      <c r="X227" t="e">
        <f t="shared" ca="1" si="177"/>
        <v>#N/A</v>
      </c>
      <c r="Y227" t="e">
        <f t="shared" ca="1" si="178"/>
        <v>#N/A</v>
      </c>
      <c r="Z227" t="e">
        <f t="shared" ca="1" si="179"/>
        <v>#N/A</v>
      </c>
      <c r="AA227" t="e">
        <f t="shared" ca="1" si="180"/>
        <v>#N/A</v>
      </c>
      <c r="AB227" t="e">
        <f t="shared" ca="1" si="181"/>
        <v>#N/A</v>
      </c>
      <c r="AC227" t="e">
        <f t="shared" ca="1" si="182"/>
        <v>#N/A</v>
      </c>
      <c r="AD227" t="e">
        <f t="shared" ca="1" si="183"/>
        <v>#N/A</v>
      </c>
      <c r="AE227" t="e">
        <f t="shared" ca="1" si="184"/>
        <v>#N/A</v>
      </c>
      <c r="AF227" t="e">
        <f t="shared" ca="1" si="185"/>
        <v>#N/A</v>
      </c>
      <c r="AG227" t="e">
        <f t="shared" ca="1" si="186"/>
        <v>#N/A</v>
      </c>
      <c r="AH227" t="e">
        <f t="shared" ca="1" si="187"/>
        <v>#N/A</v>
      </c>
      <c r="AI227" t="e">
        <f t="shared" ca="1" si="188"/>
        <v>#N/A</v>
      </c>
      <c r="AJ227" t="e">
        <f t="shared" ca="1" si="189"/>
        <v>#N/A</v>
      </c>
      <c r="AK227" t="e">
        <f t="shared" ca="1" si="190"/>
        <v>#N/A</v>
      </c>
      <c r="AL227" t="e">
        <f t="shared" ca="1" si="191"/>
        <v>#N/A</v>
      </c>
      <c r="AM227" t="e">
        <f t="shared" ca="1" si="192"/>
        <v>#N/A</v>
      </c>
      <c r="AN227" t="e">
        <f t="shared" ca="1" si="193"/>
        <v>#N/A</v>
      </c>
      <c r="AO227" t="e">
        <f t="shared" ca="1" si="194"/>
        <v>#N/A</v>
      </c>
      <c r="AP227" t="e">
        <f t="shared" ca="1" si="195"/>
        <v>#N/A</v>
      </c>
      <c r="AQ227" t="e">
        <f t="shared" ca="1" si="196"/>
        <v>#N/A</v>
      </c>
      <c r="AR227" t="e">
        <f t="shared" ca="1" si="197"/>
        <v>#N/A</v>
      </c>
      <c r="AS227" t="e">
        <f t="shared" ca="1" si="198"/>
        <v>#N/A</v>
      </c>
      <c r="AT227" t="e">
        <f t="shared" ca="1" si="199"/>
        <v>#N/A</v>
      </c>
      <c r="AU227" t="e">
        <f t="shared" ca="1" si="200"/>
        <v>#N/A</v>
      </c>
      <c r="AV227" t="e">
        <f t="shared" ca="1" si="201"/>
        <v>#N/A</v>
      </c>
      <c r="AW227" t="e">
        <f t="shared" ca="1" si="202"/>
        <v>#N/A</v>
      </c>
      <c r="AX227" t="e">
        <f t="shared" ca="1" si="203"/>
        <v>#N/A</v>
      </c>
      <c r="AY227" t="e">
        <f t="shared" ca="1" si="204"/>
        <v>#N/A</v>
      </c>
    </row>
    <row r="228" spans="1:51">
      <c r="A228">
        <f>AllResults!A228</f>
        <v>0</v>
      </c>
      <c r="D228" t="e">
        <f>VLOOKUP(B228,AttDefStrength!$A$3:$G$23,2,FALSE)</f>
        <v>#N/A</v>
      </c>
      <c r="E228" t="e">
        <f>VLOOKUP(C228,AttDefStrength!$A$3:$G$23,7,FALSE)</f>
        <v>#N/A</v>
      </c>
      <c r="F228" t="e">
        <f>VLOOKUP(B228,AttDefStrength!$A$3:$G$23,3,FALSE)</f>
        <v>#N/A</v>
      </c>
      <c r="G228" t="e">
        <f>VLOOKUP(C228,AttDefStrength!$A$3:$G$23,6,FALSE)</f>
        <v>#N/A</v>
      </c>
      <c r="H228" t="e">
        <f ca="1">D228*E228*Averages!$D$23</f>
        <v>#N/A</v>
      </c>
      <c r="I228" t="e">
        <f ca="1">G228*F228*Averages!$M$23</f>
        <v>#N/A</v>
      </c>
      <c r="J228" t="e">
        <f t="shared" ca="1" si="163"/>
        <v>#N/A</v>
      </c>
      <c r="K228" t="e">
        <f t="shared" ca="1" si="164"/>
        <v>#N/A</v>
      </c>
      <c r="L228" t="e">
        <f t="shared" ca="1" si="165"/>
        <v>#N/A</v>
      </c>
      <c r="M228" t="e">
        <f t="shared" ca="1" si="166"/>
        <v>#N/A</v>
      </c>
      <c r="N228" t="e">
        <f t="shared" ca="1" si="167"/>
        <v>#N/A</v>
      </c>
      <c r="O228" t="e">
        <f t="shared" ca="1" si="168"/>
        <v>#N/A</v>
      </c>
      <c r="P228" t="e">
        <f t="shared" ca="1" si="169"/>
        <v>#N/A</v>
      </c>
      <c r="Q228" t="e">
        <f t="shared" ca="1" si="170"/>
        <v>#N/A</v>
      </c>
      <c r="R228" t="e">
        <f t="shared" ca="1" si="171"/>
        <v>#N/A</v>
      </c>
      <c r="S228" t="e">
        <f t="shared" ca="1" si="172"/>
        <v>#N/A</v>
      </c>
      <c r="T228" t="e">
        <f t="shared" ca="1" si="173"/>
        <v>#N/A</v>
      </c>
      <c r="U228" t="e">
        <f t="shared" ca="1" si="174"/>
        <v>#N/A</v>
      </c>
      <c r="V228" t="e">
        <f t="shared" ca="1" si="175"/>
        <v>#N/A</v>
      </c>
      <c r="W228" t="e">
        <f t="shared" ca="1" si="176"/>
        <v>#N/A</v>
      </c>
      <c r="X228" t="e">
        <f t="shared" ca="1" si="177"/>
        <v>#N/A</v>
      </c>
      <c r="Y228" t="e">
        <f t="shared" ca="1" si="178"/>
        <v>#N/A</v>
      </c>
      <c r="Z228" t="e">
        <f t="shared" ca="1" si="179"/>
        <v>#N/A</v>
      </c>
      <c r="AA228" t="e">
        <f t="shared" ca="1" si="180"/>
        <v>#N/A</v>
      </c>
      <c r="AB228" t="e">
        <f t="shared" ca="1" si="181"/>
        <v>#N/A</v>
      </c>
      <c r="AC228" t="e">
        <f t="shared" ca="1" si="182"/>
        <v>#N/A</v>
      </c>
      <c r="AD228" t="e">
        <f t="shared" ca="1" si="183"/>
        <v>#N/A</v>
      </c>
      <c r="AE228" t="e">
        <f t="shared" ca="1" si="184"/>
        <v>#N/A</v>
      </c>
      <c r="AF228" t="e">
        <f t="shared" ca="1" si="185"/>
        <v>#N/A</v>
      </c>
      <c r="AG228" t="e">
        <f t="shared" ca="1" si="186"/>
        <v>#N/A</v>
      </c>
      <c r="AH228" t="e">
        <f t="shared" ca="1" si="187"/>
        <v>#N/A</v>
      </c>
      <c r="AI228" t="e">
        <f t="shared" ca="1" si="188"/>
        <v>#N/A</v>
      </c>
      <c r="AJ228" t="e">
        <f t="shared" ca="1" si="189"/>
        <v>#N/A</v>
      </c>
      <c r="AK228" t="e">
        <f t="shared" ca="1" si="190"/>
        <v>#N/A</v>
      </c>
      <c r="AL228" t="e">
        <f t="shared" ca="1" si="191"/>
        <v>#N/A</v>
      </c>
      <c r="AM228" t="e">
        <f t="shared" ca="1" si="192"/>
        <v>#N/A</v>
      </c>
      <c r="AN228" t="e">
        <f t="shared" ca="1" si="193"/>
        <v>#N/A</v>
      </c>
      <c r="AO228" t="e">
        <f t="shared" ca="1" si="194"/>
        <v>#N/A</v>
      </c>
      <c r="AP228" t="e">
        <f t="shared" ca="1" si="195"/>
        <v>#N/A</v>
      </c>
      <c r="AQ228" t="e">
        <f t="shared" ca="1" si="196"/>
        <v>#N/A</v>
      </c>
      <c r="AR228" t="e">
        <f t="shared" ca="1" si="197"/>
        <v>#N/A</v>
      </c>
      <c r="AS228" t="e">
        <f t="shared" ca="1" si="198"/>
        <v>#N/A</v>
      </c>
      <c r="AT228" t="e">
        <f t="shared" ca="1" si="199"/>
        <v>#N/A</v>
      </c>
      <c r="AU228" t="e">
        <f t="shared" ca="1" si="200"/>
        <v>#N/A</v>
      </c>
      <c r="AV228" t="e">
        <f t="shared" ca="1" si="201"/>
        <v>#N/A</v>
      </c>
      <c r="AW228" t="e">
        <f t="shared" ca="1" si="202"/>
        <v>#N/A</v>
      </c>
      <c r="AX228" t="e">
        <f t="shared" ca="1" si="203"/>
        <v>#N/A</v>
      </c>
      <c r="AY228" t="e">
        <f t="shared" ca="1" si="204"/>
        <v>#N/A</v>
      </c>
    </row>
    <row r="229" spans="1:51">
      <c r="A229">
        <f>AllResults!A229</f>
        <v>0</v>
      </c>
      <c r="D229" t="e">
        <f>VLOOKUP(B229,AttDefStrength!$A$3:$G$23,2,FALSE)</f>
        <v>#N/A</v>
      </c>
      <c r="E229" t="e">
        <f>VLOOKUP(C229,AttDefStrength!$A$3:$G$23,7,FALSE)</f>
        <v>#N/A</v>
      </c>
      <c r="F229" t="e">
        <f>VLOOKUP(B229,AttDefStrength!$A$3:$G$23,3,FALSE)</f>
        <v>#N/A</v>
      </c>
      <c r="G229" t="e">
        <f>VLOOKUP(C229,AttDefStrength!$A$3:$G$23,6,FALSE)</f>
        <v>#N/A</v>
      </c>
      <c r="H229" t="e">
        <f ca="1">D229*E229*Averages!$D$23</f>
        <v>#N/A</v>
      </c>
      <c r="I229" t="e">
        <f ca="1">G229*F229*Averages!$M$23</f>
        <v>#N/A</v>
      </c>
      <c r="J229" t="e">
        <f t="shared" ca="1" si="163"/>
        <v>#N/A</v>
      </c>
      <c r="K229" t="e">
        <f t="shared" ca="1" si="164"/>
        <v>#N/A</v>
      </c>
      <c r="L229" t="e">
        <f t="shared" ca="1" si="165"/>
        <v>#N/A</v>
      </c>
      <c r="M229" t="e">
        <f t="shared" ca="1" si="166"/>
        <v>#N/A</v>
      </c>
      <c r="N229" t="e">
        <f t="shared" ca="1" si="167"/>
        <v>#N/A</v>
      </c>
      <c r="O229" t="e">
        <f t="shared" ca="1" si="168"/>
        <v>#N/A</v>
      </c>
      <c r="P229" t="e">
        <f t="shared" ca="1" si="169"/>
        <v>#N/A</v>
      </c>
      <c r="Q229" t="e">
        <f t="shared" ca="1" si="170"/>
        <v>#N/A</v>
      </c>
      <c r="R229" t="e">
        <f t="shared" ca="1" si="171"/>
        <v>#N/A</v>
      </c>
      <c r="S229" t="e">
        <f t="shared" ca="1" si="172"/>
        <v>#N/A</v>
      </c>
      <c r="T229" t="e">
        <f t="shared" ca="1" si="173"/>
        <v>#N/A</v>
      </c>
      <c r="U229" t="e">
        <f t="shared" ca="1" si="174"/>
        <v>#N/A</v>
      </c>
      <c r="V229" t="e">
        <f t="shared" ca="1" si="175"/>
        <v>#N/A</v>
      </c>
      <c r="W229" t="e">
        <f t="shared" ca="1" si="176"/>
        <v>#N/A</v>
      </c>
      <c r="X229" t="e">
        <f t="shared" ca="1" si="177"/>
        <v>#N/A</v>
      </c>
      <c r="Y229" t="e">
        <f t="shared" ca="1" si="178"/>
        <v>#N/A</v>
      </c>
      <c r="Z229" t="e">
        <f t="shared" ca="1" si="179"/>
        <v>#N/A</v>
      </c>
      <c r="AA229" t="e">
        <f t="shared" ca="1" si="180"/>
        <v>#N/A</v>
      </c>
      <c r="AB229" t="e">
        <f t="shared" ca="1" si="181"/>
        <v>#N/A</v>
      </c>
      <c r="AC229" t="e">
        <f t="shared" ca="1" si="182"/>
        <v>#N/A</v>
      </c>
      <c r="AD229" t="e">
        <f t="shared" ca="1" si="183"/>
        <v>#N/A</v>
      </c>
      <c r="AE229" t="e">
        <f t="shared" ca="1" si="184"/>
        <v>#N/A</v>
      </c>
      <c r="AF229" t="e">
        <f t="shared" ca="1" si="185"/>
        <v>#N/A</v>
      </c>
      <c r="AG229" t="e">
        <f t="shared" ca="1" si="186"/>
        <v>#N/A</v>
      </c>
      <c r="AH229" t="e">
        <f t="shared" ca="1" si="187"/>
        <v>#N/A</v>
      </c>
      <c r="AI229" t="e">
        <f t="shared" ca="1" si="188"/>
        <v>#N/A</v>
      </c>
      <c r="AJ229" t="e">
        <f t="shared" ca="1" si="189"/>
        <v>#N/A</v>
      </c>
      <c r="AK229" t="e">
        <f t="shared" ca="1" si="190"/>
        <v>#N/A</v>
      </c>
      <c r="AL229" t="e">
        <f t="shared" ca="1" si="191"/>
        <v>#N/A</v>
      </c>
      <c r="AM229" t="e">
        <f t="shared" ca="1" si="192"/>
        <v>#N/A</v>
      </c>
      <c r="AN229" t="e">
        <f t="shared" ca="1" si="193"/>
        <v>#N/A</v>
      </c>
      <c r="AO229" t="e">
        <f t="shared" ca="1" si="194"/>
        <v>#N/A</v>
      </c>
      <c r="AP229" t="e">
        <f t="shared" ca="1" si="195"/>
        <v>#N/A</v>
      </c>
      <c r="AQ229" t="e">
        <f t="shared" ca="1" si="196"/>
        <v>#N/A</v>
      </c>
      <c r="AR229" t="e">
        <f t="shared" ca="1" si="197"/>
        <v>#N/A</v>
      </c>
      <c r="AS229" t="e">
        <f t="shared" ca="1" si="198"/>
        <v>#N/A</v>
      </c>
      <c r="AT229" t="e">
        <f t="shared" ca="1" si="199"/>
        <v>#N/A</v>
      </c>
      <c r="AU229" t="e">
        <f t="shared" ca="1" si="200"/>
        <v>#N/A</v>
      </c>
      <c r="AV229" t="e">
        <f t="shared" ca="1" si="201"/>
        <v>#N/A</v>
      </c>
      <c r="AW229" t="e">
        <f t="shared" ca="1" si="202"/>
        <v>#N/A</v>
      </c>
      <c r="AX229" t="e">
        <f t="shared" ca="1" si="203"/>
        <v>#N/A</v>
      </c>
      <c r="AY229" t="e">
        <f t="shared" ca="1" si="204"/>
        <v>#N/A</v>
      </c>
    </row>
    <row r="230" spans="1:51">
      <c r="A230">
        <f>AllResults!A230</f>
        <v>0</v>
      </c>
      <c r="D230" t="e">
        <f>VLOOKUP(B230,AttDefStrength!$A$3:$G$23,2,FALSE)</f>
        <v>#N/A</v>
      </c>
      <c r="E230" t="e">
        <f>VLOOKUP(C230,AttDefStrength!$A$3:$G$23,7,FALSE)</f>
        <v>#N/A</v>
      </c>
      <c r="F230" t="e">
        <f>VLOOKUP(B230,AttDefStrength!$A$3:$G$23,3,FALSE)</f>
        <v>#N/A</v>
      </c>
      <c r="G230" t="e">
        <f>VLOOKUP(C230,AttDefStrength!$A$3:$G$23,6,FALSE)</f>
        <v>#N/A</v>
      </c>
      <c r="H230" t="e">
        <f ca="1">D230*E230*Averages!$D$23</f>
        <v>#N/A</v>
      </c>
      <c r="I230" t="e">
        <f ca="1">G230*F230*Averages!$M$23</f>
        <v>#N/A</v>
      </c>
      <c r="J230" t="e">
        <f t="shared" ca="1" si="163"/>
        <v>#N/A</v>
      </c>
      <c r="K230" t="e">
        <f t="shared" ca="1" si="164"/>
        <v>#N/A</v>
      </c>
      <c r="L230" t="e">
        <f t="shared" ca="1" si="165"/>
        <v>#N/A</v>
      </c>
      <c r="M230" t="e">
        <f t="shared" ca="1" si="166"/>
        <v>#N/A</v>
      </c>
      <c r="N230" t="e">
        <f t="shared" ca="1" si="167"/>
        <v>#N/A</v>
      </c>
      <c r="O230" t="e">
        <f t="shared" ca="1" si="168"/>
        <v>#N/A</v>
      </c>
      <c r="P230" t="e">
        <f t="shared" ca="1" si="169"/>
        <v>#N/A</v>
      </c>
      <c r="Q230" t="e">
        <f t="shared" ca="1" si="170"/>
        <v>#N/A</v>
      </c>
      <c r="R230" t="e">
        <f t="shared" ca="1" si="171"/>
        <v>#N/A</v>
      </c>
      <c r="S230" t="e">
        <f t="shared" ca="1" si="172"/>
        <v>#N/A</v>
      </c>
      <c r="T230" t="e">
        <f t="shared" ca="1" si="173"/>
        <v>#N/A</v>
      </c>
      <c r="U230" t="e">
        <f t="shared" ca="1" si="174"/>
        <v>#N/A</v>
      </c>
      <c r="V230" t="e">
        <f t="shared" ca="1" si="175"/>
        <v>#N/A</v>
      </c>
      <c r="W230" t="e">
        <f t="shared" ca="1" si="176"/>
        <v>#N/A</v>
      </c>
      <c r="X230" t="e">
        <f t="shared" ca="1" si="177"/>
        <v>#N/A</v>
      </c>
      <c r="Y230" t="e">
        <f t="shared" ca="1" si="178"/>
        <v>#N/A</v>
      </c>
      <c r="Z230" t="e">
        <f t="shared" ca="1" si="179"/>
        <v>#N/A</v>
      </c>
      <c r="AA230" t="e">
        <f t="shared" ca="1" si="180"/>
        <v>#N/A</v>
      </c>
      <c r="AB230" t="e">
        <f t="shared" ca="1" si="181"/>
        <v>#N/A</v>
      </c>
      <c r="AC230" t="e">
        <f t="shared" ca="1" si="182"/>
        <v>#N/A</v>
      </c>
      <c r="AD230" t="e">
        <f t="shared" ca="1" si="183"/>
        <v>#N/A</v>
      </c>
      <c r="AE230" t="e">
        <f t="shared" ca="1" si="184"/>
        <v>#N/A</v>
      </c>
      <c r="AF230" t="e">
        <f t="shared" ca="1" si="185"/>
        <v>#N/A</v>
      </c>
      <c r="AG230" t="e">
        <f t="shared" ca="1" si="186"/>
        <v>#N/A</v>
      </c>
      <c r="AH230" t="e">
        <f t="shared" ca="1" si="187"/>
        <v>#N/A</v>
      </c>
      <c r="AI230" t="e">
        <f t="shared" ca="1" si="188"/>
        <v>#N/A</v>
      </c>
      <c r="AJ230" t="e">
        <f t="shared" ca="1" si="189"/>
        <v>#N/A</v>
      </c>
      <c r="AK230" t="e">
        <f t="shared" ca="1" si="190"/>
        <v>#N/A</v>
      </c>
      <c r="AL230" t="e">
        <f t="shared" ca="1" si="191"/>
        <v>#N/A</v>
      </c>
      <c r="AM230" t="e">
        <f t="shared" ca="1" si="192"/>
        <v>#N/A</v>
      </c>
      <c r="AN230" t="e">
        <f t="shared" ca="1" si="193"/>
        <v>#N/A</v>
      </c>
      <c r="AO230" t="e">
        <f t="shared" ca="1" si="194"/>
        <v>#N/A</v>
      </c>
      <c r="AP230" t="e">
        <f t="shared" ca="1" si="195"/>
        <v>#N/A</v>
      </c>
      <c r="AQ230" t="e">
        <f t="shared" ca="1" si="196"/>
        <v>#N/A</v>
      </c>
      <c r="AR230" t="e">
        <f t="shared" ca="1" si="197"/>
        <v>#N/A</v>
      </c>
      <c r="AS230" t="e">
        <f t="shared" ca="1" si="198"/>
        <v>#N/A</v>
      </c>
      <c r="AT230" t="e">
        <f t="shared" ca="1" si="199"/>
        <v>#N/A</v>
      </c>
      <c r="AU230" t="e">
        <f t="shared" ca="1" si="200"/>
        <v>#N/A</v>
      </c>
      <c r="AV230" t="e">
        <f t="shared" ca="1" si="201"/>
        <v>#N/A</v>
      </c>
      <c r="AW230" t="e">
        <f t="shared" ca="1" si="202"/>
        <v>#N/A</v>
      </c>
      <c r="AX230" t="e">
        <f t="shared" ca="1" si="203"/>
        <v>#N/A</v>
      </c>
      <c r="AY230" t="e">
        <f t="shared" ca="1" si="204"/>
        <v>#N/A</v>
      </c>
    </row>
    <row r="231" spans="1:51">
      <c r="A231">
        <f>AllResults!A231</f>
        <v>0</v>
      </c>
      <c r="D231" t="e">
        <f>VLOOKUP(B231,AttDefStrength!$A$3:$G$23,2,FALSE)</f>
        <v>#N/A</v>
      </c>
      <c r="E231" t="e">
        <f>VLOOKUP(C231,AttDefStrength!$A$3:$G$23,7,FALSE)</f>
        <v>#N/A</v>
      </c>
      <c r="F231" t="e">
        <f>VLOOKUP(B231,AttDefStrength!$A$3:$G$23,3,FALSE)</f>
        <v>#N/A</v>
      </c>
      <c r="G231" t="e">
        <f>VLOOKUP(C231,AttDefStrength!$A$3:$G$23,6,FALSE)</f>
        <v>#N/A</v>
      </c>
      <c r="H231" t="e">
        <f ca="1">D231*E231*Averages!$D$23</f>
        <v>#N/A</v>
      </c>
      <c r="I231" t="e">
        <f ca="1">G231*F231*Averages!$M$23</f>
        <v>#N/A</v>
      </c>
      <c r="J231" t="e">
        <f t="shared" ca="1" si="163"/>
        <v>#N/A</v>
      </c>
      <c r="K231" t="e">
        <f t="shared" ca="1" si="164"/>
        <v>#N/A</v>
      </c>
      <c r="L231" t="e">
        <f t="shared" ca="1" si="165"/>
        <v>#N/A</v>
      </c>
      <c r="M231" t="e">
        <f t="shared" ca="1" si="166"/>
        <v>#N/A</v>
      </c>
      <c r="N231" t="e">
        <f t="shared" ca="1" si="167"/>
        <v>#N/A</v>
      </c>
      <c r="O231" t="e">
        <f t="shared" ca="1" si="168"/>
        <v>#N/A</v>
      </c>
      <c r="P231" t="e">
        <f t="shared" ca="1" si="169"/>
        <v>#N/A</v>
      </c>
      <c r="Q231" t="e">
        <f t="shared" ca="1" si="170"/>
        <v>#N/A</v>
      </c>
      <c r="R231" t="e">
        <f t="shared" ca="1" si="171"/>
        <v>#N/A</v>
      </c>
      <c r="S231" t="e">
        <f t="shared" ca="1" si="172"/>
        <v>#N/A</v>
      </c>
      <c r="T231" t="e">
        <f t="shared" ca="1" si="173"/>
        <v>#N/A</v>
      </c>
      <c r="U231" t="e">
        <f t="shared" ca="1" si="174"/>
        <v>#N/A</v>
      </c>
      <c r="V231" t="e">
        <f t="shared" ca="1" si="175"/>
        <v>#N/A</v>
      </c>
      <c r="W231" t="e">
        <f t="shared" ca="1" si="176"/>
        <v>#N/A</v>
      </c>
      <c r="X231" t="e">
        <f t="shared" ca="1" si="177"/>
        <v>#N/A</v>
      </c>
      <c r="Y231" t="e">
        <f t="shared" ca="1" si="178"/>
        <v>#N/A</v>
      </c>
      <c r="Z231" t="e">
        <f t="shared" ca="1" si="179"/>
        <v>#N/A</v>
      </c>
      <c r="AA231" t="e">
        <f t="shared" ca="1" si="180"/>
        <v>#N/A</v>
      </c>
      <c r="AB231" t="e">
        <f t="shared" ca="1" si="181"/>
        <v>#N/A</v>
      </c>
      <c r="AC231" t="e">
        <f t="shared" ca="1" si="182"/>
        <v>#N/A</v>
      </c>
      <c r="AD231" t="e">
        <f t="shared" ca="1" si="183"/>
        <v>#N/A</v>
      </c>
      <c r="AE231" t="e">
        <f t="shared" ca="1" si="184"/>
        <v>#N/A</v>
      </c>
      <c r="AF231" t="e">
        <f t="shared" ca="1" si="185"/>
        <v>#N/A</v>
      </c>
      <c r="AG231" t="e">
        <f t="shared" ca="1" si="186"/>
        <v>#N/A</v>
      </c>
      <c r="AH231" t="e">
        <f t="shared" ca="1" si="187"/>
        <v>#N/A</v>
      </c>
      <c r="AI231" t="e">
        <f t="shared" ca="1" si="188"/>
        <v>#N/A</v>
      </c>
      <c r="AJ231" t="e">
        <f t="shared" ca="1" si="189"/>
        <v>#N/A</v>
      </c>
      <c r="AK231" t="e">
        <f t="shared" ca="1" si="190"/>
        <v>#N/A</v>
      </c>
      <c r="AL231" t="e">
        <f t="shared" ca="1" si="191"/>
        <v>#N/A</v>
      </c>
      <c r="AM231" t="e">
        <f t="shared" ca="1" si="192"/>
        <v>#N/A</v>
      </c>
      <c r="AN231" t="e">
        <f t="shared" ca="1" si="193"/>
        <v>#N/A</v>
      </c>
      <c r="AO231" t="e">
        <f t="shared" ca="1" si="194"/>
        <v>#N/A</v>
      </c>
      <c r="AP231" t="e">
        <f t="shared" ca="1" si="195"/>
        <v>#N/A</v>
      </c>
      <c r="AQ231" t="e">
        <f t="shared" ca="1" si="196"/>
        <v>#N/A</v>
      </c>
      <c r="AR231" t="e">
        <f t="shared" ca="1" si="197"/>
        <v>#N/A</v>
      </c>
      <c r="AS231" t="e">
        <f t="shared" ca="1" si="198"/>
        <v>#N/A</v>
      </c>
      <c r="AT231" t="e">
        <f t="shared" ca="1" si="199"/>
        <v>#N/A</v>
      </c>
      <c r="AU231" t="e">
        <f t="shared" ca="1" si="200"/>
        <v>#N/A</v>
      </c>
      <c r="AV231" t="e">
        <f t="shared" ca="1" si="201"/>
        <v>#N/A</v>
      </c>
      <c r="AW231" t="e">
        <f t="shared" ca="1" si="202"/>
        <v>#N/A</v>
      </c>
      <c r="AX231" t="e">
        <f t="shared" ca="1" si="203"/>
        <v>#N/A</v>
      </c>
      <c r="AY231" t="e">
        <f t="shared" ca="1" si="204"/>
        <v>#N/A</v>
      </c>
    </row>
    <row r="232" spans="1:51">
      <c r="A232">
        <f>AllResults!A232</f>
        <v>0</v>
      </c>
      <c r="D232" t="e">
        <f>VLOOKUP(B232,AttDefStrength!$A$3:$G$23,2,FALSE)</f>
        <v>#N/A</v>
      </c>
      <c r="E232" t="e">
        <f>VLOOKUP(C232,AttDefStrength!$A$3:$G$23,7,FALSE)</f>
        <v>#N/A</v>
      </c>
      <c r="F232" t="e">
        <f>VLOOKUP(B232,AttDefStrength!$A$3:$G$23,3,FALSE)</f>
        <v>#N/A</v>
      </c>
      <c r="G232" t="e">
        <f>VLOOKUP(C232,AttDefStrength!$A$3:$G$23,6,FALSE)</f>
        <v>#N/A</v>
      </c>
      <c r="H232" t="e">
        <f ca="1">D232*E232*Averages!$D$23</f>
        <v>#N/A</v>
      </c>
      <c r="I232" t="e">
        <f ca="1">G232*F232*Averages!$M$23</f>
        <v>#N/A</v>
      </c>
      <c r="J232" t="e">
        <f t="shared" ca="1" si="163"/>
        <v>#N/A</v>
      </c>
      <c r="K232" t="e">
        <f t="shared" ca="1" si="164"/>
        <v>#N/A</v>
      </c>
      <c r="L232" t="e">
        <f t="shared" ca="1" si="165"/>
        <v>#N/A</v>
      </c>
      <c r="M232" t="e">
        <f t="shared" ca="1" si="166"/>
        <v>#N/A</v>
      </c>
      <c r="N232" t="e">
        <f t="shared" ca="1" si="167"/>
        <v>#N/A</v>
      </c>
      <c r="O232" t="e">
        <f t="shared" ca="1" si="168"/>
        <v>#N/A</v>
      </c>
      <c r="P232" t="e">
        <f t="shared" ca="1" si="169"/>
        <v>#N/A</v>
      </c>
      <c r="Q232" t="e">
        <f t="shared" ca="1" si="170"/>
        <v>#N/A</v>
      </c>
      <c r="R232" t="e">
        <f t="shared" ca="1" si="171"/>
        <v>#N/A</v>
      </c>
      <c r="S232" t="e">
        <f t="shared" ca="1" si="172"/>
        <v>#N/A</v>
      </c>
      <c r="T232" t="e">
        <f t="shared" ca="1" si="173"/>
        <v>#N/A</v>
      </c>
      <c r="U232" t="e">
        <f t="shared" ca="1" si="174"/>
        <v>#N/A</v>
      </c>
      <c r="V232" t="e">
        <f t="shared" ca="1" si="175"/>
        <v>#N/A</v>
      </c>
      <c r="W232" t="e">
        <f t="shared" ca="1" si="176"/>
        <v>#N/A</v>
      </c>
      <c r="X232" t="e">
        <f t="shared" ca="1" si="177"/>
        <v>#N/A</v>
      </c>
      <c r="Y232" t="e">
        <f t="shared" ca="1" si="178"/>
        <v>#N/A</v>
      </c>
      <c r="Z232" t="e">
        <f t="shared" ca="1" si="179"/>
        <v>#N/A</v>
      </c>
      <c r="AA232" t="e">
        <f t="shared" ca="1" si="180"/>
        <v>#N/A</v>
      </c>
      <c r="AB232" t="e">
        <f t="shared" ca="1" si="181"/>
        <v>#N/A</v>
      </c>
      <c r="AC232" t="e">
        <f t="shared" ca="1" si="182"/>
        <v>#N/A</v>
      </c>
      <c r="AD232" t="e">
        <f t="shared" ca="1" si="183"/>
        <v>#N/A</v>
      </c>
      <c r="AE232" t="e">
        <f t="shared" ca="1" si="184"/>
        <v>#N/A</v>
      </c>
      <c r="AF232" t="e">
        <f t="shared" ca="1" si="185"/>
        <v>#N/A</v>
      </c>
      <c r="AG232" t="e">
        <f t="shared" ca="1" si="186"/>
        <v>#N/A</v>
      </c>
      <c r="AH232" t="e">
        <f t="shared" ca="1" si="187"/>
        <v>#N/A</v>
      </c>
      <c r="AI232" t="e">
        <f t="shared" ca="1" si="188"/>
        <v>#N/A</v>
      </c>
      <c r="AJ232" t="e">
        <f t="shared" ca="1" si="189"/>
        <v>#N/A</v>
      </c>
      <c r="AK232" t="e">
        <f t="shared" ca="1" si="190"/>
        <v>#N/A</v>
      </c>
      <c r="AL232" t="e">
        <f t="shared" ca="1" si="191"/>
        <v>#N/A</v>
      </c>
      <c r="AM232" t="e">
        <f t="shared" ca="1" si="192"/>
        <v>#N/A</v>
      </c>
      <c r="AN232" t="e">
        <f t="shared" ca="1" si="193"/>
        <v>#N/A</v>
      </c>
      <c r="AO232" t="e">
        <f t="shared" ca="1" si="194"/>
        <v>#N/A</v>
      </c>
      <c r="AP232" t="e">
        <f t="shared" ca="1" si="195"/>
        <v>#N/A</v>
      </c>
      <c r="AQ232" t="e">
        <f t="shared" ca="1" si="196"/>
        <v>#N/A</v>
      </c>
      <c r="AR232" t="e">
        <f t="shared" ca="1" si="197"/>
        <v>#N/A</v>
      </c>
      <c r="AS232" t="e">
        <f t="shared" ca="1" si="198"/>
        <v>#N/A</v>
      </c>
      <c r="AT232" t="e">
        <f t="shared" ca="1" si="199"/>
        <v>#N/A</v>
      </c>
      <c r="AU232" t="e">
        <f t="shared" ca="1" si="200"/>
        <v>#N/A</v>
      </c>
      <c r="AV232" t="e">
        <f t="shared" ca="1" si="201"/>
        <v>#N/A</v>
      </c>
      <c r="AW232" t="e">
        <f t="shared" ca="1" si="202"/>
        <v>#N/A</v>
      </c>
      <c r="AX232" t="e">
        <f t="shared" ca="1" si="203"/>
        <v>#N/A</v>
      </c>
      <c r="AY232" t="e">
        <f t="shared" ca="1" si="204"/>
        <v>#N/A</v>
      </c>
    </row>
    <row r="233" spans="1:51">
      <c r="A233">
        <f>AllResults!A233</f>
        <v>0</v>
      </c>
      <c r="D233" t="e">
        <f>VLOOKUP(B233,AttDefStrength!$A$3:$G$23,2,FALSE)</f>
        <v>#N/A</v>
      </c>
      <c r="E233" t="e">
        <f>VLOOKUP(C233,AttDefStrength!$A$3:$G$23,7,FALSE)</f>
        <v>#N/A</v>
      </c>
      <c r="F233" t="e">
        <f>VLOOKUP(B233,AttDefStrength!$A$3:$G$23,3,FALSE)</f>
        <v>#N/A</v>
      </c>
      <c r="G233" t="e">
        <f>VLOOKUP(C233,AttDefStrength!$A$3:$G$23,6,FALSE)</f>
        <v>#N/A</v>
      </c>
      <c r="H233" t="e">
        <f ca="1">D233*E233*Averages!$D$23</f>
        <v>#N/A</v>
      </c>
      <c r="I233" t="e">
        <f ca="1">G233*F233*Averages!$M$23</f>
        <v>#N/A</v>
      </c>
      <c r="J233" t="e">
        <f t="shared" ca="1" si="163"/>
        <v>#N/A</v>
      </c>
      <c r="K233" t="e">
        <f t="shared" ca="1" si="164"/>
        <v>#N/A</v>
      </c>
      <c r="L233" t="e">
        <f t="shared" ca="1" si="165"/>
        <v>#N/A</v>
      </c>
      <c r="M233" t="e">
        <f t="shared" ca="1" si="166"/>
        <v>#N/A</v>
      </c>
      <c r="N233" t="e">
        <f t="shared" ca="1" si="167"/>
        <v>#N/A</v>
      </c>
      <c r="O233" t="e">
        <f t="shared" ca="1" si="168"/>
        <v>#N/A</v>
      </c>
      <c r="P233" t="e">
        <f t="shared" ca="1" si="169"/>
        <v>#N/A</v>
      </c>
      <c r="Q233" t="e">
        <f t="shared" ca="1" si="170"/>
        <v>#N/A</v>
      </c>
      <c r="R233" t="e">
        <f t="shared" ca="1" si="171"/>
        <v>#N/A</v>
      </c>
      <c r="S233" t="e">
        <f t="shared" ca="1" si="172"/>
        <v>#N/A</v>
      </c>
      <c r="T233" t="e">
        <f t="shared" ca="1" si="173"/>
        <v>#N/A</v>
      </c>
      <c r="U233" t="e">
        <f t="shared" ca="1" si="174"/>
        <v>#N/A</v>
      </c>
      <c r="V233" t="e">
        <f t="shared" ca="1" si="175"/>
        <v>#N/A</v>
      </c>
      <c r="W233" t="e">
        <f t="shared" ca="1" si="176"/>
        <v>#N/A</v>
      </c>
      <c r="X233" t="e">
        <f t="shared" ca="1" si="177"/>
        <v>#N/A</v>
      </c>
      <c r="Y233" t="e">
        <f t="shared" ca="1" si="178"/>
        <v>#N/A</v>
      </c>
      <c r="Z233" t="e">
        <f t="shared" ca="1" si="179"/>
        <v>#N/A</v>
      </c>
      <c r="AA233" t="e">
        <f t="shared" ca="1" si="180"/>
        <v>#N/A</v>
      </c>
      <c r="AB233" t="e">
        <f t="shared" ca="1" si="181"/>
        <v>#N/A</v>
      </c>
      <c r="AC233" t="e">
        <f t="shared" ca="1" si="182"/>
        <v>#N/A</v>
      </c>
      <c r="AD233" t="e">
        <f t="shared" ca="1" si="183"/>
        <v>#N/A</v>
      </c>
      <c r="AE233" t="e">
        <f t="shared" ca="1" si="184"/>
        <v>#N/A</v>
      </c>
      <c r="AF233" t="e">
        <f t="shared" ca="1" si="185"/>
        <v>#N/A</v>
      </c>
      <c r="AG233" t="e">
        <f t="shared" ca="1" si="186"/>
        <v>#N/A</v>
      </c>
      <c r="AH233" t="e">
        <f t="shared" ca="1" si="187"/>
        <v>#N/A</v>
      </c>
      <c r="AI233" t="e">
        <f t="shared" ca="1" si="188"/>
        <v>#N/A</v>
      </c>
      <c r="AJ233" t="e">
        <f t="shared" ca="1" si="189"/>
        <v>#N/A</v>
      </c>
      <c r="AK233" t="e">
        <f t="shared" ca="1" si="190"/>
        <v>#N/A</v>
      </c>
      <c r="AL233" t="e">
        <f t="shared" ca="1" si="191"/>
        <v>#N/A</v>
      </c>
      <c r="AM233" t="e">
        <f t="shared" ca="1" si="192"/>
        <v>#N/A</v>
      </c>
      <c r="AN233" t="e">
        <f t="shared" ca="1" si="193"/>
        <v>#N/A</v>
      </c>
      <c r="AO233" t="e">
        <f t="shared" ca="1" si="194"/>
        <v>#N/A</v>
      </c>
      <c r="AP233" t="e">
        <f t="shared" ca="1" si="195"/>
        <v>#N/A</v>
      </c>
      <c r="AQ233" t="e">
        <f t="shared" ca="1" si="196"/>
        <v>#N/A</v>
      </c>
      <c r="AR233" t="e">
        <f t="shared" ca="1" si="197"/>
        <v>#N/A</v>
      </c>
      <c r="AS233" t="e">
        <f t="shared" ca="1" si="198"/>
        <v>#N/A</v>
      </c>
      <c r="AT233" t="e">
        <f t="shared" ca="1" si="199"/>
        <v>#N/A</v>
      </c>
      <c r="AU233" t="e">
        <f t="shared" ca="1" si="200"/>
        <v>#N/A</v>
      </c>
      <c r="AV233" t="e">
        <f t="shared" ca="1" si="201"/>
        <v>#N/A</v>
      </c>
      <c r="AW233" t="e">
        <f t="shared" ca="1" si="202"/>
        <v>#N/A</v>
      </c>
      <c r="AX233" t="e">
        <f t="shared" ca="1" si="203"/>
        <v>#N/A</v>
      </c>
      <c r="AY233" t="e">
        <f t="shared" ca="1" si="204"/>
        <v>#N/A</v>
      </c>
    </row>
    <row r="234" spans="1:51">
      <c r="A234">
        <f>AllResults!A234</f>
        <v>0</v>
      </c>
      <c r="D234" t="e">
        <f>VLOOKUP(B234,AttDefStrength!$A$3:$G$23,2,FALSE)</f>
        <v>#N/A</v>
      </c>
      <c r="E234" t="e">
        <f>VLOOKUP(C234,AttDefStrength!$A$3:$G$23,7,FALSE)</f>
        <v>#N/A</v>
      </c>
      <c r="F234" t="e">
        <f>VLOOKUP(B234,AttDefStrength!$A$3:$G$23,3,FALSE)</f>
        <v>#N/A</v>
      </c>
      <c r="G234" t="e">
        <f>VLOOKUP(C234,AttDefStrength!$A$3:$G$23,6,FALSE)</f>
        <v>#N/A</v>
      </c>
      <c r="H234" t="e">
        <f ca="1">D234*E234*Averages!$D$23</f>
        <v>#N/A</v>
      </c>
      <c r="I234" t="e">
        <f ca="1">G234*F234*Averages!$M$23</f>
        <v>#N/A</v>
      </c>
      <c r="J234" t="e">
        <f t="shared" ca="1" si="163"/>
        <v>#N/A</v>
      </c>
      <c r="K234" t="e">
        <f t="shared" ca="1" si="164"/>
        <v>#N/A</v>
      </c>
      <c r="L234" t="e">
        <f t="shared" ca="1" si="165"/>
        <v>#N/A</v>
      </c>
      <c r="M234" t="e">
        <f t="shared" ca="1" si="166"/>
        <v>#N/A</v>
      </c>
      <c r="N234" t="e">
        <f t="shared" ca="1" si="167"/>
        <v>#N/A</v>
      </c>
      <c r="O234" t="e">
        <f t="shared" ca="1" si="168"/>
        <v>#N/A</v>
      </c>
      <c r="P234" t="e">
        <f t="shared" ca="1" si="169"/>
        <v>#N/A</v>
      </c>
      <c r="Q234" t="e">
        <f t="shared" ca="1" si="170"/>
        <v>#N/A</v>
      </c>
      <c r="R234" t="e">
        <f t="shared" ca="1" si="171"/>
        <v>#N/A</v>
      </c>
      <c r="S234" t="e">
        <f t="shared" ca="1" si="172"/>
        <v>#N/A</v>
      </c>
      <c r="T234" t="e">
        <f t="shared" ca="1" si="173"/>
        <v>#N/A</v>
      </c>
      <c r="U234" t="e">
        <f t="shared" ca="1" si="174"/>
        <v>#N/A</v>
      </c>
      <c r="V234" t="e">
        <f t="shared" ca="1" si="175"/>
        <v>#N/A</v>
      </c>
      <c r="W234" t="e">
        <f t="shared" ca="1" si="176"/>
        <v>#N/A</v>
      </c>
      <c r="X234" t="e">
        <f t="shared" ca="1" si="177"/>
        <v>#N/A</v>
      </c>
      <c r="Y234" t="e">
        <f t="shared" ca="1" si="178"/>
        <v>#N/A</v>
      </c>
      <c r="Z234" t="e">
        <f t="shared" ca="1" si="179"/>
        <v>#N/A</v>
      </c>
      <c r="AA234" t="e">
        <f t="shared" ca="1" si="180"/>
        <v>#N/A</v>
      </c>
      <c r="AB234" t="e">
        <f t="shared" ca="1" si="181"/>
        <v>#N/A</v>
      </c>
      <c r="AC234" t="e">
        <f t="shared" ca="1" si="182"/>
        <v>#N/A</v>
      </c>
      <c r="AD234" t="e">
        <f t="shared" ca="1" si="183"/>
        <v>#N/A</v>
      </c>
      <c r="AE234" t="e">
        <f t="shared" ca="1" si="184"/>
        <v>#N/A</v>
      </c>
      <c r="AF234" t="e">
        <f t="shared" ca="1" si="185"/>
        <v>#N/A</v>
      </c>
      <c r="AG234" t="e">
        <f t="shared" ca="1" si="186"/>
        <v>#N/A</v>
      </c>
      <c r="AH234" t="e">
        <f t="shared" ca="1" si="187"/>
        <v>#N/A</v>
      </c>
      <c r="AI234" t="e">
        <f t="shared" ca="1" si="188"/>
        <v>#N/A</v>
      </c>
      <c r="AJ234" t="e">
        <f t="shared" ca="1" si="189"/>
        <v>#N/A</v>
      </c>
      <c r="AK234" t="e">
        <f t="shared" ca="1" si="190"/>
        <v>#N/A</v>
      </c>
      <c r="AL234" t="e">
        <f t="shared" ca="1" si="191"/>
        <v>#N/A</v>
      </c>
      <c r="AM234" t="e">
        <f t="shared" ca="1" si="192"/>
        <v>#N/A</v>
      </c>
      <c r="AN234" t="e">
        <f t="shared" ca="1" si="193"/>
        <v>#N/A</v>
      </c>
      <c r="AO234" t="e">
        <f t="shared" ca="1" si="194"/>
        <v>#N/A</v>
      </c>
      <c r="AP234" t="e">
        <f t="shared" ca="1" si="195"/>
        <v>#N/A</v>
      </c>
      <c r="AQ234" t="e">
        <f t="shared" ca="1" si="196"/>
        <v>#N/A</v>
      </c>
      <c r="AR234" t="e">
        <f t="shared" ca="1" si="197"/>
        <v>#N/A</v>
      </c>
      <c r="AS234" t="e">
        <f t="shared" ca="1" si="198"/>
        <v>#N/A</v>
      </c>
      <c r="AT234" t="e">
        <f t="shared" ca="1" si="199"/>
        <v>#N/A</v>
      </c>
      <c r="AU234" t="e">
        <f t="shared" ca="1" si="200"/>
        <v>#N/A</v>
      </c>
      <c r="AV234" t="e">
        <f t="shared" ca="1" si="201"/>
        <v>#N/A</v>
      </c>
      <c r="AW234" t="e">
        <f t="shared" ca="1" si="202"/>
        <v>#N/A</v>
      </c>
      <c r="AX234" t="e">
        <f t="shared" ca="1" si="203"/>
        <v>#N/A</v>
      </c>
      <c r="AY234" t="e">
        <f t="shared" ca="1" si="204"/>
        <v>#N/A</v>
      </c>
    </row>
    <row r="235" spans="1:51">
      <c r="A235">
        <f>AllResults!A235</f>
        <v>0</v>
      </c>
      <c r="D235" t="e">
        <f>VLOOKUP(B235,AttDefStrength!$A$3:$G$23,2,FALSE)</f>
        <v>#N/A</v>
      </c>
      <c r="E235" t="e">
        <f>VLOOKUP(C235,AttDefStrength!$A$3:$G$23,7,FALSE)</f>
        <v>#N/A</v>
      </c>
      <c r="F235" t="e">
        <f>VLOOKUP(B235,AttDefStrength!$A$3:$G$23,3,FALSE)</f>
        <v>#N/A</v>
      </c>
      <c r="G235" t="e">
        <f>VLOOKUP(C235,AttDefStrength!$A$3:$G$23,6,FALSE)</f>
        <v>#N/A</v>
      </c>
      <c r="H235" t="e">
        <f ca="1">D235*E235*Averages!$D$23</f>
        <v>#N/A</v>
      </c>
      <c r="I235" t="e">
        <f ca="1">G235*F235*Averages!$M$23</f>
        <v>#N/A</v>
      </c>
      <c r="J235" t="e">
        <f t="shared" ca="1" si="163"/>
        <v>#N/A</v>
      </c>
      <c r="K235" t="e">
        <f t="shared" ca="1" si="164"/>
        <v>#N/A</v>
      </c>
      <c r="L235" t="e">
        <f t="shared" ca="1" si="165"/>
        <v>#N/A</v>
      </c>
      <c r="M235" t="e">
        <f t="shared" ca="1" si="166"/>
        <v>#N/A</v>
      </c>
      <c r="N235" t="e">
        <f t="shared" ca="1" si="167"/>
        <v>#N/A</v>
      </c>
      <c r="O235" t="e">
        <f t="shared" ca="1" si="168"/>
        <v>#N/A</v>
      </c>
      <c r="P235" t="e">
        <f t="shared" ca="1" si="169"/>
        <v>#N/A</v>
      </c>
      <c r="Q235" t="e">
        <f t="shared" ca="1" si="170"/>
        <v>#N/A</v>
      </c>
      <c r="R235" t="e">
        <f t="shared" ca="1" si="171"/>
        <v>#N/A</v>
      </c>
      <c r="S235" t="e">
        <f t="shared" ca="1" si="172"/>
        <v>#N/A</v>
      </c>
      <c r="T235" t="e">
        <f t="shared" ca="1" si="173"/>
        <v>#N/A</v>
      </c>
      <c r="U235" t="e">
        <f t="shared" ca="1" si="174"/>
        <v>#N/A</v>
      </c>
      <c r="V235" t="e">
        <f t="shared" ca="1" si="175"/>
        <v>#N/A</v>
      </c>
      <c r="W235" t="e">
        <f t="shared" ca="1" si="176"/>
        <v>#N/A</v>
      </c>
      <c r="X235" t="e">
        <f t="shared" ca="1" si="177"/>
        <v>#N/A</v>
      </c>
      <c r="Y235" t="e">
        <f t="shared" ca="1" si="178"/>
        <v>#N/A</v>
      </c>
      <c r="Z235" t="e">
        <f t="shared" ca="1" si="179"/>
        <v>#N/A</v>
      </c>
      <c r="AA235" t="e">
        <f t="shared" ca="1" si="180"/>
        <v>#N/A</v>
      </c>
      <c r="AB235" t="e">
        <f t="shared" ca="1" si="181"/>
        <v>#N/A</v>
      </c>
      <c r="AC235" t="e">
        <f t="shared" ca="1" si="182"/>
        <v>#N/A</v>
      </c>
      <c r="AD235" t="e">
        <f t="shared" ca="1" si="183"/>
        <v>#N/A</v>
      </c>
      <c r="AE235" t="e">
        <f t="shared" ca="1" si="184"/>
        <v>#N/A</v>
      </c>
      <c r="AF235" t="e">
        <f t="shared" ca="1" si="185"/>
        <v>#N/A</v>
      </c>
      <c r="AG235" t="e">
        <f t="shared" ca="1" si="186"/>
        <v>#N/A</v>
      </c>
      <c r="AH235" t="e">
        <f t="shared" ca="1" si="187"/>
        <v>#N/A</v>
      </c>
      <c r="AI235" t="e">
        <f t="shared" ca="1" si="188"/>
        <v>#N/A</v>
      </c>
      <c r="AJ235" t="e">
        <f t="shared" ca="1" si="189"/>
        <v>#N/A</v>
      </c>
      <c r="AK235" t="e">
        <f t="shared" ca="1" si="190"/>
        <v>#N/A</v>
      </c>
      <c r="AL235" t="e">
        <f t="shared" ca="1" si="191"/>
        <v>#N/A</v>
      </c>
      <c r="AM235" t="e">
        <f t="shared" ca="1" si="192"/>
        <v>#N/A</v>
      </c>
      <c r="AN235" t="e">
        <f t="shared" ca="1" si="193"/>
        <v>#N/A</v>
      </c>
      <c r="AO235" t="e">
        <f t="shared" ca="1" si="194"/>
        <v>#N/A</v>
      </c>
      <c r="AP235" t="e">
        <f t="shared" ca="1" si="195"/>
        <v>#N/A</v>
      </c>
      <c r="AQ235" t="e">
        <f t="shared" ca="1" si="196"/>
        <v>#N/A</v>
      </c>
      <c r="AR235" t="e">
        <f t="shared" ca="1" si="197"/>
        <v>#N/A</v>
      </c>
      <c r="AS235" t="e">
        <f t="shared" ca="1" si="198"/>
        <v>#N/A</v>
      </c>
      <c r="AT235" t="e">
        <f t="shared" ca="1" si="199"/>
        <v>#N/A</v>
      </c>
      <c r="AU235" t="e">
        <f t="shared" ca="1" si="200"/>
        <v>#N/A</v>
      </c>
      <c r="AV235" t="e">
        <f t="shared" ca="1" si="201"/>
        <v>#N/A</v>
      </c>
      <c r="AW235" t="e">
        <f t="shared" ca="1" si="202"/>
        <v>#N/A</v>
      </c>
      <c r="AX235" t="e">
        <f t="shared" ca="1" si="203"/>
        <v>#N/A</v>
      </c>
      <c r="AY235" t="e">
        <f t="shared" ca="1" si="204"/>
        <v>#N/A</v>
      </c>
    </row>
    <row r="236" spans="1:51">
      <c r="A236">
        <f>AllResults!A236</f>
        <v>0</v>
      </c>
      <c r="D236" t="e">
        <f>VLOOKUP(B236,AttDefStrength!$A$3:$G$23,2,FALSE)</f>
        <v>#N/A</v>
      </c>
      <c r="E236" t="e">
        <f>VLOOKUP(C236,AttDefStrength!$A$3:$G$23,7,FALSE)</f>
        <v>#N/A</v>
      </c>
      <c r="F236" t="e">
        <f>VLOOKUP(B236,AttDefStrength!$A$3:$G$23,3,FALSE)</f>
        <v>#N/A</v>
      </c>
      <c r="G236" t="e">
        <f>VLOOKUP(C236,AttDefStrength!$A$3:$G$23,6,FALSE)</f>
        <v>#N/A</v>
      </c>
      <c r="H236" t="e">
        <f ca="1">D236*E236*Averages!$D$23</f>
        <v>#N/A</v>
      </c>
      <c r="I236" t="e">
        <f ca="1">G236*F236*Averages!$M$23</f>
        <v>#N/A</v>
      </c>
      <c r="J236" t="e">
        <f t="shared" ca="1" si="163"/>
        <v>#N/A</v>
      </c>
      <c r="K236" t="e">
        <f t="shared" ca="1" si="164"/>
        <v>#N/A</v>
      </c>
      <c r="L236" t="e">
        <f t="shared" ca="1" si="165"/>
        <v>#N/A</v>
      </c>
      <c r="M236" t="e">
        <f t="shared" ca="1" si="166"/>
        <v>#N/A</v>
      </c>
      <c r="N236" t="e">
        <f t="shared" ca="1" si="167"/>
        <v>#N/A</v>
      </c>
      <c r="O236" t="e">
        <f t="shared" ca="1" si="168"/>
        <v>#N/A</v>
      </c>
      <c r="P236" t="e">
        <f t="shared" ca="1" si="169"/>
        <v>#N/A</v>
      </c>
      <c r="Q236" t="e">
        <f t="shared" ca="1" si="170"/>
        <v>#N/A</v>
      </c>
      <c r="R236" t="e">
        <f t="shared" ca="1" si="171"/>
        <v>#N/A</v>
      </c>
      <c r="S236" t="e">
        <f t="shared" ca="1" si="172"/>
        <v>#N/A</v>
      </c>
      <c r="T236" t="e">
        <f t="shared" ca="1" si="173"/>
        <v>#N/A</v>
      </c>
      <c r="U236" t="e">
        <f t="shared" ca="1" si="174"/>
        <v>#N/A</v>
      </c>
      <c r="V236" t="e">
        <f t="shared" ca="1" si="175"/>
        <v>#N/A</v>
      </c>
      <c r="W236" t="e">
        <f t="shared" ca="1" si="176"/>
        <v>#N/A</v>
      </c>
      <c r="X236" t="e">
        <f t="shared" ca="1" si="177"/>
        <v>#N/A</v>
      </c>
      <c r="Y236" t="e">
        <f t="shared" ca="1" si="178"/>
        <v>#N/A</v>
      </c>
      <c r="Z236" t="e">
        <f t="shared" ca="1" si="179"/>
        <v>#N/A</v>
      </c>
      <c r="AA236" t="e">
        <f t="shared" ca="1" si="180"/>
        <v>#N/A</v>
      </c>
      <c r="AB236" t="e">
        <f t="shared" ca="1" si="181"/>
        <v>#N/A</v>
      </c>
      <c r="AC236" t="e">
        <f t="shared" ca="1" si="182"/>
        <v>#N/A</v>
      </c>
      <c r="AD236" t="e">
        <f t="shared" ca="1" si="183"/>
        <v>#N/A</v>
      </c>
      <c r="AE236" t="e">
        <f t="shared" ca="1" si="184"/>
        <v>#N/A</v>
      </c>
      <c r="AF236" t="e">
        <f t="shared" ca="1" si="185"/>
        <v>#N/A</v>
      </c>
      <c r="AG236" t="e">
        <f t="shared" ca="1" si="186"/>
        <v>#N/A</v>
      </c>
      <c r="AH236" t="e">
        <f t="shared" ca="1" si="187"/>
        <v>#N/A</v>
      </c>
      <c r="AI236" t="e">
        <f t="shared" ca="1" si="188"/>
        <v>#N/A</v>
      </c>
      <c r="AJ236" t="e">
        <f t="shared" ca="1" si="189"/>
        <v>#N/A</v>
      </c>
      <c r="AK236" t="e">
        <f t="shared" ca="1" si="190"/>
        <v>#N/A</v>
      </c>
      <c r="AL236" t="e">
        <f t="shared" ca="1" si="191"/>
        <v>#N/A</v>
      </c>
      <c r="AM236" t="e">
        <f t="shared" ca="1" si="192"/>
        <v>#N/A</v>
      </c>
      <c r="AN236" t="e">
        <f t="shared" ca="1" si="193"/>
        <v>#N/A</v>
      </c>
      <c r="AO236" t="e">
        <f t="shared" ca="1" si="194"/>
        <v>#N/A</v>
      </c>
      <c r="AP236" t="e">
        <f t="shared" ca="1" si="195"/>
        <v>#N/A</v>
      </c>
      <c r="AQ236" t="e">
        <f t="shared" ca="1" si="196"/>
        <v>#N/A</v>
      </c>
      <c r="AR236" t="e">
        <f t="shared" ca="1" si="197"/>
        <v>#N/A</v>
      </c>
      <c r="AS236" t="e">
        <f t="shared" ca="1" si="198"/>
        <v>#N/A</v>
      </c>
      <c r="AT236" t="e">
        <f t="shared" ca="1" si="199"/>
        <v>#N/A</v>
      </c>
      <c r="AU236" t="e">
        <f t="shared" ca="1" si="200"/>
        <v>#N/A</v>
      </c>
      <c r="AV236" t="e">
        <f t="shared" ca="1" si="201"/>
        <v>#N/A</v>
      </c>
      <c r="AW236" t="e">
        <f t="shared" ca="1" si="202"/>
        <v>#N/A</v>
      </c>
      <c r="AX236" t="e">
        <f t="shared" ca="1" si="203"/>
        <v>#N/A</v>
      </c>
      <c r="AY236" t="e">
        <f t="shared" ca="1" si="204"/>
        <v>#N/A</v>
      </c>
    </row>
    <row r="237" spans="1:51">
      <c r="A237">
        <f>AllResults!A237</f>
        <v>0</v>
      </c>
      <c r="D237" t="e">
        <f>VLOOKUP(B237,AttDefStrength!$A$3:$G$23,2,FALSE)</f>
        <v>#N/A</v>
      </c>
      <c r="E237" t="e">
        <f>VLOOKUP(C237,AttDefStrength!$A$3:$G$23,7,FALSE)</f>
        <v>#N/A</v>
      </c>
      <c r="F237" t="e">
        <f>VLOOKUP(B237,AttDefStrength!$A$3:$G$23,3,FALSE)</f>
        <v>#N/A</v>
      </c>
      <c r="G237" t="e">
        <f>VLOOKUP(C237,AttDefStrength!$A$3:$G$23,6,FALSE)</f>
        <v>#N/A</v>
      </c>
      <c r="H237" t="e">
        <f ca="1">D237*E237*Averages!$D$23</f>
        <v>#N/A</v>
      </c>
      <c r="I237" t="e">
        <f ca="1">G237*F237*Averages!$M$23</f>
        <v>#N/A</v>
      </c>
      <c r="J237" t="e">
        <f t="shared" ca="1" si="163"/>
        <v>#N/A</v>
      </c>
      <c r="K237" t="e">
        <f t="shared" ca="1" si="164"/>
        <v>#N/A</v>
      </c>
      <c r="L237" t="e">
        <f t="shared" ca="1" si="165"/>
        <v>#N/A</v>
      </c>
      <c r="M237" t="e">
        <f t="shared" ca="1" si="166"/>
        <v>#N/A</v>
      </c>
      <c r="N237" t="e">
        <f t="shared" ca="1" si="167"/>
        <v>#N/A</v>
      </c>
      <c r="O237" t="e">
        <f t="shared" ca="1" si="168"/>
        <v>#N/A</v>
      </c>
      <c r="P237" t="e">
        <f t="shared" ca="1" si="169"/>
        <v>#N/A</v>
      </c>
      <c r="Q237" t="e">
        <f t="shared" ca="1" si="170"/>
        <v>#N/A</v>
      </c>
      <c r="R237" t="e">
        <f t="shared" ca="1" si="171"/>
        <v>#N/A</v>
      </c>
      <c r="S237" t="e">
        <f t="shared" ca="1" si="172"/>
        <v>#N/A</v>
      </c>
      <c r="T237" t="e">
        <f t="shared" ca="1" si="173"/>
        <v>#N/A</v>
      </c>
      <c r="U237" t="e">
        <f t="shared" ca="1" si="174"/>
        <v>#N/A</v>
      </c>
      <c r="V237" t="e">
        <f t="shared" ca="1" si="175"/>
        <v>#N/A</v>
      </c>
      <c r="W237" t="e">
        <f t="shared" ca="1" si="176"/>
        <v>#N/A</v>
      </c>
      <c r="X237" t="e">
        <f t="shared" ca="1" si="177"/>
        <v>#N/A</v>
      </c>
      <c r="Y237" t="e">
        <f t="shared" ca="1" si="178"/>
        <v>#N/A</v>
      </c>
      <c r="Z237" t="e">
        <f t="shared" ca="1" si="179"/>
        <v>#N/A</v>
      </c>
      <c r="AA237" t="e">
        <f t="shared" ca="1" si="180"/>
        <v>#N/A</v>
      </c>
      <c r="AB237" t="e">
        <f t="shared" ca="1" si="181"/>
        <v>#N/A</v>
      </c>
      <c r="AC237" t="e">
        <f t="shared" ca="1" si="182"/>
        <v>#N/A</v>
      </c>
      <c r="AD237" t="e">
        <f t="shared" ca="1" si="183"/>
        <v>#N/A</v>
      </c>
      <c r="AE237" t="e">
        <f t="shared" ca="1" si="184"/>
        <v>#N/A</v>
      </c>
      <c r="AF237" t="e">
        <f t="shared" ca="1" si="185"/>
        <v>#N/A</v>
      </c>
      <c r="AG237" t="e">
        <f t="shared" ca="1" si="186"/>
        <v>#N/A</v>
      </c>
      <c r="AH237" t="e">
        <f t="shared" ca="1" si="187"/>
        <v>#N/A</v>
      </c>
      <c r="AI237" t="e">
        <f t="shared" ca="1" si="188"/>
        <v>#N/A</v>
      </c>
      <c r="AJ237" t="e">
        <f t="shared" ca="1" si="189"/>
        <v>#N/A</v>
      </c>
      <c r="AK237" t="e">
        <f t="shared" ca="1" si="190"/>
        <v>#N/A</v>
      </c>
      <c r="AL237" t="e">
        <f t="shared" ca="1" si="191"/>
        <v>#N/A</v>
      </c>
      <c r="AM237" t="e">
        <f t="shared" ca="1" si="192"/>
        <v>#N/A</v>
      </c>
      <c r="AN237" t="e">
        <f t="shared" ca="1" si="193"/>
        <v>#N/A</v>
      </c>
      <c r="AO237" t="e">
        <f t="shared" ca="1" si="194"/>
        <v>#N/A</v>
      </c>
      <c r="AP237" t="e">
        <f t="shared" ca="1" si="195"/>
        <v>#N/A</v>
      </c>
      <c r="AQ237" t="e">
        <f t="shared" ca="1" si="196"/>
        <v>#N/A</v>
      </c>
      <c r="AR237" t="e">
        <f t="shared" ca="1" si="197"/>
        <v>#N/A</v>
      </c>
      <c r="AS237" t="e">
        <f t="shared" ca="1" si="198"/>
        <v>#N/A</v>
      </c>
      <c r="AT237" t="e">
        <f t="shared" ca="1" si="199"/>
        <v>#N/A</v>
      </c>
      <c r="AU237" t="e">
        <f t="shared" ca="1" si="200"/>
        <v>#N/A</v>
      </c>
      <c r="AV237" t="e">
        <f t="shared" ca="1" si="201"/>
        <v>#N/A</v>
      </c>
      <c r="AW237" t="e">
        <f t="shared" ca="1" si="202"/>
        <v>#N/A</v>
      </c>
      <c r="AX237" t="e">
        <f t="shared" ca="1" si="203"/>
        <v>#N/A</v>
      </c>
      <c r="AY237" t="e">
        <f t="shared" ca="1" si="204"/>
        <v>#N/A</v>
      </c>
    </row>
    <row r="238" spans="1:51">
      <c r="A238">
        <f>AllResults!A238</f>
        <v>0</v>
      </c>
      <c r="D238" t="e">
        <f>VLOOKUP(B238,AttDefStrength!$A$3:$G$23,2,FALSE)</f>
        <v>#N/A</v>
      </c>
      <c r="E238" t="e">
        <f>VLOOKUP(C238,AttDefStrength!$A$3:$G$23,7,FALSE)</f>
        <v>#N/A</v>
      </c>
      <c r="F238" t="e">
        <f>VLOOKUP(B238,AttDefStrength!$A$3:$G$23,3,FALSE)</f>
        <v>#N/A</v>
      </c>
      <c r="G238" t="e">
        <f>VLOOKUP(C238,AttDefStrength!$A$3:$G$23,6,FALSE)</f>
        <v>#N/A</v>
      </c>
      <c r="H238" t="e">
        <f ca="1">D238*E238*Averages!$D$23</f>
        <v>#N/A</v>
      </c>
      <c r="I238" t="e">
        <f ca="1">G238*F238*Averages!$M$23</f>
        <v>#N/A</v>
      </c>
      <c r="J238" t="e">
        <f t="shared" ca="1" si="163"/>
        <v>#N/A</v>
      </c>
      <c r="K238" t="e">
        <f t="shared" ca="1" si="164"/>
        <v>#N/A</v>
      </c>
      <c r="L238" t="e">
        <f t="shared" ca="1" si="165"/>
        <v>#N/A</v>
      </c>
      <c r="M238" t="e">
        <f t="shared" ca="1" si="166"/>
        <v>#N/A</v>
      </c>
      <c r="N238" t="e">
        <f t="shared" ca="1" si="167"/>
        <v>#N/A</v>
      </c>
      <c r="O238" t="e">
        <f t="shared" ca="1" si="168"/>
        <v>#N/A</v>
      </c>
      <c r="P238" t="e">
        <f t="shared" ca="1" si="169"/>
        <v>#N/A</v>
      </c>
      <c r="Q238" t="e">
        <f t="shared" ca="1" si="170"/>
        <v>#N/A</v>
      </c>
      <c r="R238" t="e">
        <f t="shared" ca="1" si="171"/>
        <v>#N/A</v>
      </c>
      <c r="S238" t="e">
        <f t="shared" ca="1" si="172"/>
        <v>#N/A</v>
      </c>
      <c r="T238" t="e">
        <f t="shared" ca="1" si="173"/>
        <v>#N/A</v>
      </c>
      <c r="U238" t="e">
        <f t="shared" ca="1" si="174"/>
        <v>#N/A</v>
      </c>
      <c r="V238" t="e">
        <f t="shared" ca="1" si="175"/>
        <v>#N/A</v>
      </c>
      <c r="W238" t="e">
        <f t="shared" ca="1" si="176"/>
        <v>#N/A</v>
      </c>
      <c r="X238" t="e">
        <f t="shared" ca="1" si="177"/>
        <v>#N/A</v>
      </c>
      <c r="Y238" t="e">
        <f t="shared" ca="1" si="178"/>
        <v>#N/A</v>
      </c>
      <c r="Z238" t="e">
        <f t="shared" ca="1" si="179"/>
        <v>#N/A</v>
      </c>
      <c r="AA238" t="e">
        <f t="shared" ca="1" si="180"/>
        <v>#N/A</v>
      </c>
      <c r="AB238" t="e">
        <f t="shared" ca="1" si="181"/>
        <v>#N/A</v>
      </c>
      <c r="AC238" t="e">
        <f t="shared" ca="1" si="182"/>
        <v>#N/A</v>
      </c>
      <c r="AD238" t="e">
        <f t="shared" ca="1" si="183"/>
        <v>#N/A</v>
      </c>
      <c r="AE238" t="e">
        <f t="shared" ca="1" si="184"/>
        <v>#N/A</v>
      </c>
      <c r="AF238" t="e">
        <f t="shared" ca="1" si="185"/>
        <v>#N/A</v>
      </c>
      <c r="AG238" t="e">
        <f t="shared" ca="1" si="186"/>
        <v>#N/A</v>
      </c>
      <c r="AH238" t="e">
        <f t="shared" ca="1" si="187"/>
        <v>#N/A</v>
      </c>
      <c r="AI238" t="e">
        <f t="shared" ca="1" si="188"/>
        <v>#N/A</v>
      </c>
      <c r="AJ238" t="e">
        <f t="shared" ca="1" si="189"/>
        <v>#N/A</v>
      </c>
      <c r="AK238" t="e">
        <f t="shared" ca="1" si="190"/>
        <v>#N/A</v>
      </c>
      <c r="AL238" t="e">
        <f t="shared" ca="1" si="191"/>
        <v>#N/A</v>
      </c>
      <c r="AM238" t="e">
        <f t="shared" ca="1" si="192"/>
        <v>#N/A</v>
      </c>
      <c r="AN238" t="e">
        <f t="shared" ca="1" si="193"/>
        <v>#N/A</v>
      </c>
      <c r="AO238" t="e">
        <f t="shared" ca="1" si="194"/>
        <v>#N/A</v>
      </c>
      <c r="AP238" t="e">
        <f t="shared" ca="1" si="195"/>
        <v>#N/A</v>
      </c>
      <c r="AQ238" t="e">
        <f t="shared" ca="1" si="196"/>
        <v>#N/A</v>
      </c>
      <c r="AR238" t="e">
        <f t="shared" ca="1" si="197"/>
        <v>#N/A</v>
      </c>
      <c r="AS238" t="e">
        <f t="shared" ca="1" si="198"/>
        <v>#N/A</v>
      </c>
      <c r="AT238" t="e">
        <f t="shared" ca="1" si="199"/>
        <v>#N/A</v>
      </c>
      <c r="AU238" t="e">
        <f t="shared" ca="1" si="200"/>
        <v>#N/A</v>
      </c>
      <c r="AV238" t="e">
        <f t="shared" ca="1" si="201"/>
        <v>#N/A</v>
      </c>
      <c r="AW238" t="e">
        <f t="shared" ca="1" si="202"/>
        <v>#N/A</v>
      </c>
      <c r="AX238" t="e">
        <f t="shared" ca="1" si="203"/>
        <v>#N/A</v>
      </c>
      <c r="AY238" t="e">
        <f t="shared" ca="1" si="204"/>
        <v>#N/A</v>
      </c>
    </row>
    <row r="239" spans="1:51">
      <c r="A239">
        <f>AllResults!A239</f>
        <v>0</v>
      </c>
      <c r="D239" t="e">
        <f>VLOOKUP(B239,AttDefStrength!$A$3:$G$23,2,FALSE)</f>
        <v>#N/A</v>
      </c>
      <c r="E239" t="e">
        <f>VLOOKUP(C239,AttDefStrength!$A$3:$G$23,7,FALSE)</f>
        <v>#N/A</v>
      </c>
      <c r="F239" t="e">
        <f>VLOOKUP(B239,AttDefStrength!$A$3:$G$23,3,FALSE)</f>
        <v>#N/A</v>
      </c>
      <c r="G239" t="e">
        <f>VLOOKUP(C239,AttDefStrength!$A$3:$G$23,6,FALSE)</f>
        <v>#N/A</v>
      </c>
      <c r="H239" t="e">
        <f ca="1">D239*E239*Averages!$D$23</f>
        <v>#N/A</v>
      </c>
      <c r="I239" t="e">
        <f ca="1">G239*F239*Averages!$M$23</f>
        <v>#N/A</v>
      </c>
      <c r="J239" t="e">
        <f t="shared" ca="1" si="163"/>
        <v>#N/A</v>
      </c>
      <c r="K239" t="e">
        <f t="shared" ca="1" si="164"/>
        <v>#N/A</v>
      </c>
      <c r="L239" t="e">
        <f t="shared" ca="1" si="165"/>
        <v>#N/A</v>
      </c>
      <c r="M239" t="e">
        <f t="shared" ca="1" si="166"/>
        <v>#N/A</v>
      </c>
      <c r="N239" t="e">
        <f t="shared" ca="1" si="167"/>
        <v>#N/A</v>
      </c>
      <c r="O239" t="e">
        <f t="shared" ca="1" si="168"/>
        <v>#N/A</v>
      </c>
      <c r="P239" t="e">
        <f t="shared" ca="1" si="169"/>
        <v>#N/A</v>
      </c>
      <c r="Q239" t="e">
        <f t="shared" ca="1" si="170"/>
        <v>#N/A</v>
      </c>
      <c r="R239" t="e">
        <f t="shared" ca="1" si="171"/>
        <v>#N/A</v>
      </c>
      <c r="S239" t="e">
        <f t="shared" ca="1" si="172"/>
        <v>#N/A</v>
      </c>
      <c r="T239" t="e">
        <f t="shared" ca="1" si="173"/>
        <v>#N/A</v>
      </c>
      <c r="U239" t="e">
        <f t="shared" ca="1" si="174"/>
        <v>#N/A</v>
      </c>
      <c r="V239" t="e">
        <f t="shared" ca="1" si="175"/>
        <v>#N/A</v>
      </c>
      <c r="W239" t="e">
        <f t="shared" ca="1" si="176"/>
        <v>#N/A</v>
      </c>
      <c r="X239" t="e">
        <f t="shared" ca="1" si="177"/>
        <v>#N/A</v>
      </c>
      <c r="Y239" t="e">
        <f t="shared" ca="1" si="178"/>
        <v>#N/A</v>
      </c>
      <c r="Z239" t="e">
        <f t="shared" ca="1" si="179"/>
        <v>#N/A</v>
      </c>
      <c r="AA239" t="e">
        <f t="shared" ca="1" si="180"/>
        <v>#N/A</v>
      </c>
      <c r="AB239" t="e">
        <f t="shared" ca="1" si="181"/>
        <v>#N/A</v>
      </c>
      <c r="AC239" t="e">
        <f t="shared" ca="1" si="182"/>
        <v>#N/A</v>
      </c>
      <c r="AD239" t="e">
        <f t="shared" ca="1" si="183"/>
        <v>#N/A</v>
      </c>
      <c r="AE239" t="e">
        <f t="shared" ca="1" si="184"/>
        <v>#N/A</v>
      </c>
      <c r="AF239" t="e">
        <f t="shared" ca="1" si="185"/>
        <v>#N/A</v>
      </c>
      <c r="AG239" t="e">
        <f t="shared" ca="1" si="186"/>
        <v>#N/A</v>
      </c>
      <c r="AH239" t="e">
        <f t="shared" ca="1" si="187"/>
        <v>#N/A</v>
      </c>
      <c r="AI239" t="e">
        <f t="shared" ca="1" si="188"/>
        <v>#N/A</v>
      </c>
      <c r="AJ239" t="e">
        <f t="shared" ca="1" si="189"/>
        <v>#N/A</v>
      </c>
      <c r="AK239" t="e">
        <f t="shared" ca="1" si="190"/>
        <v>#N/A</v>
      </c>
      <c r="AL239" t="e">
        <f t="shared" ca="1" si="191"/>
        <v>#N/A</v>
      </c>
      <c r="AM239" t="e">
        <f t="shared" ca="1" si="192"/>
        <v>#N/A</v>
      </c>
      <c r="AN239" t="e">
        <f t="shared" ca="1" si="193"/>
        <v>#N/A</v>
      </c>
      <c r="AO239" t="e">
        <f t="shared" ca="1" si="194"/>
        <v>#N/A</v>
      </c>
      <c r="AP239" t="e">
        <f t="shared" ca="1" si="195"/>
        <v>#N/A</v>
      </c>
      <c r="AQ239" t="e">
        <f t="shared" ca="1" si="196"/>
        <v>#N/A</v>
      </c>
      <c r="AR239" t="e">
        <f t="shared" ca="1" si="197"/>
        <v>#N/A</v>
      </c>
      <c r="AS239" t="e">
        <f t="shared" ca="1" si="198"/>
        <v>#N/A</v>
      </c>
      <c r="AT239" t="e">
        <f t="shared" ca="1" si="199"/>
        <v>#N/A</v>
      </c>
      <c r="AU239" t="e">
        <f t="shared" ca="1" si="200"/>
        <v>#N/A</v>
      </c>
      <c r="AV239" t="e">
        <f t="shared" ca="1" si="201"/>
        <v>#N/A</v>
      </c>
      <c r="AW239" t="e">
        <f t="shared" ca="1" si="202"/>
        <v>#N/A</v>
      </c>
      <c r="AX239" t="e">
        <f t="shared" ca="1" si="203"/>
        <v>#N/A</v>
      </c>
      <c r="AY239" t="e">
        <f t="shared" ca="1" si="204"/>
        <v>#N/A</v>
      </c>
    </row>
    <row r="240" spans="1:51">
      <c r="A240">
        <f>AllResults!A240</f>
        <v>0</v>
      </c>
      <c r="D240" t="e">
        <f>VLOOKUP(B240,AttDefStrength!$A$3:$G$23,2,FALSE)</f>
        <v>#N/A</v>
      </c>
      <c r="E240" t="e">
        <f>VLOOKUP(C240,AttDefStrength!$A$3:$G$23,7,FALSE)</f>
        <v>#N/A</v>
      </c>
      <c r="F240" t="e">
        <f>VLOOKUP(B240,AttDefStrength!$A$3:$G$23,3,FALSE)</f>
        <v>#N/A</v>
      </c>
      <c r="G240" t="e">
        <f>VLOOKUP(C240,AttDefStrength!$A$3:$G$23,6,FALSE)</f>
        <v>#N/A</v>
      </c>
      <c r="H240" t="e">
        <f ca="1">D240*E240*Averages!$D$23</f>
        <v>#N/A</v>
      </c>
      <c r="I240" t="e">
        <f ca="1">G240*F240*Averages!$M$23</f>
        <v>#N/A</v>
      </c>
      <c r="J240" t="e">
        <f t="shared" ca="1" si="163"/>
        <v>#N/A</v>
      </c>
      <c r="K240" t="e">
        <f t="shared" ca="1" si="164"/>
        <v>#N/A</v>
      </c>
      <c r="L240" t="e">
        <f t="shared" ca="1" si="165"/>
        <v>#N/A</v>
      </c>
      <c r="M240" t="e">
        <f t="shared" ca="1" si="166"/>
        <v>#N/A</v>
      </c>
      <c r="N240" t="e">
        <f t="shared" ca="1" si="167"/>
        <v>#N/A</v>
      </c>
      <c r="O240" t="e">
        <f t="shared" ca="1" si="168"/>
        <v>#N/A</v>
      </c>
      <c r="P240" t="e">
        <f t="shared" ca="1" si="169"/>
        <v>#N/A</v>
      </c>
      <c r="Q240" t="e">
        <f t="shared" ca="1" si="170"/>
        <v>#N/A</v>
      </c>
      <c r="R240" t="e">
        <f t="shared" ca="1" si="171"/>
        <v>#N/A</v>
      </c>
      <c r="S240" t="e">
        <f t="shared" ca="1" si="172"/>
        <v>#N/A</v>
      </c>
      <c r="T240" t="e">
        <f t="shared" ca="1" si="173"/>
        <v>#N/A</v>
      </c>
      <c r="U240" t="e">
        <f t="shared" ca="1" si="174"/>
        <v>#N/A</v>
      </c>
      <c r="V240" t="e">
        <f t="shared" ca="1" si="175"/>
        <v>#N/A</v>
      </c>
      <c r="W240" t="e">
        <f t="shared" ca="1" si="176"/>
        <v>#N/A</v>
      </c>
      <c r="X240" t="e">
        <f t="shared" ca="1" si="177"/>
        <v>#N/A</v>
      </c>
      <c r="Y240" t="e">
        <f t="shared" ca="1" si="178"/>
        <v>#N/A</v>
      </c>
      <c r="Z240" t="e">
        <f t="shared" ca="1" si="179"/>
        <v>#N/A</v>
      </c>
      <c r="AA240" t="e">
        <f t="shared" ca="1" si="180"/>
        <v>#N/A</v>
      </c>
      <c r="AB240" t="e">
        <f t="shared" ca="1" si="181"/>
        <v>#N/A</v>
      </c>
      <c r="AC240" t="e">
        <f t="shared" ca="1" si="182"/>
        <v>#N/A</v>
      </c>
      <c r="AD240" t="e">
        <f t="shared" ca="1" si="183"/>
        <v>#N/A</v>
      </c>
      <c r="AE240" t="e">
        <f t="shared" ca="1" si="184"/>
        <v>#N/A</v>
      </c>
      <c r="AF240" t="e">
        <f t="shared" ca="1" si="185"/>
        <v>#N/A</v>
      </c>
      <c r="AG240" t="e">
        <f t="shared" ca="1" si="186"/>
        <v>#N/A</v>
      </c>
      <c r="AH240" t="e">
        <f t="shared" ca="1" si="187"/>
        <v>#N/A</v>
      </c>
      <c r="AI240" t="e">
        <f t="shared" ca="1" si="188"/>
        <v>#N/A</v>
      </c>
      <c r="AJ240" t="e">
        <f t="shared" ca="1" si="189"/>
        <v>#N/A</v>
      </c>
      <c r="AK240" t="e">
        <f t="shared" ca="1" si="190"/>
        <v>#N/A</v>
      </c>
      <c r="AL240" t="e">
        <f t="shared" ca="1" si="191"/>
        <v>#N/A</v>
      </c>
      <c r="AM240" t="e">
        <f t="shared" ca="1" si="192"/>
        <v>#N/A</v>
      </c>
      <c r="AN240" t="e">
        <f t="shared" ca="1" si="193"/>
        <v>#N/A</v>
      </c>
      <c r="AO240" t="e">
        <f t="shared" ca="1" si="194"/>
        <v>#N/A</v>
      </c>
      <c r="AP240" t="e">
        <f t="shared" ca="1" si="195"/>
        <v>#N/A</v>
      </c>
      <c r="AQ240" t="e">
        <f t="shared" ca="1" si="196"/>
        <v>#N/A</v>
      </c>
      <c r="AR240" t="e">
        <f t="shared" ca="1" si="197"/>
        <v>#N/A</v>
      </c>
      <c r="AS240" t="e">
        <f t="shared" ca="1" si="198"/>
        <v>#N/A</v>
      </c>
      <c r="AT240" t="e">
        <f t="shared" ca="1" si="199"/>
        <v>#N/A</v>
      </c>
      <c r="AU240" t="e">
        <f t="shared" ca="1" si="200"/>
        <v>#N/A</v>
      </c>
      <c r="AV240" t="e">
        <f t="shared" ca="1" si="201"/>
        <v>#N/A</v>
      </c>
      <c r="AW240" t="e">
        <f t="shared" ca="1" si="202"/>
        <v>#N/A</v>
      </c>
      <c r="AX240" t="e">
        <f t="shared" ca="1" si="203"/>
        <v>#N/A</v>
      </c>
      <c r="AY240" t="e">
        <f t="shared" ca="1" si="204"/>
        <v>#N/A</v>
      </c>
    </row>
    <row r="241" spans="1:51">
      <c r="A241">
        <f>AllResults!A241</f>
        <v>0</v>
      </c>
      <c r="D241" t="e">
        <f>VLOOKUP(B241,AttDefStrength!$A$3:$G$23,2,FALSE)</f>
        <v>#N/A</v>
      </c>
      <c r="E241" t="e">
        <f>VLOOKUP(C241,AttDefStrength!$A$3:$G$23,7,FALSE)</f>
        <v>#N/A</v>
      </c>
      <c r="F241" t="e">
        <f>VLOOKUP(B241,AttDefStrength!$A$3:$G$23,3,FALSE)</f>
        <v>#N/A</v>
      </c>
      <c r="G241" t="e">
        <f>VLOOKUP(C241,AttDefStrength!$A$3:$G$23,6,FALSE)</f>
        <v>#N/A</v>
      </c>
      <c r="H241" t="e">
        <f ca="1">D241*E241*Averages!$D$23</f>
        <v>#N/A</v>
      </c>
      <c r="I241" t="e">
        <f ca="1">G241*F241*Averages!$M$23</f>
        <v>#N/A</v>
      </c>
      <c r="J241" t="e">
        <f t="shared" ca="1" si="163"/>
        <v>#N/A</v>
      </c>
      <c r="K241" t="e">
        <f t="shared" ca="1" si="164"/>
        <v>#N/A</v>
      </c>
      <c r="L241" t="e">
        <f t="shared" ca="1" si="165"/>
        <v>#N/A</v>
      </c>
      <c r="M241" t="e">
        <f t="shared" ca="1" si="166"/>
        <v>#N/A</v>
      </c>
      <c r="N241" t="e">
        <f t="shared" ca="1" si="167"/>
        <v>#N/A</v>
      </c>
      <c r="O241" t="e">
        <f t="shared" ca="1" si="168"/>
        <v>#N/A</v>
      </c>
      <c r="P241" t="e">
        <f t="shared" ca="1" si="169"/>
        <v>#N/A</v>
      </c>
      <c r="Q241" t="e">
        <f t="shared" ca="1" si="170"/>
        <v>#N/A</v>
      </c>
      <c r="R241" t="e">
        <f t="shared" ca="1" si="171"/>
        <v>#N/A</v>
      </c>
      <c r="S241" t="e">
        <f t="shared" ca="1" si="172"/>
        <v>#N/A</v>
      </c>
      <c r="T241" t="e">
        <f t="shared" ca="1" si="173"/>
        <v>#N/A</v>
      </c>
      <c r="U241" t="e">
        <f t="shared" ca="1" si="174"/>
        <v>#N/A</v>
      </c>
      <c r="V241" t="e">
        <f t="shared" ca="1" si="175"/>
        <v>#N/A</v>
      </c>
      <c r="W241" t="e">
        <f t="shared" ca="1" si="176"/>
        <v>#N/A</v>
      </c>
      <c r="X241" t="e">
        <f t="shared" ca="1" si="177"/>
        <v>#N/A</v>
      </c>
      <c r="Y241" t="e">
        <f t="shared" ca="1" si="178"/>
        <v>#N/A</v>
      </c>
      <c r="Z241" t="e">
        <f t="shared" ca="1" si="179"/>
        <v>#N/A</v>
      </c>
      <c r="AA241" t="e">
        <f t="shared" ca="1" si="180"/>
        <v>#N/A</v>
      </c>
      <c r="AB241" t="e">
        <f t="shared" ca="1" si="181"/>
        <v>#N/A</v>
      </c>
      <c r="AC241" t="e">
        <f t="shared" ca="1" si="182"/>
        <v>#N/A</v>
      </c>
      <c r="AD241" t="e">
        <f t="shared" ca="1" si="183"/>
        <v>#N/A</v>
      </c>
      <c r="AE241" t="e">
        <f t="shared" ca="1" si="184"/>
        <v>#N/A</v>
      </c>
      <c r="AF241" t="e">
        <f t="shared" ca="1" si="185"/>
        <v>#N/A</v>
      </c>
      <c r="AG241" t="e">
        <f t="shared" ca="1" si="186"/>
        <v>#N/A</v>
      </c>
      <c r="AH241" t="e">
        <f t="shared" ca="1" si="187"/>
        <v>#N/A</v>
      </c>
      <c r="AI241" t="e">
        <f t="shared" ca="1" si="188"/>
        <v>#N/A</v>
      </c>
      <c r="AJ241" t="e">
        <f t="shared" ca="1" si="189"/>
        <v>#N/A</v>
      </c>
      <c r="AK241" t="e">
        <f t="shared" ca="1" si="190"/>
        <v>#N/A</v>
      </c>
      <c r="AL241" t="e">
        <f t="shared" ca="1" si="191"/>
        <v>#N/A</v>
      </c>
      <c r="AM241" t="e">
        <f t="shared" ca="1" si="192"/>
        <v>#N/A</v>
      </c>
      <c r="AN241" t="e">
        <f t="shared" ca="1" si="193"/>
        <v>#N/A</v>
      </c>
      <c r="AO241" t="e">
        <f t="shared" ca="1" si="194"/>
        <v>#N/A</v>
      </c>
      <c r="AP241" t="e">
        <f t="shared" ca="1" si="195"/>
        <v>#N/A</v>
      </c>
      <c r="AQ241" t="e">
        <f t="shared" ca="1" si="196"/>
        <v>#N/A</v>
      </c>
      <c r="AR241" t="e">
        <f t="shared" ca="1" si="197"/>
        <v>#N/A</v>
      </c>
      <c r="AS241" t="e">
        <f t="shared" ca="1" si="198"/>
        <v>#N/A</v>
      </c>
      <c r="AT241" t="e">
        <f t="shared" ca="1" si="199"/>
        <v>#N/A</v>
      </c>
      <c r="AU241" t="e">
        <f t="shared" ca="1" si="200"/>
        <v>#N/A</v>
      </c>
      <c r="AV241" t="e">
        <f t="shared" ca="1" si="201"/>
        <v>#N/A</v>
      </c>
      <c r="AW241" t="e">
        <f t="shared" ca="1" si="202"/>
        <v>#N/A</v>
      </c>
      <c r="AX241" t="e">
        <f t="shared" ca="1" si="203"/>
        <v>#N/A</v>
      </c>
      <c r="AY241" t="e">
        <f t="shared" ca="1" si="204"/>
        <v>#N/A</v>
      </c>
    </row>
    <row r="242" spans="1:51">
      <c r="A242">
        <f>AllResults!A242</f>
        <v>0</v>
      </c>
      <c r="D242" t="e">
        <f>VLOOKUP(B242,AttDefStrength!$A$3:$G$23,2,FALSE)</f>
        <v>#N/A</v>
      </c>
      <c r="E242" t="e">
        <f>VLOOKUP(C242,AttDefStrength!$A$3:$G$23,7,FALSE)</f>
        <v>#N/A</v>
      </c>
      <c r="F242" t="e">
        <f>VLOOKUP(B242,AttDefStrength!$A$3:$G$23,3,FALSE)</f>
        <v>#N/A</v>
      </c>
      <c r="G242" t="e">
        <f>VLOOKUP(C242,AttDefStrength!$A$3:$G$23,6,FALSE)</f>
        <v>#N/A</v>
      </c>
      <c r="H242" t="e">
        <f ca="1">D242*E242*Averages!$D$23</f>
        <v>#N/A</v>
      </c>
      <c r="I242" t="e">
        <f ca="1">G242*F242*Averages!$M$23</f>
        <v>#N/A</v>
      </c>
      <c r="J242" t="e">
        <f t="shared" ca="1" si="163"/>
        <v>#N/A</v>
      </c>
      <c r="K242" t="e">
        <f t="shared" ca="1" si="164"/>
        <v>#N/A</v>
      </c>
      <c r="L242" t="e">
        <f t="shared" ca="1" si="165"/>
        <v>#N/A</v>
      </c>
      <c r="M242" t="e">
        <f t="shared" ca="1" si="166"/>
        <v>#N/A</v>
      </c>
      <c r="N242" t="e">
        <f t="shared" ca="1" si="167"/>
        <v>#N/A</v>
      </c>
      <c r="O242" t="e">
        <f t="shared" ca="1" si="168"/>
        <v>#N/A</v>
      </c>
      <c r="P242" t="e">
        <f t="shared" ca="1" si="169"/>
        <v>#N/A</v>
      </c>
      <c r="Q242" t="e">
        <f t="shared" ca="1" si="170"/>
        <v>#N/A</v>
      </c>
      <c r="R242" t="e">
        <f t="shared" ca="1" si="171"/>
        <v>#N/A</v>
      </c>
      <c r="S242" t="e">
        <f t="shared" ca="1" si="172"/>
        <v>#N/A</v>
      </c>
      <c r="T242" t="e">
        <f t="shared" ca="1" si="173"/>
        <v>#N/A</v>
      </c>
      <c r="U242" t="e">
        <f t="shared" ca="1" si="174"/>
        <v>#N/A</v>
      </c>
      <c r="V242" t="e">
        <f t="shared" ca="1" si="175"/>
        <v>#N/A</v>
      </c>
      <c r="W242" t="e">
        <f t="shared" ca="1" si="176"/>
        <v>#N/A</v>
      </c>
      <c r="X242" t="e">
        <f t="shared" ca="1" si="177"/>
        <v>#N/A</v>
      </c>
      <c r="Y242" t="e">
        <f t="shared" ca="1" si="178"/>
        <v>#N/A</v>
      </c>
      <c r="Z242" t="e">
        <f t="shared" ca="1" si="179"/>
        <v>#N/A</v>
      </c>
      <c r="AA242" t="e">
        <f t="shared" ca="1" si="180"/>
        <v>#N/A</v>
      </c>
      <c r="AB242" t="e">
        <f t="shared" ca="1" si="181"/>
        <v>#N/A</v>
      </c>
      <c r="AC242" t="e">
        <f t="shared" ca="1" si="182"/>
        <v>#N/A</v>
      </c>
      <c r="AD242" t="e">
        <f t="shared" ca="1" si="183"/>
        <v>#N/A</v>
      </c>
      <c r="AE242" t="e">
        <f t="shared" ca="1" si="184"/>
        <v>#N/A</v>
      </c>
      <c r="AF242" t="e">
        <f t="shared" ca="1" si="185"/>
        <v>#N/A</v>
      </c>
      <c r="AG242" t="e">
        <f t="shared" ca="1" si="186"/>
        <v>#N/A</v>
      </c>
      <c r="AH242" t="e">
        <f t="shared" ca="1" si="187"/>
        <v>#N/A</v>
      </c>
      <c r="AI242" t="e">
        <f t="shared" ca="1" si="188"/>
        <v>#N/A</v>
      </c>
      <c r="AJ242" t="e">
        <f t="shared" ca="1" si="189"/>
        <v>#N/A</v>
      </c>
      <c r="AK242" t="e">
        <f t="shared" ca="1" si="190"/>
        <v>#N/A</v>
      </c>
      <c r="AL242" t="e">
        <f t="shared" ca="1" si="191"/>
        <v>#N/A</v>
      </c>
      <c r="AM242" t="e">
        <f t="shared" ca="1" si="192"/>
        <v>#N/A</v>
      </c>
      <c r="AN242" t="e">
        <f t="shared" ca="1" si="193"/>
        <v>#N/A</v>
      </c>
      <c r="AO242" t="e">
        <f t="shared" ca="1" si="194"/>
        <v>#N/A</v>
      </c>
      <c r="AP242" t="e">
        <f t="shared" ca="1" si="195"/>
        <v>#N/A</v>
      </c>
      <c r="AQ242" t="e">
        <f t="shared" ca="1" si="196"/>
        <v>#N/A</v>
      </c>
      <c r="AR242" t="e">
        <f t="shared" ca="1" si="197"/>
        <v>#N/A</v>
      </c>
      <c r="AS242" t="e">
        <f t="shared" ca="1" si="198"/>
        <v>#N/A</v>
      </c>
      <c r="AT242" t="e">
        <f t="shared" ca="1" si="199"/>
        <v>#N/A</v>
      </c>
      <c r="AU242" t="e">
        <f t="shared" ca="1" si="200"/>
        <v>#N/A</v>
      </c>
      <c r="AV242" t="e">
        <f t="shared" ca="1" si="201"/>
        <v>#N/A</v>
      </c>
      <c r="AW242" t="e">
        <f t="shared" ca="1" si="202"/>
        <v>#N/A</v>
      </c>
      <c r="AX242" t="e">
        <f t="shared" ca="1" si="203"/>
        <v>#N/A</v>
      </c>
      <c r="AY242" t="e">
        <f t="shared" ca="1" si="204"/>
        <v>#N/A</v>
      </c>
    </row>
    <row r="243" spans="1:51">
      <c r="A243">
        <f>AllResults!A243</f>
        <v>0</v>
      </c>
      <c r="D243" t="e">
        <f>VLOOKUP(B243,AttDefStrength!$A$3:$G$23,2,FALSE)</f>
        <v>#N/A</v>
      </c>
      <c r="E243" t="e">
        <f>VLOOKUP(C243,AttDefStrength!$A$3:$G$23,7,FALSE)</f>
        <v>#N/A</v>
      </c>
      <c r="F243" t="e">
        <f>VLOOKUP(B243,AttDefStrength!$A$3:$G$23,3,FALSE)</f>
        <v>#N/A</v>
      </c>
      <c r="G243" t="e">
        <f>VLOOKUP(C243,AttDefStrength!$A$3:$G$23,6,FALSE)</f>
        <v>#N/A</v>
      </c>
      <c r="H243" t="e">
        <f ca="1">D243*E243*Averages!$D$23</f>
        <v>#N/A</v>
      </c>
      <c r="I243" t="e">
        <f ca="1">G243*F243*Averages!$M$23</f>
        <v>#N/A</v>
      </c>
      <c r="J243" t="e">
        <f t="shared" ca="1" si="163"/>
        <v>#N/A</v>
      </c>
      <c r="K243" t="e">
        <f t="shared" ca="1" si="164"/>
        <v>#N/A</v>
      </c>
      <c r="L243" t="e">
        <f t="shared" ca="1" si="165"/>
        <v>#N/A</v>
      </c>
      <c r="M243" t="e">
        <f t="shared" ca="1" si="166"/>
        <v>#N/A</v>
      </c>
      <c r="N243" t="e">
        <f t="shared" ca="1" si="167"/>
        <v>#N/A</v>
      </c>
      <c r="O243" t="e">
        <f t="shared" ca="1" si="168"/>
        <v>#N/A</v>
      </c>
      <c r="P243" t="e">
        <f t="shared" ca="1" si="169"/>
        <v>#N/A</v>
      </c>
      <c r="Q243" t="e">
        <f t="shared" ca="1" si="170"/>
        <v>#N/A</v>
      </c>
      <c r="R243" t="e">
        <f t="shared" ca="1" si="171"/>
        <v>#N/A</v>
      </c>
      <c r="S243" t="e">
        <f t="shared" ca="1" si="172"/>
        <v>#N/A</v>
      </c>
      <c r="T243" t="e">
        <f t="shared" ca="1" si="173"/>
        <v>#N/A</v>
      </c>
      <c r="U243" t="e">
        <f t="shared" ca="1" si="174"/>
        <v>#N/A</v>
      </c>
      <c r="V243" t="e">
        <f t="shared" ca="1" si="175"/>
        <v>#N/A</v>
      </c>
      <c r="W243" t="e">
        <f t="shared" ca="1" si="176"/>
        <v>#N/A</v>
      </c>
      <c r="X243" t="e">
        <f t="shared" ca="1" si="177"/>
        <v>#N/A</v>
      </c>
      <c r="Y243" t="e">
        <f t="shared" ca="1" si="178"/>
        <v>#N/A</v>
      </c>
      <c r="Z243" t="e">
        <f t="shared" ca="1" si="179"/>
        <v>#N/A</v>
      </c>
      <c r="AA243" t="e">
        <f t="shared" ca="1" si="180"/>
        <v>#N/A</v>
      </c>
      <c r="AB243" t="e">
        <f t="shared" ca="1" si="181"/>
        <v>#N/A</v>
      </c>
      <c r="AC243" t="e">
        <f t="shared" ca="1" si="182"/>
        <v>#N/A</v>
      </c>
      <c r="AD243" t="e">
        <f t="shared" ca="1" si="183"/>
        <v>#N/A</v>
      </c>
      <c r="AE243" t="e">
        <f t="shared" ca="1" si="184"/>
        <v>#N/A</v>
      </c>
      <c r="AF243" t="e">
        <f t="shared" ca="1" si="185"/>
        <v>#N/A</v>
      </c>
      <c r="AG243" t="e">
        <f t="shared" ca="1" si="186"/>
        <v>#N/A</v>
      </c>
      <c r="AH243" t="e">
        <f t="shared" ca="1" si="187"/>
        <v>#N/A</v>
      </c>
      <c r="AI243" t="e">
        <f t="shared" ca="1" si="188"/>
        <v>#N/A</v>
      </c>
      <c r="AJ243" t="e">
        <f t="shared" ca="1" si="189"/>
        <v>#N/A</v>
      </c>
      <c r="AK243" t="e">
        <f t="shared" ca="1" si="190"/>
        <v>#N/A</v>
      </c>
      <c r="AL243" t="e">
        <f t="shared" ca="1" si="191"/>
        <v>#N/A</v>
      </c>
      <c r="AM243" t="e">
        <f t="shared" ca="1" si="192"/>
        <v>#N/A</v>
      </c>
      <c r="AN243" t="e">
        <f t="shared" ca="1" si="193"/>
        <v>#N/A</v>
      </c>
      <c r="AO243" t="e">
        <f t="shared" ca="1" si="194"/>
        <v>#N/A</v>
      </c>
      <c r="AP243" t="e">
        <f t="shared" ca="1" si="195"/>
        <v>#N/A</v>
      </c>
      <c r="AQ243" t="e">
        <f t="shared" ca="1" si="196"/>
        <v>#N/A</v>
      </c>
      <c r="AR243" t="e">
        <f t="shared" ca="1" si="197"/>
        <v>#N/A</v>
      </c>
      <c r="AS243" t="e">
        <f t="shared" ca="1" si="198"/>
        <v>#N/A</v>
      </c>
      <c r="AT243" t="e">
        <f t="shared" ca="1" si="199"/>
        <v>#N/A</v>
      </c>
      <c r="AU243" t="e">
        <f t="shared" ca="1" si="200"/>
        <v>#N/A</v>
      </c>
      <c r="AV243" t="e">
        <f t="shared" ca="1" si="201"/>
        <v>#N/A</v>
      </c>
      <c r="AW243" t="e">
        <f t="shared" ca="1" si="202"/>
        <v>#N/A</v>
      </c>
      <c r="AX243" t="e">
        <f t="shared" ca="1" si="203"/>
        <v>#N/A</v>
      </c>
      <c r="AY243" t="e">
        <f t="shared" ca="1" si="204"/>
        <v>#N/A</v>
      </c>
    </row>
    <row r="244" spans="1:51">
      <c r="A244">
        <f>AllResults!A244</f>
        <v>0</v>
      </c>
      <c r="D244" t="e">
        <f>VLOOKUP(B244,AttDefStrength!$A$3:$G$23,2,FALSE)</f>
        <v>#N/A</v>
      </c>
      <c r="E244" t="e">
        <f>VLOOKUP(C244,AttDefStrength!$A$3:$G$23,7,FALSE)</f>
        <v>#N/A</v>
      </c>
      <c r="F244" t="e">
        <f>VLOOKUP(B244,AttDefStrength!$A$3:$G$23,3,FALSE)</f>
        <v>#N/A</v>
      </c>
      <c r="G244" t="e">
        <f>VLOOKUP(C244,AttDefStrength!$A$3:$G$23,6,FALSE)</f>
        <v>#N/A</v>
      </c>
      <c r="H244" t="e">
        <f ca="1">D244*E244*Averages!$D$23</f>
        <v>#N/A</v>
      </c>
      <c r="I244" t="e">
        <f ca="1">G244*F244*Averages!$M$23</f>
        <v>#N/A</v>
      </c>
      <c r="J244" t="e">
        <f t="shared" ca="1" si="163"/>
        <v>#N/A</v>
      </c>
      <c r="K244" t="e">
        <f t="shared" ca="1" si="164"/>
        <v>#N/A</v>
      </c>
      <c r="L244" t="e">
        <f t="shared" ca="1" si="165"/>
        <v>#N/A</v>
      </c>
      <c r="M244" t="e">
        <f t="shared" ca="1" si="166"/>
        <v>#N/A</v>
      </c>
      <c r="N244" t="e">
        <f t="shared" ca="1" si="167"/>
        <v>#N/A</v>
      </c>
      <c r="O244" t="e">
        <f t="shared" ca="1" si="168"/>
        <v>#N/A</v>
      </c>
      <c r="P244" t="e">
        <f t="shared" ca="1" si="169"/>
        <v>#N/A</v>
      </c>
      <c r="Q244" t="e">
        <f t="shared" ca="1" si="170"/>
        <v>#N/A</v>
      </c>
      <c r="R244" t="e">
        <f t="shared" ca="1" si="171"/>
        <v>#N/A</v>
      </c>
      <c r="S244" t="e">
        <f t="shared" ca="1" si="172"/>
        <v>#N/A</v>
      </c>
      <c r="T244" t="e">
        <f t="shared" ca="1" si="173"/>
        <v>#N/A</v>
      </c>
      <c r="U244" t="e">
        <f t="shared" ca="1" si="174"/>
        <v>#N/A</v>
      </c>
      <c r="V244" t="e">
        <f t="shared" ca="1" si="175"/>
        <v>#N/A</v>
      </c>
      <c r="W244" t="e">
        <f t="shared" ca="1" si="176"/>
        <v>#N/A</v>
      </c>
      <c r="X244" t="e">
        <f t="shared" ca="1" si="177"/>
        <v>#N/A</v>
      </c>
      <c r="Y244" t="e">
        <f t="shared" ca="1" si="178"/>
        <v>#N/A</v>
      </c>
      <c r="Z244" t="e">
        <f t="shared" ca="1" si="179"/>
        <v>#N/A</v>
      </c>
      <c r="AA244" t="e">
        <f t="shared" ca="1" si="180"/>
        <v>#N/A</v>
      </c>
      <c r="AB244" t="e">
        <f t="shared" ca="1" si="181"/>
        <v>#N/A</v>
      </c>
      <c r="AC244" t="e">
        <f t="shared" ca="1" si="182"/>
        <v>#N/A</v>
      </c>
      <c r="AD244" t="e">
        <f t="shared" ca="1" si="183"/>
        <v>#N/A</v>
      </c>
      <c r="AE244" t="e">
        <f t="shared" ca="1" si="184"/>
        <v>#N/A</v>
      </c>
      <c r="AF244" t="e">
        <f t="shared" ca="1" si="185"/>
        <v>#N/A</v>
      </c>
      <c r="AG244" t="e">
        <f t="shared" ca="1" si="186"/>
        <v>#N/A</v>
      </c>
      <c r="AH244" t="e">
        <f t="shared" ca="1" si="187"/>
        <v>#N/A</v>
      </c>
      <c r="AI244" t="e">
        <f t="shared" ca="1" si="188"/>
        <v>#N/A</v>
      </c>
      <c r="AJ244" t="e">
        <f t="shared" ca="1" si="189"/>
        <v>#N/A</v>
      </c>
      <c r="AK244" t="e">
        <f t="shared" ca="1" si="190"/>
        <v>#N/A</v>
      </c>
      <c r="AL244" t="e">
        <f t="shared" ca="1" si="191"/>
        <v>#N/A</v>
      </c>
      <c r="AM244" t="e">
        <f t="shared" ca="1" si="192"/>
        <v>#N/A</v>
      </c>
      <c r="AN244" t="e">
        <f t="shared" ca="1" si="193"/>
        <v>#N/A</v>
      </c>
      <c r="AO244" t="e">
        <f t="shared" ca="1" si="194"/>
        <v>#N/A</v>
      </c>
      <c r="AP244" t="e">
        <f t="shared" ca="1" si="195"/>
        <v>#N/A</v>
      </c>
      <c r="AQ244" t="e">
        <f t="shared" ca="1" si="196"/>
        <v>#N/A</v>
      </c>
      <c r="AR244" t="e">
        <f t="shared" ca="1" si="197"/>
        <v>#N/A</v>
      </c>
      <c r="AS244" t="e">
        <f t="shared" ca="1" si="198"/>
        <v>#N/A</v>
      </c>
      <c r="AT244" t="e">
        <f t="shared" ca="1" si="199"/>
        <v>#N/A</v>
      </c>
      <c r="AU244" t="e">
        <f t="shared" ca="1" si="200"/>
        <v>#N/A</v>
      </c>
      <c r="AV244" t="e">
        <f t="shared" ca="1" si="201"/>
        <v>#N/A</v>
      </c>
      <c r="AW244" t="e">
        <f t="shared" ca="1" si="202"/>
        <v>#N/A</v>
      </c>
      <c r="AX244" t="e">
        <f t="shared" ca="1" si="203"/>
        <v>#N/A</v>
      </c>
      <c r="AY244" t="e">
        <f t="shared" ca="1" si="204"/>
        <v>#N/A</v>
      </c>
    </row>
    <row r="245" spans="1:51">
      <c r="A245">
        <f>AllResults!A245</f>
        <v>0</v>
      </c>
      <c r="D245" t="e">
        <f>VLOOKUP(B245,AttDefStrength!$A$3:$G$23,2,FALSE)</f>
        <v>#N/A</v>
      </c>
      <c r="E245" t="e">
        <f>VLOOKUP(C245,AttDefStrength!$A$3:$G$23,7,FALSE)</f>
        <v>#N/A</v>
      </c>
      <c r="F245" t="e">
        <f>VLOOKUP(B245,AttDefStrength!$A$3:$G$23,3,FALSE)</f>
        <v>#N/A</v>
      </c>
      <c r="G245" t="e">
        <f>VLOOKUP(C245,AttDefStrength!$A$3:$G$23,6,FALSE)</f>
        <v>#N/A</v>
      </c>
      <c r="H245" t="e">
        <f ca="1">D245*E245*Averages!$D$23</f>
        <v>#N/A</v>
      </c>
      <c r="I245" t="e">
        <f ca="1">G245*F245*Averages!$M$23</f>
        <v>#N/A</v>
      </c>
      <c r="J245" t="e">
        <f t="shared" ca="1" si="163"/>
        <v>#N/A</v>
      </c>
      <c r="K245" t="e">
        <f t="shared" ca="1" si="164"/>
        <v>#N/A</v>
      </c>
      <c r="L245" t="e">
        <f t="shared" ca="1" si="165"/>
        <v>#N/A</v>
      </c>
      <c r="M245" t="e">
        <f t="shared" ca="1" si="166"/>
        <v>#N/A</v>
      </c>
      <c r="N245" t="e">
        <f t="shared" ca="1" si="167"/>
        <v>#N/A</v>
      </c>
      <c r="O245" t="e">
        <f t="shared" ca="1" si="168"/>
        <v>#N/A</v>
      </c>
      <c r="P245" t="e">
        <f t="shared" ca="1" si="169"/>
        <v>#N/A</v>
      </c>
      <c r="Q245" t="e">
        <f t="shared" ca="1" si="170"/>
        <v>#N/A</v>
      </c>
      <c r="R245" t="e">
        <f t="shared" ca="1" si="171"/>
        <v>#N/A</v>
      </c>
      <c r="S245" t="e">
        <f t="shared" ca="1" si="172"/>
        <v>#N/A</v>
      </c>
      <c r="T245" t="e">
        <f t="shared" ca="1" si="173"/>
        <v>#N/A</v>
      </c>
      <c r="U245" t="e">
        <f t="shared" ca="1" si="174"/>
        <v>#N/A</v>
      </c>
      <c r="V245" t="e">
        <f t="shared" ca="1" si="175"/>
        <v>#N/A</v>
      </c>
      <c r="W245" t="e">
        <f t="shared" ca="1" si="176"/>
        <v>#N/A</v>
      </c>
      <c r="X245" t="e">
        <f t="shared" ca="1" si="177"/>
        <v>#N/A</v>
      </c>
      <c r="Y245" t="e">
        <f t="shared" ca="1" si="178"/>
        <v>#N/A</v>
      </c>
      <c r="Z245" t="e">
        <f t="shared" ca="1" si="179"/>
        <v>#N/A</v>
      </c>
      <c r="AA245" t="e">
        <f t="shared" ca="1" si="180"/>
        <v>#N/A</v>
      </c>
      <c r="AB245" t="e">
        <f t="shared" ca="1" si="181"/>
        <v>#N/A</v>
      </c>
      <c r="AC245" t="e">
        <f t="shared" ca="1" si="182"/>
        <v>#N/A</v>
      </c>
      <c r="AD245" t="e">
        <f t="shared" ca="1" si="183"/>
        <v>#N/A</v>
      </c>
      <c r="AE245" t="e">
        <f t="shared" ca="1" si="184"/>
        <v>#N/A</v>
      </c>
      <c r="AF245" t="e">
        <f t="shared" ca="1" si="185"/>
        <v>#N/A</v>
      </c>
      <c r="AG245" t="e">
        <f t="shared" ca="1" si="186"/>
        <v>#N/A</v>
      </c>
      <c r="AH245" t="e">
        <f t="shared" ca="1" si="187"/>
        <v>#N/A</v>
      </c>
      <c r="AI245" t="e">
        <f t="shared" ca="1" si="188"/>
        <v>#N/A</v>
      </c>
      <c r="AJ245" t="e">
        <f t="shared" ca="1" si="189"/>
        <v>#N/A</v>
      </c>
      <c r="AK245" t="e">
        <f t="shared" ca="1" si="190"/>
        <v>#N/A</v>
      </c>
      <c r="AL245" t="e">
        <f t="shared" ca="1" si="191"/>
        <v>#N/A</v>
      </c>
      <c r="AM245" t="e">
        <f t="shared" ca="1" si="192"/>
        <v>#N/A</v>
      </c>
      <c r="AN245" t="e">
        <f t="shared" ca="1" si="193"/>
        <v>#N/A</v>
      </c>
      <c r="AO245" t="e">
        <f t="shared" ca="1" si="194"/>
        <v>#N/A</v>
      </c>
      <c r="AP245" t="e">
        <f t="shared" ca="1" si="195"/>
        <v>#N/A</v>
      </c>
      <c r="AQ245" t="e">
        <f t="shared" ca="1" si="196"/>
        <v>#N/A</v>
      </c>
      <c r="AR245" t="e">
        <f t="shared" ca="1" si="197"/>
        <v>#N/A</v>
      </c>
      <c r="AS245" t="e">
        <f t="shared" ca="1" si="198"/>
        <v>#N/A</v>
      </c>
      <c r="AT245" t="e">
        <f t="shared" ca="1" si="199"/>
        <v>#N/A</v>
      </c>
      <c r="AU245" t="e">
        <f t="shared" ca="1" si="200"/>
        <v>#N/A</v>
      </c>
      <c r="AV245" t="e">
        <f t="shared" ca="1" si="201"/>
        <v>#N/A</v>
      </c>
      <c r="AW245" t="e">
        <f t="shared" ca="1" si="202"/>
        <v>#N/A</v>
      </c>
      <c r="AX245" t="e">
        <f t="shared" ca="1" si="203"/>
        <v>#N/A</v>
      </c>
      <c r="AY245" t="e">
        <f t="shared" ca="1" si="204"/>
        <v>#N/A</v>
      </c>
    </row>
    <row r="246" spans="1:51">
      <c r="A246">
        <f>AllResults!A246</f>
        <v>0</v>
      </c>
      <c r="D246" t="e">
        <f>VLOOKUP(B246,AttDefStrength!$A$3:$G$23,2,FALSE)</f>
        <v>#N/A</v>
      </c>
      <c r="E246" t="e">
        <f>VLOOKUP(C246,AttDefStrength!$A$3:$G$23,7,FALSE)</f>
        <v>#N/A</v>
      </c>
      <c r="F246" t="e">
        <f>VLOOKUP(B246,AttDefStrength!$A$3:$G$23,3,FALSE)</f>
        <v>#N/A</v>
      </c>
      <c r="G246" t="e">
        <f>VLOOKUP(C246,AttDefStrength!$A$3:$G$23,6,FALSE)</f>
        <v>#N/A</v>
      </c>
      <c r="H246" t="e">
        <f ca="1">D246*E246*Averages!$D$23</f>
        <v>#N/A</v>
      </c>
      <c r="I246" t="e">
        <f ca="1">G246*F246*Averages!$M$23</f>
        <v>#N/A</v>
      </c>
      <c r="J246" t="e">
        <f t="shared" ca="1" si="163"/>
        <v>#N/A</v>
      </c>
      <c r="K246" t="e">
        <f t="shared" ca="1" si="164"/>
        <v>#N/A</v>
      </c>
      <c r="L246" t="e">
        <f t="shared" ca="1" si="165"/>
        <v>#N/A</v>
      </c>
      <c r="M246" t="e">
        <f t="shared" ca="1" si="166"/>
        <v>#N/A</v>
      </c>
      <c r="N246" t="e">
        <f t="shared" ca="1" si="167"/>
        <v>#N/A</v>
      </c>
      <c r="O246" t="e">
        <f t="shared" ca="1" si="168"/>
        <v>#N/A</v>
      </c>
      <c r="P246" t="e">
        <f t="shared" ca="1" si="169"/>
        <v>#N/A</v>
      </c>
      <c r="Q246" t="e">
        <f t="shared" ca="1" si="170"/>
        <v>#N/A</v>
      </c>
      <c r="R246" t="e">
        <f t="shared" ca="1" si="171"/>
        <v>#N/A</v>
      </c>
      <c r="S246" t="e">
        <f t="shared" ca="1" si="172"/>
        <v>#N/A</v>
      </c>
      <c r="T246" t="e">
        <f t="shared" ca="1" si="173"/>
        <v>#N/A</v>
      </c>
      <c r="U246" t="e">
        <f t="shared" ca="1" si="174"/>
        <v>#N/A</v>
      </c>
      <c r="V246" t="e">
        <f t="shared" ca="1" si="175"/>
        <v>#N/A</v>
      </c>
      <c r="W246" t="e">
        <f t="shared" ca="1" si="176"/>
        <v>#N/A</v>
      </c>
      <c r="X246" t="e">
        <f t="shared" ca="1" si="177"/>
        <v>#N/A</v>
      </c>
      <c r="Y246" t="e">
        <f t="shared" ca="1" si="178"/>
        <v>#N/A</v>
      </c>
      <c r="Z246" t="e">
        <f t="shared" ca="1" si="179"/>
        <v>#N/A</v>
      </c>
      <c r="AA246" t="e">
        <f t="shared" ca="1" si="180"/>
        <v>#N/A</v>
      </c>
      <c r="AB246" t="e">
        <f t="shared" ca="1" si="181"/>
        <v>#N/A</v>
      </c>
      <c r="AC246" t="e">
        <f t="shared" ca="1" si="182"/>
        <v>#N/A</v>
      </c>
      <c r="AD246" t="e">
        <f t="shared" ca="1" si="183"/>
        <v>#N/A</v>
      </c>
      <c r="AE246" t="e">
        <f t="shared" ca="1" si="184"/>
        <v>#N/A</v>
      </c>
      <c r="AF246" t="e">
        <f t="shared" ca="1" si="185"/>
        <v>#N/A</v>
      </c>
      <c r="AG246" t="e">
        <f t="shared" ca="1" si="186"/>
        <v>#N/A</v>
      </c>
      <c r="AH246" t="e">
        <f t="shared" ca="1" si="187"/>
        <v>#N/A</v>
      </c>
      <c r="AI246" t="e">
        <f t="shared" ca="1" si="188"/>
        <v>#N/A</v>
      </c>
      <c r="AJ246" t="e">
        <f t="shared" ca="1" si="189"/>
        <v>#N/A</v>
      </c>
      <c r="AK246" t="e">
        <f t="shared" ca="1" si="190"/>
        <v>#N/A</v>
      </c>
      <c r="AL246" t="e">
        <f t="shared" ca="1" si="191"/>
        <v>#N/A</v>
      </c>
      <c r="AM246" t="e">
        <f t="shared" ca="1" si="192"/>
        <v>#N/A</v>
      </c>
      <c r="AN246" t="e">
        <f t="shared" ca="1" si="193"/>
        <v>#N/A</v>
      </c>
      <c r="AO246" t="e">
        <f t="shared" ca="1" si="194"/>
        <v>#N/A</v>
      </c>
      <c r="AP246" t="e">
        <f t="shared" ca="1" si="195"/>
        <v>#N/A</v>
      </c>
      <c r="AQ246" t="e">
        <f t="shared" ca="1" si="196"/>
        <v>#N/A</v>
      </c>
      <c r="AR246" t="e">
        <f t="shared" ca="1" si="197"/>
        <v>#N/A</v>
      </c>
      <c r="AS246" t="e">
        <f t="shared" ca="1" si="198"/>
        <v>#N/A</v>
      </c>
      <c r="AT246" t="e">
        <f t="shared" ca="1" si="199"/>
        <v>#N/A</v>
      </c>
      <c r="AU246" t="e">
        <f t="shared" ca="1" si="200"/>
        <v>#N/A</v>
      </c>
      <c r="AV246" t="e">
        <f t="shared" ca="1" si="201"/>
        <v>#N/A</v>
      </c>
      <c r="AW246" t="e">
        <f t="shared" ca="1" si="202"/>
        <v>#N/A</v>
      </c>
      <c r="AX246" t="e">
        <f t="shared" ca="1" si="203"/>
        <v>#N/A</v>
      </c>
      <c r="AY246" t="e">
        <f t="shared" ca="1" si="204"/>
        <v>#N/A</v>
      </c>
    </row>
    <row r="247" spans="1:51">
      <c r="A247">
        <f>AllResults!A247</f>
        <v>0</v>
      </c>
      <c r="D247" t="e">
        <f>VLOOKUP(B247,AttDefStrength!$A$3:$G$23,2,FALSE)</f>
        <v>#N/A</v>
      </c>
      <c r="E247" t="e">
        <f>VLOOKUP(C247,AttDefStrength!$A$3:$G$23,7,FALSE)</f>
        <v>#N/A</v>
      </c>
      <c r="F247" t="e">
        <f>VLOOKUP(B247,AttDefStrength!$A$3:$G$23,3,FALSE)</f>
        <v>#N/A</v>
      </c>
      <c r="G247" t="e">
        <f>VLOOKUP(C247,AttDefStrength!$A$3:$G$23,6,FALSE)</f>
        <v>#N/A</v>
      </c>
      <c r="H247" t="e">
        <f ca="1">D247*E247*Averages!$D$23</f>
        <v>#N/A</v>
      </c>
      <c r="I247" t="e">
        <f ca="1">G247*F247*Averages!$M$23</f>
        <v>#N/A</v>
      </c>
      <c r="J247" t="e">
        <f t="shared" ca="1" si="163"/>
        <v>#N/A</v>
      </c>
      <c r="K247" t="e">
        <f t="shared" ca="1" si="164"/>
        <v>#N/A</v>
      </c>
      <c r="L247" t="e">
        <f t="shared" ca="1" si="165"/>
        <v>#N/A</v>
      </c>
      <c r="M247" t="e">
        <f t="shared" ca="1" si="166"/>
        <v>#N/A</v>
      </c>
      <c r="N247" t="e">
        <f t="shared" ca="1" si="167"/>
        <v>#N/A</v>
      </c>
      <c r="O247" t="e">
        <f t="shared" ca="1" si="168"/>
        <v>#N/A</v>
      </c>
      <c r="P247" t="e">
        <f t="shared" ca="1" si="169"/>
        <v>#N/A</v>
      </c>
      <c r="Q247" t="e">
        <f t="shared" ca="1" si="170"/>
        <v>#N/A</v>
      </c>
      <c r="R247" t="e">
        <f t="shared" ca="1" si="171"/>
        <v>#N/A</v>
      </c>
      <c r="S247" t="e">
        <f t="shared" ca="1" si="172"/>
        <v>#N/A</v>
      </c>
      <c r="T247" t="e">
        <f t="shared" ca="1" si="173"/>
        <v>#N/A</v>
      </c>
      <c r="U247" t="e">
        <f t="shared" ca="1" si="174"/>
        <v>#N/A</v>
      </c>
      <c r="V247" t="e">
        <f t="shared" ca="1" si="175"/>
        <v>#N/A</v>
      </c>
      <c r="W247" t="e">
        <f t="shared" ca="1" si="176"/>
        <v>#N/A</v>
      </c>
      <c r="X247" t="e">
        <f t="shared" ca="1" si="177"/>
        <v>#N/A</v>
      </c>
      <c r="Y247" t="e">
        <f t="shared" ca="1" si="178"/>
        <v>#N/A</v>
      </c>
      <c r="Z247" t="e">
        <f t="shared" ca="1" si="179"/>
        <v>#N/A</v>
      </c>
      <c r="AA247" t="e">
        <f t="shared" ca="1" si="180"/>
        <v>#N/A</v>
      </c>
      <c r="AB247" t="e">
        <f t="shared" ca="1" si="181"/>
        <v>#N/A</v>
      </c>
      <c r="AC247" t="e">
        <f t="shared" ca="1" si="182"/>
        <v>#N/A</v>
      </c>
      <c r="AD247" t="e">
        <f t="shared" ca="1" si="183"/>
        <v>#N/A</v>
      </c>
      <c r="AE247" t="e">
        <f t="shared" ca="1" si="184"/>
        <v>#N/A</v>
      </c>
      <c r="AF247" t="e">
        <f t="shared" ca="1" si="185"/>
        <v>#N/A</v>
      </c>
      <c r="AG247" t="e">
        <f t="shared" ca="1" si="186"/>
        <v>#N/A</v>
      </c>
      <c r="AH247" t="e">
        <f t="shared" ca="1" si="187"/>
        <v>#N/A</v>
      </c>
      <c r="AI247" t="e">
        <f t="shared" ca="1" si="188"/>
        <v>#N/A</v>
      </c>
      <c r="AJ247" t="e">
        <f t="shared" ca="1" si="189"/>
        <v>#N/A</v>
      </c>
      <c r="AK247" t="e">
        <f t="shared" ca="1" si="190"/>
        <v>#N/A</v>
      </c>
      <c r="AL247" t="e">
        <f t="shared" ca="1" si="191"/>
        <v>#N/A</v>
      </c>
      <c r="AM247" t="e">
        <f t="shared" ca="1" si="192"/>
        <v>#N/A</v>
      </c>
      <c r="AN247" t="e">
        <f t="shared" ca="1" si="193"/>
        <v>#N/A</v>
      </c>
      <c r="AO247" t="e">
        <f t="shared" ca="1" si="194"/>
        <v>#N/A</v>
      </c>
      <c r="AP247" t="e">
        <f t="shared" ca="1" si="195"/>
        <v>#N/A</v>
      </c>
      <c r="AQ247" t="e">
        <f t="shared" ca="1" si="196"/>
        <v>#N/A</v>
      </c>
      <c r="AR247" t="e">
        <f t="shared" ca="1" si="197"/>
        <v>#N/A</v>
      </c>
      <c r="AS247" t="e">
        <f t="shared" ca="1" si="198"/>
        <v>#N/A</v>
      </c>
      <c r="AT247" t="e">
        <f t="shared" ca="1" si="199"/>
        <v>#N/A</v>
      </c>
      <c r="AU247" t="e">
        <f t="shared" ca="1" si="200"/>
        <v>#N/A</v>
      </c>
      <c r="AV247" t="e">
        <f t="shared" ca="1" si="201"/>
        <v>#N/A</v>
      </c>
      <c r="AW247" t="e">
        <f t="shared" ca="1" si="202"/>
        <v>#N/A</v>
      </c>
      <c r="AX247" t="e">
        <f t="shared" ca="1" si="203"/>
        <v>#N/A</v>
      </c>
      <c r="AY247" t="e">
        <f t="shared" ca="1" si="204"/>
        <v>#N/A</v>
      </c>
    </row>
    <row r="248" spans="1:51">
      <c r="A248">
        <f>AllResults!A248</f>
        <v>0</v>
      </c>
      <c r="D248" t="e">
        <f>VLOOKUP(B248,AttDefStrength!$A$3:$G$23,2,FALSE)</f>
        <v>#N/A</v>
      </c>
      <c r="E248" t="e">
        <f>VLOOKUP(C248,AttDefStrength!$A$3:$G$23,7,FALSE)</f>
        <v>#N/A</v>
      </c>
      <c r="F248" t="e">
        <f>VLOOKUP(B248,AttDefStrength!$A$3:$G$23,3,FALSE)</f>
        <v>#N/A</v>
      </c>
      <c r="G248" t="e">
        <f>VLOOKUP(C248,AttDefStrength!$A$3:$G$23,6,FALSE)</f>
        <v>#N/A</v>
      </c>
      <c r="H248" t="e">
        <f ca="1">D248*E248*Averages!$D$23</f>
        <v>#N/A</v>
      </c>
      <c r="I248" t="e">
        <f ca="1">G248*F248*Averages!$M$23</f>
        <v>#N/A</v>
      </c>
      <c r="J248" t="e">
        <f t="shared" ca="1" si="163"/>
        <v>#N/A</v>
      </c>
      <c r="K248" t="e">
        <f t="shared" ca="1" si="164"/>
        <v>#N/A</v>
      </c>
      <c r="L248" t="e">
        <f t="shared" ca="1" si="165"/>
        <v>#N/A</v>
      </c>
      <c r="M248" t="e">
        <f t="shared" ca="1" si="166"/>
        <v>#N/A</v>
      </c>
      <c r="N248" t="e">
        <f t="shared" ca="1" si="167"/>
        <v>#N/A</v>
      </c>
      <c r="O248" t="e">
        <f t="shared" ca="1" si="168"/>
        <v>#N/A</v>
      </c>
      <c r="P248" t="e">
        <f t="shared" ca="1" si="169"/>
        <v>#N/A</v>
      </c>
      <c r="Q248" t="e">
        <f t="shared" ca="1" si="170"/>
        <v>#N/A</v>
      </c>
      <c r="R248" t="e">
        <f t="shared" ca="1" si="171"/>
        <v>#N/A</v>
      </c>
      <c r="S248" t="e">
        <f t="shared" ca="1" si="172"/>
        <v>#N/A</v>
      </c>
      <c r="T248" t="e">
        <f t="shared" ca="1" si="173"/>
        <v>#N/A</v>
      </c>
      <c r="U248" t="e">
        <f t="shared" ca="1" si="174"/>
        <v>#N/A</v>
      </c>
      <c r="V248" t="e">
        <f t="shared" ca="1" si="175"/>
        <v>#N/A</v>
      </c>
      <c r="W248" t="e">
        <f t="shared" ca="1" si="176"/>
        <v>#N/A</v>
      </c>
      <c r="X248" t="e">
        <f t="shared" ca="1" si="177"/>
        <v>#N/A</v>
      </c>
      <c r="Y248" t="e">
        <f t="shared" ca="1" si="178"/>
        <v>#N/A</v>
      </c>
      <c r="Z248" t="e">
        <f t="shared" ca="1" si="179"/>
        <v>#N/A</v>
      </c>
      <c r="AA248" t="e">
        <f t="shared" ca="1" si="180"/>
        <v>#N/A</v>
      </c>
      <c r="AB248" t="e">
        <f t="shared" ca="1" si="181"/>
        <v>#N/A</v>
      </c>
      <c r="AC248" t="e">
        <f t="shared" ca="1" si="182"/>
        <v>#N/A</v>
      </c>
      <c r="AD248" t="e">
        <f t="shared" ca="1" si="183"/>
        <v>#N/A</v>
      </c>
      <c r="AE248" t="e">
        <f t="shared" ca="1" si="184"/>
        <v>#N/A</v>
      </c>
      <c r="AF248" t="e">
        <f t="shared" ca="1" si="185"/>
        <v>#N/A</v>
      </c>
      <c r="AG248" t="e">
        <f t="shared" ca="1" si="186"/>
        <v>#N/A</v>
      </c>
      <c r="AH248" t="e">
        <f t="shared" ca="1" si="187"/>
        <v>#N/A</v>
      </c>
      <c r="AI248" t="e">
        <f t="shared" ca="1" si="188"/>
        <v>#N/A</v>
      </c>
      <c r="AJ248" t="e">
        <f t="shared" ca="1" si="189"/>
        <v>#N/A</v>
      </c>
      <c r="AK248" t="e">
        <f t="shared" ca="1" si="190"/>
        <v>#N/A</v>
      </c>
      <c r="AL248" t="e">
        <f t="shared" ca="1" si="191"/>
        <v>#N/A</v>
      </c>
      <c r="AM248" t="e">
        <f t="shared" ca="1" si="192"/>
        <v>#N/A</v>
      </c>
      <c r="AN248" t="e">
        <f t="shared" ca="1" si="193"/>
        <v>#N/A</v>
      </c>
      <c r="AO248" t="e">
        <f t="shared" ca="1" si="194"/>
        <v>#N/A</v>
      </c>
      <c r="AP248" t="e">
        <f t="shared" ca="1" si="195"/>
        <v>#N/A</v>
      </c>
      <c r="AQ248" t="e">
        <f t="shared" ca="1" si="196"/>
        <v>#N/A</v>
      </c>
      <c r="AR248" t="e">
        <f t="shared" ca="1" si="197"/>
        <v>#N/A</v>
      </c>
      <c r="AS248" t="e">
        <f t="shared" ca="1" si="198"/>
        <v>#N/A</v>
      </c>
      <c r="AT248" t="e">
        <f t="shared" ca="1" si="199"/>
        <v>#N/A</v>
      </c>
      <c r="AU248" t="e">
        <f t="shared" ca="1" si="200"/>
        <v>#N/A</v>
      </c>
      <c r="AV248" t="e">
        <f t="shared" ca="1" si="201"/>
        <v>#N/A</v>
      </c>
      <c r="AW248" t="e">
        <f t="shared" ca="1" si="202"/>
        <v>#N/A</v>
      </c>
      <c r="AX248" t="e">
        <f t="shared" ca="1" si="203"/>
        <v>#N/A</v>
      </c>
      <c r="AY248" t="e">
        <f t="shared" ca="1" si="204"/>
        <v>#N/A</v>
      </c>
    </row>
    <row r="249" spans="1:51">
      <c r="A249">
        <f>AllResults!A249</f>
        <v>0</v>
      </c>
      <c r="D249" t="e">
        <f>VLOOKUP(B249,AttDefStrength!$A$3:$G$23,2,FALSE)</f>
        <v>#N/A</v>
      </c>
      <c r="E249" t="e">
        <f>VLOOKUP(C249,AttDefStrength!$A$3:$G$23,7,FALSE)</f>
        <v>#N/A</v>
      </c>
      <c r="F249" t="e">
        <f>VLOOKUP(B249,AttDefStrength!$A$3:$G$23,3,FALSE)</f>
        <v>#N/A</v>
      </c>
      <c r="G249" t="e">
        <f>VLOOKUP(C249,AttDefStrength!$A$3:$G$23,6,FALSE)</f>
        <v>#N/A</v>
      </c>
      <c r="H249" t="e">
        <f ca="1">D249*E249*Averages!$D$23</f>
        <v>#N/A</v>
      </c>
      <c r="I249" t="e">
        <f ca="1">G249*F249*Averages!$M$23</f>
        <v>#N/A</v>
      </c>
      <c r="J249" t="e">
        <f t="shared" ca="1" si="163"/>
        <v>#N/A</v>
      </c>
      <c r="K249" t="e">
        <f t="shared" ca="1" si="164"/>
        <v>#N/A</v>
      </c>
      <c r="L249" t="e">
        <f t="shared" ca="1" si="165"/>
        <v>#N/A</v>
      </c>
      <c r="M249" t="e">
        <f t="shared" ca="1" si="166"/>
        <v>#N/A</v>
      </c>
      <c r="N249" t="e">
        <f t="shared" ca="1" si="167"/>
        <v>#N/A</v>
      </c>
      <c r="O249" t="e">
        <f t="shared" ca="1" si="168"/>
        <v>#N/A</v>
      </c>
      <c r="P249" t="e">
        <f t="shared" ca="1" si="169"/>
        <v>#N/A</v>
      </c>
      <c r="Q249" t="e">
        <f t="shared" ca="1" si="170"/>
        <v>#N/A</v>
      </c>
      <c r="R249" t="e">
        <f t="shared" ca="1" si="171"/>
        <v>#N/A</v>
      </c>
      <c r="S249" t="e">
        <f t="shared" ca="1" si="172"/>
        <v>#N/A</v>
      </c>
      <c r="T249" t="e">
        <f t="shared" ca="1" si="173"/>
        <v>#N/A</v>
      </c>
      <c r="U249" t="e">
        <f t="shared" ca="1" si="174"/>
        <v>#N/A</v>
      </c>
      <c r="V249" t="e">
        <f t="shared" ca="1" si="175"/>
        <v>#N/A</v>
      </c>
      <c r="W249" t="e">
        <f t="shared" ca="1" si="176"/>
        <v>#N/A</v>
      </c>
      <c r="X249" t="e">
        <f t="shared" ca="1" si="177"/>
        <v>#N/A</v>
      </c>
      <c r="Y249" t="e">
        <f t="shared" ca="1" si="178"/>
        <v>#N/A</v>
      </c>
      <c r="Z249" t="e">
        <f t="shared" ca="1" si="179"/>
        <v>#N/A</v>
      </c>
      <c r="AA249" t="e">
        <f t="shared" ca="1" si="180"/>
        <v>#N/A</v>
      </c>
      <c r="AB249" t="e">
        <f t="shared" ca="1" si="181"/>
        <v>#N/A</v>
      </c>
      <c r="AC249" t="e">
        <f t="shared" ca="1" si="182"/>
        <v>#N/A</v>
      </c>
      <c r="AD249" t="e">
        <f t="shared" ca="1" si="183"/>
        <v>#N/A</v>
      </c>
      <c r="AE249" t="e">
        <f t="shared" ca="1" si="184"/>
        <v>#N/A</v>
      </c>
      <c r="AF249" t="e">
        <f t="shared" ca="1" si="185"/>
        <v>#N/A</v>
      </c>
      <c r="AG249" t="e">
        <f t="shared" ca="1" si="186"/>
        <v>#N/A</v>
      </c>
      <c r="AH249" t="e">
        <f t="shared" ca="1" si="187"/>
        <v>#N/A</v>
      </c>
      <c r="AI249" t="e">
        <f t="shared" ca="1" si="188"/>
        <v>#N/A</v>
      </c>
      <c r="AJ249" t="e">
        <f t="shared" ca="1" si="189"/>
        <v>#N/A</v>
      </c>
      <c r="AK249" t="e">
        <f t="shared" ca="1" si="190"/>
        <v>#N/A</v>
      </c>
      <c r="AL249" t="e">
        <f t="shared" ca="1" si="191"/>
        <v>#N/A</v>
      </c>
      <c r="AM249" t="e">
        <f t="shared" ca="1" si="192"/>
        <v>#N/A</v>
      </c>
      <c r="AN249" t="e">
        <f t="shared" ca="1" si="193"/>
        <v>#N/A</v>
      </c>
      <c r="AO249" t="e">
        <f t="shared" ca="1" si="194"/>
        <v>#N/A</v>
      </c>
      <c r="AP249" t="e">
        <f t="shared" ca="1" si="195"/>
        <v>#N/A</v>
      </c>
      <c r="AQ249" t="e">
        <f t="shared" ca="1" si="196"/>
        <v>#N/A</v>
      </c>
      <c r="AR249" t="e">
        <f t="shared" ca="1" si="197"/>
        <v>#N/A</v>
      </c>
      <c r="AS249" t="e">
        <f t="shared" ca="1" si="198"/>
        <v>#N/A</v>
      </c>
      <c r="AT249" t="e">
        <f t="shared" ca="1" si="199"/>
        <v>#N/A</v>
      </c>
      <c r="AU249" t="e">
        <f t="shared" ca="1" si="200"/>
        <v>#N/A</v>
      </c>
      <c r="AV249" t="e">
        <f t="shared" ca="1" si="201"/>
        <v>#N/A</v>
      </c>
      <c r="AW249" t="e">
        <f t="shared" ca="1" si="202"/>
        <v>#N/A</v>
      </c>
      <c r="AX249" t="e">
        <f t="shared" ca="1" si="203"/>
        <v>#N/A</v>
      </c>
      <c r="AY249" t="e">
        <f t="shared" ca="1" si="204"/>
        <v>#N/A</v>
      </c>
    </row>
    <row r="250" spans="1:51">
      <c r="A250">
        <f>AllResults!A250</f>
        <v>0</v>
      </c>
      <c r="D250" t="e">
        <f>VLOOKUP(B250,AttDefStrength!$A$3:$G$23,2,FALSE)</f>
        <v>#N/A</v>
      </c>
      <c r="E250" t="e">
        <f>VLOOKUP(C250,AttDefStrength!$A$3:$G$23,7,FALSE)</f>
        <v>#N/A</v>
      </c>
      <c r="F250" t="e">
        <f>VLOOKUP(B250,AttDefStrength!$A$3:$G$23,3,FALSE)</f>
        <v>#N/A</v>
      </c>
      <c r="G250" t="e">
        <f>VLOOKUP(C250,AttDefStrength!$A$3:$G$23,6,FALSE)</f>
        <v>#N/A</v>
      </c>
      <c r="H250" t="e">
        <f ca="1">D250*E250*Averages!$D$23</f>
        <v>#N/A</v>
      </c>
      <c r="I250" t="e">
        <f ca="1">G250*F250*Averages!$M$23</f>
        <v>#N/A</v>
      </c>
      <c r="J250" t="e">
        <f t="shared" ca="1" si="163"/>
        <v>#N/A</v>
      </c>
      <c r="K250" t="e">
        <f t="shared" ca="1" si="164"/>
        <v>#N/A</v>
      </c>
      <c r="L250" t="e">
        <f t="shared" ca="1" si="165"/>
        <v>#N/A</v>
      </c>
      <c r="M250" t="e">
        <f t="shared" ca="1" si="166"/>
        <v>#N/A</v>
      </c>
      <c r="N250" t="e">
        <f t="shared" ca="1" si="167"/>
        <v>#N/A</v>
      </c>
      <c r="O250" t="e">
        <f t="shared" ca="1" si="168"/>
        <v>#N/A</v>
      </c>
      <c r="P250" t="e">
        <f t="shared" ca="1" si="169"/>
        <v>#N/A</v>
      </c>
      <c r="Q250" t="e">
        <f t="shared" ca="1" si="170"/>
        <v>#N/A</v>
      </c>
      <c r="R250" t="e">
        <f t="shared" ca="1" si="171"/>
        <v>#N/A</v>
      </c>
      <c r="S250" t="e">
        <f t="shared" ca="1" si="172"/>
        <v>#N/A</v>
      </c>
      <c r="T250" t="e">
        <f t="shared" ca="1" si="173"/>
        <v>#N/A</v>
      </c>
      <c r="U250" t="e">
        <f t="shared" ca="1" si="174"/>
        <v>#N/A</v>
      </c>
      <c r="V250" t="e">
        <f t="shared" ca="1" si="175"/>
        <v>#N/A</v>
      </c>
      <c r="W250" t="e">
        <f t="shared" ca="1" si="176"/>
        <v>#N/A</v>
      </c>
      <c r="X250" t="e">
        <f t="shared" ca="1" si="177"/>
        <v>#N/A</v>
      </c>
      <c r="Y250" t="e">
        <f t="shared" ca="1" si="178"/>
        <v>#N/A</v>
      </c>
      <c r="Z250" t="e">
        <f t="shared" ca="1" si="179"/>
        <v>#N/A</v>
      </c>
      <c r="AA250" t="e">
        <f t="shared" ca="1" si="180"/>
        <v>#N/A</v>
      </c>
      <c r="AB250" t="e">
        <f t="shared" ca="1" si="181"/>
        <v>#N/A</v>
      </c>
      <c r="AC250" t="e">
        <f t="shared" ca="1" si="182"/>
        <v>#N/A</v>
      </c>
      <c r="AD250" t="e">
        <f t="shared" ca="1" si="183"/>
        <v>#N/A</v>
      </c>
      <c r="AE250" t="e">
        <f t="shared" ca="1" si="184"/>
        <v>#N/A</v>
      </c>
      <c r="AF250" t="e">
        <f t="shared" ca="1" si="185"/>
        <v>#N/A</v>
      </c>
      <c r="AG250" t="e">
        <f t="shared" ca="1" si="186"/>
        <v>#N/A</v>
      </c>
      <c r="AH250" t="e">
        <f t="shared" ca="1" si="187"/>
        <v>#N/A</v>
      </c>
      <c r="AI250" t="e">
        <f t="shared" ca="1" si="188"/>
        <v>#N/A</v>
      </c>
      <c r="AJ250" t="e">
        <f t="shared" ca="1" si="189"/>
        <v>#N/A</v>
      </c>
      <c r="AK250" t="e">
        <f t="shared" ca="1" si="190"/>
        <v>#N/A</v>
      </c>
      <c r="AL250" t="e">
        <f t="shared" ca="1" si="191"/>
        <v>#N/A</v>
      </c>
      <c r="AM250" t="e">
        <f t="shared" ca="1" si="192"/>
        <v>#N/A</v>
      </c>
      <c r="AN250" t="e">
        <f t="shared" ca="1" si="193"/>
        <v>#N/A</v>
      </c>
      <c r="AO250" t="e">
        <f t="shared" ca="1" si="194"/>
        <v>#N/A</v>
      </c>
      <c r="AP250" t="e">
        <f t="shared" ca="1" si="195"/>
        <v>#N/A</v>
      </c>
      <c r="AQ250" t="e">
        <f t="shared" ca="1" si="196"/>
        <v>#N/A</v>
      </c>
      <c r="AR250" t="e">
        <f t="shared" ca="1" si="197"/>
        <v>#N/A</v>
      </c>
      <c r="AS250" t="e">
        <f t="shared" ca="1" si="198"/>
        <v>#N/A</v>
      </c>
      <c r="AT250" t="e">
        <f t="shared" ca="1" si="199"/>
        <v>#N/A</v>
      </c>
      <c r="AU250" t="e">
        <f t="shared" ca="1" si="200"/>
        <v>#N/A</v>
      </c>
      <c r="AV250" t="e">
        <f t="shared" ca="1" si="201"/>
        <v>#N/A</v>
      </c>
      <c r="AW250" t="e">
        <f t="shared" ca="1" si="202"/>
        <v>#N/A</v>
      </c>
      <c r="AX250" t="e">
        <f t="shared" ca="1" si="203"/>
        <v>#N/A</v>
      </c>
      <c r="AY250" t="e">
        <f t="shared" ca="1" si="204"/>
        <v>#N/A</v>
      </c>
    </row>
    <row r="251" spans="1:51">
      <c r="A251">
        <f>AllResults!A251</f>
        <v>0</v>
      </c>
      <c r="D251" t="e">
        <f>VLOOKUP(B251,AttDefStrength!$A$3:$G$23,2,FALSE)</f>
        <v>#N/A</v>
      </c>
      <c r="E251" t="e">
        <f>VLOOKUP(C251,AttDefStrength!$A$3:$G$23,7,FALSE)</f>
        <v>#N/A</v>
      </c>
      <c r="F251" t="e">
        <f>VLOOKUP(B251,AttDefStrength!$A$3:$G$23,3,FALSE)</f>
        <v>#N/A</v>
      </c>
      <c r="G251" t="e">
        <f>VLOOKUP(C251,AttDefStrength!$A$3:$G$23,6,FALSE)</f>
        <v>#N/A</v>
      </c>
      <c r="H251" t="e">
        <f ca="1">D251*E251*Averages!$D$23</f>
        <v>#N/A</v>
      </c>
      <c r="I251" t="e">
        <f ca="1">G251*F251*Averages!$M$23</f>
        <v>#N/A</v>
      </c>
      <c r="J251" t="e">
        <f t="shared" ca="1" si="163"/>
        <v>#N/A</v>
      </c>
      <c r="K251" t="e">
        <f t="shared" ca="1" si="164"/>
        <v>#N/A</v>
      </c>
      <c r="L251" t="e">
        <f t="shared" ca="1" si="165"/>
        <v>#N/A</v>
      </c>
      <c r="M251" t="e">
        <f t="shared" ca="1" si="166"/>
        <v>#N/A</v>
      </c>
      <c r="N251" t="e">
        <f t="shared" ca="1" si="167"/>
        <v>#N/A</v>
      </c>
      <c r="O251" t="e">
        <f t="shared" ca="1" si="168"/>
        <v>#N/A</v>
      </c>
      <c r="P251" t="e">
        <f t="shared" ca="1" si="169"/>
        <v>#N/A</v>
      </c>
      <c r="Q251" t="e">
        <f t="shared" ca="1" si="170"/>
        <v>#N/A</v>
      </c>
      <c r="R251" t="e">
        <f t="shared" ca="1" si="171"/>
        <v>#N/A</v>
      </c>
      <c r="S251" t="e">
        <f t="shared" ca="1" si="172"/>
        <v>#N/A</v>
      </c>
      <c r="T251" t="e">
        <f t="shared" ca="1" si="173"/>
        <v>#N/A</v>
      </c>
      <c r="U251" t="e">
        <f t="shared" ca="1" si="174"/>
        <v>#N/A</v>
      </c>
      <c r="V251" t="e">
        <f t="shared" ca="1" si="175"/>
        <v>#N/A</v>
      </c>
      <c r="W251" t="e">
        <f t="shared" ca="1" si="176"/>
        <v>#N/A</v>
      </c>
      <c r="X251" t="e">
        <f t="shared" ca="1" si="177"/>
        <v>#N/A</v>
      </c>
      <c r="Y251" t="e">
        <f t="shared" ca="1" si="178"/>
        <v>#N/A</v>
      </c>
      <c r="Z251" t="e">
        <f t="shared" ca="1" si="179"/>
        <v>#N/A</v>
      </c>
      <c r="AA251" t="e">
        <f t="shared" ca="1" si="180"/>
        <v>#N/A</v>
      </c>
      <c r="AB251" t="e">
        <f t="shared" ca="1" si="181"/>
        <v>#N/A</v>
      </c>
      <c r="AC251" t="e">
        <f t="shared" ca="1" si="182"/>
        <v>#N/A</v>
      </c>
      <c r="AD251" t="e">
        <f t="shared" ca="1" si="183"/>
        <v>#N/A</v>
      </c>
      <c r="AE251" t="e">
        <f t="shared" ca="1" si="184"/>
        <v>#N/A</v>
      </c>
      <c r="AF251" t="e">
        <f t="shared" ca="1" si="185"/>
        <v>#N/A</v>
      </c>
      <c r="AG251" t="e">
        <f t="shared" ca="1" si="186"/>
        <v>#N/A</v>
      </c>
      <c r="AH251" t="e">
        <f t="shared" ca="1" si="187"/>
        <v>#N/A</v>
      </c>
      <c r="AI251" t="e">
        <f t="shared" ca="1" si="188"/>
        <v>#N/A</v>
      </c>
      <c r="AJ251" t="e">
        <f t="shared" ca="1" si="189"/>
        <v>#N/A</v>
      </c>
      <c r="AK251" t="e">
        <f t="shared" ca="1" si="190"/>
        <v>#N/A</v>
      </c>
      <c r="AL251" t="e">
        <f t="shared" ca="1" si="191"/>
        <v>#N/A</v>
      </c>
      <c r="AM251" t="e">
        <f t="shared" ca="1" si="192"/>
        <v>#N/A</v>
      </c>
      <c r="AN251" t="e">
        <f t="shared" ca="1" si="193"/>
        <v>#N/A</v>
      </c>
      <c r="AO251" t="e">
        <f t="shared" ca="1" si="194"/>
        <v>#N/A</v>
      </c>
      <c r="AP251" t="e">
        <f t="shared" ca="1" si="195"/>
        <v>#N/A</v>
      </c>
      <c r="AQ251" t="e">
        <f t="shared" ca="1" si="196"/>
        <v>#N/A</v>
      </c>
      <c r="AR251" t="e">
        <f t="shared" ca="1" si="197"/>
        <v>#N/A</v>
      </c>
      <c r="AS251" t="e">
        <f t="shared" ca="1" si="198"/>
        <v>#N/A</v>
      </c>
      <c r="AT251" t="e">
        <f t="shared" ca="1" si="199"/>
        <v>#N/A</v>
      </c>
      <c r="AU251" t="e">
        <f t="shared" ca="1" si="200"/>
        <v>#N/A</v>
      </c>
      <c r="AV251" t="e">
        <f t="shared" ca="1" si="201"/>
        <v>#N/A</v>
      </c>
      <c r="AW251" t="e">
        <f t="shared" ca="1" si="202"/>
        <v>#N/A</v>
      </c>
      <c r="AX251" t="e">
        <f t="shared" ca="1" si="203"/>
        <v>#N/A</v>
      </c>
      <c r="AY251" t="e">
        <f t="shared" ca="1" si="204"/>
        <v>#N/A</v>
      </c>
    </row>
    <row r="252" spans="1:51">
      <c r="A252">
        <f>AllResults!A252</f>
        <v>0</v>
      </c>
      <c r="D252" t="e">
        <f>VLOOKUP(B252,AttDefStrength!$A$3:$G$23,2,FALSE)</f>
        <v>#N/A</v>
      </c>
      <c r="E252" t="e">
        <f>VLOOKUP(C252,AttDefStrength!$A$3:$G$23,7,FALSE)</f>
        <v>#N/A</v>
      </c>
      <c r="F252" t="e">
        <f>VLOOKUP(B252,AttDefStrength!$A$3:$G$23,3,FALSE)</f>
        <v>#N/A</v>
      </c>
      <c r="G252" t="e">
        <f>VLOOKUP(C252,AttDefStrength!$A$3:$G$23,6,FALSE)</f>
        <v>#N/A</v>
      </c>
      <c r="H252" t="e">
        <f ca="1">D252*E252*Averages!$D$23</f>
        <v>#N/A</v>
      </c>
      <c r="I252" t="e">
        <f ca="1">G252*F252*Averages!$M$23</f>
        <v>#N/A</v>
      </c>
      <c r="J252" t="e">
        <f t="shared" ca="1" si="163"/>
        <v>#N/A</v>
      </c>
      <c r="K252" t="e">
        <f t="shared" ca="1" si="164"/>
        <v>#N/A</v>
      </c>
      <c r="L252" t="e">
        <f t="shared" ca="1" si="165"/>
        <v>#N/A</v>
      </c>
      <c r="M252" t="e">
        <f t="shared" ca="1" si="166"/>
        <v>#N/A</v>
      </c>
      <c r="N252" t="e">
        <f t="shared" ca="1" si="167"/>
        <v>#N/A</v>
      </c>
      <c r="O252" t="e">
        <f t="shared" ca="1" si="168"/>
        <v>#N/A</v>
      </c>
      <c r="P252" t="e">
        <f t="shared" ca="1" si="169"/>
        <v>#N/A</v>
      </c>
      <c r="Q252" t="e">
        <f t="shared" ca="1" si="170"/>
        <v>#N/A</v>
      </c>
      <c r="R252" t="e">
        <f t="shared" ca="1" si="171"/>
        <v>#N/A</v>
      </c>
      <c r="S252" t="e">
        <f t="shared" ca="1" si="172"/>
        <v>#N/A</v>
      </c>
      <c r="T252" t="e">
        <f t="shared" ca="1" si="173"/>
        <v>#N/A</v>
      </c>
      <c r="U252" t="e">
        <f t="shared" ca="1" si="174"/>
        <v>#N/A</v>
      </c>
      <c r="V252" t="e">
        <f t="shared" ca="1" si="175"/>
        <v>#N/A</v>
      </c>
      <c r="W252" t="e">
        <f t="shared" ca="1" si="176"/>
        <v>#N/A</v>
      </c>
      <c r="X252" t="e">
        <f t="shared" ca="1" si="177"/>
        <v>#N/A</v>
      </c>
      <c r="Y252" t="e">
        <f t="shared" ca="1" si="178"/>
        <v>#N/A</v>
      </c>
      <c r="Z252" t="e">
        <f t="shared" ca="1" si="179"/>
        <v>#N/A</v>
      </c>
      <c r="AA252" t="e">
        <f t="shared" ca="1" si="180"/>
        <v>#N/A</v>
      </c>
      <c r="AB252" t="e">
        <f t="shared" ca="1" si="181"/>
        <v>#N/A</v>
      </c>
      <c r="AC252" t="e">
        <f t="shared" ca="1" si="182"/>
        <v>#N/A</v>
      </c>
      <c r="AD252" t="e">
        <f t="shared" ca="1" si="183"/>
        <v>#N/A</v>
      </c>
      <c r="AE252" t="e">
        <f t="shared" ca="1" si="184"/>
        <v>#N/A</v>
      </c>
      <c r="AF252" t="e">
        <f t="shared" ca="1" si="185"/>
        <v>#N/A</v>
      </c>
      <c r="AG252" t="e">
        <f t="shared" ca="1" si="186"/>
        <v>#N/A</v>
      </c>
      <c r="AH252" t="e">
        <f t="shared" ca="1" si="187"/>
        <v>#N/A</v>
      </c>
      <c r="AI252" t="e">
        <f t="shared" ca="1" si="188"/>
        <v>#N/A</v>
      </c>
      <c r="AJ252" t="e">
        <f t="shared" ca="1" si="189"/>
        <v>#N/A</v>
      </c>
      <c r="AK252" t="e">
        <f t="shared" ca="1" si="190"/>
        <v>#N/A</v>
      </c>
      <c r="AL252" t="e">
        <f t="shared" ca="1" si="191"/>
        <v>#N/A</v>
      </c>
      <c r="AM252" t="e">
        <f t="shared" ca="1" si="192"/>
        <v>#N/A</v>
      </c>
      <c r="AN252" t="e">
        <f t="shared" ca="1" si="193"/>
        <v>#N/A</v>
      </c>
      <c r="AO252" t="e">
        <f t="shared" ca="1" si="194"/>
        <v>#N/A</v>
      </c>
      <c r="AP252" t="e">
        <f t="shared" ca="1" si="195"/>
        <v>#N/A</v>
      </c>
      <c r="AQ252" t="e">
        <f t="shared" ca="1" si="196"/>
        <v>#N/A</v>
      </c>
      <c r="AR252" t="e">
        <f t="shared" ca="1" si="197"/>
        <v>#N/A</v>
      </c>
      <c r="AS252" t="e">
        <f t="shared" ca="1" si="198"/>
        <v>#N/A</v>
      </c>
      <c r="AT252" t="e">
        <f t="shared" ca="1" si="199"/>
        <v>#N/A</v>
      </c>
      <c r="AU252" t="e">
        <f t="shared" ca="1" si="200"/>
        <v>#N/A</v>
      </c>
      <c r="AV252" t="e">
        <f t="shared" ca="1" si="201"/>
        <v>#N/A</v>
      </c>
      <c r="AW252" t="e">
        <f t="shared" ca="1" si="202"/>
        <v>#N/A</v>
      </c>
      <c r="AX252" t="e">
        <f t="shared" ca="1" si="203"/>
        <v>#N/A</v>
      </c>
      <c r="AY252" t="e">
        <f t="shared" ca="1" si="204"/>
        <v>#N/A</v>
      </c>
    </row>
    <row r="253" spans="1:51">
      <c r="A253">
        <f>AllResults!A253</f>
        <v>0</v>
      </c>
      <c r="D253" t="e">
        <f>VLOOKUP(B253,AttDefStrength!$A$3:$G$23,2,FALSE)</f>
        <v>#N/A</v>
      </c>
      <c r="E253" t="e">
        <f>VLOOKUP(C253,AttDefStrength!$A$3:$G$23,7,FALSE)</f>
        <v>#N/A</v>
      </c>
      <c r="F253" t="e">
        <f>VLOOKUP(B253,AttDefStrength!$A$3:$G$23,3,FALSE)</f>
        <v>#N/A</v>
      </c>
      <c r="G253" t="e">
        <f>VLOOKUP(C253,AttDefStrength!$A$3:$G$23,6,FALSE)</f>
        <v>#N/A</v>
      </c>
      <c r="H253" t="e">
        <f ca="1">D253*E253*Averages!$D$23</f>
        <v>#N/A</v>
      </c>
      <c r="I253" t="e">
        <f ca="1">G253*F253*Averages!$M$23</f>
        <v>#N/A</v>
      </c>
      <c r="J253" t="e">
        <f t="shared" ca="1" si="163"/>
        <v>#N/A</v>
      </c>
      <c r="K253" t="e">
        <f t="shared" ca="1" si="164"/>
        <v>#N/A</v>
      </c>
      <c r="L253" t="e">
        <f t="shared" ca="1" si="165"/>
        <v>#N/A</v>
      </c>
      <c r="M253" t="e">
        <f t="shared" ca="1" si="166"/>
        <v>#N/A</v>
      </c>
      <c r="N253" t="e">
        <f t="shared" ca="1" si="167"/>
        <v>#N/A</v>
      </c>
      <c r="O253" t="e">
        <f t="shared" ca="1" si="168"/>
        <v>#N/A</v>
      </c>
      <c r="P253" t="e">
        <f t="shared" ca="1" si="169"/>
        <v>#N/A</v>
      </c>
      <c r="Q253" t="e">
        <f t="shared" ca="1" si="170"/>
        <v>#N/A</v>
      </c>
      <c r="R253" t="e">
        <f t="shared" ca="1" si="171"/>
        <v>#N/A</v>
      </c>
      <c r="S253" t="e">
        <f t="shared" ca="1" si="172"/>
        <v>#N/A</v>
      </c>
      <c r="T253" t="e">
        <f t="shared" ca="1" si="173"/>
        <v>#N/A</v>
      </c>
      <c r="U253" t="e">
        <f t="shared" ca="1" si="174"/>
        <v>#N/A</v>
      </c>
      <c r="V253" t="e">
        <f t="shared" ca="1" si="175"/>
        <v>#N/A</v>
      </c>
      <c r="W253" t="e">
        <f t="shared" ca="1" si="176"/>
        <v>#N/A</v>
      </c>
      <c r="X253" t="e">
        <f t="shared" ca="1" si="177"/>
        <v>#N/A</v>
      </c>
      <c r="Y253" t="e">
        <f t="shared" ca="1" si="178"/>
        <v>#N/A</v>
      </c>
      <c r="Z253" t="e">
        <f t="shared" ca="1" si="179"/>
        <v>#N/A</v>
      </c>
      <c r="AA253" t="e">
        <f t="shared" ca="1" si="180"/>
        <v>#N/A</v>
      </c>
      <c r="AB253" t="e">
        <f t="shared" ca="1" si="181"/>
        <v>#N/A</v>
      </c>
      <c r="AC253" t="e">
        <f t="shared" ca="1" si="182"/>
        <v>#N/A</v>
      </c>
      <c r="AD253" t="e">
        <f t="shared" ca="1" si="183"/>
        <v>#N/A</v>
      </c>
      <c r="AE253" t="e">
        <f t="shared" ca="1" si="184"/>
        <v>#N/A</v>
      </c>
      <c r="AF253" t="e">
        <f t="shared" ca="1" si="185"/>
        <v>#N/A</v>
      </c>
      <c r="AG253" t="e">
        <f t="shared" ca="1" si="186"/>
        <v>#N/A</v>
      </c>
      <c r="AH253" t="e">
        <f t="shared" ca="1" si="187"/>
        <v>#N/A</v>
      </c>
      <c r="AI253" t="e">
        <f t="shared" ca="1" si="188"/>
        <v>#N/A</v>
      </c>
      <c r="AJ253" t="e">
        <f t="shared" ca="1" si="189"/>
        <v>#N/A</v>
      </c>
      <c r="AK253" t="e">
        <f t="shared" ca="1" si="190"/>
        <v>#N/A</v>
      </c>
      <c r="AL253" t="e">
        <f t="shared" ca="1" si="191"/>
        <v>#N/A</v>
      </c>
      <c r="AM253" t="e">
        <f t="shared" ca="1" si="192"/>
        <v>#N/A</v>
      </c>
      <c r="AN253" t="e">
        <f t="shared" ca="1" si="193"/>
        <v>#N/A</v>
      </c>
      <c r="AO253" t="e">
        <f t="shared" ca="1" si="194"/>
        <v>#N/A</v>
      </c>
      <c r="AP253" t="e">
        <f t="shared" ca="1" si="195"/>
        <v>#N/A</v>
      </c>
      <c r="AQ253" t="e">
        <f t="shared" ca="1" si="196"/>
        <v>#N/A</v>
      </c>
      <c r="AR253" t="e">
        <f t="shared" ca="1" si="197"/>
        <v>#N/A</v>
      </c>
      <c r="AS253" t="e">
        <f t="shared" ca="1" si="198"/>
        <v>#N/A</v>
      </c>
      <c r="AT253" t="e">
        <f t="shared" ca="1" si="199"/>
        <v>#N/A</v>
      </c>
      <c r="AU253" t="e">
        <f t="shared" ca="1" si="200"/>
        <v>#N/A</v>
      </c>
      <c r="AV253" t="e">
        <f t="shared" ca="1" si="201"/>
        <v>#N/A</v>
      </c>
      <c r="AW253" t="e">
        <f t="shared" ca="1" si="202"/>
        <v>#N/A</v>
      </c>
      <c r="AX253" t="e">
        <f t="shared" ca="1" si="203"/>
        <v>#N/A</v>
      </c>
      <c r="AY253" t="e">
        <f t="shared" ca="1" si="204"/>
        <v>#N/A</v>
      </c>
    </row>
    <row r="254" spans="1:51">
      <c r="A254">
        <f>AllResults!A254</f>
        <v>0</v>
      </c>
      <c r="D254" t="e">
        <f>VLOOKUP(B254,AttDefStrength!$A$3:$G$23,2,FALSE)</f>
        <v>#N/A</v>
      </c>
      <c r="E254" t="e">
        <f>VLOOKUP(C254,AttDefStrength!$A$3:$G$23,7,FALSE)</f>
        <v>#N/A</v>
      </c>
      <c r="F254" t="e">
        <f>VLOOKUP(B254,AttDefStrength!$A$3:$G$23,3,FALSE)</f>
        <v>#N/A</v>
      </c>
      <c r="G254" t="e">
        <f>VLOOKUP(C254,AttDefStrength!$A$3:$G$23,6,FALSE)</f>
        <v>#N/A</v>
      </c>
      <c r="H254" t="e">
        <f ca="1">D254*E254*Averages!$D$23</f>
        <v>#N/A</v>
      </c>
      <c r="I254" t="e">
        <f ca="1">G254*F254*Averages!$M$23</f>
        <v>#N/A</v>
      </c>
      <c r="J254" t="e">
        <f t="shared" ca="1" si="163"/>
        <v>#N/A</v>
      </c>
      <c r="K254" t="e">
        <f t="shared" ca="1" si="164"/>
        <v>#N/A</v>
      </c>
      <c r="L254" t="e">
        <f t="shared" ca="1" si="165"/>
        <v>#N/A</v>
      </c>
      <c r="M254" t="e">
        <f t="shared" ca="1" si="166"/>
        <v>#N/A</v>
      </c>
      <c r="N254" t="e">
        <f t="shared" ca="1" si="167"/>
        <v>#N/A</v>
      </c>
      <c r="O254" t="e">
        <f t="shared" ca="1" si="168"/>
        <v>#N/A</v>
      </c>
      <c r="P254" t="e">
        <f t="shared" ca="1" si="169"/>
        <v>#N/A</v>
      </c>
      <c r="Q254" t="e">
        <f t="shared" ca="1" si="170"/>
        <v>#N/A</v>
      </c>
      <c r="R254" t="e">
        <f t="shared" ca="1" si="171"/>
        <v>#N/A</v>
      </c>
      <c r="S254" t="e">
        <f t="shared" ca="1" si="172"/>
        <v>#N/A</v>
      </c>
      <c r="T254" t="e">
        <f t="shared" ca="1" si="173"/>
        <v>#N/A</v>
      </c>
      <c r="U254" t="e">
        <f t="shared" ca="1" si="174"/>
        <v>#N/A</v>
      </c>
      <c r="V254" t="e">
        <f t="shared" ca="1" si="175"/>
        <v>#N/A</v>
      </c>
      <c r="W254" t="e">
        <f t="shared" ca="1" si="176"/>
        <v>#N/A</v>
      </c>
      <c r="X254" t="e">
        <f t="shared" ca="1" si="177"/>
        <v>#N/A</v>
      </c>
      <c r="Y254" t="e">
        <f t="shared" ca="1" si="178"/>
        <v>#N/A</v>
      </c>
      <c r="Z254" t="e">
        <f t="shared" ca="1" si="179"/>
        <v>#N/A</v>
      </c>
      <c r="AA254" t="e">
        <f t="shared" ca="1" si="180"/>
        <v>#N/A</v>
      </c>
      <c r="AB254" t="e">
        <f t="shared" ca="1" si="181"/>
        <v>#N/A</v>
      </c>
      <c r="AC254" t="e">
        <f t="shared" ca="1" si="182"/>
        <v>#N/A</v>
      </c>
      <c r="AD254" t="e">
        <f t="shared" ca="1" si="183"/>
        <v>#N/A</v>
      </c>
      <c r="AE254" t="e">
        <f t="shared" ca="1" si="184"/>
        <v>#N/A</v>
      </c>
      <c r="AF254" t="e">
        <f t="shared" ca="1" si="185"/>
        <v>#N/A</v>
      </c>
      <c r="AG254" t="e">
        <f t="shared" ca="1" si="186"/>
        <v>#N/A</v>
      </c>
      <c r="AH254" t="e">
        <f t="shared" ca="1" si="187"/>
        <v>#N/A</v>
      </c>
      <c r="AI254" t="e">
        <f t="shared" ca="1" si="188"/>
        <v>#N/A</v>
      </c>
      <c r="AJ254" t="e">
        <f t="shared" ca="1" si="189"/>
        <v>#N/A</v>
      </c>
      <c r="AK254" t="e">
        <f t="shared" ca="1" si="190"/>
        <v>#N/A</v>
      </c>
      <c r="AL254" t="e">
        <f t="shared" ca="1" si="191"/>
        <v>#N/A</v>
      </c>
      <c r="AM254" t="e">
        <f t="shared" ca="1" si="192"/>
        <v>#N/A</v>
      </c>
      <c r="AN254" t="e">
        <f t="shared" ca="1" si="193"/>
        <v>#N/A</v>
      </c>
      <c r="AO254" t="e">
        <f t="shared" ca="1" si="194"/>
        <v>#N/A</v>
      </c>
      <c r="AP254" t="e">
        <f t="shared" ca="1" si="195"/>
        <v>#N/A</v>
      </c>
      <c r="AQ254" t="e">
        <f t="shared" ca="1" si="196"/>
        <v>#N/A</v>
      </c>
      <c r="AR254" t="e">
        <f t="shared" ca="1" si="197"/>
        <v>#N/A</v>
      </c>
      <c r="AS254" t="e">
        <f t="shared" ca="1" si="198"/>
        <v>#N/A</v>
      </c>
      <c r="AT254" t="e">
        <f t="shared" ca="1" si="199"/>
        <v>#N/A</v>
      </c>
      <c r="AU254" t="e">
        <f t="shared" ca="1" si="200"/>
        <v>#N/A</v>
      </c>
      <c r="AV254" t="e">
        <f t="shared" ca="1" si="201"/>
        <v>#N/A</v>
      </c>
      <c r="AW254" t="e">
        <f t="shared" ca="1" si="202"/>
        <v>#N/A</v>
      </c>
      <c r="AX254" t="e">
        <f t="shared" ca="1" si="203"/>
        <v>#N/A</v>
      </c>
      <c r="AY254" t="e">
        <f t="shared" ca="1" si="204"/>
        <v>#N/A</v>
      </c>
    </row>
    <row r="255" spans="1:51">
      <c r="A255">
        <f>AllResults!A255</f>
        <v>0</v>
      </c>
      <c r="D255" t="e">
        <f>VLOOKUP(B255,AttDefStrength!$A$3:$G$23,2,FALSE)</f>
        <v>#N/A</v>
      </c>
      <c r="E255" t="e">
        <f>VLOOKUP(C255,AttDefStrength!$A$3:$G$23,7,FALSE)</f>
        <v>#N/A</v>
      </c>
      <c r="F255" t="e">
        <f>VLOOKUP(B255,AttDefStrength!$A$3:$G$23,3,FALSE)</f>
        <v>#N/A</v>
      </c>
      <c r="G255" t="e">
        <f>VLOOKUP(C255,AttDefStrength!$A$3:$G$23,6,FALSE)</f>
        <v>#N/A</v>
      </c>
      <c r="H255" t="e">
        <f ca="1">D255*E255*Averages!$D$23</f>
        <v>#N/A</v>
      </c>
      <c r="I255" t="e">
        <f ca="1">G255*F255*Averages!$M$23</f>
        <v>#N/A</v>
      </c>
      <c r="J255" t="e">
        <f t="shared" ca="1" si="163"/>
        <v>#N/A</v>
      </c>
      <c r="K255" t="e">
        <f t="shared" ca="1" si="164"/>
        <v>#N/A</v>
      </c>
      <c r="L255" t="e">
        <f t="shared" ca="1" si="165"/>
        <v>#N/A</v>
      </c>
      <c r="M255" t="e">
        <f t="shared" ca="1" si="166"/>
        <v>#N/A</v>
      </c>
      <c r="N255" t="e">
        <f t="shared" ca="1" si="167"/>
        <v>#N/A</v>
      </c>
      <c r="O255" t="e">
        <f t="shared" ca="1" si="168"/>
        <v>#N/A</v>
      </c>
      <c r="P255" t="e">
        <f t="shared" ca="1" si="169"/>
        <v>#N/A</v>
      </c>
      <c r="Q255" t="e">
        <f t="shared" ca="1" si="170"/>
        <v>#N/A</v>
      </c>
      <c r="R255" t="e">
        <f t="shared" ca="1" si="171"/>
        <v>#N/A</v>
      </c>
      <c r="S255" t="e">
        <f t="shared" ca="1" si="172"/>
        <v>#N/A</v>
      </c>
      <c r="T255" t="e">
        <f t="shared" ca="1" si="173"/>
        <v>#N/A</v>
      </c>
      <c r="U255" t="e">
        <f t="shared" ca="1" si="174"/>
        <v>#N/A</v>
      </c>
      <c r="V255" t="e">
        <f t="shared" ca="1" si="175"/>
        <v>#N/A</v>
      </c>
      <c r="W255" t="e">
        <f t="shared" ca="1" si="176"/>
        <v>#N/A</v>
      </c>
      <c r="X255" t="e">
        <f t="shared" ca="1" si="177"/>
        <v>#N/A</v>
      </c>
      <c r="Y255" t="e">
        <f t="shared" ca="1" si="178"/>
        <v>#N/A</v>
      </c>
      <c r="Z255" t="e">
        <f t="shared" ca="1" si="179"/>
        <v>#N/A</v>
      </c>
      <c r="AA255" t="e">
        <f t="shared" ca="1" si="180"/>
        <v>#N/A</v>
      </c>
      <c r="AB255" t="e">
        <f t="shared" ca="1" si="181"/>
        <v>#N/A</v>
      </c>
      <c r="AC255" t="e">
        <f t="shared" ca="1" si="182"/>
        <v>#N/A</v>
      </c>
      <c r="AD255" t="e">
        <f t="shared" ca="1" si="183"/>
        <v>#N/A</v>
      </c>
      <c r="AE255" t="e">
        <f t="shared" ca="1" si="184"/>
        <v>#N/A</v>
      </c>
      <c r="AF255" t="e">
        <f t="shared" ca="1" si="185"/>
        <v>#N/A</v>
      </c>
      <c r="AG255" t="e">
        <f t="shared" ca="1" si="186"/>
        <v>#N/A</v>
      </c>
      <c r="AH255" t="e">
        <f t="shared" ca="1" si="187"/>
        <v>#N/A</v>
      </c>
      <c r="AI255" t="e">
        <f t="shared" ca="1" si="188"/>
        <v>#N/A</v>
      </c>
      <c r="AJ255" t="e">
        <f t="shared" ca="1" si="189"/>
        <v>#N/A</v>
      </c>
      <c r="AK255" t="e">
        <f t="shared" ca="1" si="190"/>
        <v>#N/A</v>
      </c>
      <c r="AL255" t="e">
        <f t="shared" ca="1" si="191"/>
        <v>#N/A</v>
      </c>
      <c r="AM255" t="e">
        <f t="shared" ca="1" si="192"/>
        <v>#N/A</v>
      </c>
      <c r="AN255" t="e">
        <f t="shared" ca="1" si="193"/>
        <v>#N/A</v>
      </c>
      <c r="AO255" t="e">
        <f t="shared" ca="1" si="194"/>
        <v>#N/A</v>
      </c>
      <c r="AP255" t="e">
        <f t="shared" ca="1" si="195"/>
        <v>#N/A</v>
      </c>
      <c r="AQ255" t="e">
        <f t="shared" ca="1" si="196"/>
        <v>#N/A</v>
      </c>
      <c r="AR255" t="e">
        <f t="shared" ca="1" si="197"/>
        <v>#N/A</v>
      </c>
      <c r="AS255" t="e">
        <f t="shared" ca="1" si="198"/>
        <v>#N/A</v>
      </c>
      <c r="AT255" t="e">
        <f t="shared" ca="1" si="199"/>
        <v>#N/A</v>
      </c>
      <c r="AU255" t="e">
        <f t="shared" ca="1" si="200"/>
        <v>#N/A</v>
      </c>
      <c r="AV255" t="e">
        <f t="shared" ca="1" si="201"/>
        <v>#N/A</v>
      </c>
      <c r="AW255" t="e">
        <f t="shared" ca="1" si="202"/>
        <v>#N/A</v>
      </c>
      <c r="AX255" t="e">
        <f t="shared" ca="1" si="203"/>
        <v>#N/A</v>
      </c>
      <c r="AY255" t="e">
        <f t="shared" ca="1" si="204"/>
        <v>#N/A</v>
      </c>
    </row>
    <row r="256" spans="1:51">
      <c r="A256">
        <f>AllResults!A256</f>
        <v>0</v>
      </c>
      <c r="D256" t="e">
        <f>VLOOKUP(B256,AttDefStrength!$A$3:$G$23,2,FALSE)</f>
        <v>#N/A</v>
      </c>
      <c r="E256" t="e">
        <f>VLOOKUP(C256,AttDefStrength!$A$3:$G$23,7,FALSE)</f>
        <v>#N/A</v>
      </c>
      <c r="F256" t="e">
        <f>VLOOKUP(B256,AttDefStrength!$A$3:$G$23,3,FALSE)</f>
        <v>#N/A</v>
      </c>
      <c r="G256" t="e">
        <f>VLOOKUP(C256,AttDefStrength!$A$3:$G$23,6,FALSE)</f>
        <v>#N/A</v>
      </c>
      <c r="H256" t="e">
        <f ca="1">D256*E256*Averages!$D$23</f>
        <v>#N/A</v>
      </c>
      <c r="I256" t="e">
        <f ca="1">G256*F256*Averages!$M$23</f>
        <v>#N/A</v>
      </c>
      <c r="J256" t="e">
        <f t="shared" ca="1" si="163"/>
        <v>#N/A</v>
      </c>
      <c r="K256" t="e">
        <f t="shared" ca="1" si="164"/>
        <v>#N/A</v>
      </c>
      <c r="L256" t="e">
        <f t="shared" ca="1" si="165"/>
        <v>#N/A</v>
      </c>
      <c r="M256" t="e">
        <f t="shared" ca="1" si="166"/>
        <v>#N/A</v>
      </c>
      <c r="N256" t="e">
        <f t="shared" ca="1" si="167"/>
        <v>#N/A</v>
      </c>
      <c r="O256" t="e">
        <f t="shared" ca="1" si="168"/>
        <v>#N/A</v>
      </c>
      <c r="P256" t="e">
        <f t="shared" ca="1" si="169"/>
        <v>#N/A</v>
      </c>
      <c r="Q256" t="e">
        <f t="shared" ca="1" si="170"/>
        <v>#N/A</v>
      </c>
      <c r="R256" t="e">
        <f t="shared" ca="1" si="171"/>
        <v>#N/A</v>
      </c>
      <c r="S256" t="e">
        <f t="shared" ca="1" si="172"/>
        <v>#N/A</v>
      </c>
      <c r="T256" t="e">
        <f t="shared" ca="1" si="173"/>
        <v>#N/A</v>
      </c>
      <c r="U256" t="e">
        <f t="shared" ca="1" si="174"/>
        <v>#N/A</v>
      </c>
      <c r="V256" t="e">
        <f t="shared" ca="1" si="175"/>
        <v>#N/A</v>
      </c>
      <c r="W256" t="e">
        <f t="shared" ca="1" si="176"/>
        <v>#N/A</v>
      </c>
      <c r="X256" t="e">
        <f t="shared" ca="1" si="177"/>
        <v>#N/A</v>
      </c>
      <c r="Y256" t="e">
        <f t="shared" ca="1" si="178"/>
        <v>#N/A</v>
      </c>
      <c r="Z256" t="e">
        <f t="shared" ca="1" si="179"/>
        <v>#N/A</v>
      </c>
      <c r="AA256" t="e">
        <f t="shared" ca="1" si="180"/>
        <v>#N/A</v>
      </c>
      <c r="AB256" t="e">
        <f t="shared" ca="1" si="181"/>
        <v>#N/A</v>
      </c>
      <c r="AC256" t="e">
        <f t="shared" ca="1" si="182"/>
        <v>#N/A</v>
      </c>
      <c r="AD256" t="e">
        <f t="shared" ca="1" si="183"/>
        <v>#N/A</v>
      </c>
      <c r="AE256" t="e">
        <f t="shared" ca="1" si="184"/>
        <v>#N/A</v>
      </c>
      <c r="AF256" t="e">
        <f t="shared" ca="1" si="185"/>
        <v>#N/A</v>
      </c>
      <c r="AG256" t="e">
        <f t="shared" ca="1" si="186"/>
        <v>#N/A</v>
      </c>
      <c r="AH256" t="e">
        <f t="shared" ca="1" si="187"/>
        <v>#N/A</v>
      </c>
      <c r="AI256" t="e">
        <f t="shared" ca="1" si="188"/>
        <v>#N/A</v>
      </c>
      <c r="AJ256" t="e">
        <f t="shared" ca="1" si="189"/>
        <v>#N/A</v>
      </c>
      <c r="AK256" t="e">
        <f t="shared" ca="1" si="190"/>
        <v>#N/A</v>
      </c>
      <c r="AL256" t="e">
        <f t="shared" ca="1" si="191"/>
        <v>#N/A</v>
      </c>
      <c r="AM256" t="e">
        <f t="shared" ca="1" si="192"/>
        <v>#N/A</v>
      </c>
      <c r="AN256" t="e">
        <f t="shared" ca="1" si="193"/>
        <v>#N/A</v>
      </c>
      <c r="AO256" t="e">
        <f t="shared" ca="1" si="194"/>
        <v>#N/A</v>
      </c>
      <c r="AP256" t="e">
        <f t="shared" ca="1" si="195"/>
        <v>#N/A</v>
      </c>
      <c r="AQ256" t="e">
        <f t="shared" ca="1" si="196"/>
        <v>#N/A</v>
      </c>
      <c r="AR256" t="e">
        <f t="shared" ca="1" si="197"/>
        <v>#N/A</v>
      </c>
      <c r="AS256" t="e">
        <f t="shared" ca="1" si="198"/>
        <v>#N/A</v>
      </c>
      <c r="AT256" t="e">
        <f t="shared" ca="1" si="199"/>
        <v>#N/A</v>
      </c>
      <c r="AU256" t="e">
        <f t="shared" ca="1" si="200"/>
        <v>#N/A</v>
      </c>
      <c r="AV256" t="e">
        <f t="shared" ca="1" si="201"/>
        <v>#N/A</v>
      </c>
      <c r="AW256" t="e">
        <f t="shared" ca="1" si="202"/>
        <v>#N/A</v>
      </c>
      <c r="AX256" t="e">
        <f t="shared" ca="1" si="203"/>
        <v>#N/A</v>
      </c>
      <c r="AY256" t="e">
        <f t="shared" ca="1" si="204"/>
        <v>#N/A</v>
      </c>
    </row>
    <row r="257" spans="1:51">
      <c r="A257">
        <f>AllResults!A257</f>
        <v>0</v>
      </c>
      <c r="D257" t="e">
        <f>VLOOKUP(B257,AttDefStrength!$A$3:$G$23,2,FALSE)</f>
        <v>#N/A</v>
      </c>
      <c r="E257" t="e">
        <f>VLOOKUP(C257,AttDefStrength!$A$3:$G$23,7,FALSE)</f>
        <v>#N/A</v>
      </c>
      <c r="F257" t="e">
        <f>VLOOKUP(B257,AttDefStrength!$A$3:$G$23,3,FALSE)</f>
        <v>#N/A</v>
      </c>
      <c r="G257" t="e">
        <f>VLOOKUP(C257,AttDefStrength!$A$3:$G$23,6,FALSE)</f>
        <v>#N/A</v>
      </c>
      <c r="H257" t="e">
        <f ca="1">D257*E257*Averages!$D$23</f>
        <v>#N/A</v>
      </c>
      <c r="I257" t="e">
        <f ca="1">G257*F257*Averages!$M$23</f>
        <v>#N/A</v>
      </c>
      <c r="J257" t="e">
        <f t="shared" ref="J257:J307" ca="1" si="205">SUM(Q257:U257,X257:AA257,AE257:AG257,AL257:AM257,AS257)</f>
        <v>#N/A</v>
      </c>
      <c r="K257" t="e">
        <f t="shared" ref="K257:K307" ca="1" si="206">SUM(V257,AB257:AC257,AH257:AJ257,AN257:AQ257,AT257:AX257)</f>
        <v>#N/A</v>
      </c>
      <c r="L257" t="e">
        <f t="shared" ref="L257:L307" ca="1" si="207">SUM(P257,W257,AD257,AK257,AR257,AY257)</f>
        <v>#N/A</v>
      </c>
      <c r="M257" t="e">
        <f t="shared" ref="M257:M307" ca="1" si="208">SUM(S257:U257,X257:AA257,AC257:AY257)</f>
        <v>#N/A</v>
      </c>
      <c r="N257" t="e">
        <f t="shared" ref="N257:N307" ca="1" si="209">SUM(W257:AA257,AC257:AG257,AI257:AM257,AO257:AS257,AU257:AY257)</f>
        <v>#N/A</v>
      </c>
      <c r="O257" t="e">
        <f t="shared" ref="O257:O307" ca="1" si="210">IF(MAX(P257:AY257)=P257,$P$1,IF(MAX(P257:AY257)=Q257,$Q$1,IF(MAX(P257:AY257)=R257,$R$1,IF(MAX(P257:AY257)=S257,$S$1,IF(MAX(P257:AY257)=T257,$T$1,IF(MAX(P257:AY257)=U257,$U$1,IF(MAX(P257:AY257)=V257,$V$1,IF(MAX(P257:AY257)=W257,$W$1,IF(MAX(P257:AY257)=X257,$X$1,IF(MAX(P257:AY257)=Y257,$Y$1,IF(MAX(P257:AY257)=Z257,$Z$1,IF(MAX(P257:AY257)=AA257,$AA$1,IF(MAX(P257:AY257)=AB257,$AB$1,IF(MAX(P257:AY257)=AC257,$AC$1,IF(MAX(P257:AY257)=AD257,$AD$1,IF(MAX(P257:AY257)=AE257,$AE$1,IF(MAX(P257:AY257)=AF257,$AF$1,IF(MAX(P257:AY257)=AG257,$AG$1,IF(MAX(P257:AY257)=AH257,$AH$1,IF(MAX(P257:AY257)=AI257,$AI$1,IF(MAX(P257:AY257)=AJ257,$AJ$1,IF(MAX(P257:AY257)=AK257,$AK$1,IF(MAX(P257:AY257)=AL257,$AL$1,IF(MAX(P257:AY257)=AM257,$AM$1,IF(MAX(P257:AY257)=AN257,$AN$1,IF(MAX(P257:AY257)=AO257,$AO$1,IF(MAX(P257:AY257)=AP257,$AP$1,IF(MAX(P257:AY257)=AQ257,$AQ$1,IF(MAX(P257:AY257)=AR257,$AR$1,IF(MAX(P257:AY257)=AS257,$AS$1,IF(MAX(P257:AY257)=AT257,$AT$1,IF(MAX(P257:AY257)=AU257,$AU$1,IF(MAX(P257:AY257)=AV257,$AV$1,IF(MAX(P257:AY257)=AW257,$AW$1,IF(MAX(P257:AY257)=AY257,$AY$1,0)))))))))))))))))))))))))))))))))))</f>
        <v>#N/A</v>
      </c>
      <c r="P257" t="e">
        <f t="shared" ref="P257:P307" ca="1" si="211">POISSON(0,H257,FALSE)*POISSON(0,I257,FALSE)</f>
        <v>#N/A</v>
      </c>
      <c r="Q257" t="e">
        <f t="shared" ref="Q257:Q307" ca="1" si="212">POISSON(1,H257,FALSE)*POISSON(0,I257,FALSE)</f>
        <v>#N/A</v>
      </c>
      <c r="R257" t="e">
        <f t="shared" ref="R257:R307" ca="1" si="213">POISSON(2,H257,FALSE)*POISSON(0,I257,FALSE)</f>
        <v>#N/A</v>
      </c>
      <c r="S257" t="e">
        <f t="shared" ref="S257:S307" ca="1" si="214">POISSON(3,H257,FALSE)*POISSON(0,I257,FALSE)</f>
        <v>#N/A</v>
      </c>
      <c r="T257" t="e">
        <f t="shared" ref="T257:T307" ca="1" si="215">POISSON(4,H257,FALSE)*POISSON(0,I257,FALSE)</f>
        <v>#N/A</v>
      </c>
      <c r="U257" t="e">
        <f t="shared" ref="U257:U307" ca="1" si="216">POISSON(5,H257,FALSE)*POISSON(0,I257,FALSE)</f>
        <v>#N/A</v>
      </c>
      <c r="V257" t="e">
        <f t="shared" ref="V257:V307" ca="1" si="217">POISSON(0,H257,FALSE)*POISSON(1,I257,FALSE)</f>
        <v>#N/A</v>
      </c>
      <c r="W257" t="e">
        <f t="shared" ref="W257:W307" ca="1" si="218">POISSON(1,H257,FALSE)*POISSON(1,I257,FALSE)</f>
        <v>#N/A</v>
      </c>
      <c r="X257" t="e">
        <f t="shared" ref="X257:X307" ca="1" si="219">POISSON(2,H257,FALSE)*POISSON(1,I257,FALSE)</f>
        <v>#N/A</v>
      </c>
      <c r="Y257" t="e">
        <f t="shared" ref="Y257:Y307" ca="1" si="220">POISSON(3,H257,FALSE)*POISSON(1,I257,FALSE)</f>
        <v>#N/A</v>
      </c>
      <c r="Z257" t="e">
        <f t="shared" ref="Z257:Z307" ca="1" si="221">POISSON(4,H257,FALSE)*POISSON(1,I257,FALSE)</f>
        <v>#N/A</v>
      </c>
      <c r="AA257" t="e">
        <f t="shared" ref="AA257:AA307" ca="1" si="222">POISSON(5,H257,FALSE)*POISSON(1,I257,FALSE)</f>
        <v>#N/A</v>
      </c>
      <c r="AB257" t="e">
        <f t="shared" ref="AB257:AB307" ca="1" si="223">POISSON(0,H257,FALSE)*POISSON(2,I257,FALSE)</f>
        <v>#N/A</v>
      </c>
      <c r="AC257" t="e">
        <f t="shared" ref="AC257:AC307" ca="1" si="224">POISSON(1,H257,FALSE)*POISSON(2,I257,FALSE)</f>
        <v>#N/A</v>
      </c>
      <c r="AD257" t="e">
        <f t="shared" ref="AD257:AD307" ca="1" si="225">POISSON(2,H257,FALSE)*POISSON(2,I257,FALSE)</f>
        <v>#N/A</v>
      </c>
      <c r="AE257" t="e">
        <f t="shared" ref="AE257:AE307" ca="1" si="226">POISSON(3,H257,FALSE)*POISSON(2,I257,FALSE)</f>
        <v>#N/A</v>
      </c>
      <c r="AF257" t="e">
        <f t="shared" ref="AF257:AF307" ca="1" si="227">POISSON(4,H257,FALSE)*POISSON(2,I257,FALSE)</f>
        <v>#N/A</v>
      </c>
      <c r="AG257" t="e">
        <f t="shared" ref="AG257:AG307" ca="1" si="228">POISSON(5,H257,FALSE)*POISSON(2,I257,FALSE)</f>
        <v>#N/A</v>
      </c>
      <c r="AH257" t="e">
        <f t="shared" ref="AH257:AH307" ca="1" si="229">POISSON(0,H257,FALSE)*POISSON(3,I257,FALSE)</f>
        <v>#N/A</v>
      </c>
      <c r="AI257" t="e">
        <f t="shared" ref="AI257:AI307" ca="1" si="230">POISSON(1,H257,FALSE)*POISSON(3,I257,FALSE)</f>
        <v>#N/A</v>
      </c>
      <c r="AJ257" t="e">
        <f t="shared" ref="AJ257:AJ307" ca="1" si="231">POISSON(2,H257,FALSE)*POISSON(3,I257,FALSE)</f>
        <v>#N/A</v>
      </c>
      <c r="AK257" t="e">
        <f t="shared" ref="AK257:AK307" ca="1" si="232">POISSON(3,H257,FALSE)*POISSON(3,I257,FALSE)</f>
        <v>#N/A</v>
      </c>
      <c r="AL257" t="e">
        <f t="shared" ref="AL257:AL307" ca="1" si="233">POISSON(4,H257,FALSE)*POISSON(3,I257,FALSE)</f>
        <v>#N/A</v>
      </c>
      <c r="AM257" t="e">
        <f t="shared" ref="AM257:AM307" ca="1" si="234">POISSON(5,H257,FALSE)*POISSON(3,I257,FALSE)</f>
        <v>#N/A</v>
      </c>
      <c r="AN257" t="e">
        <f t="shared" ref="AN257:AN307" ca="1" si="235">POISSON(0,H257,FALSE)*POISSON(4,I257,FALSE)</f>
        <v>#N/A</v>
      </c>
      <c r="AO257" t="e">
        <f t="shared" ref="AO257:AO307" ca="1" si="236">POISSON(1,H257,FALSE)*POISSON(4,I257,FALSE)</f>
        <v>#N/A</v>
      </c>
      <c r="AP257" t="e">
        <f t="shared" ref="AP257:AP307" ca="1" si="237">POISSON(2,H257,FALSE)*POISSON(4,I257,FALSE)</f>
        <v>#N/A</v>
      </c>
      <c r="AQ257" t="e">
        <f t="shared" ref="AQ257:AQ307" ca="1" si="238">POISSON(3,H257,FALSE)*POISSON(4,I257,FALSE)</f>
        <v>#N/A</v>
      </c>
      <c r="AR257" t="e">
        <f t="shared" ref="AR257:AR307" ca="1" si="239">POISSON(4,H257,FALSE)*POISSON(4,I257,FALSE)</f>
        <v>#N/A</v>
      </c>
      <c r="AS257" t="e">
        <f t="shared" ref="AS257:AS307" ca="1" si="240">POISSON(5,H257,FALSE)*POISSON(4,I257,FALSE)</f>
        <v>#N/A</v>
      </c>
      <c r="AT257" t="e">
        <f t="shared" ref="AT257:AT307" ca="1" si="241">POISSON(0,H257,FALSE)*POISSON(5,I257,FALSE)</f>
        <v>#N/A</v>
      </c>
      <c r="AU257" t="e">
        <f t="shared" ref="AU257:AU307" ca="1" si="242">POISSON(1,H257,FALSE)*POISSON(5,I257,FALSE)</f>
        <v>#N/A</v>
      </c>
      <c r="AV257" t="e">
        <f t="shared" ref="AV257:AV307" ca="1" si="243">POISSON(2,H257,FALSE)*POISSON(5,I257,FALSE)</f>
        <v>#N/A</v>
      </c>
      <c r="AW257" t="e">
        <f t="shared" ref="AW257:AW307" ca="1" si="244">POISSON(3,H257,FALSE)*POISSON(5,I257,FALSE)</f>
        <v>#N/A</v>
      </c>
      <c r="AX257" t="e">
        <f t="shared" ref="AX257:AX307" ca="1" si="245">POISSON(4,H257,FALSE)*POISSON(5,I257,FALSE)</f>
        <v>#N/A</v>
      </c>
      <c r="AY257" t="e">
        <f t="shared" ref="AY257:AY307" ca="1" si="246">POISSON(5,H257,FALSE)*POISSON(5,I257,FALSE)</f>
        <v>#N/A</v>
      </c>
    </row>
    <row r="258" spans="1:51">
      <c r="A258">
        <f>AllResults!A258</f>
        <v>0</v>
      </c>
      <c r="D258" t="e">
        <f>VLOOKUP(B258,AttDefStrength!$A$3:$G$23,2,FALSE)</f>
        <v>#N/A</v>
      </c>
      <c r="E258" t="e">
        <f>VLOOKUP(C258,AttDefStrength!$A$3:$G$23,7,FALSE)</f>
        <v>#N/A</v>
      </c>
      <c r="F258" t="e">
        <f>VLOOKUP(B258,AttDefStrength!$A$3:$G$23,3,FALSE)</f>
        <v>#N/A</v>
      </c>
      <c r="G258" t="e">
        <f>VLOOKUP(C258,AttDefStrength!$A$3:$G$23,6,FALSE)</f>
        <v>#N/A</v>
      </c>
      <c r="H258" t="e">
        <f ca="1">D258*E258*Averages!$D$23</f>
        <v>#N/A</v>
      </c>
      <c r="I258" t="e">
        <f ca="1">G258*F258*Averages!$M$23</f>
        <v>#N/A</v>
      </c>
      <c r="J258" t="e">
        <f t="shared" ca="1" si="205"/>
        <v>#N/A</v>
      </c>
      <c r="K258" t="e">
        <f t="shared" ca="1" si="206"/>
        <v>#N/A</v>
      </c>
      <c r="L258" t="e">
        <f t="shared" ca="1" si="207"/>
        <v>#N/A</v>
      </c>
      <c r="M258" t="e">
        <f t="shared" ca="1" si="208"/>
        <v>#N/A</v>
      </c>
      <c r="N258" t="e">
        <f t="shared" ca="1" si="209"/>
        <v>#N/A</v>
      </c>
      <c r="O258" t="e">
        <f t="shared" ca="1" si="210"/>
        <v>#N/A</v>
      </c>
      <c r="P258" t="e">
        <f t="shared" ca="1" si="211"/>
        <v>#N/A</v>
      </c>
      <c r="Q258" t="e">
        <f t="shared" ca="1" si="212"/>
        <v>#N/A</v>
      </c>
      <c r="R258" t="e">
        <f t="shared" ca="1" si="213"/>
        <v>#N/A</v>
      </c>
      <c r="S258" t="e">
        <f t="shared" ca="1" si="214"/>
        <v>#N/A</v>
      </c>
      <c r="T258" t="e">
        <f t="shared" ca="1" si="215"/>
        <v>#N/A</v>
      </c>
      <c r="U258" t="e">
        <f t="shared" ca="1" si="216"/>
        <v>#N/A</v>
      </c>
      <c r="V258" t="e">
        <f t="shared" ca="1" si="217"/>
        <v>#N/A</v>
      </c>
      <c r="W258" t="e">
        <f t="shared" ca="1" si="218"/>
        <v>#N/A</v>
      </c>
      <c r="X258" t="e">
        <f t="shared" ca="1" si="219"/>
        <v>#N/A</v>
      </c>
      <c r="Y258" t="e">
        <f t="shared" ca="1" si="220"/>
        <v>#N/A</v>
      </c>
      <c r="Z258" t="e">
        <f t="shared" ca="1" si="221"/>
        <v>#N/A</v>
      </c>
      <c r="AA258" t="e">
        <f t="shared" ca="1" si="222"/>
        <v>#N/A</v>
      </c>
      <c r="AB258" t="e">
        <f t="shared" ca="1" si="223"/>
        <v>#N/A</v>
      </c>
      <c r="AC258" t="e">
        <f t="shared" ca="1" si="224"/>
        <v>#N/A</v>
      </c>
      <c r="AD258" t="e">
        <f t="shared" ca="1" si="225"/>
        <v>#N/A</v>
      </c>
      <c r="AE258" t="e">
        <f t="shared" ca="1" si="226"/>
        <v>#N/A</v>
      </c>
      <c r="AF258" t="e">
        <f t="shared" ca="1" si="227"/>
        <v>#N/A</v>
      </c>
      <c r="AG258" t="e">
        <f t="shared" ca="1" si="228"/>
        <v>#N/A</v>
      </c>
      <c r="AH258" t="e">
        <f t="shared" ca="1" si="229"/>
        <v>#N/A</v>
      </c>
      <c r="AI258" t="e">
        <f t="shared" ca="1" si="230"/>
        <v>#N/A</v>
      </c>
      <c r="AJ258" t="e">
        <f t="shared" ca="1" si="231"/>
        <v>#N/A</v>
      </c>
      <c r="AK258" t="e">
        <f t="shared" ca="1" si="232"/>
        <v>#N/A</v>
      </c>
      <c r="AL258" t="e">
        <f t="shared" ca="1" si="233"/>
        <v>#N/A</v>
      </c>
      <c r="AM258" t="e">
        <f t="shared" ca="1" si="234"/>
        <v>#N/A</v>
      </c>
      <c r="AN258" t="e">
        <f t="shared" ca="1" si="235"/>
        <v>#N/A</v>
      </c>
      <c r="AO258" t="e">
        <f t="shared" ca="1" si="236"/>
        <v>#N/A</v>
      </c>
      <c r="AP258" t="e">
        <f t="shared" ca="1" si="237"/>
        <v>#N/A</v>
      </c>
      <c r="AQ258" t="e">
        <f t="shared" ca="1" si="238"/>
        <v>#N/A</v>
      </c>
      <c r="AR258" t="e">
        <f t="shared" ca="1" si="239"/>
        <v>#N/A</v>
      </c>
      <c r="AS258" t="e">
        <f t="shared" ca="1" si="240"/>
        <v>#N/A</v>
      </c>
      <c r="AT258" t="e">
        <f t="shared" ca="1" si="241"/>
        <v>#N/A</v>
      </c>
      <c r="AU258" t="e">
        <f t="shared" ca="1" si="242"/>
        <v>#N/A</v>
      </c>
      <c r="AV258" t="e">
        <f t="shared" ca="1" si="243"/>
        <v>#N/A</v>
      </c>
      <c r="AW258" t="e">
        <f t="shared" ca="1" si="244"/>
        <v>#N/A</v>
      </c>
      <c r="AX258" t="e">
        <f t="shared" ca="1" si="245"/>
        <v>#N/A</v>
      </c>
      <c r="AY258" t="e">
        <f t="shared" ca="1" si="246"/>
        <v>#N/A</v>
      </c>
    </row>
    <row r="259" spans="1:51">
      <c r="A259">
        <f>AllResults!A259</f>
        <v>0</v>
      </c>
      <c r="D259" t="e">
        <f>VLOOKUP(B259,AttDefStrength!$A$3:$G$23,2,FALSE)</f>
        <v>#N/A</v>
      </c>
      <c r="E259" t="e">
        <f>VLOOKUP(C259,AttDefStrength!$A$3:$G$23,7,FALSE)</f>
        <v>#N/A</v>
      </c>
      <c r="F259" t="e">
        <f>VLOOKUP(B259,AttDefStrength!$A$3:$G$23,3,FALSE)</f>
        <v>#N/A</v>
      </c>
      <c r="G259" t="e">
        <f>VLOOKUP(C259,AttDefStrength!$A$3:$G$23,6,FALSE)</f>
        <v>#N/A</v>
      </c>
      <c r="H259" t="e">
        <f ca="1">D259*E259*Averages!$D$23</f>
        <v>#N/A</v>
      </c>
      <c r="I259" t="e">
        <f ca="1">G259*F259*Averages!$M$23</f>
        <v>#N/A</v>
      </c>
      <c r="J259" t="e">
        <f t="shared" ca="1" si="205"/>
        <v>#N/A</v>
      </c>
      <c r="K259" t="e">
        <f t="shared" ca="1" si="206"/>
        <v>#N/A</v>
      </c>
      <c r="L259" t="e">
        <f t="shared" ca="1" si="207"/>
        <v>#N/A</v>
      </c>
      <c r="M259" t="e">
        <f t="shared" ca="1" si="208"/>
        <v>#N/A</v>
      </c>
      <c r="N259" t="e">
        <f t="shared" ca="1" si="209"/>
        <v>#N/A</v>
      </c>
      <c r="O259" t="e">
        <f t="shared" ca="1" si="210"/>
        <v>#N/A</v>
      </c>
      <c r="P259" t="e">
        <f t="shared" ca="1" si="211"/>
        <v>#N/A</v>
      </c>
      <c r="Q259" t="e">
        <f t="shared" ca="1" si="212"/>
        <v>#N/A</v>
      </c>
      <c r="R259" t="e">
        <f t="shared" ca="1" si="213"/>
        <v>#N/A</v>
      </c>
      <c r="S259" t="e">
        <f t="shared" ca="1" si="214"/>
        <v>#N/A</v>
      </c>
      <c r="T259" t="e">
        <f t="shared" ca="1" si="215"/>
        <v>#N/A</v>
      </c>
      <c r="U259" t="e">
        <f t="shared" ca="1" si="216"/>
        <v>#N/A</v>
      </c>
      <c r="V259" t="e">
        <f t="shared" ca="1" si="217"/>
        <v>#N/A</v>
      </c>
      <c r="W259" t="e">
        <f t="shared" ca="1" si="218"/>
        <v>#N/A</v>
      </c>
      <c r="X259" t="e">
        <f t="shared" ca="1" si="219"/>
        <v>#N/A</v>
      </c>
      <c r="Y259" t="e">
        <f t="shared" ca="1" si="220"/>
        <v>#N/A</v>
      </c>
      <c r="Z259" t="e">
        <f t="shared" ca="1" si="221"/>
        <v>#N/A</v>
      </c>
      <c r="AA259" t="e">
        <f t="shared" ca="1" si="222"/>
        <v>#N/A</v>
      </c>
      <c r="AB259" t="e">
        <f t="shared" ca="1" si="223"/>
        <v>#N/A</v>
      </c>
      <c r="AC259" t="e">
        <f t="shared" ca="1" si="224"/>
        <v>#N/A</v>
      </c>
      <c r="AD259" t="e">
        <f t="shared" ca="1" si="225"/>
        <v>#N/A</v>
      </c>
      <c r="AE259" t="e">
        <f t="shared" ca="1" si="226"/>
        <v>#N/A</v>
      </c>
      <c r="AF259" t="e">
        <f t="shared" ca="1" si="227"/>
        <v>#N/A</v>
      </c>
      <c r="AG259" t="e">
        <f t="shared" ca="1" si="228"/>
        <v>#N/A</v>
      </c>
      <c r="AH259" t="e">
        <f t="shared" ca="1" si="229"/>
        <v>#N/A</v>
      </c>
      <c r="AI259" t="e">
        <f t="shared" ca="1" si="230"/>
        <v>#N/A</v>
      </c>
      <c r="AJ259" t="e">
        <f t="shared" ca="1" si="231"/>
        <v>#N/A</v>
      </c>
      <c r="AK259" t="e">
        <f t="shared" ca="1" si="232"/>
        <v>#N/A</v>
      </c>
      <c r="AL259" t="e">
        <f t="shared" ca="1" si="233"/>
        <v>#N/A</v>
      </c>
      <c r="AM259" t="e">
        <f t="shared" ca="1" si="234"/>
        <v>#N/A</v>
      </c>
      <c r="AN259" t="e">
        <f t="shared" ca="1" si="235"/>
        <v>#N/A</v>
      </c>
      <c r="AO259" t="e">
        <f t="shared" ca="1" si="236"/>
        <v>#N/A</v>
      </c>
      <c r="AP259" t="e">
        <f t="shared" ca="1" si="237"/>
        <v>#N/A</v>
      </c>
      <c r="AQ259" t="e">
        <f t="shared" ca="1" si="238"/>
        <v>#N/A</v>
      </c>
      <c r="AR259" t="e">
        <f t="shared" ca="1" si="239"/>
        <v>#N/A</v>
      </c>
      <c r="AS259" t="e">
        <f t="shared" ca="1" si="240"/>
        <v>#N/A</v>
      </c>
      <c r="AT259" t="e">
        <f t="shared" ca="1" si="241"/>
        <v>#N/A</v>
      </c>
      <c r="AU259" t="e">
        <f t="shared" ca="1" si="242"/>
        <v>#N/A</v>
      </c>
      <c r="AV259" t="e">
        <f t="shared" ca="1" si="243"/>
        <v>#N/A</v>
      </c>
      <c r="AW259" t="e">
        <f t="shared" ca="1" si="244"/>
        <v>#N/A</v>
      </c>
      <c r="AX259" t="e">
        <f t="shared" ca="1" si="245"/>
        <v>#N/A</v>
      </c>
      <c r="AY259" t="e">
        <f t="shared" ca="1" si="246"/>
        <v>#N/A</v>
      </c>
    </row>
    <row r="260" spans="1:51">
      <c r="A260">
        <f>AllResults!A260</f>
        <v>0</v>
      </c>
      <c r="D260" t="e">
        <f>VLOOKUP(B260,AttDefStrength!$A$3:$G$23,2,FALSE)</f>
        <v>#N/A</v>
      </c>
      <c r="E260" t="e">
        <f>VLOOKUP(C260,AttDefStrength!$A$3:$G$23,7,FALSE)</f>
        <v>#N/A</v>
      </c>
      <c r="F260" t="e">
        <f>VLOOKUP(B260,AttDefStrength!$A$3:$G$23,3,FALSE)</f>
        <v>#N/A</v>
      </c>
      <c r="G260" t="e">
        <f>VLOOKUP(C260,AttDefStrength!$A$3:$G$23,6,FALSE)</f>
        <v>#N/A</v>
      </c>
      <c r="H260" t="e">
        <f ca="1">D260*E260*Averages!$D$23</f>
        <v>#N/A</v>
      </c>
      <c r="I260" t="e">
        <f ca="1">G260*F260*Averages!$M$23</f>
        <v>#N/A</v>
      </c>
      <c r="J260" t="e">
        <f t="shared" ca="1" si="205"/>
        <v>#N/A</v>
      </c>
      <c r="K260" t="e">
        <f t="shared" ca="1" si="206"/>
        <v>#N/A</v>
      </c>
      <c r="L260" t="e">
        <f t="shared" ca="1" si="207"/>
        <v>#N/A</v>
      </c>
      <c r="M260" t="e">
        <f t="shared" ca="1" si="208"/>
        <v>#N/A</v>
      </c>
      <c r="N260" t="e">
        <f t="shared" ca="1" si="209"/>
        <v>#N/A</v>
      </c>
      <c r="O260" t="e">
        <f t="shared" ca="1" si="210"/>
        <v>#N/A</v>
      </c>
      <c r="P260" t="e">
        <f t="shared" ca="1" si="211"/>
        <v>#N/A</v>
      </c>
      <c r="Q260" t="e">
        <f t="shared" ca="1" si="212"/>
        <v>#N/A</v>
      </c>
      <c r="R260" t="e">
        <f t="shared" ca="1" si="213"/>
        <v>#N/A</v>
      </c>
      <c r="S260" t="e">
        <f t="shared" ca="1" si="214"/>
        <v>#N/A</v>
      </c>
      <c r="T260" t="e">
        <f t="shared" ca="1" si="215"/>
        <v>#N/A</v>
      </c>
      <c r="U260" t="e">
        <f t="shared" ca="1" si="216"/>
        <v>#N/A</v>
      </c>
      <c r="V260" t="e">
        <f t="shared" ca="1" si="217"/>
        <v>#N/A</v>
      </c>
      <c r="W260" t="e">
        <f t="shared" ca="1" si="218"/>
        <v>#N/A</v>
      </c>
      <c r="X260" t="e">
        <f t="shared" ca="1" si="219"/>
        <v>#N/A</v>
      </c>
      <c r="Y260" t="e">
        <f t="shared" ca="1" si="220"/>
        <v>#N/A</v>
      </c>
      <c r="Z260" t="e">
        <f t="shared" ca="1" si="221"/>
        <v>#N/A</v>
      </c>
      <c r="AA260" t="e">
        <f t="shared" ca="1" si="222"/>
        <v>#N/A</v>
      </c>
      <c r="AB260" t="e">
        <f t="shared" ca="1" si="223"/>
        <v>#N/A</v>
      </c>
      <c r="AC260" t="e">
        <f t="shared" ca="1" si="224"/>
        <v>#N/A</v>
      </c>
      <c r="AD260" t="e">
        <f t="shared" ca="1" si="225"/>
        <v>#N/A</v>
      </c>
      <c r="AE260" t="e">
        <f t="shared" ca="1" si="226"/>
        <v>#N/A</v>
      </c>
      <c r="AF260" t="e">
        <f t="shared" ca="1" si="227"/>
        <v>#N/A</v>
      </c>
      <c r="AG260" t="e">
        <f t="shared" ca="1" si="228"/>
        <v>#N/A</v>
      </c>
      <c r="AH260" t="e">
        <f t="shared" ca="1" si="229"/>
        <v>#N/A</v>
      </c>
      <c r="AI260" t="e">
        <f t="shared" ca="1" si="230"/>
        <v>#N/A</v>
      </c>
      <c r="AJ260" t="e">
        <f t="shared" ca="1" si="231"/>
        <v>#N/A</v>
      </c>
      <c r="AK260" t="e">
        <f t="shared" ca="1" si="232"/>
        <v>#N/A</v>
      </c>
      <c r="AL260" t="e">
        <f t="shared" ca="1" si="233"/>
        <v>#N/A</v>
      </c>
      <c r="AM260" t="e">
        <f t="shared" ca="1" si="234"/>
        <v>#N/A</v>
      </c>
      <c r="AN260" t="e">
        <f t="shared" ca="1" si="235"/>
        <v>#N/A</v>
      </c>
      <c r="AO260" t="e">
        <f t="shared" ca="1" si="236"/>
        <v>#N/A</v>
      </c>
      <c r="AP260" t="e">
        <f t="shared" ca="1" si="237"/>
        <v>#N/A</v>
      </c>
      <c r="AQ260" t="e">
        <f t="shared" ca="1" si="238"/>
        <v>#N/A</v>
      </c>
      <c r="AR260" t="e">
        <f t="shared" ca="1" si="239"/>
        <v>#N/A</v>
      </c>
      <c r="AS260" t="e">
        <f t="shared" ca="1" si="240"/>
        <v>#N/A</v>
      </c>
      <c r="AT260" t="e">
        <f t="shared" ca="1" si="241"/>
        <v>#N/A</v>
      </c>
      <c r="AU260" t="e">
        <f t="shared" ca="1" si="242"/>
        <v>#N/A</v>
      </c>
      <c r="AV260" t="e">
        <f t="shared" ca="1" si="243"/>
        <v>#N/A</v>
      </c>
      <c r="AW260" t="e">
        <f t="shared" ca="1" si="244"/>
        <v>#N/A</v>
      </c>
      <c r="AX260" t="e">
        <f t="shared" ca="1" si="245"/>
        <v>#N/A</v>
      </c>
      <c r="AY260" t="e">
        <f t="shared" ca="1" si="246"/>
        <v>#N/A</v>
      </c>
    </row>
    <row r="261" spans="1:51">
      <c r="A261">
        <f>AllResults!A261</f>
        <v>0</v>
      </c>
      <c r="D261" t="e">
        <f>VLOOKUP(B261,AttDefStrength!$A$3:$G$23,2,FALSE)</f>
        <v>#N/A</v>
      </c>
      <c r="E261" t="e">
        <f>VLOOKUP(C261,AttDefStrength!$A$3:$G$23,7,FALSE)</f>
        <v>#N/A</v>
      </c>
      <c r="F261" t="e">
        <f>VLOOKUP(B261,AttDefStrength!$A$3:$G$23,3,FALSE)</f>
        <v>#N/A</v>
      </c>
      <c r="G261" t="e">
        <f>VLOOKUP(C261,AttDefStrength!$A$3:$G$23,6,FALSE)</f>
        <v>#N/A</v>
      </c>
      <c r="H261" t="e">
        <f ca="1">D261*E261*Averages!$D$23</f>
        <v>#N/A</v>
      </c>
      <c r="I261" t="e">
        <f ca="1">G261*F261*Averages!$M$23</f>
        <v>#N/A</v>
      </c>
      <c r="J261" t="e">
        <f t="shared" ca="1" si="205"/>
        <v>#N/A</v>
      </c>
      <c r="K261" t="e">
        <f t="shared" ca="1" si="206"/>
        <v>#N/A</v>
      </c>
      <c r="L261" t="e">
        <f t="shared" ca="1" si="207"/>
        <v>#N/A</v>
      </c>
      <c r="M261" t="e">
        <f t="shared" ca="1" si="208"/>
        <v>#N/A</v>
      </c>
      <c r="N261" t="e">
        <f t="shared" ca="1" si="209"/>
        <v>#N/A</v>
      </c>
      <c r="O261" t="e">
        <f t="shared" ca="1" si="210"/>
        <v>#N/A</v>
      </c>
      <c r="P261" t="e">
        <f t="shared" ca="1" si="211"/>
        <v>#N/A</v>
      </c>
      <c r="Q261" t="e">
        <f t="shared" ca="1" si="212"/>
        <v>#N/A</v>
      </c>
      <c r="R261" t="e">
        <f t="shared" ca="1" si="213"/>
        <v>#N/A</v>
      </c>
      <c r="S261" t="e">
        <f t="shared" ca="1" si="214"/>
        <v>#N/A</v>
      </c>
      <c r="T261" t="e">
        <f t="shared" ca="1" si="215"/>
        <v>#N/A</v>
      </c>
      <c r="U261" t="e">
        <f t="shared" ca="1" si="216"/>
        <v>#N/A</v>
      </c>
      <c r="V261" t="e">
        <f t="shared" ca="1" si="217"/>
        <v>#N/A</v>
      </c>
      <c r="W261" t="e">
        <f t="shared" ca="1" si="218"/>
        <v>#N/A</v>
      </c>
      <c r="X261" t="e">
        <f t="shared" ca="1" si="219"/>
        <v>#N/A</v>
      </c>
      <c r="Y261" t="e">
        <f t="shared" ca="1" si="220"/>
        <v>#N/A</v>
      </c>
      <c r="Z261" t="e">
        <f t="shared" ca="1" si="221"/>
        <v>#N/A</v>
      </c>
      <c r="AA261" t="e">
        <f t="shared" ca="1" si="222"/>
        <v>#N/A</v>
      </c>
      <c r="AB261" t="e">
        <f t="shared" ca="1" si="223"/>
        <v>#N/A</v>
      </c>
      <c r="AC261" t="e">
        <f t="shared" ca="1" si="224"/>
        <v>#N/A</v>
      </c>
      <c r="AD261" t="e">
        <f t="shared" ca="1" si="225"/>
        <v>#N/A</v>
      </c>
      <c r="AE261" t="e">
        <f t="shared" ca="1" si="226"/>
        <v>#N/A</v>
      </c>
      <c r="AF261" t="e">
        <f t="shared" ca="1" si="227"/>
        <v>#N/A</v>
      </c>
      <c r="AG261" t="e">
        <f t="shared" ca="1" si="228"/>
        <v>#N/A</v>
      </c>
      <c r="AH261" t="e">
        <f t="shared" ca="1" si="229"/>
        <v>#N/A</v>
      </c>
      <c r="AI261" t="e">
        <f t="shared" ca="1" si="230"/>
        <v>#N/A</v>
      </c>
      <c r="AJ261" t="e">
        <f t="shared" ca="1" si="231"/>
        <v>#N/A</v>
      </c>
      <c r="AK261" t="e">
        <f t="shared" ca="1" si="232"/>
        <v>#N/A</v>
      </c>
      <c r="AL261" t="e">
        <f t="shared" ca="1" si="233"/>
        <v>#N/A</v>
      </c>
      <c r="AM261" t="e">
        <f t="shared" ca="1" si="234"/>
        <v>#N/A</v>
      </c>
      <c r="AN261" t="e">
        <f t="shared" ca="1" si="235"/>
        <v>#N/A</v>
      </c>
      <c r="AO261" t="e">
        <f t="shared" ca="1" si="236"/>
        <v>#N/A</v>
      </c>
      <c r="AP261" t="e">
        <f t="shared" ca="1" si="237"/>
        <v>#N/A</v>
      </c>
      <c r="AQ261" t="e">
        <f t="shared" ca="1" si="238"/>
        <v>#N/A</v>
      </c>
      <c r="AR261" t="e">
        <f t="shared" ca="1" si="239"/>
        <v>#N/A</v>
      </c>
      <c r="AS261" t="e">
        <f t="shared" ca="1" si="240"/>
        <v>#N/A</v>
      </c>
      <c r="AT261" t="e">
        <f t="shared" ca="1" si="241"/>
        <v>#N/A</v>
      </c>
      <c r="AU261" t="e">
        <f t="shared" ca="1" si="242"/>
        <v>#N/A</v>
      </c>
      <c r="AV261" t="e">
        <f t="shared" ca="1" si="243"/>
        <v>#N/A</v>
      </c>
      <c r="AW261" t="e">
        <f t="shared" ca="1" si="244"/>
        <v>#N/A</v>
      </c>
      <c r="AX261" t="e">
        <f t="shared" ca="1" si="245"/>
        <v>#N/A</v>
      </c>
      <c r="AY261" t="e">
        <f t="shared" ca="1" si="246"/>
        <v>#N/A</v>
      </c>
    </row>
    <row r="262" spans="1:51">
      <c r="A262">
        <f>AllResults!A262</f>
        <v>0</v>
      </c>
      <c r="D262" t="e">
        <f>VLOOKUP(B262,AttDefStrength!$A$3:$G$23,2,FALSE)</f>
        <v>#N/A</v>
      </c>
      <c r="E262" t="e">
        <f>VLOOKUP(C262,AttDefStrength!$A$3:$G$23,7,FALSE)</f>
        <v>#N/A</v>
      </c>
      <c r="F262" t="e">
        <f>VLOOKUP(B262,AttDefStrength!$A$3:$G$23,3,FALSE)</f>
        <v>#N/A</v>
      </c>
      <c r="G262" t="e">
        <f>VLOOKUP(C262,AttDefStrength!$A$3:$G$23,6,FALSE)</f>
        <v>#N/A</v>
      </c>
      <c r="H262" t="e">
        <f ca="1">D262*E262*Averages!$D$23</f>
        <v>#N/A</v>
      </c>
      <c r="I262" t="e">
        <f ca="1">G262*F262*Averages!$M$23</f>
        <v>#N/A</v>
      </c>
      <c r="J262" t="e">
        <f t="shared" ca="1" si="205"/>
        <v>#N/A</v>
      </c>
      <c r="K262" t="e">
        <f t="shared" ca="1" si="206"/>
        <v>#N/A</v>
      </c>
      <c r="L262" t="e">
        <f t="shared" ca="1" si="207"/>
        <v>#N/A</v>
      </c>
      <c r="M262" t="e">
        <f t="shared" ca="1" si="208"/>
        <v>#N/A</v>
      </c>
      <c r="N262" t="e">
        <f t="shared" ca="1" si="209"/>
        <v>#N/A</v>
      </c>
      <c r="O262" t="e">
        <f t="shared" ca="1" si="210"/>
        <v>#N/A</v>
      </c>
      <c r="P262" t="e">
        <f t="shared" ca="1" si="211"/>
        <v>#N/A</v>
      </c>
      <c r="Q262" t="e">
        <f t="shared" ca="1" si="212"/>
        <v>#N/A</v>
      </c>
      <c r="R262" t="e">
        <f t="shared" ca="1" si="213"/>
        <v>#N/A</v>
      </c>
      <c r="S262" t="e">
        <f t="shared" ca="1" si="214"/>
        <v>#N/A</v>
      </c>
      <c r="T262" t="e">
        <f t="shared" ca="1" si="215"/>
        <v>#N/A</v>
      </c>
      <c r="U262" t="e">
        <f t="shared" ca="1" si="216"/>
        <v>#N/A</v>
      </c>
      <c r="V262" t="e">
        <f t="shared" ca="1" si="217"/>
        <v>#N/A</v>
      </c>
      <c r="W262" t="e">
        <f t="shared" ca="1" si="218"/>
        <v>#N/A</v>
      </c>
      <c r="X262" t="e">
        <f t="shared" ca="1" si="219"/>
        <v>#N/A</v>
      </c>
      <c r="Y262" t="e">
        <f t="shared" ca="1" si="220"/>
        <v>#N/A</v>
      </c>
      <c r="Z262" t="e">
        <f t="shared" ca="1" si="221"/>
        <v>#N/A</v>
      </c>
      <c r="AA262" t="e">
        <f t="shared" ca="1" si="222"/>
        <v>#N/A</v>
      </c>
      <c r="AB262" t="e">
        <f t="shared" ca="1" si="223"/>
        <v>#N/A</v>
      </c>
      <c r="AC262" t="e">
        <f t="shared" ca="1" si="224"/>
        <v>#N/A</v>
      </c>
      <c r="AD262" t="e">
        <f t="shared" ca="1" si="225"/>
        <v>#N/A</v>
      </c>
      <c r="AE262" t="e">
        <f t="shared" ca="1" si="226"/>
        <v>#N/A</v>
      </c>
      <c r="AF262" t="e">
        <f t="shared" ca="1" si="227"/>
        <v>#N/A</v>
      </c>
      <c r="AG262" t="e">
        <f t="shared" ca="1" si="228"/>
        <v>#N/A</v>
      </c>
      <c r="AH262" t="e">
        <f t="shared" ca="1" si="229"/>
        <v>#N/A</v>
      </c>
      <c r="AI262" t="e">
        <f t="shared" ca="1" si="230"/>
        <v>#N/A</v>
      </c>
      <c r="AJ262" t="e">
        <f t="shared" ca="1" si="231"/>
        <v>#N/A</v>
      </c>
      <c r="AK262" t="e">
        <f t="shared" ca="1" si="232"/>
        <v>#N/A</v>
      </c>
      <c r="AL262" t="e">
        <f t="shared" ca="1" si="233"/>
        <v>#N/A</v>
      </c>
      <c r="AM262" t="e">
        <f t="shared" ca="1" si="234"/>
        <v>#N/A</v>
      </c>
      <c r="AN262" t="e">
        <f t="shared" ca="1" si="235"/>
        <v>#N/A</v>
      </c>
      <c r="AO262" t="e">
        <f t="shared" ca="1" si="236"/>
        <v>#N/A</v>
      </c>
      <c r="AP262" t="e">
        <f t="shared" ca="1" si="237"/>
        <v>#N/A</v>
      </c>
      <c r="AQ262" t="e">
        <f t="shared" ca="1" si="238"/>
        <v>#N/A</v>
      </c>
      <c r="AR262" t="e">
        <f t="shared" ca="1" si="239"/>
        <v>#N/A</v>
      </c>
      <c r="AS262" t="e">
        <f t="shared" ca="1" si="240"/>
        <v>#N/A</v>
      </c>
      <c r="AT262" t="e">
        <f t="shared" ca="1" si="241"/>
        <v>#N/A</v>
      </c>
      <c r="AU262" t="e">
        <f t="shared" ca="1" si="242"/>
        <v>#N/A</v>
      </c>
      <c r="AV262" t="e">
        <f t="shared" ca="1" si="243"/>
        <v>#N/A</v>
      </c>
      <c r="AW262" t="e">
        <f t="shared" ca="1" si="244"/>
        <v>#N/A</v>
      </c>
      <c r="AX262" t="e">
        <f t="shared" ca="1" si="245"/>
        <v>#N/A</v>
      </c>
      <c r="AY262" t="e">
        <f t="shared" ca="1" si="246"/>
        <v>#N/A</v>
      </c>
    </row>
    <row r="263" spans="1:51">
      <c r="A263">
        <f>AllResults!A263</f>
        <v>0</v>
      </c>
      <c r="D263" t="e">
        <f>VLOOKUP(B263,AttDefStrength!$A$3:$G$23,2,FALSE)</f>
        <v>#N/A</v>
      </c>
      <c r="E263" t="e">
        <f>VLOOKUP(C263,AttDefStrength!$A$3:$G$23,7,FALSE)</f>
        <v>#N/A</v>
      </c>
      <c r="F263" t="e">
        <f>VLOOKUP(B263,AttDefStrength!$A$3:$G$23,3,FALSE)</f>
        <v>#N/A</v>
      </c>
      <c r="G263" t="e">
        <f>VLOOKUP(C263,AttDefStrength!$A$3:$G$23,6,FALSE)</f>
        <v>#N/A</v>
      </c>
      <c r="H263" t="e">
        <f ca="1">D263*E263*Averages!$D$23</f>
        <v>#N/A</v>
      </c>
      <c r="I263" t="e">
        <f ca="1">G263*F263*Averages!$M$23</f>
        <v>#N/A</v>
      </c>
      <c r="J263" t="e">
        <f t="shared" ca="1" si="205"/>
        <v>#N/A</v>
      </c>
      <c r="K263" t="e">
        <f t="shared" ca="1" si="206"/>
        <v>#N/A</v>
      </c>
      <c r="L263" t="e">
        <f t="shared" ca="1" si="207"/>
        <v>#N/A</v>
      </c>
      <c r="M263" t="e">
        <f t="shared" ca="1" si="208"/>
        <v>#N/A</v>
      </c>
      <c r="N263" t="e">
        <f t="shared" ca="1" si="209"/>
        <v>#N/A</v>
      </c>
      <c r="O263" t="e">
        <f t="shared" ca="1" si="210"/>
        <v>#N/A</v>
      </c>
      <c r="P263" t="e">
        <f t="shared" ca="1" si="211"/>
        <v>#N/A</v>
      </c>
      <c r="Q263" t="e">
        <f t="shared" ca="1" si="212"/>
        <v>#N/A</v>
      </c>
      <c r="R263" t="e">
        <f t="shared" ca="1" si="213"/>
        <v>#N/A</v>
      </c>
      <c r="S263" t="e">
        <f t="shared" ca="1" si="214"/>
        <v>#N/A</v>
      </c>
      <c r="T263" t="e">
        <f t="shared" ca="1" si="215"/>
        <v>#N/A</v>
      </c>
      <c r="U263" t="e">
        <f t="shared" ca="1" si="216"/>
        <v>#N/A</v>
      </c>
      <c r="V263" t="e">
        <f t="shared" ca="1" si="217"/>
        <v>#N/A</v>
      </c>
      <c r="W263" t="e">
        <f t="shared" ca="1" si="218"/>
        <v>#N/A</v>
      </c>
      <c r="X263" t="e">
        <f t="shared" ca="1" si="219"/>
        <v>#N/A</v>
      </c>
      <c r="Y263" t="e">
        <f t="shared" ca="1" si="220"/>
        <v>#N/A</v>
      </c>
      <c r="Z263" t="e">
        <f t="shared" ca="1" si="221"/>
        <v>#N/A</v>
      </c>
      <c r="AA263" t="e">
        <f t="shared" ca="1" si="222"/>
        <v>#N/A</v>
      </c>
      <c r="AB263" t="e">
        <f t="shared" ca="1" si="223"/>
        <v>#N/A</v>
      </c>
      <c r="AC263" t="e">
        <f t="shared" ca="1" si="224"/>
        <v>#N/A</v>
      </c>
      <c r="AD263" t="e">
        <f t="shared" ca="1" si="225"/>
        <v>#N/A</v>
      </c>
      <c r="AE263" t="e">
        <f t="shared" ca="1" si="226"/>
        <v>#N/A</v>
      </c>
      <c r="AF263" t="e">
        <f t="shared" ca="1" si="227"/>
        <v>#N/A</v>
      </c>
      <c r="AG263" t="e">
        <f t="shared" ca="1" si="228"/>
        <v>#N/A</v>
      </c>
      <c r="AH263" t="e">
        <f t="shared" ca="1" si="229"/>
        <v>#N/A</v>
      </c>
      <c r="AI263" t="e">
        <f t="shared" ca="1" si="230"/>
        <v>#N/A</v>
      </c>
      <c r="AJ263" t="e">
        <f t="shared" ca="1" si="231"/>
        <v>#N/A</v>
      </c>
      <c r="AK263" t="e">
        <f t="shared" ca="1" si="232"/>
        <v>#N/A</v>
      </c>
      <c r="AL263" t="e">
        <f t="shared" ca="1" si="233"/>
        <v>#N/A</v>
      </c>
      <c r="AM263" t="e">
        <f t="shared" ca="1" si="234"/>
        <v>#N/A</v>
      </c>
      <c r="AN263" t="e">
        <f t="shared" ca="1" si="235"/>
        <v>#N/A</v>
      </c>
      <c r="AO263" t="e">
        <f t="shared" ca="1" si="236"/>
        <v>#N/A</v>
      </c>
      <c r="AP263" t="e">
        <f t="shared" ca="1" si="237"/>
        <v>#N/A</v>
      </c>
      <c r="AQ263" t="e">
        <f t="shared" ca="1" si="238"/>
        <v>#N/A</v>
      </c>
      <c r="AR263" t="e">
        <f t="shared" ca="1" si="239"/>
        <v>#N/A</v>
      </c>
      <c r="AS263" t="e">
        <f t="shared" ca="1" si="240"/>
        <v>#N/A</v>
      </c>
      <c r="AT263" t="e">
        <f t="shared" ca="1" si="241"/>
        <v>#N/A</v>
      </c>
      <c r="AU263" t="e">
        <f t="shared" ca="1" si="242"/>
        <v>#N/A</v>
      </c>
      <c r="AV263" t="e">
        <f t="shared" ca="1" si="243"/>
        <v>#N/A</v>
      </c>
      <c r="AW263" t="e">
        <f t="shared" ca="1" si="244"/>
        <v>#N/A</v>
      </c>
      <c r="AX263" t="e">
        <f t="shared" ca="1" si="245"/>
        <v>#N/A</v>
      </c>
      <c r="AY263" t="e">
        <f t="shared" ca="1" si="246"/>
        <v>#N/A</v>
      </c>
    </row>
    <row r="264" spans="1:51">
      <c r="A264">
        <f>AllResults!A264</f>
        <v>0</v>
      </c>
      <c r="D264" t="e">
        <f>VLOOKUP(B264,AttDefStrength!$A$3:$G$23,2,FALSE)</f>
        <v>#N/A</v>
      </c>
      <c r="E264" t="e">
        <f>VLOOKUP(C264,AttDefStrength!$A$3:$G$23,7,FALSE)</f>
        <v>#N/A</v>
      </c>
      <c r="F264" t="e">
        <f>VLOOKUP(B264,AttDefStrength!$A$3:$G$23,3,FALSE)</f>
        <v>#N/A</v>
      </c>
      <c r="G264" t="e">
        <f>VLOOKUP(C264,AttDefStrength!$A$3:$G$23,6,FALSE)</f>
        <v>#N/A</v>
      </c>
      <c r="H264" t="e">
        <f ca="1">D264*E264*Averages!$D$23</f>
        <v>#N/A</v>
      </c>
      <c r="I264" t="e">
        <f ca="1">G264*F264*Averages!$M$23</f>
        <v>#N/A</v>
      </c>
      <c r="J264" t="e">
        <f t="shared" ca="1" si="205"/>
        <v>#N/A</v>
      </c>
      <c r="K264" t="e">
        <f t="shared" ca="1" si="206"/>
        <v>#N/A</v>
      </c>
      <c r="L264" t="e">
        <f t="shared" ca="1" si="207"/>
        <v>#N/A</v>
      </c>
      <c r="M264" t="e">
        <f t="shared" ca="1" si="208"/>
        <v>#N/A</v>
      </c>
      <c r="N264" t="e">
        <f t="shared" ca="1" si="209"/>
        <v>#N/A</v>
      </c>
      <c r="O264" t="e">
        <f t="shared" ca="1" si="210"/>
        <v>#N/A</v>
      </c>
      <c r="P264" t="e">
        <f t="shared" ca="1" si="211"/>
        <v>#N/A</v>
      </c>
      <c r="Q264" t="e">
        <f t="shared" ca="1" si="212"/>
        <v>#N/A</v>
      </c>
      <c r="R264" t="e">
        <f t="shared" ca="1" si="213"/>
        <v>#N/A</v>
      </c>
      <c r="S264" t="e">
        <f t="shared" ca="1" si="214"/>
        <v>#N/A</v>
      </c>
      <c r="T264" t="e">
        <f t="shared" ca="1" si="215"/>
        <v>#N/A</v>
      </c>
      <c r="U264" t="e">
        <f t="shared" ca="1" si="216"/>
        <v>#N/A</v>
      </c>
      <c r="V264" t="e">
        <f t="shared" ca="1" si="217"/>
        <v>#N/A</v>
      </c>
      <c r="W264" t="e">
        <f t="shared" ca="1" si="218"/>
        <v>#N/A</v>
      </c>
      <c r="X264" t="e">
        <f t="shared" ca="1" si="219"/>
        <v>#N/A</v>
      </c>
      <c r="Y264" t="e">
        <f t="shared" ca="1" si="220"/>
        <v>#N/A</v>
      </c>
      <c r="Z264" t="e">
        <f t="shared" ca="1" si="221"/>
        <v>#N/A</v>
      </c>
      <c r="AA264" t="e">
        <f t="shared" ca="1" si="222"/>
        <v>#N/A</v>
      </c>
      <c r="AB264" t="e">
        <f t="shared" ca="1" si="223"/>
        <v>#N/A</v>
      </c>
      <c r="AC264" t="e">
        <f t="shared" ca="1" si="224"/>
        <v>#N/A</v>
      </c>
      <c r="AD264" t="e">
        <f t="shared" ca="1" si="225"/>
        <v>#N/A</v>
      </c>
      <c r="AE264" t="e">
        <f t="shared" ca="1" si="226"/>
        <v>#N/A</v>
      </c>
      <c r="AF264" t="e">
        <f t="shared" ca="1" si="227"/>
        <v>#N/A</v>
      </c>
      <c r="AG264" t="e">
        <f t="shared" ca="1" si="228"/>
        <v>#N/A</v>
      </c>
      <c r="AH264" t="e">
        <f t="shared" ca="1" si="229"/>
        <v>#N/A</v>
      </c>
      <c r="AI264" t="e">
        <f t="shared" ca="1" si="230"/>
        <v>#N/A</v>
      </c>
      <c r="AJ264" t="e">
        <f t="shared" ca="1" si="231"/>
        <v>#N/A</v>
      </c>
      <c r="AK264" t="e">
        <f t="shared" ca="1" si="232"/>
        <v>#N/A</v>
      </c>
      <c r="AL264" t="e">
        <f t="shared" ca="1" si="233"/>
        <v>#N/A</v>
      </c>
      <c r="AM264" t="e">
        <f t="shared" ca="1" si="234"/>
        <v>#N/A</v>
      </c>
      <c r="AN264" t="e">
        <f t="shared" ca="1" si="235"/>
        <v>#N/A</v>
      </c>
      <c r="AO264" t="e">
        <f t="shared" ca="1" si="236"/>
        <v>#N/A</v>
      </c>
      <c r="AP264" t="e">
        <f t="shared" ca="1" si="237"/>
        <v>#N/A</v>
      </c>
      <c r="AQ264" t="e">
        <f t="shared" ca="1" si="238"/>
        <v>#N/A</v>
      </c>
      <c r="AR264" t="e">
        <f t="shared" ca="1" si="239"/>
        <v>#N/A</v>
      </c>
      <c r="AS264" t="e">
        <f t="shared" ca="1" si="240"/>
        <v>#N/A</v>
      </c>
      <c r="AT264" t="e">
        <f t="shared" ca="1" si="241"/>
        <v>#N/A</v>
      </c>
      <c r="AU264" t="e">
        <f t="shared" ca="1" si="242"/>
        <v>#N/A</v>
      </c>
      <c r="AV264" t="e">
        <f t="shared" ca="1" si="243"/>
        <v>#N/A</v>
      </c>
      <c r="AW264" t="e">
        <f t="shared" ca="1" si="244"/>
        <v>#N/A</v>
      </c>
      <c r="AX264" t="e">
        <f t="shared" ca="1" si="245"/>
        <v>#N/A</v>
      </c>
      <c r="AY264" t="e">
        <f t="shared" ca="1" si="246"/>
        <v>#N/A</v>
      </c>
    </row>
    <row r="265" spans="1:51">
      <c r="A265">
        <f>AllResults!A265</f>
        <v>0</v>
      </c>
      <c r="D265" t="e">
        <f>VLOOKUP(B265,AttDefStrength!$A$3:$G$23,2,FALSE)</f>
        <v>#N/A</v>
      </c>
      <c r="E265" t="e">
        <f>VLOOKUP(C265,AttDefStrength!$A$3:$G$23,7,FALSE)</f>
        <v>#N/A</v>
      </c>
      <c r="F265" t="e">
        <f>VLOOKUP(B265,AttDefStrength!$A$3:$G$23,3,FALSE)</f>
        <v>#N/A</v>
      </c>
      <c r="G265" t="e">
        <f>VLOOKUP(C265,AttDefStrength!$A$3:$G$23,6,FALSE)</f>
        <v>#N/A</v>
      </c>
      <c r="H265" t="e">
        <f ca="1">D265*E265*Averages!$D$23</f>
        <v>#N/A</v>
      </c>
      <c r="I265" t="e">
        <f ca="1">G265*F265*Averages!$M$23</f>
        <v>#N/A</v>
      </c>
      <c r="J265" t="e">
        <f t="shared" ca="1" si="205"/>
        <v>#N/A</v>
      </c>
      <c r="K265" t="e">
        <f t="shared" ca="1" si="206"/>
        <v>#N/A</v>
      </c>
      <c r="L265" t="e">
        <f t="shared" ca="1" si="207"/>
        <v>#N/A</v>
      </c>
      <c r="M265" t="e">
        <f t="shared" ca="1" si="208"/>
        <v>#N/A</v>
      </c>
      <c r="N265" t="e">
        <f t="shared" ca="1" si="209"/>
        <v>#N/A</v>
      </c>
      <c r="O265" t="e">
        <f t="shared" ca="1" si="210"/>
        <v>#N/A</v>
      </c>
      <c r="P265" t="e">
        <f t="shared" ca="1" si="211"/>
        <v>#N/A</v>
      </c>
      <c r="Q265" t="e">
        <f t="shared" ca="1" si="212"/>
        <v>#N/A</v>
      </c>
      <c r="R265" t="e">
        <f t="shared" ca="1" si="213"/>
        <v>#N/A</v>
      </c>
      <c r="S265" t="e">
        <f t="shared" ca="1" si="214"/>
        <v>#N/A</v>
      </c>
      <c r="T265" t="e">
        <f t="shared" ca="1" si="215"/>
        <v>#N/A</v>
      </c>
      <c r="U265" t="e">
        <f t="shared" ca="1" si="216"/>
        <v>#N/A</v>
      </c>
      <c r="V265" t="e">
        <f t="shared" ca="1" si="217"/>
        <v>#N/A</v>
      </c>
      <c r="W265" t="e">
        <f t="shared" ca="1" si="218"/>
        <v>#N/A</v>
      </c>
      <c r="X265" t="e">
        <f t="shared" ca="1" si="219"/>
        <v>#N/A</v>
      </c>
      <c r="Y265" t="e">
        <f t="shared" ca="1" si="220"/>
        <v>#N/A</v>
      </c>
      <c r="Z265" t="e">
        <f t="shared" ca="1" si="221"/>
        <v>#N/A</v>
      </c>
      <c r="AA265" t="e">
        <f t="shared" ca="1" si="222"/>
        <v>#N/A</v>
      </c>
      <c r="AB265" t="e">
        <f t="shared" ca="1" si="223"/>
        <v>#N/A</v>
      </c>
      <c r="AC265" t="e">
        <f t="shared" ca="1" si="224"/>
        <v>#N/A</v>
      </c>
      <c r="AD265" t="e">
        <f t="shared" ca="1" si="225"/>
        <v>#N/A</v>
      </c>
      <c r="AE265" t="e">
        <f t="shared" ca="1" si="226"/>
        <v>#N/A</v>
      </c>
      <c r="AF265" t="e">
        <f t="shared" ca="1" si="227"/>
        <v>#N/A</v>
      </c>
      <c r="AG265" t="e">
        <f t="shared" ca="1" si="228"/>
        <v>#N/A</v>
      </c>
      <c r="AH265" t="e">
        <f t="shared" ca="1" si="229"/>
        <v>#N/A</v>
      </c>
      <c r="AI265" t="e">
        <f t="shared" ca="1" si="230"/>
        <v>#N/A</v>
      </c>
      <c r="AJ265" t="e">
        <f t="shared" ca="1" si="231"/>
        <v>#N/A</v>
      </c>
      <c r="AK265" t="e">
        <f t="shared" ca="1" si="232"/>
        <v>#N/A</v>
      </c>
      <c r="AL265" t="e">
        <f t="shared" ca="1" si="233"/>
        <v>#N/A</v>
      </c>
      <c r="AM265" t="e">
        <f t="shared" ca="1" si="234"/>
        <v>#N/A</v>
      </c>
      <c r="AN265" t="e">
        <f t="shared" ca="1" si="235"/>
        <v>#N/A</v>
      </c>
      <c r="AO265" t="e">
        <f t="shared" ca="1" si="236"/>
        <v>#N/A</v>
      </c>
      <c r="AP265" t="e">
        <f t="shared" ca="1" si="237"/>
        <v>#N/A</v>
      </c>
      <c r="AQ265" t="e">
        <f t="shared" ca="1" si="238"/>
        <v>#N/A</v>
      </c>
      <c r="AR265" t="e">
        <f t="shared" ca="1" si="239"/>
        <v>#N/A</v>
      </c>
      <c r="AS265" t="e">
        <f t="shared" ca="1" si="240"/>
        <v>#N/A</v>
      </c>
      <c r="AT265" t="e">
        <f t="shared" ca="1" si="241"/>
        <v>#N/A</v>
      </c>
      <c r="AU265" t="e">
        <f t="shared" ca="1" si="242"/>
        <v>#N/A</v>
      </c>
      <c r="AV265" t="e">
        <f t="shared" ca="1" si="243"/>
        <v>#N/A</v>
      </c>
      <c r="AW265" t="e">
        <f t="shared" ca="1" si="244"/>
        <v>#N/A</v>
      </c>
      <c r="AX265" t="e">
        <f t="shared" ca="1" si="245"/>
        <v>#N/A</v>
      </c>
      <c r="AY265" t="e">
        <f t="shared" ca="1" si="246"/>
        <v>#N/A</v>
      </c>
    </row>
    <row r="266" spans="1:51">
      <c r="A266">
        <f>AllResults!A266</f>
        <v>0</v>
      </c>
      <c r="D266" t="e">
        <f>VLOOKUP(B266,AttDefStrength!$A$3:$G$23,2,FALSE)</f>
        <v>#N/A</v>
      </c>
      <c r="E266" t="e">
        <f>VLOOKUP(C266,AttDefStrength!$A$3:$G$23,7,FALSE)</f>
        <v>#N/A</v>
      </c>
      <c r="F266" t="e">
        <f>VLOOKUP(B266,AttDefStrength!$A$3:$G$23,3,FALSE)</f>
        <v>#N/A</v>
      </c>
      <c r="G266" t="e">
        <f>VLOOKUP(C266,AttDefStrength!$A$3:$G$23,6,FALSE)</f>
        <v>#N/A</v>
      </c>
      <c r="H266" t="e">
        <f ca="1">D266*E266*Averages!$D$23</f>
        <v>#N/A</v>
      </c>
      <c r="I266" t="e">
        <f ca="1">G266*F266*Averages!$M$23</f>
        <v>#N/A</v>
      </c>
      <c r="J266" t="e">
        <f t="shared" ca="1" si="205"/>
        <v>#N/A</v>
      </c>
      <c r="K266" t="e">
        <f t="shared" ca="1" si="206"/>
        <v>#N/A</v>
      </c>
      <c r="L266" t="e">
        <f t="shared" ca="1" si="207"/>
        <v>#N/A</v>
      </c>
      <c r="M266" t="e">
        <f t="shared" ca="1" si="208"/>
        <v>#N/A</v>
      </c>
      <c r="N266" t="e">
        <f t="shared" ca="1" si="209"/>
        <v>#N/A</v>
      </c>
      <c r="O266" t="e">
        <f t="shared" ca="1" si="210"/>
        <v>#N/A</v>
      </c>
      <c r="P266" t="e">
        <f t="shared" ca="1" si="211"/>
        <v>#N/A</v>
      </c>
      <c r="Q266" t="e">
        <f t="shared" ca="1" si="212"/>
        <v>#N/A</v>
      </c>
      <c r="R266" t="e">
        <f t="shared" ca="1" si="213"/>
        <v>#N/A</v>
      </c>
      <c r="S266" t="e">
        <f t="shared" ca="1" si="214"/>
        <v>#N/A</v>
      </c>
      <c r="T266" t="e">
        <f t="shared" ca="1" si="215"/>
        <v>#N/A</v>
      </c>
      <c r="U266" t="e">
        <f t="shared" ca="1" si="216"/>
        <v>#N/A</v>
      </c>
      <c r="V266" t="e">
        <f t="shared" ca="1" si="217"/>
        <v>#N/A</v>
      </c>
      <c r="W266" t="e">
        <f t="shared" ca="1" si="218"/>
        <v>#N/A</v>
      </c>
      <c r="X266" t="e">
        <f t="shared" ca="1" si="219"/>
        <v>#N/A</v>
      </c>
      <c r="Y266" t="e">
        <f t="shared" ca="1" si="220"/>
        <v>#N/A</v>
      </c>
      <c r="Z266" t="e">
        <f t="shared" ca="1" si="221"/>
        <v>#N/A</v>
      </c>
      <c r="AA266" t="e">
        <f t="shared" ca="1" si="222"/>
        <v>#N/A</v>
      </c>
      <c r="AB266" t="e">
        <f t="shared" ca="1" si="223"/>
        <v>#N/A</v>
      </c>
      <c r="AC266" t="e">
        <f t="shared" ca="1" si="224"/>
        <v>#N/A</v>
      </c>
      <c r="AD266" t="e">
        <f t="shared" ca="1" si="225"/>
        <v>#N/A</v>
      </c>
      <c r="AE266" t="e">
        <f t="shared" ca="1" si="226"/>
        <v>#N/A</v>
      </c>
      <c r="AF266" t="e">
        <f t="shared" ca="1" si="227"/>
        <v>#N/A</v>
      </c>
      <c r="AG266" t="e">
        <f t="shared" ca="1" si="228"/>
        <v>#N/A</v>
      </c>
      <c r="AH266" t="e">
        <f t="shared" ca="1" si="229"/>
        <v>#N/A</v>
      </c>
      <c r="AI266" t="e">
        <f t="shared" ca="1" si="230"/>
        <v>#N/A</v>
      </c>
      <c r="AJ266" t="e">
        <f t="shared" ca="1" si="231"/>
        <v>#N/A</v>
      </c>
      <c r="AK266" t="e">
        <f t="shared" ca="1" si="232"/>
        <v>#N/A</v>
      </c>
      <c r="AL266" t="e">
        <f t="shared" ca="1" si="233"/>
        <v>#N/A</v>
      </c>
      <c r="AM266" t="e">
        <f t="shared" ca="1" si="234"/>
        <v>#N/A</v>
      </c>
      <c r="AN266" t="e">
        <f t="shared" ca="1" si="235"/>
        <v>#N/A</v>
      </c>
      <c r="AO266" t="e">
        <f t="shared" ca="1" si="236"/>
        <v>#N/A</v>
      </c>
      <c r="AP266" t="e">
        <f t="shared" ca="1" si="237"/>
        <v>#N/A</v>
      </c>
      <c r="AQ266" t="e">
        <f t="shared" ca="1" si="238"/>
        <v>#N/A</v>
      </c>
      <c r="AR266" t="e">
        <f t="shared" ca="1" si="239"/>
        <v>#N/A</v>
      </c>
      <c r="AS266" t="e">
        <f t="shared" ca="1" si="240"/>
        <v>#N/A</v>
      </c>
      <c r="AT266" t="e">
        <f t="shared" ca="1" si="241"/>
        <v>#N/A</v>
      </c>
      <c r="AU266" t="e">
        <f t="shared" ca="1" si="242"/>
        <v>#N/A</v>
      </c>
      <c r="AV266" t="e">
        <f t="shared" ca="1" si="243"/>
        <v>#N/A</v>
      </c>
      <c r="AW266" t="e">
        <f t="shared" ca="1" si="244"/>
        <v>#N/A</v>
      </c>
      <c r="AX266" t="e">
        <f t="shared" ca="1" si="245"/>
        <v>#N/A</v>
      </c>
      <c r="AY266" t="e">
        <f t="shared" ca="1" si="246"/>
        <v>#N/A</v>
      </c>
    </row>
    <row r="267" spans="1:51">
      <c r="A267">
        <f>AllResults!A267</f>
        <v>0</v>
      </c>
      <c r="D267" t="e">
        <f>VLOOKUP(B267,AttDefStrength!$A$3:$G$23,2,FALSE)</f>
        <v>#N/A</v>
      </c>
      <c r="E267" t="e">
        <f>VLOOKUP(C267,AttDefStrength!$A$3:$G$23,7,FALSE)</f>
        <v>#N/A</v>
      </c>
      <c r="F267" t="e">
        <f>VLOOKUP(B267,AttDefStrength!$A$3:$G$23,3,FALSE)</f>
        <v>#N/A</v>
      </c>
      <c r="G267" t="e">
        <f>VLOOKUP(C267,AttDefStrength!$A$3:$G$23,6,FALSE)</f>
        <v>#N/A</v>
      </c>
      <c r="H267" t="e">
        <f ca="1">D267*E267*Averages!$D$23</f>
        <v>#N/A</v>
      </c>
      <c r="I267" t="e">
        <f ca="1">G267*F267*Averages!$M$23</f>
        <v>#N/A</v>
      </c>
      <c r="J267" t="e">
        <f t="shared" ca="1" si="205"/>
        <v>#N/A</v>
      </c>
      <c r="K267" t="e">
        <f t="shared" ca="1" si="206"/>
        <v>#N/A</v>
      </c>
      <c r="L267" t="e">
        <f t="shared" ca="1" si="207"/>
        <v>#N/A</v>
      </c>
      <c r="M267" t="e">
        <f t="shared" ca="1" si="208"/>
        <v>#N/A</v>
      </c>
      <c r="N267" t="e">
        <f t="shared" ca="1" si="209"/>
        <v>#N/A</v>
      </c>
      <c r="O267" t="e">
        <f t="shared" ca="1" si="210"/>
        <v>#N/A</v>
      </c>
      <c r="P267" t="e">
        <f t="shared" ca="1" si="211"/>
        <v>#N/A</v>
      </c>
      <c r="Q267" t="e">
        <f t="shared" ca="1" si="212"/>
        <v>#N/A</v>
      </c>
      <c r="R267" t="e">
        <f t="shared" ca="1" si="213"/>
        <v>#N/A</v>
      </c>
      <c r="S267" t="e">
        <f t="shared" ca="1" si="214"/>
        <v>#N/A</v>
      </c>
      <c r="T267" t="e">
        <f t="shared" ca="1" si="215"/>
        <v>#N/A</v>
      </c>
      <c r="U267" t="e">
        <f t="shared" ca="1" si="216"/>
        <v>#N/A</v>
      </c>
      <c r="V267" t="e">
        <f t="shared" ca="1" si="217"/>
        <v>#N/A</v>
      </c>
      <c r="W267" t="e">
        <f t="shared" ca="1" si="218"/>
        <v>#N/A</v>
      </c>
      <c r="X267" t="e">
        <f t="shared" ca="1" si="219"/>
        <v>#N/A</v>
      </c>
      <c r="Y267" t="e">
        <f t="shared" ca="1" si="220"/>
        <v>#N/A</v>
      </c>
      <c r="Z267" t="e">
        <f t="shared" ca="1" si="221"/>
        <v>#N/A</v>
      </c>
      <c r="AA267" t="e">
        <f t="shared" ca="1" si="222"/>
        <v>#N/A</v>
      </c>
      <c r="AB267" t="e">
        <f t="shared" ca="1" si="223"/>
        <v>#N/A</v>
      </c>
      <c r="AC267" t="e">
        <f t="shared" ca="1" si="224"/>
        <v>#N/A</v>
      </c>
      <c r="AD267" t="e">
        <f t="shared" ca="1" si="225"/>
        <v>#N/A</v>
      </c>
      <c r="AE267" t="e">
        <f t="shared" ca="1" si="226"/>
        <v>#N/A</v>
      </c>
      <c r="AF267" t="e">
        <f t="shared" ca="1" si="227"/>
        <v>#N/A</v>
      </c>
      <c r="AG267" t="e">
        <f t="shared" ca="1" si="228"/>
        <v>#N/A</v>
      </c>
      <c r="AH267" t="e">
        <f t="shared" ca="1" si="229"/>
        <v>#N/A</v>
      </c>
      <c r="AI267" t="e">
        <f t="shared" ca="1" si="230"/>
        <v>#N/A</v>
      </c>
      <c r="AJ267" t="e">
        <f t="shared" ca="1" si="231"/>
        <v>#N/A</v>
      </c>
      <c r="AK267" t="e">
        <f t="shared" ca="1" si="232"/>
        <v>#N/A</v>
      </c>
      <c r="AL267" t="e">
        <f t="shared" ca="1" si="233"/>
        <v>#N/A</v>
      </c>
      <c r="AM267" t="e">
        <f t="shared" ca="1" si="234"/>
        <v>#N/A</v>
      </c>
      <c r="AN267" t="e">
        <f t="shared" ca="1" si="235"/>
        <v>#N/A</v>
      </c>
      <c r="AO267" t="e">
        <f t="shared" ca="1" si="236"/>
        <v>#N/A</v>
      </c>
      <c r="AP267" t="e">
        <f t="shared" ca="1" si="237"/>
        <v>#N/A</v>
      </c>
      <c r="AQ267" t="e">
        <f t="shared" ca="1" si="238"/>
        <v>#N/A</v>
      </c>
      <c r="AR267" t="e">
        <f t="shared" ca="1" si="239"/>
        <v>#N/A</v>
      </c>
      <c r="AS267" t="e">
        <f t="shared" ca="1" si="240"/>
        <v>#N/A</v>
      </c>
      <c r="AT267" t="e">
        <f t="shared" ca="1" si="241"/>
        <v>#N/A</v>
      </c>
      <c r="AU267" t="e">
        <f t="shared" ca="1" si="242"/>
        <v>#N/A</v>
      </c>
      <c r="AV267" t="e">
        <f t="shared" ca="1" si="243"/>
        <v>#N/A</v>
      </c>
      <c r="AW267" t="e">
        <f t="shared" ca="1" si="244"/>
        <v>#N/A</v>
      </c>
      <c r="AX267" t="e">
        <f t="shared" ca="1" si="245"/>
        <v>#N/A</v>
      </c>
      <c r="AY267" t="e">
        <f t="shared" ca="1" si="246"/>
        <v>#N/A</v>
      </c>
    </row>
    <row r="268" spans="1:51">
      <c r="A268">
        <f>AllResults!A268</f>
        <v>0</v>
      </c>
      <c r="D268" t="e">
        <f>VLOOKUP(B268,AttDefStrength!$A$3:$G$23,2,FALSE)</f>
        <v>#N/A</v>
      </c>
      <c r="E268" t="e">
        <f>VLOOKUP(C268,AttDefStrength!$A$3:$G$23,7,FALSE)</f>
        <v>#N/A</v>
      </c>
      <c r="F268" t="e">
        <f>VLOOKUP(B268,AttDefStrength!$A$3:$G$23,3,FALSE)</f>
        <v>#N/A</v>
      </c>
      <c r="G268" t="e">
        <f>VLOOKUP(C268,AttDefStrength!$A$3:$G$23,6,FALSE)</f>
        <v>#N/A</v>
      </c>
      <c r="H268" t="e">
        <f ca="1">D268*E268*Averages!$D$23</f>
        <v>#N/A</v>
      </c>
      <c r="I268" t="e">
        <f ca="1">G268*F268*Averages!$M$23</f>
        <v>#N/A</v>
      </c>
      <c r="J268" t="e">
        <f t="shared" ca="1" si="205"/>
        <v>#N/A</v>
      </c>
      <c r="K268" t="e">
        <f t="shared" ca="1" si="206"/>
        <v>#N/A</v>
      </c>
      <c r="L268" t="e">
        <f t="shared" ca="1" si="207"/>
        <v>#N/A</v>
      </c>
      <c r="M268" t="e">
        <f t="shared" ca="1" si="208"/>
        <v>#N/A</v>
      </c>
      <c r="N268" t="e">
        <f t="shared" ca="1" si="209"/>
        <v>#N/A</v>
      </c>
      <c r="O268" t="e">
        <f t="shared" ca="1" si="210"/>
        <v>#N/A</v>
      </c>
      <c r="P268" t="e">
        <f t="shared" ca="1" si="211"/>
        <v>#N/A</v>
      </c>
      <c r="Q268" t="e">
        <f t="shared" ca="1" si="212"/>
        <v>#N/A</v>
      </c>
      <c r="R268" t="e">
        <f t="shared" ca="1" si="213"/>
        <v>#N/A</v>
      </c>
      <c r="S268" t="e">
        <f t="shared" ca="1" si="214"/>
        <v>#N/A</v>
      </c>
      <c r="T268" t="e">
        <f t="shared" ca="1" si="215"/>
        <v>#N/A</v>
      </c>
      <c r="U268" t="e">
        <f t="shared" ca="1" si="216"/>
        <v>#N/A</v>
      </c>
      <c r="V268" t="e">
        <f t="shared" ca="1" si="217"/>
        <v>#N/A</v>
      </c>
      <c r="W268" t="e">
        <f t="shared" ca="1" si="218"/>
        <v>#N/A</v>
      </c>
      <c r="X268" t="e">
        <f t="shared" ca="1" si="219"/>
        <v>#N/A</v>
      </c>
      <c r="Y268" t="e">
        <f t="shared" ca="1" si="220"/>
        <v>#N/A</v>
      </c>
      <c r="Z268" t="e">
        <f t="shared" ca="1" si="221"/>
        <v>#N/A</v>
      </c>
      <c r="AA268" t="e">
        <f t="shared" ca="1" si="222"/>
        <v>#N/A</v>
      </c>
      <c r="AB268" t="e">
        <f t="shared" ca="1" si="223"/>
        <v>#N/A</v>
      </c>
      <c r="AC268" t="e">
        <f t="shared" ca="1" si="224"/>
        <v>#N/A</v>
      </c>
      <c r="AD268" t="e">
        <f t="shared" ca="1" si="225"/>
        <v>#N/A</v>
      </c>
      <c r="AE268" t="e">
        <f t="shared" ca="1" si="226"/>
        <v>#N/A</v>
      </c>
      <c r="AF268" t="e">
        <f t="shared" ca="1" si="227"/>
        <v>#N/A</v>
      </c>
      <c r="AG268" t="e">
        <f t="shared" ca="1" si="228"/>
        <v>#N/A</v>
      </c>
      <c r="AH268" t="e">
        <f t="shared" ca="1" si="229"/>
        <v>#N/A</v>
      </c>
      <c r="AI268" t="e">
        <f t="shared" ca="1" si="230"/>
        <v>#N/A</v>
      </c>
      <c r="AJ268" t="e">
        <f t="shared" ca="1" si="231"/>
        <v>#N/A</v>
      </c>
      <c r="AK268" t="e">
        <f t="shared" ca="1" si="232"/>
        <v>#N/A</v>
      </c>
      <c r="AL268" t="e">
        <f t="shared" ca="1" si="233"/>
        <v>#N/A</v>
      </c>
      <c r="AM268" t="e">
        <f t="shared" ca="1" si="234"/>
        <v>#N/A</v>
      </c>
      <c r="AN268" t="e">
        <f t="shared" ca="1" si="235"/>
        <v>#N/A</v>
      </c>
      <c r="AO268" t="e">
        <f t="shared" ca="1" si="236"/>
        <v>#N/A</v>
      </c>
      <c r="AP268" t="e">
        <f t="shared" ca="1" si="237"/>
        <v>#N/A</v>
      </c>
      <c r="AQ268" t="e">
        <f t="shared" ca="1" si="238"/>
        <v>#N/A</v>
      </c>
      <c r="AR268" t="e">
        <f t="shared" ca="1" si="239"/>
        <v>#N/A</v>
      </c>
      <c r="AS268" t="e">
        <f t="shared" ca="1" si="240"/>
        <v>#N/A</v>
      </c>
      <c r="AT268" t="e">
        <f t="shared" ca="1" si="241"/>
        <v>#N/A</v>
      </c>
      <c r="AU268" t="e">
        <f t="shared" ca="1" si="242"/>
        <v>#N/A</v>
      </c>
      <c r="AV268" t="e">
        <f t="shared" ca="1" si="243"/>
        <v>#N/A</v>
      </c>
      <c r="AW268" t="e">
        <f t="shared" ca="1" si="244"/>
        <v>#N/A</v>
      </c>
      <c r="AX268" t="e">
        <f t="shared" ca="1" si="245"/>
        <v>#N/A</v>
      </c>
      <c r="AY268" t="e">
        <f t="shared" ca="1" si="246"/>
        <v>#N/A</v>
      </c>
    </row>
    <row r="269" spans="1:51">
      <c r="A269">
        <f>AllResults!A269</f>
        <v>0</v>
      </c>
      <c r="D269" t="e">
        <f>VLOOKUP(B269,AttDefStrength!$A$3:$G$23,2,FALSE)</f>
        <v>#N/A</v>
      </c>
      <c r="E269" t="e">
        <f>VLOOKUP(C269,AttDefStrength!$A$3:$G$23,7,FALSE)</f>
        <v>#N/A</v>
      </c>
      <c r="F269" t="e">
        <f>VLOOKUP(B269,AttDefStrength!$A$3:$G$23,3,FALSE)</f>
        <v>#N/A</v>
      </c>
      <c r="G269" t="e">
        <f>VLOOKUP(C269,AttDefStrength!$A$3:$G$23,6,FALSE)</f>
        <v>#N/A</v>
      </c>
      <c r="H269" t="e">
        <f ca="1">D269*E269*Averages!$D$23</f>
        <v>#N/A</v>
      </c>
      <c r="I269" t="e">
        <f ca="1">G269*F269*Averages!$M$23</f>
        <v>#N/A</v>
      </c>
      <c r="J269" t="e">
        <f t="shared" ca="1" si="205"/>
        <v>#N/A</v>
      </c>
      <c r="K269" t="e">
        <f t="shared" ca="1" si="206"/>
        <v>#N/A</v>
      </c>
      <c r="L269" t="e">
        <f t="shared" ca="1" si="207"/>
        <v>#N/A</v>
      </c>
      <c r="M269" t="e">
        <f t="shared" ca="1" si="208"/>
        <v>#N/A</v>
      </c>
      <c r="N269" t="e">
        <f t="shared" ca="1" si="209"/>
        <v>#N/A</v>
      </c>
      <c r="O269" t="e">
        <f t="shared" ca="1" si="210"/>
        <v>#N/A</v>
      </c>
      <c r="P269" t="e">
        <f t="shared" ca="1" si="211"/>
        <v>#N/A</v>
      </c>
      <c r="Q269" t="e">
        <f t="shared" ca="1" si="212"/>
        <v>#N/A</v>
      </c>
      <c r="R269" t="e">
        <f t="shared" ca="1" si="213"/>
        <v>#N/A</v>
      </c>
      <c r="S269" t="e">
        <f t="shared" ca="1" si="214"/>
        <v>#N/A</v>
      </c>
      <c r="T269" t="e">
        <f t="shared" ca="1" si="215"/>
        <v>#N/A</v>
      </c>
      <c r="U269" t="e">
        <f t="shared" ca="1" si="216"/>
        <v>#N/A</v>
      </c>
      <c r="V269" t="e">
        <f t="shared" ca="1" si="217"/>
        <v>#N/A</v>
      </c>
      <c r="W269" t="e">
        <f t="shared" ca="1" si="218"/>
        <v>#N/A</v>
      </c>
      <c r="X269" t="e">
        <f t="shared" ca="1" si="219"/>
        <v>#N/A</v>
      </c>
      <c r="Y269" t="e">
        <f t="shared" ca="1" si="220"/>
        <v>#N/A</v>
      </c>
      <c r="Z269" t="e">
        <f t="shared" ca="1" si="221"/>
        <v>#N/A</v>
      </c>
      <c r="AA269" t="e">
        <f t="shared" ca="1" si="222"/>
        <v>#N/A</v>
      </c>
      <c r="AB269" t="e">
        <f t="shared" ca="1" si="223"/>
        <v>#N/A</v>
      </c>
      <c r="AC269" t="e">
        <f t="shared" ca="1" si="224"/>
        <v>#N/A</v>
      </c>
      <c r="AD269" t="e">
        <f t="shared" ca="1" si="225"/>
        <v>#N/A</v>
      </c>
      <c r="AE269" t="e">
        <f t="shared" ca="1" si="226"/>
        <v>#N/A</v>
      </c>
      <c r="AF269" t="e">
        <f t="shared" ca="1" si="227"/>
        <v>#N/A</v>
      </c>
      <c r="AG269" t="e">
        <f t="shared" ca="1" si="228"/>
        <v>#N/A</v>
      </c>
      <c r="AH269" t="e">
        <f t="shared" ca="1" si="229"/>
        <v>#N/A</v>
      </c>
      <c r="AI269" t="e">
        <f t="shared" ca="1" si="230"/>
        <v>#N/A</v>
      </c>
      <c r="AJ269" t="e">
        <f t="shared" ca="1" si="231"/>
        <v>#N/A</v>
      </c>
      <c r="AK269" t="e">
        <f t="shared" ca="1" si="232"/>
        <v>#N/A</v>
      </c>
      <c r="AL269" t="e">
        <f t="shared" ca="1" si="233"/>
        <v>#N/A</v>
      </c>
      <c r="AM269" t="e">
        <f t="shared" ca="1" si="234"/>
        <v>#N/A</v>
      </c>
      <c r="AN269" t="e">
        <f t="shared" ca="1" si="235"/>
        <v>#N/A</v>
      </c>
      <c r="AO269" t="e">
        <f t="shared" ca="1" si="236"/>
        <v>#N/A</v>
      </c>
      <c r="AP269" t="e">
        <f t="shared" ca="1" si="237"/>
        <v>#N/A</v>
      </c>
      <c r="AQ269" t="e">
        <f t="shared" ca="1" si="238"/>
        <v>#N/A</v>
      </c>
      <c r="AR269" t="e">
        <f t="shared" ca="1" si="239"/>
        <v>#N/A</v>
      </c>
      <c r="AS269" t="e">
        <f t="shared" ca="1" si="240"/>
        <v>#N/A</v>
      </c>
      <c r="AT269" t="e">
        <f t="shared" ca="1" si="241"/>
        <v>#N/A</v>
      </c>
      <c r="AU269" t="e">
        <f t="shared" ca="1" si="242"/>
        <v>#N/A</v>
      </c>
      <c r="AV269" t="e">
        <f t="shared" ca="1" si="243"/>
        <v>#N/A</v>
      </c>
      <c r="AW269" t="e">
        <f t="shared" ca="1" si="244"/>
        <v>#N/A</v>
      </c>
      <c r="AX269" t="e">
        <f t="shared" ca="1" si="245"/>
        <v>#N/A</v>
      </c>
      <c r="AY269" t="e">
        <f t="shared" ca="1" si="246"/>
        <v>#N/A</v>
      </c>
    </row>
    <row r="270" spans="1:51">
      <c r="A270">
        <f>AllResults!A270</f>
        <v>0</v>
      </c>
      <c r="D270" t="e">
        <f>VLOOKUP(B270,AttDefStrength!$A$3:$G$23,2,FALSE)</f>
        <v>#N/A</v>
      </c>
      <c r="E270" t="e">
        <f>VLOOKUP(C270,AttDefStrength!$A$3:$G$23,7,FALSE)</f>
        <v>#N/A</v>
      </c>
      <c r="F270" t="e">
        <f>VLOOKUP(B270,AttDefStrength!$A$3:$G$23,3,FALSE)</f>
        <v>#N/A</v>
      </c>
      <c r="G270" t="e">
        <f>VLOOKUP(C270,AttDefStrength!$A$3:$G$23,6,FALSE)</f>
        <v>#N/A</v>
      </c>
      <c r="H270" t="e">
        <f ca="1">D270*E270*Averages!$D$23</f>
        <v>#N/A</v>
      </c>
      <c r="I270" t="e">
        <f ca="1">G270*F270*Averages!$M$23</f>
        <v>#N/A</v>
      </c>
      <c r="J270" t="e">
        <f t="shared" ca="1" si="205"/>
        <v>#N/A</v>
      </c>
      <c r="K270" t="e">
        <f t="shared" ca="1" si="206"/>
        <v>#N/A</v>
      </c>
      <c r="L270" t="e">
        <f t="shared" ca="1" si="207"/>
        <v>#N/A</v>
      </c>
      <c r="M270" t="e">
        <f t="shared" ca="1" si="208"/>
        <v>#N/A</v>
      </c>
      <c r="N270" t="e">
        <f t="shared" ca="1" si="209"/>
        <v>#N/A</v>
      </c>
      <c r="O270" t="e">
        <f t="shared" ca="1" si="210"/>
        <v>#N/A</v>
      </c>
      <c r="P270" t="e">
        <f t="shared" ca="1" si="211"/>
        <v>#N/A</v>
      </c>
      <c r="Q270" t="e">
        <f t="shared" ca="1" si="212"/>
        <v>#N/A</v>
      </c>
      <c r="R270" t="e">
        <f t="shared" ca="1" si="213"/>
        <v>#N/A</v>
      </c>
      <c r="S270" t="e">
        <f t="shared" ca="1" si="214"/>
        <v>#N/A</v>
      </c>
      <c r="T270" t="e">
        <f t="shared" ca="1" si="215"/>
        <v>#N/A</v>
      </c>
      <c r="U270" t="e">
        <f t="shared" ca="1" si="216"/>
        <v>#N/A</v>
      </c>
      <c r="V270" t="e">
        <f t="shared" ca="1" si="217"/>
        <v>#N/A</v>
      </c>
      <c r="W270" t="e">
        <f t="shared" ca="1" si="218"/>
        <v>#N/A</v>
      </c>
      <c r="X270" t="e">
        <f t="shared" ca="1" si="219"/>
        <v>#N/A</v>
      </c>
      <c r="Y270" t="e">
        <f t="shared" ca="1" si="220"/>
        <v>#N/A</v>
      </c>
      <c r="Z270" t="e">
        <f t="shared" ca="1" si="221"/>
        <v>#N/A</v>
      </c>
      <c r="AA270" t="e">
        <f t="shared" ca="1" si="222"/>
        <v>#N/A</v>
      </c>
      <c r="AB270" t="e">
        <f t="shared" ca="1" si="223"/>
        <v>#N/A</v>
      </c>
      <c r="AC270" t="e">
        <f t="shared" ca="1" si="224"/>
        <v>#N/A</v>
      </c>
      <c r="AD270" t="e">
        <f t="shared" ca="1" si="225"/>
        <v>#N/A</v>
      </c>
      <c r="AE270" t="e">
        <f t="shared" ca="1" si="226"/>
        <v>#N/A</v>
      </c>
      <c r="AF270" t="e">
        <f t="shared" ca="1" si="227"/>
        <v>#N/A</v>
      </c>
      <c r="AG270" t="e">
        <f t="shared" ca="1" si="228"/>
        <v>#N/A</v>
      </c>
      <c r="AH270" t="e">
        <f t="shared" ca="1" si="229"/>
        <v>#N/A</v>
      </c>
      <c r="AI270" t="e">
        <f t="shared" ca="1" si="230"/>
        <v>#N/A</v>
      </c>
      <c r="AJ270" t="e">
        <f t="shared" ca="1" si="231"/>
        <v>#N/A</v>
      </c>
      <c r="AK270" t="e">
        <f t="shared" ca="1" si="232"/>
        <v>#N/A</v>
      </c>
      <c r="AL270" t="e">
        <f t="shared" ca="1" si="233"/>
        <v>#N/A</v>
      </c>
      <c r="AM270" t="e">
        <f t="shared" ca="1" si="234"/>
        <v>#N/A</v>
      </c>
      <c r="AN270" t="e">
        <f t="shared" ca="1" si="235"/>
        <v>#N/A</v>
      </c>
      <c r="AO270" t="e">
        <f t="shared" ca="1" si="236"/>
        <v>#N/A</v>
      </c>
      <c r="AP270" t="e">
        <f t="shared" ca="1" si="237"/>
        <v>#N/A</v>
      </c>
      <c r="AQ270" t="e">
        <f t="shared" ca="1" si="238"/>
        <v>#N/A</v>
      </c>
      <c r="AR270" t="e">
        <f t="shared" ca="1" si="239"/>
        <v>#N/A</v>
      </c>
      <c r="AS270" t="e">
        <f t="shared" ca="1" si="240"/>
        <v>#N/A</v>
      </c>
      <c r="AT270" t="e">
        <f t="shared" ca="1" si="241"/>
        <v>#N/A</v>
      </c>
      <c r="AU270" t="e">
        <f t="shared" ca="1" si="242"/>
        <v>#N/A</v>
      </c>
      <c r="AV270" t="e">
        <f t="shared" ca="1" si="243"/>
        <v>#N/A</v>
      </c>
      <c r="AW270" t="e">
        <f t="shared" ca="1" si="244"/>
        <v>#N/A</v>
      </c>
      <c r="AX270" t="e">
        <f t="shared" ca="1" si="245"/>
        <v>#N/A</v>
      </c>
      <c r="AY270" t="e">
        <f t="shared" ca="1" si="246"/>
        <v>#N/A</v>
      </c>
    </row>
    <row r="271" spans="1:51">
      <c r="A271">
        <f>AllResults!A271</f>
        <v>0</v>
      </c>
      <c r="D271" t="e">
        <f>VLOOKUP(B271,AttDefStrength!$A$3:$G$23,2,FALSE)</f>
        <v>#N/A</v>
      </c>
      <c r="E271" t="e">
        <f>VLOOKUP(C271,AttDefStrength!$A$3:$G$23,7,FALSE)</f>
        <v>#N/A</v>
      </c>
      <c r="F271" t="e">
        <f>VLOOKUP(B271,AttDefStrength!$A$3:$G$23,3,FALSE)</f>
        <v>#N/A</v>
      </c>
      <c r="G271" t="e">
        <f>VLOOKUP(C271,AttDefStrength!$A$3:$G$23,6,FALSE)</f>
        <v>#N/A</v>
      </c>
      <c r="H271" t="e">
        <f ca="1">D271*E271*Averages!$D$23</f>
        <v>#N/A</v>
      </c>
      <c r="I271" t="e">
        <f ca="1">G271*F271*Averages!$M$23</f>
        <v>#N/A</v>
      </c>
      <c r="J271" t="e">
        <f t="shared" ca="1" si="205"/>
        <v>#N/A</v>
      </c>
      <c r="K271" t="e">
        <f t="shared" ca="1" si="206"/>
        <v>#N/A</v>
      </c>
      <c r="L271" t="e">
        <f t="shared" ca="1" si="207"/>
        <v>#N/A</v>
      </c>
      <c r="M271" t="e">
        <f t="shared" ca="1" si="208"/>
        <v>#N/A</v>
      </c>
      <c r="N271" t="e">
        <f t="shared" ca="1" si="209"/>
        <v>#N/A</v>
      </c>
      <c r="O271" t="e">
        <f t="shared" ca="1" si="210"/>
        <v>#N/A</v>
      </c>
      <c r="P271" t="e">
        <f t="shared" ca="1" si="211"/>
        <v>#N/A</v>
      </c>
      <c r="Q271" t="e">
        <f t="shared" ca="1" si="212"/>
        <v>#N/A</v>
      </c>
      <c r="R271" t="e">
        <f t="shared" ca="1" si="213"/>
        <v>#N/A</v>
      </c>
      <c r="S271" t="e">
        <f t="shared" ca="1" si="214"/>
        <v>#N/A</v>
      </c>
      <c r="T271" t="e">
        <f t="shared" ca="1" si="215"/>
        <v>#N/A</v>
      </c>
      <c r="U271" t="e">
        <f t="shared" ca="1" si="216"/>
        <v>#N/A</v>
      </c>
      <c r="V271" t="e">
        <f t="shared" ca="1" si="217"/>
        <v>#N/A</v>
      </c>
      <c r="W271" t="e">
        <f t="shared" ca="1" si="218"/>
        <v>#N/A</v>
      </c>
      <c r="X271" t="e">
        <f t="shared" ca="1" si="219"/>
        <v>#N/A</v>
      </c>
      <c r="Y271" t="e">
        <f t="shared" ca="1" si="220"/>
        <v>#N/A</v>
      </c>
      <c r="Z271" t="e">
        <f t="shared" ca="1" si="221"/>
        <v>#N/A</v>
      </c>
      <c r="AA271" t="e">
        <f t="shared" ca="1" si="222"/>
        <v>#N/A</v>
      </c>
      <c r="AB271" t="e">
        <f t="shared" ca="1" si="223"/>
        <v>#N/A</v>
      </c>
      <c r="AC271" t="e">
        <f t="shared" ca="1" si="224"/>
        <v>#N/A</v>
      </c>
      <c r="AD271" t="e">
        <f t="shared" ca="1" si="225"/>
        <v>#N/A</v>
      </c>
      <c r="AE271" t="e">
        <f t="shared" ca="1" si="226"/>
        <v>#N/A</v>
      </c>
      <c r="AF271" t="e">
        <f t="shared" ca="1" si="227"/>
        <v>#N/A</v>
      </c>
      <c r="AG271" t="e">
        <f t="shared" ca="1" si="228"/>
        <v>#N/A</v>
      </c>
      <c r="AH271" t="e">
        <f t="shared" ca="1" si="229"/>
        <v>#N/A</v>
      </c>
      <c r="AI271" t="e">
        <f t="shared" ca="1" si="230"/>
        <v>#N/A</v>
      </c>
      <c r="AJ271" t="e">
        <f t="shared" ca="1" si="231"/>
        <v>#N/A</v>
      </c>
      <c r="AK271" t="e">
        <f t="shared" ca="1" si="232"/>
        <v>#N/A</v>
      </c>
      <c r="AL271" t="e">
        <f t="shared" ca="1" si="233"/>
        <v>#N/A</v>
      </c>
      <c r="AM271" t="e">
        <f t="shared" ca="1" si="234"/>
        <v>#N/A</v>
      </c>
      <c r="AN271" t="e">
        <f t="shared" ca="1" si="235"/>
        <v>#N/A</v>
      </c>
      <c r="AO271" t="e">
        <f t="shared" ca="1" si="236"/>
        <v>#N/A</v>
      </c>
      <c r="AP271" t="e">
        <f t="shared" ca="1" si="237"/>
        <v>#N/A</v>
      </c>
      <c r="AQ271" t="e">
        <f t="shared" ca="1" si="238"/>
        <v>#N/A</v>
      </c>
      <c r="AR271" t="e">
        <f t="shared" ca="1" si="239"/>
        <v>#N/A</v>
      </c>
      <c r="AS271" t="e">
        <f t="shared" ca="1" si="240"/>
        <v>#N/A</v>
      </c>
      <c r="AT271" t="e">
        <f t="shared" ca="1" si="241"/>
        <v>#N/A</v>
      </c>
      <c r="AU271" t="e">
        <f t="shared" ca="1" si="242"/>
        <v>#N/A</v>
      </c>
      <c r="AV271" t="e">
        <f t="shared" ca="1" si="243"/>
        <v>#N/A</v>
      </c>
      <c r="AW271" t="e">
        <f t="shared" ca="1" si="244"/>
        <v>#N/A</v>
      </c>
      <c r="AX271" t="e">
        <f t="shared" ca="1" si="245"/>
        <v>#N/A</v>
      </c>
      <c r="AY271" t="e">
        <f t="shared" ca="1" si="246"/>
        <v>#N/A</v>
      </c>
    </row>
    <row r="272" spans="1:51">
      <c r="A272">
        <f>AllResults!A272</f>
        <v>0</v>
      </c>
      <c r="D272" t="e">
        <f>VLOOKUP(B272,AttDefStrength!$A$3:$G$23,2,FALSE)</f>
        <v>#N/A</v>
      </c>
      <c r="E272" t="e">
        <f>VLOOKUP(C272,AttDefStrength!$A$3:$G$23,7,FALSE)</f>
        <v>#N/A</v>
      </c>
      <c r="F272" t="e">
        <f>VLOOKUP(B272,AttDefStrength!$A$3:$G$23,3,FALSE)</f>
        <v>#N/A</v>
      </c>
      <c r="G272" t="e">
        <f>VLOOKUP(C272,AttDefStrength!$A$3:$G$23,6,FALSE)</f>
        <v>#N/A</v>
      </c>
      <c r="H272" t="e">
        <f ca="1">D272*E272*Averages!$D$23</f>
        <v>#N/A</v>
      </c>
      <c r="I272" t="e">
        <f ca="1">G272*F272*Averages!$M$23</f>
        <v>#N/A</v>
      </c>
      <c r="J272" t="e">
        <f t="shared" ca="1" si="205"/>
        <v>#N/A</v>
      </c>
      <c r="K272" t="e">
        <f t="shared" ca="1" si="206"/>
        <v>#N/A</v>
      </c>
      <c r="L272" t="e">
        <f t="shared" ca="1" si="207"/>
        <v>#N/A</v>
      </c>
      <c r="M272" t="e">
        <f t="shared" ca="1" si="208"/>
        <v>#N/A</v>
      </c>
      <c r="N272" t="e">
        <f t="shared" ca="1" si="209"/>
        <v>#N/A</v>
      </c>
      <c r="O272" t="e">
        <f t="shared" ca="1" si="210"/>
        <v>#N/A</v>
      </c>
      <c r="P272" t="e">
        <f t="shared" ca="1" si="211"/>
        <v>#N/A</v>
      </c>
      <c r="Q272" t="e">
        <f t="shared" ca="1" si="212"/>
        <v>#N/A</v>
      </c>
      <c r="R272" t="e">
        <f t="shared" ca="1" si="213"/>
        <v>#N/A</v>
      </c>
      <c r="S272" t="e">
        <f t="shared" ca="1" si="214"/>
        <v>#N/A</v>
      </c>
      <c r="T272" t="e">
        <f t="shared" ca="1" si="215"/>
        <v>#N/A</v>
      </c>
      <c r="U272" t="e">
        <f t="shared" ca="1" si="216"/>
        <v>#N/A</v>
      </c>
      <c r="V272" t="e">
        <f t="shared" ca="1" si="217"/>
        <v>#N/A</v>
      </c>
      <c r="W272" t="e">
        <f t="shared" ca="1" si="218"/>
        <v>#N/A</v>
      </c>
      <c r="X272" t="e">
        <f t="shared" ca="1" si="219"/>
        <v>#N/A</v>
      </c>
      <c r="Y272" t="e">
        <f t="shared" ca="1" si="220"/>
        <v>#N/A</v>
      </c>
      <c r="Z272" t="e">
        <f t="shared" ca="1" si="221"/>
        <v>#N/A</v>
      </c>
      <c r="AA272" t="e">
        <f t="shared" ca="1" si="222"/>
        <v>#N/A</v>
      </c>
      <c r="AB272" t="e">
        <f t="shared" ca="1" si="223"/>
        <v>#N/A</v>
      </c>
      <c r="AC272" t="e">
        <f t="shared" ca="1" si="224"/>
        <v>#N/A</v>
      </c>
      <c r="AD272" t="e">
        <f t="shared" ca="1" si="225"/>
        <v>#N/A</v>
      </c>
      <c r="AE272" t="e">
        <f t="shared" ca="1" si="226"/>
        <v>#N/A</v>
      </c>
      <c r="AF272" t="e">
        <f t="shared" ca="1" si="227"/>
        <v>#N/A</v>
      </c>
      <c r="AG272" t="e">
        <f t="shared" ca="1" si="228"/>
        <v>#N/A</v>
      </c>
      <c r="AH272" t="e">
        <f t="shared" ca="1" si="229"/>
        <v>#N/A</v>
      </c>
      <c r="AI272" t="e">
        <f t="shared" ca="1" si="230"/>
        <v>#N/A</v>
      </c>
      <c r="AJ272" t="e">
        <f t="shared" ca="1" si="231"/>
        <v>#N/A</v>
      </c>
      <c r="AK272" t="e">
        <f t="shared" ca="1" si="232"/>
        <v>#N/A</v>
      </c>
      <c r="AL272" t="e">
        <f t="shared" ca="1" si="233"/>
        <v>#N/A</v>
      </c>
      <c r="AM272" t="e">
        <f t="shared" ca="1" si="234"/>
        <v>#N/A</v>
      </c>
      <c r="AN272" t="e">
        <f t="shared" ca="1" si="235"/>
        <v>#N/A</v>
      </c>
      <c r="AO272" t="e">
        <f t="shared" ca="1" si="236"/>
        <v>#N/A</v>
      </c>
      <c r="AP272" t="e">
        <f t="shared" ca="1" si="237"/>
        <v>#N/A</v>
      </c>
      <c r="AQ272" t="e">
        <f t="shared" ca="1" si="238"/>
        <v>#N/A</v>
      </c>
      <c r="AR272" t="e">
        <f t="shared" ca="1" si="239"/>
        <v>#N/A</v>
      </c>
      <c r="AS272" t="e">
        <f t="shared" ca="1" si="240"/>
        <v>#N/A</v>
      </c>
      <c r="AT272" t="e">
        <f t="shared" ca="1" si="241"/>
        <v>#N/A</v>
      </c>
      <c r="AU272" t="e">
        <f t="shared" ca="1" si="242"/>
        <v>#N/A</v>
      </c>
      <c r="AV272" t="e">
        <f t="shared" ca="1" si="243"/>
        <v>#N/A</v>
      </c>
      <c r="AW272" t="e">
        <f t="shared" ca="1" si="244"/>
        <v>#N/A</v>
      </c>
      <c r="AX272" t="e">
        <f t="shared" ca="1" si="245"/>
        <v>#N/A</v>
      </c>
      <c r="AY272" t="e">
        <f t="shared" ca="1" si="246"/>
        <v>#N/A</v>
      </c>
    </row>
    <row r="273" spans="1:51">
      <c r="A273">
        <f>AllResults!A273</f>
        <v>0</v>
      </c>
      <c r="D273" t="e">
        <f>VLOOKUP(B273,AttDefStrength!$A$3:$G$23,2,FALSE)</f>
        <v>#N/A</v>
      </c>
      <c r="E273" t="e">
        <f>VLOOKUP(C273,AttDefStrength!$A$3:$G$23,7,FALSE)</f>
        <v>#N/A</v>
      </c>
      <c r="F273" t="e">
        <f>VLOOKUP(B273,AttDefStrength!$A$3:$G$23,3,FALSE)</f>
        <v>#N/A</v>
      </c>
      <c r="G273" t="e">
        <f>VLOOKUP(C273,AttDefStrength!$A$3:$G$23,6,FALSE)</f>
        <v>#N/A</v>
      </c>
      <c r="H273" t="e">
        <f ca="1">D273*E273*Averages!$D$23</f>
        <v>#N/A</v>
      </c>
      <c r="I273" t="e">
        <f ca="1">G273*F273*Averages!$M$23</f>
        <v>#N/A</v>
      </c>
      <c r="J273" t="e">
        <f t="shared" ca="1" si="205"/>
        <v>#N/A</v>
      </c>
      <c r="K273" t="e">
        <f t="shared" ca="1" si="206"/>
        <v>#N/A</v>
      </c>
      <c r="L273" t="e">
        <f t="shared" ca="1" si="207"/>
        <v>#N/A</v>
      </c>
      <c r="M273" t="e">
        <f t="shared" ca="1" si="208"/>
        <v>#N/A</v>
      </c>
      <c r="N273" t="e">
        <f t="shared" ca="1" si="209"/>
        <v>#N/A</v>
      </c>
      <c r="O273" t="e">
        <f t="shared" ca="1" si="210"/>
        <v>#N/A</v>
      </c>
      <c r="P273" t="e">
        <f t="shared" ca="1" si="211"/>
        <v>#N/A</v>
      </c>
      <c r="Q273" t="e">
        <f t="shared" ca="1" si="212"/>
        <v>#N/A</v>
      </c>
      <c r="R273" t="e">
        <f t="shared" ca="1" si="213"/>
        <v>#N/A</v>
      </c>
      <c r="S273" t="e">
        <f t="shared" ca="1" si="214"/>
        <v>#N/A</v>
      </c>
      <c r="T273" t="e">
        <f t="shared" ca="1" si="215"/>
        <v>#N/A</v>
      </c>
      <c r="U273" t="e">
        <f t="shared" ca="1" si="216"/>
        <v>#N/A</v>
      </c>
      <c r="V273" t="e">
        <f t="shared" ca="1" si="217"/>
        <v>#N/A</v>
      </c>
      <c r="W273" t="e">
        <f t="shared" ca="1" si="218"/>
        <v>#N/A</v>
      </c>
      <c r="X273" t="e">
        <f t="shared" ca="1" si="219"/>
        <v>#N/A</v>
      </c>
      <c r="Y273" t="e">
        <f t="shared" ca="1" si="220"/>
        <v>#N/A</v>
      </c>
      <c r="Z273" t="e">
        <f t="shared" ca="1" si="221"/>
        <v>#N/A</v>
      </c>
      <c r="AA273" t="e">
        <f t="shared" ca="1" si="222"/>
        <v>#N/A</v>
      </c>
      <c r="AB273" t="e">
        <f t="shared" ca="1" si="223"/>
        <v>#N/A</v>
      </c>
      <c r="AC273" t="e">
        <f t="shared" ca="1" si="224"/>
        <v>#N/A</v>
      </c>
      <c r="AD273" t="e">
        <f t="shared" ca="1" si="225"/>
        <v>#N/A</v>
      </c>
      <c r="AE273" t="e">
        <f t="shared" ca="1" si="226"/>
        <v>#N/A</v>
      </c>
      <c r="AF273" t="e">
        <f t="shared" ca="1" si="227"/>
        <v>#N/A</v>
      </c>
      <c r="AG273" t="e">
        <f t="shared" ca="1" si="228"/>
        <v>#N/A</v>
      </c>
      <c r="AH273" t="e">
        <f t="shared" ca="1" si="229"/>
        <v>#N/A</v>
      </c>
      <c r="AI273" t="e">
        <f t="shared" ca="1" si="230"/>
        <v>#N/A</v>
      </c>
      <c r="AJ273" t="e">
        <f t="shared" ca="1" si="231"/>
        <v>#N/A</v>
      </c>
      <c r="AK273" t="e">
        <f t="shared" ca="1" si="232"/>
        <v>#N/A</v>
      </c>
      <c r="AL273" t="e">
        <f t="shared" ca="1" si="233"/>
        <v>#N/A</v>
      </c>
      <c r="AM273" t="e">
        <f t="shared" ca="1" si="234"/>
        <v>#N/A</v>
      </c>
      <c r="AN273" t="e">
        <f t="shared" ca="1" si="235"/>
        <v>#N/A</v>
      </c>
      <c r="AO273" t="e">
        <f t="shared" ca="1" si="236"/>
        <v>#N/A</v>
      </c>
      <c r="AP273" t="e">
        <f t="shared" ca="1" si="237"/>
        <v>#N/A</v>
      </c>
      <c r="AQ273" t="e">
        <f t="shared" ca="1" si="238"/>
        <v>#N/A</v>
      </c>
      <c r="AR273" t="e">
        <f t="shared" ca="1" si="239"/>
        <v>#N/A</v>
      </c>
      <c r="AS273" t="e">
        <f t="shared" ca="1" si="240"/>
        <v>#N/A</v>
      </c>
      <c r="AT273" t="e">
        <f t="shared" ca="1" si="241"/>
        <v>#N/A</v>
      </c>
      <c r="AU273" t="e">
        <f t="shared" ca="1" si="242"/>
        <v>#N/A</v>
      </c>
      <c r="AV273" t="e">
        <f t="shared" ca="1" si="243"/>
        <v>#N/A</v>
      </c>
      <c r="AW273" t="e">
        <f t="shared" ca="1" si="244"/>
        <v>#N/A</v>
      </c>
      <c r="AX273" t="e">
        <f t="shared" ca="1" si="245"/>
        <v>#N/A</v>
      </c>
      <c r="AY273" t="e">
        <f t="shared" ca="1" si="246"/>
        <v>#N/A</v>
      </c>
    </row>
    <row r="274" spans="1:51">
      <c r="A274">
        <f>AllResults!A274</f>
        <v>0</v>
      </c>
      <c r="D274" t="e">
        <f>VLOOKUP(B274,AttDefStrength!$A$3:$G$23,2,FALSE)</f>
        <v>#N/A</v>
      </c>
      <c r="E274" t="e">
        <f>VLOOKUP(C274,AttDefStrength!$A$3:$G$23,7,FALSE)</f>
        <v>#N/A</v>
      </c>
      <c r="F274" t="e">
        <f>VLOOKUP(B274,AttDefStrength!$A$3:$G$23,3,FALSE)</f>
        <v>#N/A</v>
      </c>
      <c r="G274" t="e">
        <f>VLOOKUP(C274,AttDefStrength!$A$3:$G$23,6,FALSE)</f>
        <v>#N/A</v>
      </c>
      <c r="H274" t="e">
        <f ca="1">D274*E274*Averages!$D$23</f>
        <v>#N/A</v>
      </c>
      <c r="I274" t="e">
        <f ca="1">G274*F274*Averages!$M$23</f>
        <v>#N/A</v>
      </c>
      <c r="J274" t="e">
        <f t="shared" ca="1" si="205"/>
        <v>#N/A</v>
      </c>
      <c r="K274" t="e">
        <f t="shared" ca="1" si="206"/>
        <v>#N/A</v>
      </c>
      <c r="L274" t="e">
        <f t="shared" ca="1" si="207"/>
        <v>#N/A</v>
      </c>
      <c r="M274" t="e">
        <f t="shared" ca="1" si="208"/>
        <v>#N/A</v>
      </c>
      <c r="N274" t="e">
        <f t="shared" ca="1" si="209"/>
        <v>#N/A</v>
      </c>
      <c r="O274" t="e">
        <f t="shared" ca="1" si="210"/>
        <v>#N/A</v>
      </c>
      <c r="P274" t="e">
        <f t="shared" ca="1" si="211"/>
        <v>#N/A</v>
      </c>
      <c r="Q274" t="e">
        <f t="shared" ca="1" si="212"/>
        <v>#N/A</v>
      </c>
      <c r="R274" t="e">
        <f t="shared" ca="1" si="213"/>
        <v>#N/A</v>
      </c>
      <c r="S274" t="e">
        <f t="shared" ca="1" si="214"/>
        <v>#N/A</v>
      </c>
      <c r="T274" t="e">
        <f t="shared" ca="1" si="215"/>
        <v>#N/A</v>
      </c>
      <c r="U274" t="e">
        <f t="shared" ca="1" si="216"/>
        <v>#N/A</v>
      </c>
      <c r="V274" t="e">
        <f t="shared" ca="1" si="217"/>
        <v>#N/A</v>
      </c>
      <c r="W274" t="e">
        <f t="shared" ca="1" si="218"/>
        <v>#N/A</v>
      </c>
      <c r="X274" t="e">
        <f t="shared" ca="1" si="219"/>
        <v>#N/A</v>
      </c>
      <c r="Y274" t="e">
        <f t="shared" ca="1" si="220"/>
        <v>#N/A</v>
      </c>
      <c r="Z274" t="e">
        <f t="shared" ca="1" si="221"/>
        <v>#N/A</v>
      </c>
      <c r="AA274" t="e">
        <f t="shared" ca="1" si="222"/>
        <v>#N/A</v>
      </c>
      <c r="AB274" t="e">
        <f t="shared" ca="1" si="223"/>
        <v>#N/A</v>
      </c>
      <c r="AC274" t="e">
        <f t="shared" ca="1" si="224"/>
        <v>#N/A</v>
      </c>
      <c r="AD274" t="e">
        <f t="shared" ca="1" si="225"/>
        <v>#N/A</v>
      </c>
      <c r="AE274" t="e">
        <f t="shared" ca="1" si="226"/>
        <v>#N/A</v>
      </c>
      <c r="AF274" t="e">
        <f t="shared" ca="1" si="227"/>
        <v>#N/A</v>
      </c>
      <c r="AG274" t="e">
        <f t="shared" ca="1" si="228"/>
        <v>#N/A</v>
      </c>
      <c r="AH274" t="e">
        <f t="shared" ca="1" si="229"/>
        <v>#N/A</v>
      </c>
      <c r="AI274" t="e">
        <f t="shared" ca="1" si="230"/>
        <v>#N/A</v>
      </c>
      <c r="AJ274" t="e">
        <f t="shared" ca="1" si="231"/>
        <v>#N/A</v>
      </c>
      <c r="AK274" t="e">
        <f t="shared" ca="1" si="232"/>
        <v>#N/A</v>
      </c>
      <c r="AL274" t="e">
        <f t="shared" ca="1" si="233"/>
        <v>#N/A</v>
      </c>
      <c r="AM274" t="e">
        <f t="shared" ca="1" si="234"/>
        <v>#N/A</v>
      </c>
      <c r="AN274" t="e">
        <f t="shared" ca="1" si="235"/>
        <v>#N/A</v>
      </c>
      <c r="AO274" t="e">
        <f t="shared" ca="1" si="236"/>
        <v>#N/A</v>
      </c>
      <c r="AP274" t="e">
        <f t="shared" ca="1" si="237"/>
        <v>#N/A</v>
      </c>
      <c r="AQ274" t="e">
        <f t="shared" ca="1" si="238"/>
        <v>#N/A</v>
      </c>
      <c r="AR274" t="e">
        <f t="shared" ca="1" si="239"/>
        <v>#N/A</v>
      </c>
      <c r="AS274" t="e">
        <f t="shared" ca="1" si="240"/>
        <v>#N/A</v>
      </c>
      <c r="AT274" t="e">
        <f t="shared" ca="1" si="241"/>
        <v>#N/A</v>
      </c>
      <c r="AU274" t="e">
        <f t="shared" ca="1" si="242"/>
        <v>#N/A</v>
      </c>
      <c r="AV274" t="e">
        <f t="shared" ca="1" si="243"/>
        <v>#N/A</v>
      </c>
      <c r="AW274" t="e">
        <f t="shared" ca="1" si="244"/>
        <v>#N/A</v>
      </c>
      <c r="AX274" t="e">
        <f t="shared" ca="1" si="245"/>
        <v>#N/A</v>
      </c>
      <c r="AY274" t="e">
        <f t="shared" ca="1" si="246"/>
        <v>#N/A</v>
      </c>
    </row>
    <row r="275" spans="1:51">
      <c r="A275">
        <f>AllResults!A275</f>
        <v>0</v>
      </c>
      <c r="D275" t="e">
        <f>VLOOKUP(B275,AttDefStrength!$A$3:$G$23,2,FALSE)</f>
        <v>#N/A</v>
      </c>
      <c r="E275" t="e">
        <f>VLOOKUP(C275,AttDefStrength!$A$3:$G$23,7,FALSE)</f>
        <v>#N/A</v>
      </c>
      <c r="F275" t="e">
        <f>VLOOKUP(B275,AttDefStrength!$A$3:$G$23,3,FALSE)</f>
        <v>#N/A</v>
      </c>
      <c r="G275" t="e">
        <f>VLOOKUP(C275,AttDefStrength!$A$3:$G$23,6,FALSE)</f>
        <v>#N/A</v>
      </c>
      <c r="H275" t="e">
        <f ca="1">D275*E275*Averages!$D$23</f>
        <v>#N/A</v>
      </c>
      <c r="I275" t="e">
        <f ca="1">G275*F275*Averages!$M$23</f>
        <v>#N/A</v>
      </c>
      <c r="J275" t="e">
        <f t="shared" ca="1" si="205"/>
        <v>#N/A</v>
      </c>
      <c r="K275" t="e">
        <f t="shared" ca="1" si="206"/>
        <v>#N/A</v>
      </c>
      <c r="L275" t="e">
        <f t="shared" ca="1" si="207"/>
        <v>#N/A</v>
      </c>
      <c r="M275" t="e">
        <f t="shared" ca="1" si="208"/>
        <v>#N/A</v>
      </c>
      <c r="N275" t="e">
        <f t="shared" ca="1" si="209"/>
        <v>#N/A</v>
      </c>
      <c r="O275" t="e">
        <f t="shared" ca="1" si="210"/>
        <v>#N/A</v>
      </c>
      <c r="P275" t="e">
        <f t="shared" ca="1" si="211"/>
        <v>#N/A</v>
      </c>
      <c r="Q275" t="e">
        <f t="shared" ca="1" si="212"/>
        <v>#N/A</v>
      </c>
      <c r="R275" t="e">
        <f t="shared" ca="1" si="213"/>
        <v>#N/A</v>
      </c>
      <c r="S275" t="e">
        <f t="shared" ca="1" si="214"/>
        <v>#N/A</v>
      </c>
      <c r="T275" t="e">
        <f t="shared" ca="1" si="215"/>
        <v>#N/A</v>
      </c>
      <c r="U275" t="e">
        <f t="shared" ca="1" si="216"/>
        <v>#N/A</v>
      </c>
      <c r="V275" t="e">
        <f t="shared" ca="1" si="217"/>
        <v>#N/A</v>
      </c>
      <c r="W275" t="e">
        <f t="shared" ca="1" si="218"/>
        <v>#N/A</v>
      </c>
      <c r="X275" t="e">
        <f t="shared" ca="1" si="219"/>
        <v>#N/A</v>
      </c>
      <c r="Y275" t="e">
        <f t="shared" ca="1" si="220"/>
        <v>#N/A</v>
      </c>
      <c r="Z275" t="e">
        <f t="shared" ca="1" si="221"/>
        <v>#N/A</v>
      </c>
      <c r="AA275" t="e">
        <f t="shared" ca="1" si="222"/>
        <v>#N/A</v>
      </c>
      <c r="AB275" t="e">
        <f t="shared" ca="1" si="223"/>
        <v>#N/A</v>
      </c>
      <c r="AC275" t="e">
        <f t="shared" ca="1" si="224"/>
        <v>#N/A</v>
      </c>
      <c r="AD275" t="e">
        <f t="shared" ca="1" si="225"/>
        <v>#N/A</v>
      </c>
      <c r="AE275" t="e">
        <f t="shared" ca="1" si="226"/>
        <v>#N/A</v>
      </c>
      <c r="AF275" t="e">
        <f t="shared" ca="1" si="227"/>
        <v>#N/A</v>
      </c>
      <c r="AG275" t="e">
        <f t="shared" ca="1" si="228"/>
        <v>#N/A</v>
      </c>
      <c r="AH275" t="e">
        <f t="shared" ca="1" si="229"/>
        <v>#N/A</v>
      </c>
      <c r="AI275" t="e">
        <f t="shared" ca="1" si="230"/>
        <v>#N/A</v>
      </c>
      <c r="AJ275" t="e">
        <f t="shared" ca="1" si="231"/>
        <v>#N/A</v>
      </c>
      <c r="AK275" t="e">
        <f t="shared" ca="1" si="232"/>
        <v>#N/A</v>
      </c>
      <c r="AL275" t="e">
        <f t="shared" ca="1" si="233"/>
        <v>#N/A</v>
      </c>
      <c r="AM275" t="e">
        <f t="shared" ca="1" si="234"/>
        <v>#N/A</v>
      </c>
      <c r="AN275" t="e">
        <f t="shared" ca="1" si="235"/>
        <v>#N/A</v>
      </c>
      <c r="AO275" t="e">
        <f t="shared" ca="1" si="236"/>
        <v>#N/A</v>
      </c>
      <c r="AP275" t="e">
        <f t="shared" ca="1" si="237"/>
        <v>#N/A</v>
      </c>
      <c r="AQ275" t="e">
        <f t="shared" ca="1" si="238"/>
        <v>#N/A</v>
      </c>
      <c r="AR275" t="e">
        <f t="shared" ca="1" si="239"/>
        <v>#N/A</v>
      </c>
      <c r="AS275" t="e">
        <f t="shared" ca="1" si="240"/>
        <v>#N/A</v>
      </c>
      <c r="AT275" t="e">
        <f t="shared" ca="1" si="241"/>
        <v>#N/A</v>
      </c>
      <c r="AU275" t="e">
        <f t="shared" ca="1" si="242"/>
        <v>#N/A</v>
      </c>
      <c r="AV275" t="e">
        <f t="shared" ca="1" si="243"/>
        <v>#N/A</v>
      </c>
      <c r="AW275" t="e">
        <f t="shared" ca="1" si="244"/>
        <v>#N/A</v>
      </c>
      <c r="AX275" t="e">
        <f t="shared" ca="1" si="245"/>
        <v>#N/A</v>
      </c>
      <c r="AY275" t="e">
        <f t="shared" ca="1" si="246"/>
        <v>#N/A</v>
      </c>
    </row>
    <row r="276" spans="1:51">
      <c r="A276">
        <f>AllResults!A276</f>
        <v>0</v>
      </c>
      <c r="D276" t="e">
        <f>VLOOKUP(B276,AttDefStrength!$A$3:$G$23,2,FALSE)</f>
        <v>#N/A</v>
      </c>
      <c r="E276" t="e">
        <f>VLOOKUP(C276,AttDefStrength!$A$3:$G$23,7,FALSE)</f>
        <v>#N/A</v>
      </c>
      <c r="F276" t="e">
        <f>VLOOKUP(B276,AttDefStrength!$A$3:$G$23,3,FALSE)</f>
        <v>#N/A</v>
      </c>
      <c r="G276" t="e">
        <f>VLOOKUP(C276,AttDefStrength!$A$3:$G$23,6,FALSE)</f>
        <v>#N/A</v>
      </c>
      <c r="H276" t="e">
        <f ca="1">D276*E276*Averages!$D$23</f>
        <v>#N/A</v>
      </c>
      <c r="I276" t="e">
        <f ca="1">G276*F276*Averages!$M$23</f>
        <v>#N/A</v>
      </c>
      <c r="J276" t="e">
        <f t="shared" ca="1" si="205"/>
        <v>#N/A</v>
      </c>
      <c r="K276" t="e">
        <f t="shared" ca="1" si="206"/>
        <v>#N/A</v>
      </c>
      <c r="L276" t="e">
        <f t="shared" ca="1" si="207"/>
        <v>#N/A</v>
      </c>
      <c r="M276" t="e">
        <f t="shared" ca="1" si="208"/>
        <v>#N/A</v>
      </c>
      <c r="N276" t="e">
        <f t="shared" ca="1" si="209"/>
        <v>#N/A</v>
      </c>
      <c r="O276" t="e">
        <f t="shared" ca="1" si="210"/>
        <v>#N/A</v>
      </c>
      <c r="P276" t="e">
        <f t="shared" ca="1" si="211"/>
        <v>#N/A</v>
      </c>
      <c r="Q276" t="e">
        <f t="shared" ca="1" si="212"/>
        <v>#N/A</v>
      </c>
      <c r="R276" t="e">
        <f t="shared" ca="1" si="213"/>
        <v>#N/A</v>
      </c>
      <c r="S276" t="e">
        <f t="shared" ca="1" si="214"/>
        <v>#N/A</v>
      </c>
      <c r="T276" t="e">
        <f t="shared" ca="1" si="215"/>
        <v>#N/A</v>
      </c>
      <c r="U276" t="e">
        <f t="shared" ca="1" si="216"/>
        <v>#N/A</v>
      </c>
      <c r="V276" t="e">
        <f t="shared" ca="1" si="217"/>
        <v>#N/A</v>
      </c>
      <c r="W276" t="e">
        <f t="shared" ca="1" si="218"/>
        <v>#N/A</v>
      </c>
      <c r="X276" t="e">
        <f t="shared" ca="1" si="219"/>
        <v>#N/A</v>
      </c>
      <c r="Y276" t="e">
        <f t="shared" ca="1" si="220"/>
        <v>#N/A</v>
      </c>
      <c r="Z276" t="e">
        <f t="shared" ca="1" si="221"/>
        <v>#N/A</v>
      </c>
      <c r="AA276" t="e">
        <f t="shared" ca="1" si="222"/>
        <v>#N/A</v>
      </c>
      <c r="AB276" t="e">
        <f t="shared" ca="1" si="223"/>
        <v>#N/A</v>
      </c>
      <c r="AC276" t="e">
        <f t="shared" ca="1" si="224"/>
        <v>#N/A</v>
      </c>
      <c r="AD276" t="e">
        <f t="shared" ca="1" si="225"/>
        <v>#N/A</v>
      </c>
      <c r="AE276" t="e">
        <f t="shared" ca="1" si="226"/>
        <v>#N/A</v>
      </c>
      <c r="AF276" t="e">
        <f t="shared" ca="1" si="227"/>
        <v>#N/A</v>
      </c>
      <c r="AG276" t="e">
        <f t="shared" ca="1" si="228"/>
        <v>#N/A</v>
      </c>
      <c r="AH276" t="e">
        <f t="shared" ca="1" si="229"/>
        <v>#N/A</v>
      </c>
      <c r="AI276" t="e">
        <f t="shared" ca="1" si="230"/>
        <v>#N/A</v>
      </c>
      <c r="AJ276" t="e">
        <f t="shared" ca="1" si="231"/>
        <v>#N/A</v>
      </c>
      <c r="AK276" t="e">
        <f t="shared" ca="1" si="232"/>
        <v>#N/A</v>
      </c>
      <c r="AL276" t="e">
        <f t="shared" ca="1" si="233"/>
        <v>#N/A</v>
      </c>
      <c r="AM276" t="e">
        <f t="shared" ca="1" si="234"/>
        <v>#N/A</v>
      </c>
      <c r="AN276" t="e">
        <f t="shared" ca="1" si="235"/>
        <v>#N/A</v>
      </c>
      <c r="AO276" t="e">
        <f t="shared" ca="1" si="236"/>
        <v>#N/A</v>
      </c>
      <c r="AP276" t="e">
        <f t="shared" ca="1" si="237"/>
        <v>#N/A</v>
      </c>
      <c r="AQ276" t="e">
        <f t="shared" ca="1" si="238"/>
        <v>#N/A</v>
      </c>
      <c r="AR276" t="e">
        <f t="shared" ca="1" si="239"/>
        <v>#N/A</v>
      </c>
      <c r="AS276" t="e">
        <f t="shared" ca="1" si="240"/>
        <v>#N/A</v>
      </c>
      <c r="AT276" t="e">
        <f t="shared" ca="1" si="241"/>
        <v>#N/A</v>
      </c>
      <c r="AU276" t="e">
        <f t="shared" ca="1" si="242"/>
        <v>#N/A</v>
      </c>
      <c r="AV276" t="e">
        <f t="shared" ca="1" si="243"/>
        <v>#N/A</v>
      </c>
      <c r="AW276" t="e">
        <f t="shared" ca="1" si="244"/>
        <v>#N/A</v>
      </c>
      <c r="AX276" t="e">
        <f t="shared" ca="1" si="245"/>
        <v>#N/A</v>
      </c>
      <c r="AY276" t="e">
        <f t="shared" ca="1" si="246"/>
        <v>#N/A</v>
      </c>
    </row>
    <row r="277" spans="1:51">
      <c r="A277">
        <f>AllResults!A277</f>
        <v>0</v>
      </c>
      <c r="D277" t="e">
        <f>VLOOKUP(B277,AttDefStrength!$A$3:$G$23,2,FALSE)</f>
        <v>#N/A</v>
      </c>
      <c r="E277" t="e">
        <f>VLOOKUP(C277,AttDefStrength!$A$3:$G$23,7,FALSE)</f>
        <v>#N/A</v>
      </c>
      <c r="F277" t="e">
        <f>VLOOKUP(B277,AttDefStrength!$A$3:$G$23,3,FALSE)</f>
        <v>#N/A</v>
      </c>
      <c r="G277" t="e">
        <f>VLOOKUP(C277,AttDefStrength!$A$3:$G$23,6,FALSE)</f>
        <v>#N/A</v>
      </c>
      <c r="H277" t="e">
        <f ca="1">D277*E277*Averages!$D$23</f>
        <v>#N/A</v>
      </c>
      <c r="I277" t="e">
        <f ca="1">G277*F277*Averages!$M$23</f>
        <v>#N/A</v>
      </c>
      <c r="J277" t="e">
        <f t="shared" ca="1" si="205"/>
        <v>#N/A</v>
      </c>
      <c r="K277" t="e">
        <f t="shared" ca="1" si="206"/>
        <v>#N/A</v>
      </c>
      <c r="L277" t="e">
        <f t="shared" ca="1" si="207"/>
        <v>#N/A</v>
      </c>
      <c r="M277" t="e">
        <f t="shared" ca="1" si="208"/>
        <v>#N/A</v>
      </c>
      <c r="N277" t="e">
        <f t="shared" ca="1" si="209"/>
        <v>#N/A</v>
      </c>
      <c r="O277" t="e">
        <f t="shared" ca="1" si="210"/>
        <v>#N/A</v>
      </c>
      <c r="P277" t="e">
        <f t="shared" ca="1" si="211"/>
        <v>#N/A</v>
      </c>
      <c r="Q277" t="e">
        <f t="shared" ca="1" si="212"/>
        <v>#N/A</v>
      </c>
      <c r="R277" t="e">
        <f t="shared" ca="1" si="213"/>
        <v>#N/A</v>
      </c>
      <c r="S277" t="e">
        <f t="shared" ca="1" si="214"/>
        <v>#N/A</v>
      </c>
      <c r="T277" t="e">
        <f t="shared" ca="1" si="215"/>
        <v>#N/A</v>
      </c>
      <c r="U277" t="e">
        <f t="shared" ca="1" si="216"/>
        <v>#N/A</v>
      </c>
      <c r="V277" t="e">
        <f t="shared" ca="1" si="217"/>
        <v>#N/A</v>
      </c>
      <c r="W277" t="e">
        <f t="shared" ca="1" si="218"/>
        <v>#N/A</v>
      </c>
      <c r="X277" t="e">
        <f t="shared" ca="1" si="219"/>
        <v>#N/A</v>
      </c>
      <c r="Y277" t="e">
        <f t="shared" ca="1" si="220"/>
        <v>#N/A</v>
      </c>
      <c r="Z277" t="e">
        <f t="shared" ca="1" si="221"/>
        <v>#N/A</v>
      </c>
      <c r="AA277" t="e">
        <f t="shared" ca="1" si="222"/>
        <v>#N/A</v>
      </c>
      <c r="AB277" t="e">
        <f t="shared" ca="1" si="223"/>
        <v>#N/A</v>
      </c>
      <c r="AC277" t="e">
        <f t="shared" ca="1" si="224"/>
        <v>#N/A</v>
      </c>
      <c r="AD277" t="e">
        <f t="shared" ca="1" si="225"/>
        <v>#N/A</v>
      </c>
      <c r="AE277" t="e">
        <f t="shared" ca="1" si="226"/>
        <v>#N/A</v>
      </c>
      <c r="AF277" t="e">
        <f t="shared" ca="1" si="227"/>
        <v>#N/A</v>
      </c>
      <c r="AG277" t="e">
        <f t="shared" ca="1" si="228"/>
        <v>#N/A</v>
      </c>
      <c r="AH277" t="e">
        <f t="shared" ca="1" si="229"/>
        <v>#N/A</v>
      </c>
      <c r="AI277" t="e">
        <f t="shared" ca="1" si="230"/>
        <v>#N/A</v>
      </c>
      <c r="AJ277" t="e">
        <f t="shared" ca="1" si="231"/>
        <v>#N/A</v>
      </c>
      <c r="AK277" t="e">
        <f t="shared" ca="1" si="232"/>
        <v>#N/A</v>
      </c>
      <c r="AL277" t="e">
        <f t="shared" ca="1" si="233"/>
        <v>#N/A</v>
      </c>
      <c r="AM277" t="e">
        <f t="shared" ca="1" si="234"/>
        <v>#N/A</v>
      </c>
      <c r="AN277" t="e">
        <f t="shared" ca="1" si="235"/>
        <v>#N/A</v>
      </c>
      <c r="AO277" t="e">
        <f t="shared" ca="1" si="236"/>
        <v>#N/A</v>
      </c>
      <c r="AP277" t="e">
        <f t="shared" ca="1" si="237"/>
        <v>#N/A</v>
      </c>
      <c r="AQ277" t="e">
        <f t="shared" ca="1" si="238"/>
        <v>#N/A</v>
      </c>
      <c r="AR277" t="e">
        <f t="shared" ca="1" si="239"/>
        <v>#N/A</v>
      </c>
      <c r="AS277" t="e">
        <f t="shared" ca="1" si="240"/>
        <v>#N/A</v>
      </c>
      <c r="AT277" t="e">
        <f t="shared" ca="1" si="241"/>
        <v>#N/A</v>
      </c>
      <c r="AU277" t="e">
        <f t="shared" ca="1" si="242"/>
        <v>#N/A</v>
      </c>
      <c r="AV277" t="e">
        <f t="shared" ca="1" si="243"/>
        <v>#N/A</v>
      </c>
      <c r="AW277" t="e">
        <f t="shared" ca="1" si="244"/>
        <v>#N/A</v>
      </c>
      <c r="AX277" t="e">
        <f t="shared" ca="1" si="245"/>
        <v>#N/A</v>
      </c>
      <c r="AY277" t="e">
        <f t="shared" ca="1" si="246"/>
        <v>#N/A</v>
      </c>
    </row>
    <row r="278" spans="1:51">
      <c r="A278">
        <f>AllResults!A278</f>
        <v>0</v>
      </c>
      <c r="D278" t="e">
        <f>VLOOKUP(B278,AttDefStrength!$A$3:$G$23,2,FALSE)</f>
        <v>#N/A</v>
      </c>
      <c r="E278" t="e">
        <f>VLOOKUP(C278,AttDefStrength!$A$3:$G$23,7,FALSE)</f>
        <v>#N/A</v>
      </c>
      <c r="F278" t="e">
        <f>VLOOKUP(B278,AttDefStrength!$A$3:$G$23,3,FALSE)</f>
        <v>#N/A</v>
      </c>
      <c r="G278" t="e">
        <f>VLOOKUP(C278,AttDefStrength!$A$3:$G$23,6,FALSE)</f>
        <v>#N/A</v>
      </c>
      <c r="H278" t="e">
        <f ca="1">D278*E278*Averages!$D$23</f>
        <v>#N/A</v>
      </c>
      <c r="I278" t="e">
        <f ca="1">G278*F278*Averages!$M$23</f>
        <v>#N/A</v>
      </c>
      <c r="J278" t="e">
        <f t="shared" ca="1" si="205"/>
        <v>#N/A</v>
      </c>
      <c r="K278" t="e">
        <f t="shared" ca="1" si="206"/>
        <v>#N/A</v>
      </c>
      <c r="L278" t="e">
        <f t="shared" ca="1" si="207"/>
        <v>#N/A</v>
      </c>
      <c r="M278" t="e">
        <f t="shared" ca="1" si="208"/>
        <v>#N/A</v>
      </c>
      <c r="N278" t="e">
        <f t="shared" ca="1" si="209"/>
        <v>#N/A</v>
      </c>
      <c r="O278" t="e">
        <f t="shared" ca="1" si="210"/>
        <v>#N/A</v>
      </c>
      <c r="P278" t="e">
        <f t="shared" ca="1" si="211"/>
        <v>#N/A</v>
      </c>
      <c r="Q278" t="e">
        <f t="shared" ca="1" si="212"/>
        <v>#N/A</v>
      </c>
      <c r="R278" t="e">
        <f t="shared" ca="1" si="213"/>
        <v>#N/A</v>
      </c>
      <c r="S278" t="e">
        <f t="shared" ca="1" si="214"/>
        <v>#N/A</v>
      </c>
      <c r="T278" t="e">
        <f t="shared" ca="1" si="215"/>
        <v>#N/A</v>
      </c>
      <c r="U278" t="e">
        <f t="shared" ca="1" si="216"/>
        <v>#N/A</v>
      </c>
      <c r="V278" t="e">
        <f t="shared" ca="1" si="217"/>
        <v>#N/A</v>
      </c>
      <c r="W278" t="e">
        <f t="shared" ca="1" si="218"/>
        <v>#N/A</v>
      </c>
      <c r="X278" t="e">
        <f t="shared" ca="1" si="219"/>
        <v>#N/A</v>
      </c>
      <c r="Y278" t="e">
        <f t="shared" ca="1" si="220"/>
        <v>#N/A</v>
      </c>
      <c r="Z278" t="e">
        <f t="shared" ca="1" si="221"/>
        <v>#N/A</v>
      </c>
      <c r="AA278" t="e">
        <f t="shared" ca="1" si="222"/>
        <v>#N/A</v>
      </c>
      <c r="AB278" t="e">
        <f t="shared" ca="1" si="223"/>
        <v>#N/A</v>
      </c>
      <c r="AC278" t="e">
        <f t="shared" ca="1" si="224"/>
        <v>#N/A</v>
      </c>
      <c r="AD278" t="e">
        <f t="shared" ca="1" si="225"/>
        <v>#N/A</v>
      </c>
      <c r="AE278" t="e">
        <f t="shared" ca="1" si="226"/>
        <v>#N/A</v>
      </c>
      <c r="AF278" t="e">
        <f t="shared" ca="1" si="227"/>
        <v>#N/A</v>
      </c>
      <c r="AG278" t="e">
        <f t="shared" ca="1" si="228"/>
        <v>#N/A</v>
      </c>
      <c r="AH278" t="e">
        <f t="shared" ca="1" si="229"/>
        <v>#N/A</v>
      </c>
      <c r="AI278" t="e">
        <f t="shared" ca="1" si="230"/>
        <v>#N/A</v>
      </c>
      <c r="AJ278" t="e">
        <f t="shared" ca="1" si="231"/>
        <v>#N/A</v>
      </c>
      <c r="AK278" t="e">
        <f t="shared" ca="1" si="232"/>
        <v>#N/A</v>
      </c>
      <c r="AL278" t="e">
        <f t="shared" ca="1" si="233"/>
        <v>#N/A</v>
      </c>
      <c r="AM278" t="e">
        <f t="shared" ca="1" si="234"/>
        <v>#N/A</v>
      </c>
      <c r="AN278" t="e">
        <f t="shared" ca="1" si="235"/>
        <v>#N/A</v>
      </c>
      <c r="AO278" t="e">
        <f t="shared" ca="1" si="236"/>
        <v>#N/A</v>
      </c>
      <c r="AP278" t="e">
        <f t="shared" ca="1" si="237"/>
        <v>#N/A</v>
      </c>
      <c r="AQ278" t="e">
        <f t="shared" ca="1" si="238"/>
        <v>#N/A</v>
      </c>
      <c r="AR278" t="e">
        <f t="shared" ca="1" si="239"/>
        <v>#N/A</v>
      </c>
      <c r="AS278" t="e">
        <f t="shared" ca="1" si="240"/>
        <v>#N/A</v>
      </c>
      <c r="AT278" t="e">
        <f t="shared" ca="1" si="241"/>
        <v>#N/A</v>
      </c>
      <c r="AU278" t="e">
        <f t="shared" ca="1" si="242"/>
        <v>#N/A</v>
      </c>
      <c r="AV278" t="e">
        <f t="shared" ca="1" si="243"/>
        <v>#N/A</v>
      </c>
      <c r="AW278" t="e">
        <f t="shared" ca="1" si="244"/>
        <v>#N/A</v>
      </c>
      <c r="AX278" t="e">
        <f t="shared" ca="1" si="245"/>
        <v>#N/A</v>
      </c>
      <c r="AY278" t="e">
        <f t="shared" ca="1" si="246"/>
        <v>#N/A</v>
      </c>
    </row>
    <row r="279" spans="1:51">
      <c r="A279">
        <f>AllResults!A279</f>
        <v>0</v>
      </c>
      <c r="D279" t="e">
        <f>VLOOKUP(B279,AttDefStrength!$A$3:$G$23,2,FALSE)</f>
        <v>#N/A</v>
      </c>
      <c r="E279" t="e">
        <f>VLOOKUP(C279,AttDefStrength!$A$3:$G$23,7,FALSE)</f>
        <v>#N/A</v>
      </c>
      <c r="F279" t="e">
        <f>VLOOKUP(B279,AttDefStrength!$A$3:$G$23,3,FALSE)</f>
        <v>#N/A</v>
      </c>
      <c r="G279" t="e">
        <f>VLOOKUP(C279,AttDefStrength!$A$3:$G$23,6,FALSE)</f>
        <v>#N/A</v>
      </c>
      <c r="H279" t="e">
        <f ca="1">D279*E279*Averages!$D$23</f>
        <v>#N/A</v>
      </c>
      <c r="I279" t="e">
        <f ca="1">G279*F279*Averages!$M$23</f>
        <v>#N/A</v>
      </c>
      <c r="J279" t="e">
        <f t="shared" ca="1" si="205"/>
        <v>#N/A</v>
      </c>
      <c r="K279" t="e">
        <f t="shared" ca="1" si="206"/>
        <v>#N/A</v>
      </c>
      <c r="L279" t="e">
        <f t="shared" ca="1" si="207"/>
        <v>#N/A</v>
      </c>
      <c r="M279" t="e">
        <f t="shared" ca="1" si="208"/>
        <v>#N/A</v>
      </c>
      <c r="N279" t="e">
        <f t="shared" ca="1" si="209"/>
        <v>#N/A</v>
      </c>
      <c r="O279" t="e">
        <f t="shared" ca="1" si="210"/>
        <v>#N/A</v>
      </c>
      <c r="P279" t="e">
        <f t="shared" ca="1" si="211"/>
        <v>#N/A</v>
      </c>
      <c r="Q279" t="e">
        <f t="shared" ca="1" si="212"/>
        <v>#N/A</v>
      </c>
      <c r="R279" t="e">
        <f t="shared" ca="1" si="213"/>
        <v>#N/A</v>
      </c>
      <c r="S279" t="e">
        <f t="shared" ca="1" si="214"/>
        <v>#N/A</v>
      </c>
      <c r="T279" t="e">
        <f t="shared" ca="1" si="215"/>
        <v>#N/A</v>
      </c>
      <c r="U279" t="e">
        <f t="shared" ca="1" si="216"/>
        <v>#N/A</v>
      </c>
      <c r="V279" t="e">
        <f t="shared" ca="1" si="217"/>
        <v>#N/A</v>
      </c>
      <c r="W279" t="e">
        <f t="shared" ca="1" si="218"/>
        <v>#N/A</v>
      </c>
      <c r="X279" t="e">
        <f t="shared" ca="1" si="219"/>
        <v>#N/A</v>
      </c>
      <c r="Y279" t="e">
        <f t="shared" ca="1" si="220"/>
        <v>#N/A</v>
      </c>
      <c r="Z279" t="e">
        <f t="shared" ca="1" si="221"/>
        <v>#N/A</v>
      </c>
      <c r="AA279" t="e">
        <f t="shared" ca="1" si="222"/>
        <v>#N/A</v>
      </c>
      <c r="AB279" t="e">
        <f t="shared" ca="1" si="223"/>
        <v>#N/A</v>
      </c>
      <c r="AC279" t="e">
        <f t="shared" ca="1" si="224"/>
        <v>#N/A</v>
      </c>
      <c r="AD279" t="e">
        <f t="shared" ca="1" si="225"/>
        <v>#N/A</v>
      </c>
      <c r="AE279" t="e">
        <f t="shared" ca="1" si="226"/>
        <v>#N/A</v>
      </c>
      <c r="AF279" t="e">
        <f t="shared" ca="1" si="227"/>
        <v>#N/A</v>
      </c>
      <c r="AG279" t="e">
        <f t="shared" ca="1" si="228"/>
        <v>#N/A</v>
      </c>
      <c r="AH279" t="e">
        <f t="shared" ca="1" si="229"/>
        <v>#N/A</v>
      </c>
      <c r="AI279" t="e">
        <f t="shared" ca="1" si="230"/>
        <v>#N/A</v>
      </c>
      <c r="AJ279" t="e">
        <f t="shared" ca="1" si="231"/>
        <v>#N/A</v>
      </c>
      <c r="AK279" t="e">
        <f t="shared" ca="1" si="232"/>
        <v>#N/A</v>
      </c>
      <c r="AL279" t="e">
        <f t="shared" ca="1" si="233"/>
        <v>#N/A</v>
      </c>
      <c r="AM279" t="e">
        <f t="shared" ca="1" si="234"/>
        <v>#N/A</v>
      </c>
      <c r="AN279" t="e">
        <f t="shared" ca="1" si="235"/>
        <v>#N/A</v>
      </c>
      <c r="AO279" t="e">
        <f t="shared" ca="1" si="236"/>
        <v>#N/A</v>
      </c>
      <c r="AP279" t="e">
        <f t="shared" ca="1" si="237"/>
        <v>#N/A</v>
      </c>
      <c r="AQ279" t="e">
        <f t="shared" ca="1" si="238"/>
        <v>#N/A</v>
      </c>
      <c r="AR279" t="e">
        <f t="shared" ca="1" si="239"/>
        <v>#N/A</v>
      </c>
      <c r="AS279" t="e">
        <f t="shared" ca="1" si="240"/>
        <v>#N/A</v>
      </c>
      <c r="AT279" t="e">
        <f t="shared" ca="1" si="241"/>
        <v>#N/A</v>
      </c>
      <c r="AU279" t="e">
        <f t="shared" ca="1" si="242"/>
        <v>#N/A</v>
      </c>
      <c r="AV279" t="e">
        <f t="shared" ca="1" si="243"/>
        <v>#N/A</v>
      </c>
      <c r="AW279" t="e">
        <f t="shared" ca="1" si="244"/>
        <v>#N/A</v>
      </c>
      <c r="AX279" t="e">
        <f t="shared" ca="1" si="245"/>
        <v>#N/A</v>
      </c>
      <c r="AY279" t="e">
        <f t="shared" ca="1" si="246"/>
        <v>#N/A</v>
      </c>
    </row>
    <row r="280" spans="1:51">
      <c r="A280">
        <f>AllResults!A280</f>
        <v>0</v>
      </c>
      <c r="D280" t="e">
        <f>VLOOKUP(B280,AttDefStrength!$A$3:$G$23,2,FALSE)</f>
        <v>#N/A</v>
      </c>
      <c r="E280" t="e">
        <f>VLOOKUP(C280,AttDefStrength!$A$3:$G$23,7,FALSE)</f>
        <v>#N/A</v>
      </c>
      <c r="F280" t="e">
        <f>VLOOKUP(B280,AttDefStrength!$A$3:$G$23,3,FALSE)</f>
        <v>#N/A</v>
      </c>
      <c r="G280" t="e">
        <f>VLOOKUP(C280,AttDefStrength!$A$3:$G$23,6,FALSE)</f>
        <v>#N/A</v>
      </c>
      <c r="H280" t="e">
        <f ca="1">D280*E280*Averages!$D$23</f>
        <v>#N/A</v>
      </c>
      <c r="I280" t="e">
        <f ca="1">G280*F280*Averages!$M$23</f>
        <v>#N/A</v>
      </c>
      <c r="J280" t="e">
        <f t="shared" ca="1" si="205"/>
        <v>#N/A</v>
      </c>
      <c r="K280" t="e">
        <f t="shared" ca="1" si="206"/>
        <v>#N/A</v>
      </c>
      <c r="L280" t="e">
        <f t="shared" ca="1" si="207"/>
        <v>#N/A</v>
      </c>
      <c r="M280" t="e">
        <f t="shared" ca="1" si="208"/>
        <v>#N/A</v>
      </c>
      <c r="N280" t="e">
        <f t="shared" ca="1" si="209"/>
        <v>#N/A</v>
      </c>
      <c r="O280" t="e">
        <f t="shared" ca="1" si="210"/>
        <v>#N/A</v>
      </c>
      <c r="P280" t="e">
        <f t="shared" ca="1" si="211"/>
        <v>#N/A</v>
      </c>
      <c r="Q280" t="e">
        <f t="shared" ca="1" si="212"/>
        <v>#N/A</v>
      </c>
      <c r="R280" t="e">
        <f t="shared" ca="1" si="213"/>
        <v>#N/A</v>
      </c>
      <c r="S280" t="e">
        <f t="shared" ca="1" si="214"/>
        <v>#N/A</v>
      </c>
      <c r="T280" t="e">
        <f t="shared" ca="1" si="215"/>
        <v>#N/A</v>
      </c>
      <c r="U280" t="e">
        <f t="shared" ca="1" si="216"/>
        <v>#N/A</v>
      </c>
      <c r="V280" t="e">
        <f t="shared" ca="1" si="217"/>
        <v>#N/A</v>
      </c>
      <c r="W280" t="e">
        <f t="shared" ca="1" si="218"/>
        <v>#N/A</v>
      </c>
      <c r="X280" t="e">
        <f t="shared" ca="1" si="219"/>
        <v>#N/A</v>
      </c>
      <c r="Y280" t="e">
        <f t="shared" ca="1" si="220"/>
        <v>#N/A</v>
      </c>
      <c r="Z280" t="e">
        <f t="shared" ca="1" si="221"/>
        <v>#N/A</v>
      </c>
      <c r="AA280" t="e">
        <f t="shared" ca="1" si="222"/>
        <v>#N/A</v>
      </c>
      <c r="AB280" t="e">
        <f t="shared" ca="1" si="223"/>
        <v>#N/A</v>
      </c>
      <c r="AC280" t="e">
        <f t="shared" ca="1" si="224"/>
        <v>#N/A</v>
      </c>
      <c r="AD280" t="e">
        <f t="shared" ca="1" si="225"/>
        <v>#N/A</v>
      </c>
      <c r="AE280" t="e">
        <f t="shared" ca="1" si="226"/>
        <v>#N/A</v>
      </c>
      <c r="AF280" t="e">
        <f t="shared" ca="1" si="227"/>
        <v>#N/A</v>
      </c>
      <c r="AG280" t="e">
        <f t="shared" ca="1" si="228"/>
        <v>#N/A</v>
      </c>
      <c r="AH280" t="e">
        <f t="shared" ca="1" si="229"/>
        <v>#N/A</v>
      </c>
      <c r="AI280" t="e">
        <f t="shared" ca="1" si="230"/>
        <v>#N/A</v>
      </c>
      <c r="AJ280" t="e">
        <f t="shared" ca="1" si="231"/>
        <v>#N/A</v>
      </c>
      <c r="AK280" t="e">
        <f t="shared" ca="1" si="232"/>
        <v>#N/A</v>
      </c>
      <c r="AL280" t="e">
        <f t="shared" ca="1" si="233"/>
        <v>#N/A</v>
      </c>
      <c r="AM280" t="e">
        <f t="shared" ca="1" si="234"/>
        <v>#N/A</v>
      </c>
      <c r="AN280" t="e">
        <f t="shared" ca="1" si="235"/>
        <v>#N/A</v>
      </c>
      <c r="AO280" t="e">
        <f t="shared" ca="1" si="236"/>
        <v>#N/A</v>
      </c>
      <c r="AP280" t="e">
        <f t="shared" ca="1" si="237"/>
        <v>#N/A</v>
      </c>
      <c r="AQ280" t="e">
        <f t="shared" ca="1" si="238"/>
        <v>#N/A</v>
      </c>
      <c r="AR280" t="e">
        <f t="shared" ca="1" si="239"/>
        <v>#N/A</v>
      </c>
      <c r="AS280" t="e">
        <f t="shared" ca="1" si="240"/>
        <v>#N/A</v>
      </c>
      <c r="AT280" t="e">
        <f t="shared" ca="1" si="241"/>
        <v>#N/A</v>
      </c>
      <c r="AU280" t="e">
        <f t="shared" ca="1" si="242"/>
        <v>#N/A</v>
      </c>
      <c r="AV280" t="e">
        <f t="shared" ca="1" si="243"/>
        <v>#N/A</v>
      </c>
      <c r="AW280" t="e">
        <f t="shared" ca="1" si="244"/>
        <v>#N/A</v>
      </c>
      <c r="AX280" t="e">
        <f t="shared" ca="1" si="245"/>
        <v>#N/A</v>
      </c>
      <c r="AY280" t="e">
        <f t="shared" ca="1" si="246"/>
        <v>#N/A</v>
      </c>
    </row>
    <row r="281" spans="1:51">
      <c r="A281">
        <f>AllResults!A281</f>
        <v>0</v>
      </c>
      <c r="D281" t="e">
        <f>VLOOKUP(B281,AttDefStrength!$A$3:$G$23,2,FALSE)</f>
        <v>#N/A</v>
      </c>
      <c r="E281" t="e">
        <f>VLOOKUP(C281,AttDefStrength!$A$3:$G$23,7,FALSE)</f>
        <v>#N/A</v>
      </c>
      <c r="F281" t="e">
        <f>VLOOKUP(B281,AttDefStrength!$A$3:$G$23,3,FALSE)</f>
        <v>#N/A</v>
      </c>
      <c r="G281" t="e">
        <f>VLOOKUP(C281,AttDefStrength!$A$3:$G$23,6,FALSE)</f>
        <v>#N/A</v>
      </c>
      <c r="H281" t="e">
        <f ca="1">D281*E281*Averages!$D$23</f>
        <v>#N/A</v>
      </c>
      <c r="I281" t="e">
        <f ca="1">G281*F281*Averages!$M$23</f>
        <v>#N/A</v>
      </c>
      <c r="J281" t="e">
        <f t="shared" ca="1" si="205"/>
        <v>#N/A</v>
      </c>
      <c r="K281" t="e">
        <f t="shared" ca="1" si="206"/>
        <v>#N/A</v>
      </c>
      <c r="L281" t="e">
        <f t="shared" ca="1" si="207"/>
        <v>#N/A</v>
      </c>
      <c r="M281" t="e">
        <f t="shared" ca="1" si="208"/>
        <v>#N/A</v>
      </c>
      <c r="N281" t="e">
        <f t="shared" ca="1" si="209"/>
        <v>#N/A</v>
      </c>
      <c r="O281" t="e">
        <f t="shared" ca="1" si="210"/>
        <v>#N/A</v>
      </c>
      <c r="P281" t="e">
        <f t="shared" ca="1" si="211"/>
        <v>#N/A</v>
      </c>
      <c r="Q281" t="e">
        <f t="shared" ca="1" si="212"/>
        <v>#N/A</v>
      </c>
      <c r="R281" t="e">
        <f t="shared" ca="1" si="213"/>
        <v>#N/A</v>
      </c>
      <c r="S281" t="e">
        <f t="shared" ca="1" si="214"/>
        <v>#N/A</v>
      </c>
      <c r="T281" t="e">
        <f t="shared" ca="1" si="215"/>
        <v>#N/A</v>
      </c>
      <c r="U281" t="e">
        <f t="shared" ca="1" si="216"/>
        <v>#N/A</v>
      </c>
      <c r="V281" t="e">
        <f t="shared" ca="1" si="217"/>
        <v>#N/A</v>
      </c>
      <c r="W281" t="e">
        <f t="shared" ca="1" si="218"/>
        <v>#N/A</v>
      </c>
      <c r="X281" t="e">
        <f t="shared" ca="1" si="219"/>
        <v>#N/A</v>
      </c>
      <c r="Y281" t="e">
        <f t="shared" ca="1" si="220"/>
        <v>#N/A</v>
      </c>
      <c r="Z281" t="e">
        <f t="shared" ca="1" si="221"/>
        <v>#N/A</v>
      </c>
      <c r="AA281" t="e">
        <f t="shared" ca="1" si="222"/>
        <v>#N/A</v>
      </c>
      <c r="AB281" t="e">
        <f t="shared" ca="1" si="223"/>
        <v>#N/A</v>
      </c>
      <c r="AC281" t="e">
        <f t="shared" ca="1" si="224"/>
        <v>#N/A</v>
      </c>
      <c r="AD281" t="e">
        <f t="shared" ca="1" si="225"/>
        <v>#N/A</v>
      </c>
      <c r="AE281" t="e">
        <f t="shared" ca="1" si="226"/>
        <v>#N/A</v>
      </c>
      <c r="AF281" t="e">
        <f t="shared" ca="1" si="227"/>
        <v>#N/A</v>
      </c>
      <c r="AG281" t="e">
        <f t="shared" ca="1" si="228"/>
        <v>#N/A</v>
      </c>
      <c r="AH281" t="e">
        <f t="shared" ca="1" si="229"/>
        <v>#N/A</v>
      </c>
      <c r="AI281" t="e">
        <f t="shared" ca="1" si="230"/>
        <v>#N/A</v>
      </c>
      <c r="AJ281" t="e">
        <f t="shared" ca="1" si="231"/>
        <v>#N/A</v>
      </c>
      <c r="AK281" t="e">
        <f t="shared" ca="1" si="232"/>
        <v>#N/A</v>
      </c>
      <c r="AL281" t="e">
        <f t="shared" ca="1" si="233"/>
        <v>#N/A</v>
      </c>
      <c r="AM281" t="e">
        <f t="shared" ca="1" si="234"/>
        <v>#N/A</v>
      </c>
      <c r="AN281" t="e">
        <f t="shared" ca="1" si="235"/>
        <v>#N/A</v>
      </c>
      <c r="AO281" t="e">
        <f t="shared" ca="1" si="236"/>
        <v>#N/A</v>
      </c>
      <c r="AP281" t="e">
        <f t="shared" ca="1" si="237"/>
        <v>#N/A</v>
      </c>
      <c r="AQ281" t="e">
        <f t="shared" ca="1" si="238"/>
        <v>#N/A</v>
      </c>
      <c r="AR281" t="e">
        <f t="shared" ca="1" si="239"/>
        <v>#N/A</v>
      </c>
      <c r="AS281" t="e">
        <f t="shared" ca="1" si="240"/>
        <v>#N/A</v>
      </c>
      <c r="AT281" t="e">
        <f t="shared" ca="1" si="241"/>
        <v>#N/A</v>
      </c>
      <c r="AU281" t="e">
        <f t="shared" ca="1" si="242"/>
        <v>#N/A</v>
      </c>
      <c r="AV281" t="e">
        <f t="shared" ca="1" si="243"/>
        <v>#N/A</v>
      </c>
      <c r="AW281" t="e">
        <f t="shared" ca="1" si="244"/>
        <v>#N/A</v>
      </c>
      <c r="AX281" t="e">
        <f t="shared" ca="1" si="245"/>
        <v>#N/A</v>
      </c>
      <c r="AY281" t="e">
        <f t="shared" ca="1" si="246"/>
        <v>#N/A</v>
      </c>
    </row>
    <row r="282" spans="1:51">
      <c r="A282">
        <f>AllResults!A282</f>
        <v>0</v>
      </c>
      <c r="D282" t="e">
        <f>VLOOKUP(B282,AttDefStrength!$A$3:$G$23,2,FALSE)</f>
        <v>#N/A</v>
      </c>
      <c r="E282" t="e">
        <f>VLOOKUP(C282,AttDefStrength!$A$3:$G$23,7,FALSE)</f>
        <v>#N/A</v>
      </c>
      <c r="F282" t="e">
        <f>VLOOKUP(B282,AttDefStrength!$A$3:$G$23,3,FALSE)</f>
        <v>#N/A</v>
      </c>
      <c r="G282" t="e">
        <f>VLOOKUP(C282,AttDefStrength!$A$3:$G$23,6,FALSE)</f>
        <v>#N/A</v>
      </c>
      <c r="H282" t="e">
        <f ca="1">D282*E282*Averages!$D$23</f>
        <v>#N/A</v>
      </c>
      <c r="I282" t="e">
        <f ca="1">G282*F282*Averages!$M$23</f>
        <v>#N/A</v>
      </c>
      <c r="J282" t="e">
        <f t="shared" ca="1" si="205"/>
        <v>#N/A</v>
      </c>
      <c r="K282" t="e">
        <f t="shared" ca="1" si="206"/>
        <v>#N/A</v>
      </c>
      <c r="L282" t="e">
        <f t="shared" ca="1" si="207"/>
        <v>#N/A</v>
      </c>
      <c r="M282" t="e">
        <f t="shared" ca="1" si="208"/>
        <v>#N/A</v>
      </c>
      <c r="N282" t="e">
        <f t="shared" ca="1" si="209"/>
        <v>#N/A</v>
      </c>
      <c r="O282" t="e">
        <f t="shared" ca="1" si="210"/>
        <v>#N/A</v>
      </c>
      <c r="P282" t="e">
        <f t="shared" ca="1" si="211"/>
        <v>#N/A</v>
      </c>
      <c r="Q282" t="e">
        <f t="shared" ca="1" si="212"/>
        <v>#N/A</v>
      </c>
      <c r="R282" t="e">
        <f t="shared" ca="1" si="213"/>
        <v>#N/A</v>
      </c>
      <c r="S282" t="e">
        <f t="shared" ca="1" si="214"/>
        <v>#N/A</v>
      </c>
      <c r="T282" t="e">
        <f t="shared" ca="1" si="215"/>
        <v>#N/A</v>
      </c>
      <c r="U282" t="e">
        <f t="shared" ca="1" si="216"/>
        <v>#N/A</v>
      </c>
      <c r="V282" t="e">
        <f t="shared" ca="1" si="217"/>
        <v>#N/A</v>
      </c>
      <c r="W282" t="e">
        <f t="shared" ca="1" si="218"/>
        <v>#N/A</v>
      </c>
      <c r="X282" t="e">
        <f t="shared" ca="1" si="219"/>
        <v>#N/A</v>
      </c>
      <c r="Y282" t="e">
        <f t="shared" ca="1" si="220"/>
        <v>#N/A</v>
      </c>
      <c r="Z282" t="e">
        <f t="shared" ca="1" si="221"/>
        <v>#N/A</v>
      </c>
      <c r="AA282" t="e">
        <f t="shared" ca="1" si="222"/>
        <v>#N/A</v>
      </c>
      <c r="AB282" t="e">
        <f t="shared" ca="1" si="223"/>
        <v>#N/A</v>
      </c>
      <c r="AC282" t="e">
        <f t="shared" ca="1" si="224"/>
        <v>#N/A</v>
      </c>
      <c r="AD282" t="e">
        <f t="shared" ca="1" si="225"/>
        <v>#N/A</v>
      </c>
      <c r="AE282" t="e">
        <f t="shared" ca="1" si="226"/>
        <v>#N/A</v>
      </c>
      <c r="AF282" t="e">
        <f t="shared" ca="1" si="227"/>
        <v>#N/A</v>
      </c>
      <c r="AG282" t="e">
        <f t="shared" ca="1" si="228"/>
        <v>#N/A</v>
      </c>
      <c r="AH282" t="e">
        <f t="shared" ca="1" si="229"/>
        <v>#N/A</v>
      </c>
      <c r="AI282" t="e">
        <f t="shared" ca="1" si="230"/>
        <v>#N/A</v>
      </c>
      <c r="AJ282" t="e">
        <f t="shared" ca="1" si="231"/>
        <v>#N/A</v>
      </c>
      <c r="AK282" t="e">
        <f t="shared" ca="1" si="232"/>
        <v>#N/A</v>
      </c>
      <c r="AL282" t="e">
        <f t="shared" ca="1" si="233"/>
        <v>#N/A</v>
      </c>
      <c r="AM282" t="e">
        <f t="shared" ca="1" si="234"/>
        <v>#N/A</v>
      </c>
      <c r="AN282" t="e">
        <f t="shared" ca="1" si="235"/>
        <v>#N/A</v>
      </c>
      <c r="AO282" t="e">
        <f t="shared" ca="1" si="236"/>
        <v>#N/A</v>
      </c>
      <c r="AP282" t="e">
        <f t="shared" ca="1" si="237"/>
        <v>#N/A</v>
      </c>
      <c r="AQ282" t="e">
        <f t="shared" ca="1" si="238"/>
        <v>#N/A</v>
      </c>
      <c r="AR282" t="e">
        <f t="shared" ca="1" si="239"/>
        <v>#N/A</v>
      </c>
      <c r="AS282" t="e">
        <f t="shared" ca="1" si="240"/>
        <v>#N/A</v>
      </c>
      <c r="AT282" t="e">
        <f t="shared" ca="1" si="241"/>
        <v>#N/A</v>
      </c>
      <c r="AU282" t="e">
        <f t="shared" ca="1" si="242"/>
        <v>#N/A</v>
      </c>
      <c r="AV282" t="e">
        <f t="shared" ca="1" si="243"/>
        <v>#N/A</v>
      </c>
      <c r="AW282" t="e">
        <f t="shared" ca="1" si="244"/>
        <v>#N/A</v>
      </c>
      <c r="AX282" t="e">
        <f t="shared" ca="1" si="245"/>
        <v>#N/A</v>
      </c>
      <c r="AY282" t="e">
        <f t="shared" ca="1" si="246"/>
        <v>#N/A</v>
      </c>
    </row>
    <row r="283" spans="1:51">
      <c r="A283">
        <f>AllResults!A283</f>
        <v>0</v>
      </c>
      <c r="D283" t="e">
        <f>VLOOKUP(B283,AttDefStrength!$A$3:$G$23,2,FALSE)</f>
        <v>#N/A</v>
      </c>
      <c r="E283" t="e">
        <f>VLOOKUP(C283,AttDefStrength!$A$3:$G$23,7,FALSE)</f>
        <v>#N/A</v>
      </c>
      <c r="F283" t="e">
        <f>VLOOKUP(B283,AttDefStrength!$A$3:$G$23,3,FALSE)</f>
        <v>#N/A</v>
      </c>
      <c r="G283" t="e">
        <f>VLOOKUP(C283,AttDefStrength!$A$3:$G$23,6,FALSE)</f>
        <v>#N/A</v>
      </c>
      <c r="H283" t="e">
        <f ca="1">D283*E283*Averages!$D$23</f>
        <v>#N/A</v>
      </c>
      <c r="I283" t="e">
        <f ca="1">G283*F283*Averages!$M$23</f>
        <v>#N/A</v>
      </c>
      <c r="J283" t="e">
        <f t="shared" ca="1" si="205"/>
        <v>#N/A</v>
      </c>
      <c r="K283" t="e">
        <f t="shared" ca="1" si="206"/>
        <v>#N/A</v>
      </c>
      <c r="L283" t="e">
        <f t="shared" ca="1" si="207"/>
        <v>#N/A</v>
      </c>
      <c r="M283" t="e">
        <f t="shared" ca="1" si="208"/>
        <v>#N/A</v>
      </c>
      <c r="N283" t="e">
        <f t="shared" ca="1" si="209"/>
        <v>#N/A</v>
      </c>
      <c r="O283" t="e">
        <f t="shared" ca="1" si="210"/>
        <v>#N/A</v>
      </c>
      <c r="P283" t="e">
        <f t="shared" ca="1" si="211"/>
        <v>#N/A</v>
      </c>
      <c r="Q283" t="e">
        <f t="shared" ca="1" si="212"/>
        <v>#N/A</v>
      </c>
      <c r="R283" t="e">
        <f t="shared" ca="1" si="213"/>
        <v>#N/A</v>
      </c>
      <c r="S283" t="e">
        <f t="shared" ca="1" si="214"/>
        <v>#N/A</v>
      </c>
      <c r="T283" t="e">
        <f t="shared" ca="1" si="215"/>
        <v>#N/A</v>
      </c>
      <c r="U283" t="e">
        <f t="shared" ca="1" si="216"/>
        <v>#N/A</v>
      </c>
      <c r="V283" t="e">
        <f t="shared" ca="1" si="217"/>
        <v>#N/A</v>
      </c>
      <c r="W283" t="e">
        <f t="shared" ca="1" si="218"/>
        <v>#N/A</v>
      </c>
      <c r="X283" t="e">
        <f t="shared" ca="1" si="219"/>
        <v>#N/A</v>
      </c>
      <c r="Y283" t="e">
        <f t="shared" ca="1" si="220"/>
        <v>#N/A</v>
      </c>
      <c r="Z283" t="e">
        <f t="shared" ca="1" si="221"/>
        <v>#N/A</v>
      </c>
      <c r="AA283" t="e">
        <f t="shared" ca="1" si="222"/>
        <v>#N/A</v>
      </c>
      <c r="AB283" t="e">
        <f t="shared" ca="1" si="223"/>
        <v>#N/A</v>
      </c>
      <c r="AC283" t="e">
        <f t="shared" ca="1" si="224"/>
        <v>#N/A</v>
      </c>
      <c r="AD283" t="e">
        <f t="shared" ca="1" si="225"/>
        <v>#N/A</v>
      </c>
      <c r="AE283" t="e">
        <f t="shared" ca="1" si="226"/>
        <v>#N/A</v>
      </c>
      <c r="AF283" t="e">
        <f t="shared" ca="1" si="227"/>
        <v>#N/A</v>
      </c>
      <c r="AG283" t="e">
        <f t="shared" ca="1" si="228"/>
        <v>#N/A</v>
      </c>
      <c r="AH283" t="e">
        <f t="shared" ca="1" si="229"/>
        <v>#N/A</v>
      </c>
      <c r="AI283" t="e">
        <f t="shared" ca="1" si="230"/>
        <v>#N/A</v>
      </c>
      <c r="AJ283" t="e">
        <f t="shared" ca="1" si="231"/>
        <v>#N/A</v>
      </c>
      <c r="AK283" t="e">
        <f t="shared" ca="1" si="232"/>
        <v>#N/A</v>
      </c>
      <c r="AL283" t="e">
        <f t="shared" ca="1" si="233"/>
        <v>#N/A</v>
      </c>
      <c r="AM283" t="e">
        <f t="shared" ca="1" si="234"/>
        <v>#N/A</v>
      </c>
      <c r="AN283" t="e">
        <f t="shared" ca="1" si="235"/>
        <v>#N/A</v>
      </c>
      <c r="AO283" t="e">
        <f t="shared" ca="1" si="236"/>
        <v>#N/A</v>
      </c>
      <c r="AP283" t="e">
        <f t="shared" ca="1" si="237"/>
        <v>#N/A</v>
      </c>
      <c r="AQ283" t="e">
        <f t="shared" ca="1" si="238"/>
        <v>#N/A</v>
      </c>
      <c r="AR283" t="e">
        <f t="shared" ca="1" si="239"/>
        <v>#N/A</v>
      </c>
      <c r="AS283" t="e">
        <f t="shared" ca="1" si="240"/>
        <v>#N/A</v>
      </c>
      <c r="AT283" t="e">
        <f t="shared" ca="1" si="241"/>
        <v>#N/A</v>
      </c>
      <c r="AU283" t="e">
        <f t="shared" ca="1" si="242"/>
        <v>#N/A</v>
      </c>
      <c r="AV283" t="e">
        <f t="shared" ca="1" si="243"/>
        <v>#N/A</v>
      </c>
      <c r="AW283" t="e">
        <f t="shared" ca="1" si="244"/>
        <v>#N/A</v>
      </c>
      <c r="AX283" t="e">
        <f t="shared" ca="1" si="245"/>
        <v>#N/A</v>
      </c>
      <c r="AY283" t="e">
        <f t="shared" ca="1" si="246"/>
        <v>#N/A</v>
      </c>
    </row>
    <row r="284" spans="1:51">
      <c r="A284">
        <f>AllResults!A284</f>
        <v>0</v>
      </c>
      <c r="D284" t="e">
        <f>VLOOKUP(B284,AttDefStrength!$A$3:$G$23,2,FALSE)</f>
        <v>#N/A</v>
      </c>
      <c r="E284" t="e">
        <f>VLOOKUP(C284,AttDefStrength!$A$3:$G$23,7,FALSE)</f>
        <v>#N/A</v>
      </c>
      <c r="F284" t="e">
        <f>VLOOKUP(B284,AttDefStrength!$A$3:$G$23,3,FALSE)</f>
        <v>#N/A</v>
      </c>
      <c r="G284" t="e">
        <f>VLOOKUP(C284,AttDefStrength!$A$3:$G$23,6,FALSE)</f>
        <v>#N/A</v>
      </c>
      <c r="H284" t="e">
        <f ca="1">D284*E284*Averages!$D$23</f>
        <v>#N/A</v>
      </c>
      <c r="I284" t="e">
        <f ca="1">G284*F284*Averages!$M$23</f>
        <v>#N/A</v>
      </c>
      <c r="J284" t="e">
        <f t="shared" ca="1" si="205"/>
        <v>#N/A</v>
      </c>
      <c r="K284" t="e">
        <f t="shared" ca="1" si="206"/>
        <v>#N/A</v>
      </c>
      <c r="L284" t="e">
        <f t="shared" ca="1" si="207"/>
        <v>#N/A</v>
      </c>
      <c r="M284" t="e">
        <f t="shared" ca="1" si="208"/>
        <v>#N/A</v>
      </c>
      <c r="N284" t="e">
        <f t="shared" ca="1" si="209"/>
        <v>#N/A</v>
      </c>
      <c r="O284" t="e">
        <f t="shared" ca="1" si="210"/>
        <v>#N/A</v>
      </c>
      <c r="P284" t="e">
        <f t="shared" ca="1" si="211"/>
        <v>#N/A</v>
      </c>
      <c r="Q284" t="e">
        <f t="shared" ca="1" si="212"/>
        <v>#N/A</v>
      </c>
      <c r="R284" t="e">
        <f t="shared" ca="1" si="213"/>
        <v>#N/A</v>
      </c>
      <c r="S284" t="e">
        <f t="shared" ca="1" si="214"/>
        <v>#N/A</v>
      </c>
      <c r="T284" t="e">
        <f t="shared" ca="1" si="215"/>
        <v>#N/A</v>
      </c>
      <c r="U284" t="e">
        <f t="shared" ca="1" si="216"/>
        <v>#N/A</v>
      </c>
      <c r="V284" t="e">
        <f t="shared" ca="1" si="217"/>
        <v>#N/A</v>
      </c>
      <c r="W284" t="e">
        <f t="shared" ca="1" si="218"/>
        <v>#N/A</v>
      </c>
      <c r="X284" t="e">
        <f t="shared" ca="1" si="219"/>
        <v>#N/A</v>
      </c>
      <c r="Y284" t="e">
        <f t="shared" ca="1" si="220"/>
        <v>#N/A</v>
      </c>
      <c r="Z284" t="e">
        <f t="shared" ca="1" si="221"/>
        <v>#N/A</v>
      </c>
      <c r="AA284" t="e">
        <f t="shared" ca="1" si="222"/>
        <v>#N/A</v>
      </c>
      <c r="AB284" t="e">
        <f t="shared" ca="1" si="223"/>
        <v>#N/A</v>
      </c>
      <c r="AC284" t="e">
        <f t="shared" ca="1" si="224"/>
        <v>#N/A</v>
      </c>
      <c r="AD284" t="e">
        <f t="shared" ca="1" si="225"/>
        <v>#N/A</v>
      </c>
      <c r="AE284" t="e">
        <f t="shared" ca="1" si="226"/>
        <v>#N/A</v>
      </c>
      <c r="AF284" t="e">
        <f t="shared" ca="1" si="227"/>
        <v>#N/A</v>
      </c>
      <c r="AG284" t="e">
        <f t="shared" ca="1" si="228"/>
        <v>#N/A</v>
      </c>
      <c r="AH284" t="e">
        <f t="shared" ca="1" si="229"/>
        <v>#N/A</v>
      </c>
      <c r="AI284" t="e">
        <f t="shared" ca="1" si="230"/>
        <v>#N/A</v>
      </c>
      <c r="AJ284" t="e">
        <f t="shared" ca="1" si="231"/>
        <v>#N/A</v>
      </c>
      <c r="AK284" t="e">
        <f t="shared" ca="1" si="232"/>
        <v>#N/A</v>
      </c>
      <c r="AL284" t="e">
        <f t="shared" ca="1" si="233"/>
        <v>#N/A</v>
      </c>
      <c r="AM284" t="e">
        <f t="shared" ca="1" si="234"/>
        <v>#N/A</v>
      </c>
      <c r="AN284" t="e">
        <f t="shared" ca="1" si="235"/>
        <v>#N/A</v>
      </c>
      <c r="AO284" t="e">
        <f t="shared" ca="1" si="236"/>
        <v>#N/A</v>
      </c>
      <c r="AP284" t="e">
        <f t="shared" ca="1" si="237"/>
        <v>#N/A</v>
      </c>
      <c r="AQ284" t="e">
        <f t="shared" ca="1" si="238"/>
        <v>#N/A</v>
      </c>
      <c r="AR284" t="e">
        <f t="shared" ca="1" si="239"/>
        <v>#N/A</v>
      </c>
      <c r="AS284" t="e">
        <f t="shared" ca="1" si="240"/>
        <v>#N/A</v>
      </c>
      <c r="AT284" t="e">
        <f t="shared" ca="1" si="241"/>
        <v>#N/A</v>
      </c>
      <c r="AU284" t="e">
        <f t="shared" ca="1" si="242"/>
        <v>#N/A</v>
      </c>
      <c r="AV284" t="e">
        <f t="shared" ca="1" si="243"/>
        <v>#N/A</v>
      </c>
      <c r="AW284" t="e">
        <f t="shared" ca="1" si="244"/>
        <v>#N/A</v>
      </c>
      <c r="AX284" t="e">
        <f t="shared" ca="1" si="245"/>
        <v>#N/A</v>
      </c>
      <c r="AY284" t="e">
        <f t="shared" ca="1" si="246"/>
        <v>#N/A</v>
      </c>
    </row>
    <row r="285" spans="1:51">
      <c r="A285">
        <f>AllResults!A285</f>
        <v>0</v>
      </c>
      <c r="D285" t="e">
        <f>VLOOKUP(B285,AttDefStrength!$A$3:$G$23,2,FALSE)</f>
        <v>#N/A</v>
      </c>
      <c r="E285" t="e">
        <f>VLOOKUP(C285,AttDefStrength!$A$3:$G$23,7,FALSE)</f>
        <v>#N/A</v>
      </c>
      <c r="F285" t="e">
        <f>VLOOKUP(B285,AttDefStrength!$A$3:$G$23,3,FALSE)</f>
        <v>#N/A</v>
      </c>
      <c r="G285" t="e">
        <f>VLOOKUP(C285,AttDefStrength!$A$3:$G$23,6,FALSE)</f>
        <v>#N/A</v>
      </c>
      <c r="H285" t="e">
        <f ca="1">D285*E285*Averages!$D$23</f>
        <v>#N/A</v>
      </c>
      <c r="I285" t="e">
        <f ca="1">G285*F285*Averages!$M$23</f>
        <v>#N/A</v>
      </c>
      <c r="J285" t="e">
        <f t="shared" ca="1" si="205"/>
        <v>#N/A</v>
      </c>
      <c r="K285" t="e">
        <f t="shared" ca="1" si="206"/>
        <v>#N/A</v>
      </c>
      <c r="L285" t="e">
        <f t="shared" ca="1" si="207"/>
        <v>#N/A</v>
      </c>
      <c r="M285" t="e">
        <f t="shared" ca="1" si="208"/>
        <v>#N/A</v>
      </c>
      <c r="N285" t="e">
        <f t="shared" ca="1" si="209"/>
        <v>#N/A</v>
      </c>
      <c r="O285" t="e">
        <f t="shared" ca="1" si="210"/>
        <v>#N/A</v>
      </c>
      <c r="P285" t="e">
        <f t="shared" ca="1" si="211"/>
        <v>#N/A</v>
      </c>
      <c r="Q285" t="e">
        <f t="shared" ca="1" si="212"/>
        <v>#N/A</v>
      </c>
      <c r="R285" t="e">
        <f t="shared" ca="1" si="213"/>
        <v>#N/A</v>
      </c>
      <c r="S285" t="e">
        <f t="shared" ca="1" si="214"/>
        <v>#N/A</v>
      </c>
      <c r="T285" t="e">
        <f t="shared" ca="1" si="215"/>
        <v>#N/A</v>
      </c>
      <c r="U285" t="e">
        <f t="shared" ca="1" si="216"/>
        <v>#N/A</v>
      </c>
      <c r="V285" t="e">
        <f t="shared" ca="1" si="217"/>
        <v>#N/A</v>
      </c>
      <c r="W285" t="e">
        <f t="shared" ca="1" si="218"/>
        <v>#N/A</v>
      </c>
      <c r="X285" t="e">
        <f t="shared" ca="1" si="219"/>
        <v>#N/A</v>
      </c>
      <c r="Y285" t="e">
        <f t="shared" ca="1" si="220"/>
        <v>#N/A</v>
      </c>
      <c r="Z285" t="e">
        <f t="shared" ca="1" si="221"/>
        <v>#N/A</v>
      </c>
      <c r="AA285" t="e">
        <f t="shared" ca="1" si="222"/>
        <v>#N/A</v>
      </c>
      <c r="AB285" t="e">
        <f t="shared" ca="1" si="223"/>
        <v>#N/A</v>
      </c>
      <c r="AC285" t="e">
        <f t="shared" ca="1" si="224"/>
        <v>#N/A</v>
      </c>
      <c r="AD285" t="e">
        <f t="shared" ca="1" si="225"/>
        <v>#N/A</v>
      </c>
      <c r="AE285" t="e">
        <f t="shared" ca="1" si="226"/>
        <v>#N/A</v>
      </c>
      <c r="AF285" t="e">
        <f t="shared" ca="1" si="227"/>
        <v>#N/A</v>
      </c>
      <c r="AG285" t="e">
        <f t="shared" ca="1" si="228"/>
        <v>#N/A</v>
      </c>
      <c r="AH285" t="e">
        <f t="shared" ca="1" si="229"/>
        <v>#N/A</v>
      </c>
      <c r="AI285" t="e">
        <f t="shared" ca="1" si="230"/>
        <v>#N/A</v>
      </c>
      <c r="AJ285" t="e">
        <f t="shared" ca="1" si="231"/>
        <v>#N/A</v>
      </c>
      <c r="AK285" t="e">
        <f t="shared" ca="1" si="232"/>
        <v>#N/A</v>
      </c>
      <c r="AL285" t="e">
        <f t="shared" ca="1" si="233"/>
        <v>#N/A</v>
      </c>
      <c r="AM285" t="e">
        <f t="shared" ca="1" si="234"/>
        <v>#N/A</v>
      </c>
      <c r="AN285" t="e">
        <f t="shared" ca="1" si="235"/>
        <v>#N/A</v>
      </c>
      <c r="AO285" t="e">
        <f t="shared" ca="1" si="236"/>
        <v>#N/A</v>
      </c>
      <c r="AP285" t="e">
        <f t="shared" ca="1" si="237"/>
        <v>#N/A</v>
      </c>
      <c r="AQ285" t="e">
        <f t="shared" ca="1" si="238"/>
        <v>#N/A</v>
      </c>
      <c r="AR285" t="e">
        <f t="shared" ca="1" si="239"/>
        <v>#N/A</v>
      </c>
      <c r="AS285" t="e">
        <f t="shared" ca="1" si="240"/>
        <v>#N/A</v>
      </c>
      <c r="AT285" t="e">
        <f t="shared" ca="1" si="241"/>
        <v>#N/A</v>
      </c>
      <c r="AU285" t="e">
        <f t="shared" ca="1" si="242"/>
        <v>#N/A</v>
      </c>
      <c r="AV285" t="e">
        <f t="shared" ca="1" si="243"/>
        <v>#N/A</v>
      </c>
      <c r="AW285" t="e">
        <f t="shared" ca="1" si="244"/>
        <v>#N/A</v>
      </c>
      <c r="AX285" t="e">
        <f t="shared" ca="1" si="245"/>
        <v>#N/A</v>
      </c>
      <c r="AY285" t="e">
        <f t="shared" ca="1" si="246"/>
        <v>#N/A</v>
      </c>
    </row>
    <row r="286" spans="1:51">
      <c r="A286">
        <f>AllResults!A286</f>
        <v>0</v>
      </c>
      <c r="D286" t="e">
        <f>VLOOKUP(B286,AttDefStrength!$A$3:$G$23,2,FALSE)</f>
        <v>#N/A</v>
      </c>
      <c r="E286" t="e">
        <f>VLOOKUP(C286,AttDefStrength!$A$3:$G$23,7,FALSE)</f>
        <v>#N/A</v>
      </c>
      <c r="F286" t="e">
        <f>VLOOKUP(B286,AttDefStrength!$A$3:$G$23,3,FALSE)</f>
        <v>#N/A</v>
      </c>
      <c r="G286" t="e">
        <f>VLOOKUP(C286,AttDefStrength!$A$3:$G$23,6,FALSE)</f>
        <v>#N/A</v>
      </c>
      <c r="H286" t="e">
        <f ca="1">D286*E286*Averages!$D$23</f>
        <v>#N/A</v>
      </c>
      <c r="I286" t="e">
        <f ca="1">G286*F286*Averages!$M$23</f>
        <v>#N/A</v>
      </c>
      <c r="J286" t="e">
        <f t="shared" ca="1" si="205"/>
        <v>#N/A</v>
      </c>
      <c r="K286" t="e">
        <f t="shared" ca="1" si="206"/>
        <v>#N/A</v>
      </c>
      <c r="L286" t="e">
        <f t="shared" ca="1" si="207"/>
        <v>#N/A</v>
      </c>
      <c r="M286" t="e">
        <f t="shared" ca="1" si="208"/>
        <v>#N/A</v>
      </c>
      <c r="N286" t="e">
        <f t="shared" ca="1" si="209"/>
        <v>#N/A</v>
      </c>
      <c r="O286" t="e">
        <f t="shared" ca="1" si="210"/>
        <v>#N/A</v>
      </c>
      <c r="P286" t="e">
        <f t="shared" ca="1" si="211"/>
        <v>#N/A</v>
      </c>
      <c r="Q286" t="e">
        <f t="shared" ca="1" si="212"/>
        <v>#N/A</v>
      </c>
      <c r="R286" t="e">
        <f t="shared" ca="1" si="213"/>
        <v>#N/A</v>
      </c>
      <c r="S286" t="e">
        <f t="shared" ca="1" si="214"/>
        <v>#N/A</v>
      </c>
      <c r="T286" t="e">
        <f t="shared" ca="1" si="215"/>
        <v>#N/A</v>
      </c>
      <c r="U286" t="e">
        <f t="shared" ca="1" si="216"/>
        <v>#N/A</v>
      </c>
      <c r="V286" t="e">
        <f t="shared" ca="1" si="217"/>
        <v>#N/A</v>
      </c>
      <c r="W286" t="e">
        <f t="shared" ca="1" si="218"/>
        <v>#N/A</v>
      </c>
      <c r="X286" t="e">
        <f t="shared" ca="1" si="219"/>
        <v>#N/A</v>
      </c>
      <c r="Y286" t="e">
        <f t="shared" ca="1" si="220"/>
        <v>#N/A</v>
      </c>
      <c r="Z286" t="e">
        <f t="shared" ca="1" si="221"/>
        <v>#N/A</v>
      </c>
      <c r="AA286" t="e">
        <f t="shared" ca="1" si="222"/>
        <v>#N/A</v>
      </c>
      <c r="AB286" t="e">
        <f t="shared" ca="1" si="223"/>
        <v>#N/A</v>
      </c>
      <c r="AC286" t="e">
        <f t="shared" ca="1" si="224"/>
        <v>#N/A</v>
      </c>
      <c r="AD286" t="e">
        <f t="shared" ca="1" si="225"/>
        <v>#N/A</v>
      </c>
      <c r="AE286" t="e">
        <f t="shared" ca="1" si="226"/>
        <v>#N/A</v>
      </c>
      <c r="AF286" t="e">
        <f t="shared" ca="1" si="227"/>
        <v>#N/A</v>
      </c>
      <c r="AG286" t="e">
        <f t="shared" ca="1" si="228"/>
        <v>#N/A</v>
      </c>
      <c r="AH286" t="e">
        <f t="shared" ca="1" si="229"/>
        <v>#N/A</v>
      </c>
      <c r="AI286" t="e">
        <f t="shared" ca="1" si="230"/>
        <v>#N/A</v>
      </c>
      <c r="AJ286" t="e">
        <f t="shared" ca="1" si="231"/>
        <v>#N/A</v>
      </c>
      <c r="AK286" t="e">
        <f t="shared" ca="1" si="232"/>
        <v>#N/A</v>
      </c>
      <c r="AL286" t="e">
        <f t="shared" ca="1" si="233"/>
        <v>#N/A</v>
      </c>
      <c r="AM286" t="e">
        <f t="shared" ca="1" si="234"/>
        <v>#N/A</v>
      </c>
      <c r="AN286" t="e">
        <f t="shared" ca="1" si="235"/>
        <v>#N/A</v>
      </c>
      <c r="AO286" t="e">
        <f t="shared" ca="1" si="236"/>
        <v>#N/A</v>
      </c>
      <c r="AP286" t="e">
        <f t="shared" ca="1" si="237"/>
        <v>#N/A</v>
      </c>
      <c r="AQ286" t="e">
        <f t="shared" ca="1" si="238"/>
        <v>#N/A</v>
      </c>
      <c r="AR286" t="e">
        <f t="shared" ca="1" si="239"/>
        <v>#N/A</v>
      </c>
      <c r="AS286" t="e">
        <f t="shared" ca="1" si="240"/>
        <v>#N/A</v>
      </c>
      <c r="AT286" t="e">
        <f t="shared" ca="1" si="241"/>
        <v>#N/A</v>
      </c>
      <c r="AU286" t="e">
        <f t="shared" ca="1" si="242"/>
        <v>#N/A</v>
      </c>
      <c r="AV286" t="e">
        <f t="shared" ca="1" si="243"/>
        <v>#N/A</v>
      </c>
      <c r="AW286" t="e">
        <f t="shared" ca="1" si="244"/>
        <v>#N/A</v>
      </c>
      <c r="AX286" t="e">
        <f t="shared" ca="1" si="245"/>
        <v>#N/A</v>
      </c>
      <c r="AY286" t="e">
        <f t="shared" ca="1" si="246"/>
        <v>#N/A</v>
      </c>
    </row>
    <row r="287" spans="1:51">
      <c r="A287">
        <f>AllResults!A287</f>
        <v>0</v>
      </c>
      <c r="D287" t="e">
        <f>VLOOKUP(B287,AttDefStrength!$A$3:$G$23,2,FALSE)</f>
        <v>#N/A</v>
      </c>
      <c r="E287" t="e">
        <f>VLOOKUP(C287,AttDefStrength!$A$3:$G$23,7,FALSE)</f>
        <v>#N/A</v>
      </c>
      <c r="F287" t="e">
        <f>VLOOKUP(B287,AttDefStrength!$A$3:$G$23,3,FALSE)</f>
        <v>#N/A</v>
      </c>
      <c r="G287" t="e">
        <f>VLOOKUP(C287,AttDefStrength!$A$3:$G$23,6,FALSE)</f>
        <v>#N/A</v>
      </c>
      <c r="H287" t="e">
        <f ca="1">D287*E287*Averages!$D$23</f>
        <v>#N/A</v>
      </c>
      <c r="I287" t="e">
        <f ca="1">G287*F287*Averages!$M$23</f>
        <v>#N/A</v>
      </c>
      <c r="J287" t="e">
        <f t="shared" ca="1" si="205"/>
        <v>#N/A</v>
      </c>
      <c r="K287" t="e">
        <f t="shared" ca="1" si="206"/>
        <v>#N/A</v>
      </c>
      <c r="L287" t="e">
        <f t="shared" ca="1" si="207"/>
        <v>#N/A</v>
      </c>
      <c r="M287" t="e">
        <f t="shared" ca="1" si="208"/>
        <v>#N/A</v>
      </c>
      <c r="N287" t="e">
        <f t="shared" ca="1" si="209"/>
        <v>#N/A</v>
      </c>
      <c r="O287" t="e">
        <f t="shared" ca="1" si="210"/>
        <v>#N/A</v>
      </c>
      <c r="P287" t="e">
        <f t="shared" ca="1" si="211"/>
        <v>#N/A</v>
      </c>
      <c r="Q287" t="e">
        <f t="shared" ca="1" si="212"/>
        <v>#N/A</v>
      </c>
      <c r="R287" t="e">
        <f t="shared" ca="1" si="213"/>
        <v>#N/A</v>
      </c>
      <c r="S287" t="e">
        <f t="shared" ca="1" si="214"/>
        <v>#N/A</v>
      </c>
      <c r="T287" t="e">
        <f t="shared" ca="1" si="215"/>
        <v>#N/A</v>
      </c>
      <c r="U287" t="e">
        <f t="shared" ca="1" si="216"/>
        <v>#N/A</v>
      </c>
      <c r="V287" t="e">
        <f t="shared" ca="1" si="217"/>
        <v>#N/A</v>
      </c>
      <c r="W287" t="e">
        <f t="shared" ca="1" si="218"/>
        <v>#N/A</v>
      </c>
      <c r="X287" t="e">
        <f t="shared" ca="1" si="219"/>
        <v>#N/A</v>
      </c>
      <c r="Y287" t="e">
        <f t="shared" ca="1" si="220"/>
        <v>#N/A</v>
      </c>
      <c r="Z287" t="e">
        <f t="shared" ca="1" si="221"/>
        <v>#N/A</v>
      </c>
      <c r="AA287" t="e">
        <f t="shared" ca="1" si="222"/>
        <v>#N/A</v>
      </c>
      <c r="AB287" t="e">
        <f t="shared" ca="1" si="223"/>
        <v>#N/A</v>
      </c>
      <c r="AC287" t="e">
        <f t="shared" ca="1" si="224"/>
        <v>#N/A</v>
      </c>
      <c r="AD287" t="e">
        <f t="shared" ca="1" si="225"/>
        <v>#N/A</v>
      </c>
      <c r="AE287" t="e">
        <f t="shared" ca="1" si="226"/>
        <v>#N/A</v>
      </c>
      <c r="AF287" t="e">
        <f t="shared" ca="1" si="227"/>
        <v>#N/A</v>
      </c>
      <c r="AG287" t="e">
        <f t="shared" ca="1" si="228"/>
        <v>#N/A</v>
      </c>
      <c r="AH287" t="e">
        <f t="shared" ca="1" si="229"/>
        <v>#N/A</v>
      </c>
      <c r="AI287" t="e">
        <f t="shared" ca="1" si="230"/>
        <v>#N/A</v>
      </c>
      <c r="AJ287" t="e">
        <f t="shared" ca="1" si="231"/>
        <v>#N/A</v>
      </c>
      <c r="AK287" t="e">
        <f t="shared" ca="1" si="232"/>
        <v>#N/A</v>
      </c>
      <c r="AL287" t="e">
        <f t="shared" ca="1" si="233"/>
        <v>#N/A</v>
      </c>
      <c r="AM287" t="e">
        <f t="shared" ca="1" si="234"/>
        <v>#N/A</v>
      </c>
      <c r="AN287" t="e">
        <f t="shared" ca="1" si="235"/>
        <v>#N/A</v>
      </c>
      <c r="AO287" t="e">
        <f t="shared" ca="1" si="236"/>
        <v>#N/A</v>
      </c>
      <c r="AP287" t="e">
        <f t="shared" ca="1" si="237"/>
        <v>#N/A</v>
      </c>
      <c r="AQ287" t="e">
        <f t="shared" ca="1" si="238"/>
        <v>#N/A</v>
      </c>
      <c r="AR287" t="e">
        <f t="shared" ca="1" si="239"/>
        <v>#N/A</v>
      </c>
      <c r="AS287" t="e">
        <f t="shared" ca="1" si="240"/>
        <v>#N/A</v>
      </c>
      <c r="AT287" t="e">
        <f t="shared" ca="1" si="241"/>
        <v>#N/A</v>
      </c>
      <c r="AU287" t="e">
        <f t="shared" ca="1" si="242"/>
        <v>#N/A</v>
      </c>
      <c r="AV287" t="e">
        <f t="shared" ca="1" si="243"/>
        <v>#N/A</v>
      </c>
      <c r="AW287" t="e">
        <f t="shared" ca="1" si="244"/>
        <v>#N/A</v>
      </c>
      <c r="AX287" t="e">
        <f t="shared" ca="1" si="245"/>
        <v>#N/A</v>
      </c>
      <c r="AY287" t="e">
        <f t="shared" ca="1" si="246"/>
        <v>#N/A</v>
      </c>
    </row>
    <row r="288" spans="1:51">
      <c r="A288">
        <f>AllResults!A288</f>
        <v>0</v>
      </c>
      <c r="D288" t="e">
        <f>VLOOKUP(B288,AttDefStrength!$A$3:$G$23,2,FALSE)</f>
        <v>#N/A</v>
      </c>
      <c r="E288" t="e">
        <f>VLOOKUP(C288,AttDefStrength!$A$3:$G$23,7,FALSE)</f>
        <v>#N/A</v>
      </c>
      <c r="F288" t="e">
        <f>VLOOKUP(B288,AttDefStrength!$A$3:$G$23,3,FALSE)</f>
        <v>#N/A</v>
      </c>
      <c r="G288" t="e">
        <f>VLOOKUP(C288,AttDefStrength!$A$3:$G$23,6,FALSE)</f>
        <v>#N/A</v>
      </c>
      <c r="H288" t="e">
        <f ca="1">D288*E288*Averages!$D$23</f>
        <v>#N/A</v>
      </c>
      <c r="I288" t="e">
        <f ca="1">G288*F288*Averages!$M$23</f>
        <v>#N/A</v>
      </c>
      <c r="J288" t="e">
        <f t="shared" ca="1" si="205"/>
        <v>#N/A</v>
      </c>
      <c r="K288" t="e">
        <f t="shared" ca="1" si="206"/>
        <v>#N/A</v>
      </c>
      <c r="L288" t="e">
        <f t="shared" ca="1" si="207"/>
        <v>#N/A</v>
      </c>
      <c r="M288" t="e">
        <f t="shared" ca="1" si="208"/>
        <v>#N/A</v>
      </c>
      <c r="N288" t="e">
        <f t="shared" ca="1" si="209"/>
        <v>#N/A</v>
      </c>
      <c r="O288" t="e">
        <f t="shared" ca="1" si="210"/>
        <v>#N/A</v>
      </c>
      <c r="P288" t="e">
        <f t="shared" ca="1" si="211"/>
        <v>#N/A</v>
      </c>
      <c r="Q288" t="e">
        <f t="shared" ca="1" si="212"/>
        <v>#N/A</v>
      </c>
      <c r="R288" t="e">
        <f t="shared" ca="1" si="213"/>
        <v>#N/A</v>
      </c>
      <c r="S288" t="e">
        <f t="shared" ca="1" si="214"/>
        <v>#N/A</v>
      </c>
      <c r="T288" t="e">
        <f t="shared" ca="1" si="215"/>
        <v>#N/A</v>
      </c>
      <c r="U288" t="e">
        <f t="shared" ca="1" si="216"/>
        <v>#N/A</v>
      </c>
      <c r="V288" t="e">
        <f t="shared" ca="1" si="217"/>
        <v>#N/A</v>
      </c>
      <c r="W288" t="e">
        <f t="shared" ca="1" si="218"/>
        <v>#N/A</v>
      </c>
      <c r="X288" t="e">
        <f t="shared" ca="1" si="219"/>
        <v>#N/A</v>
      </c>
      <c r="Y288" t="e">
        <f t="shared" ca="1" si="220"/>
        <v>#N/A</v>
      </c>
      <c r="Z288" t="e">
        <f t="shared" ca="1" si="221"/>
        <v>#N/A</v>
      </c>
      <c r="AA288" t="e">
        <f t="shared" ca="1" si="222"/>
        <v>#N/A</v>
      </c>
      <c r="AB288" t="e">
        <f t="shared" ca="1" si="223"/>
        <v>#N/A</v>
      </c>
      <c r="AC288" t="e">
        <f t="shared" ca="1" si="224"/>
        <v>#N/A</v>
      </c>
      <c r="AD288" t="e">
        <f t="shared" ca="1" si="225"/>
        <v>#N/A</v>
      </c>
      <c r="AE288" t="e">
        <f t="shared" ca="1" si="226"/>
        <v>#N/A</v>
      </c>
      <c r="AF288" t="e">
        <f t="shared" ca="1" si="227"/>
        <v>#N/A</v>
      </c>
      <c r="AG288" t="e">
        <f t="shared" ca="1" si="228"/>
        <v>#N/A</v>
      </c>
      <c r="AH288" t="e">
        <f t="shared" ca="1" si="229"/>
        <v>#N/A</v>
      </c>
      <c r="AI288" t="e">
        <f t="shared" ca="1" si="230"/>
        <v>#N/A</v>
      </c>
      <c r="AJ288" t="e">
        <f t="shared" ca="1" si="231"/>
        <v>#N/A</v>
      </c>
      <c r="AK288" t="e">
        <f t="shared" ca="1" si="232"/>
        <v>#N/A</v>
      </c>
      <c r="AL288" t="e">
        <f t="shared" ca="1" si="233"/>
        <v>#N/A</v>
      </c>
      <c r="AM288" t="e">
        <f t="shared" ca="1" si="234"/>
        <v>#N/A</v>
      </c>
      <c r="AN288" t="e">
        <f t="shared" ca="1" si="235"/>
        <v>#N/A</v>
      </c>
      <c r="AO288" t="e">
        <f t="shared" ca="1" si="236"/>
        <v>#N/A</v>
      </c>
      <c r="AP288" t="e">
        <f t="shared" ca="1" si="237"/>
        <v>#N/A</v>
      </c>
      <c r="AQ288" t="e">
        <f t="shared" ca="1" si="238"/>
        <v>#N/A</v>
      </c>
      <c r="AR288" t="e">
        <f t="shared" ca="1" si="239"/>
        <v>#N/A</v>
      </c>
      <c r="AS288" t="e">
        <f t="shared" ca="1" si="240"/>
        <v>#N/A</v>
      </c>
      <c r="AT288" t="e">
        <f t="shared" ca="1" si="241"/>
        <v>#N/A</v>
      </c>
      <c r="AU288" t="e">
        <f t="shared" ca="1" si="242"/>
        <v>#N/A</v>
      </c>
      <c r="AV288" t="e">
        <f t="shared" ca="1" si="243"/>
        <v>#N/A</v>
      </c>
      <c r="AW288" t="e">
        <f t="shared" ca="1" si="244"/>
        <v>#N/A</v>
      </c>
      <c r="AX288" t="e">
        <f t="shared" ca="1" si="245"/>
        <v>#N/A</v>
      </c>
      <c r="AY288" t="e">
        <f t="shared" ca="1" si="246"/>
        <v>#N/A</v>
      </c>
    </row>
    <row r="289" spans="1:51">
      <c r="A289">
        <f>AllResults!A289</f>
        <v>0</v>
      </c>
      <c r="D289" t="e">
        <f>VLOOKUP(B289,AttDefStrength!$A$3:$G$23,2,FALSE)</f>
        <v>#N/A</v>
      </c>
      <c r="E289" t="e">
        <f>VLOOKUP(C289,AttDefStrength!$A$3:$G$23,7,FALSE)</f>
        <v>#N/A</v>
      </c>
      <c r="F289" t="e">
        <f>VLOOKUP(B289,AttDefStrength!$A$3:$G$23,3,FALSE)</f>
        <v>#N/A</v>
      </c>
      <c r="G289" t="e">
        <f>VLOOKUP(C289,AttDefStrength!$A$3:$G$23,6,FALSE)</f>
        <v>#N/A</v>
      </c>
      <c r="H289" t="e">
        <f ca="1">D289*E289*Averages!$D$23</f>
        <v>#N/A</v>
      </c>
      <c r="I289" t="e">
        <f ca="1">G289*F289*Averages!$M$23</f>
        <v>#N/A</v>
      </c>
      <c r="J289" t="e">
        <f t="shared" ca="1" si="205"/>
        <v>#N/A</v>
      </c>
      <c r="K289" t="e">
        <f t="shared" ca="1" si="206"/>
        <v>#N/A</v>
      </c>
      <c r="L289" t="e">
        <f t="shared" ca="1" si="207"/>
        <v>#N/A</v>
      </c>
      <c r="M289" t="e">
        <f t="shared" ca="1" si="208"/>
        <v>#N/A</v>
      </c>
      <c r="N289" t="e">
        <f t="shared" ca="1" si="209"/>
        <v>#N/A</v>
      </c>
      <c r="O289" t="e">
        <f t="shared" ca="1" si="210"/>
        <v>#N/A</v>
      </c>
      <c r="P289" t="e">
        <f t="shared" ca="1" si="211"/>
        <v>#N/A</v>
      </c>
      <c r="Q289" t="e">
        <f t="shared" ca="1" si="212"/>
        <v>#N/A</v>
      </c>
      <c r="R289" t="e">
        <f t="shared" ca="1" si="213"/>
        <v>#N/A</v>
      </c>
      <c r="S289" t="e">
        <f t="shared" ca="1" si="214"/>
        <v>#N/A</v>
      </c>
      <c r="T289" t="e">
        <f t="shared" ca="1" si="215"/>
        <v>#N/A</v>
      </c>
      <c r="U289" t="e">
        <f t="shared" ca="1" si="216"/>
        <v>#N/A</v>
      </c>
      <c r="V289" t="e">
        <f t="shared" ca="1" si="217"/>
        <v>#N/A</v>
      </c>
      <c r="W289" t="e">
        <f t="shared" ca="1" si="218"/>
        <v>#N/A</v>
      </c>
      <c r="X289" t="e">
        <f t="shared" ca="1" si="219"/>
        <v>#N/A</v>
      </c>
      <c r="Y289" t="e">
        <f t="shared" ca="1" si="220"/>
        <v>#N/A</v>
      </c>
      <c r="Z289" t="e">
        <f t="shared" ca="1" si="221"/>
        <v>#N/A</v>
      </c>
      <c r="AA289" t="e">
        <f t="shared" ca="1" si="222"/>
        <v>#N/A</v>
      </c>
      <c r="AB289" t="e">
        <f t="shared" ca="1" si="223"/>
        <v>#N/A</v>
      </c>
      <c r="AC289" t="e">
        <f t="shared" ca="1" si="224"/>
        <v>#N/A</v>
      </c>
      <c r="AD289" t="e">
        <f t="shared" ca="1" si="225"/>
        <v>#N/A</v>
      </c>
      <c r="AE289" t="e">
        <f t="shared" ca="1" si="226"/>
        <v>#N/A</v>
      </c>
      <c r="AF289" t="e">
        <f t="shared" ca="1" si="227"/>
        <v>#N/A</v>
      </c>
      <c r="AG289" t="e">
        <f t="shared" ca="1" si="228"/>
        <v>#N/A</v>
      </c>
      <c r="AH289" t="e">
        <f t="shared" ca="1" si="229"/>
        <v>#N/A</v>
      </c>
      <c r="AI289" t="e">
        <f t="shared" ca="1" si="230"/>
        <v>#N/A</v>
      </c>
      <c r="AJ289" t="e">
        <f t="shared" ca="1" si="231"/>
        <v>#N/A</v>
      </c>
      <c r="AK289" t="e">
        <f t="shared" ca="1" si="232"/>
        <v>#N/A</v>
      </c>
      <c r="AL289" t="e">
        <f t="shared" ca="1" si="233"/>
        <v>#N/A</v>
      </c>
      <c r="AM289" t="e">
        <f t="shared" ca="1" si="234"/>
        <v>#N/A</v>
      </c>
      <c r="AN289" t="e">
        <f t="shared" ca="1" si="235"/>
        <v>#N/A</v>
      </c>
      <c r="AO289" t="e">
        <f t="shared" ca="1" si="236"/>
        <v>#N/A</v>
      </c>
      <c r="AP289" t="e">
        <f t="shared" ca="1" si="237"/>
        <v>#N/A</v>
      </c>
      <c r="AQ289" t="e">
        <f t="shared" ca="1" si="238"/>
        <v>#N/A</v>
      </c>
      <c r="AR289" t="e">
        <f t="shared" ca="1" si="239"/>
        <v>#N/A</v>
      </c>
      <c r="AS289" t="e">
        <f t="shared" ca="1" si="240"/>
        <v>#N/A</v>
      </c>
      <c r="AT289" t="e">
        <f t="shared" ca="1" si="241"/>
        <v>#N/A</v>
      </c>
      <c r="AU289" t="e">
        <f t="shared" ca="1" si="242"/>
        <v>#N/A</v>
      </c>
      <c r="AV289" t="e">
        <f t="shared" ca="1" si="243"/>
        <v>#N/A</v>
      </c>
      <c r="AW289" t="e">
        <f t="shared" ca="1" si="244"/>
        <v>#N/A</v>
      </c>
      <c r="AX289" t="e">
        <f t="shared" ca="1" si="245"/>
        <v>#N/A</v>
      </c>
      <c r="AY289" t="e">
        <f t="shared" ca="1" si="246"/>
        <v>#N/A</v>
      </c>
    </row>
    <row r="290" spans="1:51">
      <c r="A290">
        <f>AllResults!A290</f>
        <v>0</v>
      </c>
      <c r="D290" t="e">
        <f>VLOOKUP(B290,AttDefStrength!$A$3:$G$23,2,FALSE)</f>
        <v>#N/A</v>
      </c>
      <c r="E290" t="e">
        <f>VLOOKUP(C290,AttDefStrength!$A$3:$G$23,7,FALSE)</f>
        <v>#N/A</v>
      </c>
      <c r="F290" t="e">
        <f>VLOOKUP(B290,AttDefStrength!$A$3:$G$23,3,FALSE)</f>
        <v>#N/A</v>
      </c>
      <c r="G290" t="e">
        <f>VLOOKUP(C290,AttDefStrength!$A$3:$G$23,6,FALSE)</f>
        <v>#N/A</v>
      </c>
      <c r="H290" t="e">
        <f ca="1">D290*E290*Averages!$D$23</f>
        <v>#N/A</v>
      </c>
      <c r="I290" t="e">
        <f ca="1">G290*F290*Averages!$M$23</f>
        <v>#N/A</v>
      </c>
      <c r="J290" t="e">
        <f t="shared" ca="1" si="205"/>
        <v>#N/A</v>
      </c>
      <c r="K290" t="e">
        <f t="shared" ca="1" si="206"/>
        <v>#N/A</v>
      </c>
      <c r="L290" t="e">
        <f t="shared" ca="1" si="207"/>
        <v>#N/A</v>
      </c>
      <c r="M290" t="e">
        <f t="shared" ca="1" si="208"/>
        <v>#N/A</v>
      </c>
      <c r="N290" t="e">
        <f t="shared" ca="1" si="209"/>
        <v>#N/A</v>
      </c>
      <c r="O290" t="e">
        <f t="shared" ca="1" si="210"/>
        <v>#N/A</v>
      </c>
      <c r="P290" t="e">
        <f t="shared" ca="1" si="211"/>
        <v>#N/A</v>
      </c>
      <c r="Q290" t="e">
        <f t="shared" ca="1" si="212"/>
        <v>#N/A</v>
      </c>
      <c r="R290" t="e">
        <f t="shared" ca="1" si="213"/>
        <v>#N/A</v>
      </c>
      <c r="S290" t="e">
        <f t="shared" ca="1" si="214"/>
        <v>#N/A</v>
      </c>
      <c r="T290" t="e">
        <f t="shared" ca="1" si="215"/>
        <v>#N/A</v>
      </c>
      <c r="U290" t="e">
        <f t="shared" ca="1" si="216"/>
        <v>#N/A</v>
      </c>
      <c r="V290" t="e">
        <f t="shared" ca="1" si="217"/>
        <v>#N/A</v>
      </c>
      <c r="W290" t="e">
        <f t="shared" ca="1" si="218"/>
        <v>#N/A</v>
      </c>
      <c r="X290" t="e">
        <f t="shared" ca="1" si="219"/>
        <v>#N/A</v>
      </c>
      <c r="Y290" t="e">
        <f t="shared" ca="1" si="220"/>
        <v>#N/A</v>
      </c>
      <c r="Z290" t="e">
        <f t="shared" ca="1" si="221"/>
        <v>#N/A</v>
      </c>
      <c r="AA290" t="e">
        <f t="shared" ca="1" si="222"/>
        <v>#N/A</v>
      </c>
      <c r="AB290" t="e">
        <f t="shared" ca="1" si="223"/>
        <v>#N/A</v>
      </c>
      <c r="AC290" t="e">
        <f t="shared" ca="1" si="224"/>
        <v>#N/A</v>
      </c>
      <c r="AD290" t="e">
        <f t="shared" ca="1" si="225"/>
        <v>#N/A</v>
      </c>
      <c r="AE290" t="e">
        <f t="shared" ca="1" si="226"/>
        <v>#N/A</v>
      </c>
      <c r="AF290" t="e">
        <f t="shared" ca="1" si="227"/>
        <v>#N/A</v>
      </c>
      <c r="AG290" t="e">
        <f t="shared" ca="1" si="228"/>
        <v>#N/A</v>
      </c>
      <c r="AH290" t="e">
        <f t="shared" ca="1" si="229"/>
        <v>#N/A</v>
      </c>
      <c r="AI290" t="e">
        <f t="shared" ca="1" si="230"/>
        <v>#N/A</v>
      </c>
      <c r="AJ290" t="e">
        <f t="shared" ca="1" si="231"/>
        <v>#N/A</v>
      </c>
      <c r="AK290" t="e">
        <f t="shared" ca="1" si="232"/>
        <v>#N/A</v>
      </c>
      <c r="AL290" t="e">
        <f t="shared" ca="1" si="233"/>
        <v>#N/A</v>
      </c>
      <c r="AM290" t="e">
        <f t="shared" ca="1" si="234"/>
        <v>#N/A</v>
      </c>
      <c r="AN290" t="e">
        <f t="shared" ca="1" si="235"/>
        <v>#N/A</v>
      </c>
      <c r="AO290" t="e">
        <f t="shared" ca="1" si="236"/>
        <v>#N/A</v>
      </c>
      <c r="AP290" t="e">
        <f t="shared" ca="1" si="237"/>
        <v>#N/A</v>
      </c>
      <c r="AQ290" t="e">
        <f t="shared" ca="1" si="238"/>
        <v>#N/A</v>
      </c>
      <c r="AR290" t="e">
        <f t="shared" ca="1" si="239"/>
        <v>#N/A</v>
      </c>
      <c r="AS290" t="e">
        <f t="shared" ca="1" si="240"/>
        <v>#N/A</v>
      </c>
      <c r="AT290" t="e">
        <f t="shared" ca="1" si="241"/>
        <v>#N/A</v>
      </c>
      <c r="AU290" t="e">
        <f t="shared" ca="1" si="242"/>
        <v>#N/A</v>
      </c>
      <c r="AV290" t="e">
        <f t="shared" ca="1" si="243"/>
        <v>#N/A</v>
      </c>
      <c r="AW290" t="e">
        <f t="shared" ca="1" si="244"/>
        <v>#N/A</v>
      </c>
      <c r="AX290" t="e">
        <f t="shared" ca="1" si="245"/>
        <v>#N/A</v>
      </c>
      <c r="AY290" t="e">
        <f t="shared" ca="1" si="246"/>
        <v>#N/A</v>
      </c>
    </row>
    <row r="291" spans="1:51">
      <c r="A291">
        <f>AllResults!A291</f>
        <v>0</v>
      </c>
      <c r="D291" t="e">
        <f>VLOOKUP(B291,AttDefStrength!$A$3:$G$23,2,FALSE)</f>
        <v>#N/A</v>
      </c>
      <c r="E291" t="e">
        <f>VLOOKUP(C291,AttDefStrength!$A$3:$G$23,7,FALSE)</f>
        <v>#N/A</v>
      </c>
      <c r="F291" t="e">
        <f>VLOOKUP(B291,AttDefStrength!$A$3:$G$23,3,FALSE)</f>
        <v>#N/A</v>
      </c>
      <c r="G291" t="e">
        <f>VLOOKUP(C291,AttDefStrength!$A$3:$G$23,6,FALSE)</f>
        <v>#N/A</v>
      </c>
      <c r="H291" t="e">
        <f ca="1">D291*E291*Averages!$D$23</f>
        <v>#N/A</v>
      </c>
      <c r="I291" t="e">
        <f ca="1">G291*F291*Averages!$M$23</f>
        <v>#N/A</v>
      </c>
      <c r="J291" t="e">
        <f t="shared" ca="1" si="205"/>
        <v>#N/A</v>
      </c>
      <c r="K291" t="e">
        <f t="shared" ca="1" si="206"/>
        <v>#N/A</v>
      </c>
      <c r="L291" t="e">
        <f t="shared" ca="1" si="207"/>
        <v>#N/A</v>
      </c>
      <c r="M291" t="e">
        <f t="shared" ca="1" si="208"/>
        <v>#N/A</v>
      </c>
      <c r="N291" t="e">
        <f t="shared" ca="1" si="209"/>
        <v>#N/A</v>
      </c>
      <c r="O291" t="e">
        <f t="shared" ca="1" si="210"/>
        <v>#N/A</v>
      </c>
      <c r="P291" t="e">
        <f t="shared" ca="1" si="211"/>
        <v>#N/A</v>
      </c>
      <c r="Q291" t="e">
        <f t="shared" ca="1" si="212"/>
        <v>#N/A</v>
      </c>
      <c r="R291" t="e">
        <f t="shared" ca="1" si="213"/>
        <v>#N/A</v>
      </c>
      <c r="S291" t="e">
        <f t="shared" ca="1" si="214"/>
        <v>#N/A</v>
      </c>
      <c r="T291" t="e">
        <f t="shared" ca="1" si="215"/>
        <v>#N/A</v>
      </c>
      <c r="U291" t="e">
        <f t="shared" ca="1" si="216"/>
        <v>#N/A</v>
      </c>
      <c r="V291" t="e">
        <f t="shared" ca="1" si="217"/>
        <v>#N/A</v>
      </c>
      <c r="W291" t="e">
        <f t="shared" ca="1" si="218"/>
        <v>#N/A</v>
      </c>
      <c r="X291" t="e">
        <f t="shared" ca="1" si="219"/>
        <v>#N/A</v>
      </c>
      <c r="Y291" t="e">
        <f t="shared" ca="1" si="220"/>
        <v>#N/A</v>
      </c>
      <c r="Z291" t="e">
        <f t="shared" ca="1" si="221"/>
        <v>#N/A</v>
      </c>
      <c r="AA291" t="e">
        <f t="shared" ca="1" si="222"/>
        <v>#N/A</v>
      </c>
      <c r="AB291" t="e">
        <f t="shared" ca="1" si="223"/>
        <v>#N/A</v>
      </c>
      <c r="AC291" t="e">
        <f t="shared" ca="1" si="224"/>
        <v>#N/A</v>
      </c>
      <c r="AD291" t="e">
        <f t="shared" ca="1" si="225"/>
        <v>#N/A</v>
      </c>
      <c r="AE291" t="e">
        <f t="shared" ca="1" si="226"/>
        <v>#N/A</v>
      </c>
      <c r="AF291" t="e">
        <f t="shared" ca="1" si="227"/>
        <v>#N/A</v>
      </c>
      <c r="AG291" t="e">
        <f t="shared" ca="1" si="228"/>
        <v>#N/A</v>
      </c>
      <c r="AH291" t="e">
        <f t="shared" ca="1" si="229"/>
        <v>#N/A</v>
      </c>
      <c r="AI291" t="e">
        <f t="shared" ca="1" si="230"/>
        <v>#N/A</v>
      </c>
      <c r="AJ291" t="e">
        <f t="shared" ca="1" si="231"/>
        <v>#N/A</v>
      </c>
      <c r="AK291" t="e">
        <f t="shared" ca="1" si="232"/>
        <v>#N/A</v>
      </c>
      <c r="AL291" t="e">
        <f t="shared" ca="1" si="233"/>
        <v>#N/A</v>
      </c>
      <c r="AM291" t="e">
        <f t="shared" ca="1" si="234"/>
        <v>#N/A</v>
      </c>
      <c r="AN291" t="e">
        <f t="shared" ca="1" si="235"/>
        <v>#N/A</v>
      </c>
      <c r="AO291" t="e">
        <f t="shared" ca="1" si="236"/>
        <v>#N/A</v>
      </c>
      <c r="AP291" t="e">
        <f t="shared" ca="1" si="237"/>
        <v>#N/A</v>
      </c>
      <c r="AQ291" t="e">
        <f t="shared" ca="1" si="238"/>
        <v>#N/A</v>
      </c>
      <c r="AR291" t="e">
        <f t="shared" ca="1" si="239"/>
        <v>#N/A</v>
      </c>
      <c r="AS291" t="e">
        <f t="shared" ca="1" si="240"/>
        <v>#N/A</v>
      </c>
      <c r="AT291" t="e">
        <f t="shared" ca="1" si="241"/>
        <v>#N/A</v>
      </c>
      <c r="AU291" t="e">
        <f t="shared" ca="1" si="242"/>
        <v>#N/A</v>
      </c>
      <c r="AV291" t="e">
        <f t="shared" ca="1" si="243"/>
        <v>#N/A</v>
      </c>
      <c r="AW291" t="e">
        <f t="shared" ca="1" si="244"/>
        <v>#N/A</v>
      </c>
      <c r="AX291" t="e">
        <f t="shared" ca="1" si="245"/>
        <v>#N/A</v>
      </c>
      <c r="AY291" t="e">
        <f t="shared" ca="1" si="246"/>
        <v>#N/A</v>
      </c>
    </row>
    <row r="292" spans="1:51">
      <c r="A292">
        <f>AllResults!A292</f>
        <v>0</v>
      </c>
      <c r="D292" t="e">
        <f>VLOOKUP(B292,AttDefStrength!$A$3:$G$23,2,FALSE)</f>
        <v>#N/A</v>
      </c>
      <c r="E292" t="e">
        <f>VLOOKUP(C292,AttDefStrength!$A$3:$G$23,7,FALSE)</f>
        <v>#N/A</v>
      </c>
      <c r="F292" t="e">
        <f>VLOOKUP(B292,AttDefStrength!$A$3:$G$23,3,FALSE)</f>
        <v>#N/A</v>
      </c>
      <c r="G292" t="e">
        <f>VLOOKUP(C292,AttDefStrength!$A$3:$G$23,6,FALSE)</f>
        <v>#N/A</v>
      </c>
      <c r="H292" t="e">
        <f ca="1">D292*E292*Averages!$D$23</f>
        <v>#N/A</v>
      </c>
      <c r="I292" t="e">
        <f ca="1">G292*F292*Averages!$M$23</f>
        <v>#N/A</v>
      </c>
      <c r="J292" t="e">
        <f t="shared" ca="1" si="205"/>
        <v>#N/A</v>
      </c>
      <c r="K292" t="e">
        <f t="shared" ca="1" si="206"/>
        <v>#N/A</v>
      </c>
      <c r="L292" t="e">
        <f t="shared" ca="1" si="207"/>
        <v>#N/A</v>
      </c>
      <c r="M292" t="e">
        <f t="shared" ca="1" si="208"/>
        <v>#N/A</v>
      </c>
      <c r="N292" t="e">
        <f t="shared" ca="1" si="209"/>
        <v>#N/A</v>
      </c>
      <c r="O292" t="e">
        <f t="shared" ca="1" si="210"/>
        <v>#N/A</v>
      </c>
      <c r="P292" t="e">
        <f t="shared" ca="1" si="211"/>
        <v>#N/A</v>
      </c>
      <c r="Q292" t="e">
        <f t="shared" ca="1" si="212"/>
        <v>#N/A</v>
      </c>
      <c r="R292" t="e">
        <f t="shared" ca="1" si="213"/>
        <v>#N/A</v>
      </c>
      <c r="S292" t="e">
        <f t="shared" ca="1" si="214"/>
        <v>#N/A</v>
      </c>
      <c r="T292" t="e">
        <f t="shared" ca="1" si="215"/>
        <v>#N/A</v>
      </c>
      <c r="U292" t="e">
        <f t="shared" ca="1" si="216"/>
        <v>#N/A</v>
      </c>
      <c r="V292" t="e">
        <f t="shared" ca="1" si="217"/>
        <v>#N/A</v>
      </c>
      <c r="W292" t="e">
        <f t="shared" ca="1" si="218"/>
        <v>#N/A</v>
      </c>
      <c r="X292" t="e">
        <f t="shared" ca="1" si="219"/>
        <v>#N/A</v>
      </c>
      <c r="Y292" t="e">
        <f t="shared" ca="1" si="220"/>
        <v>#N/A</v>
      </c>
      <c r="Z292" t="e">
        <f t="shared" ca="1" si="221"/>
        <v>#N/A</v>
      </c>
      <c r="AA292" t="e">
        <f t="shared" ca="1" si="222"/>
        <v>#N/A</v>
      </c>
      <c r="AB292" t="e">
        <f t="shared" ca="1" si="223"/>
        <v>#N/A</v>
      </c>
      <c r="AC292" t="e">
        <f t="shared" ca="1" si="224"/>
        <v>#N/A</v>
      </c>
      <c r="AD292" t="e">
        <f t="shared" ca="1" si="225"/>
        <v>#N/A</v>
      </c>
      <c r="AE292" t="e">
        <f t="shared" ca="1" si="226"/>
        <v>#N/A</v>
      </c>
      <c r="AF292" t="e">
        <f t="shared" ca="1" si="227"/>
        <v>#N/A</v>
      </c>
      <c r="AG292" t="e">
        <f t="shared" ca="1" si="228"/>
        <v>#N/A</v>
      </c>
      <c r="AH292" t="e">
        <f t="shared" ca="1" si="229"/>
        <v>#N/A</v>
      </c>
      <c r="AI292" t="e">
        <f t="shared" ca="1" si="230"/>
        <v>#N/A</v>
      </c>
      <c r="AJ292" t="e">
        <f t="shared" ca="1" si="231"/>
        <v>#N/A</v>
      </c>
      <c r="AK292" t="e">
        <f t="shared" ca="1" si="232"/>
        <v>#N/A</v>
      </c>
      <c r="AL292" t="e">
        <f t="shared" ca="1" si="233"/>
        <v>#N/A</v>
      </c>
      <c r="AM292" t="e">
        <f t="shared" ca="1" si="234"/>
        <v>#N/A</v>
      </c>
      <c r="AN292" t="e">
        <f t="shared" ca="1" si="235"/>
        <v>#N/A</v>
      </c>
      <c r="AO292" t="e">
        <f t="shared" ca="1" si="236"/>
        <v>#N/A</v>
      </c>
      <c r="AP292" t="e">
        <f t="shared" ca="1" si="237"/>
        <v>#N/A</v>
      </c>
      <c r="AQ292" t="e">
        <f t="shared" ca="1" si="238"/>
        <v>#N/A</v>
      </c>
      <c r="AR292" t="e">
        <f t="shared" ca="1" si="239"/>
        <v>#N/A</v>
      </c>
      <c r="AS292" t="e">
        <f t="shared" ca="1" si="240"/>
        <v>#N/A</v>
      </c>
      <c r="AT292" t="e">
        <f t="shared" ca="1" si="241"/>
        <v>#N/A</v>
      </c>
      <c r="AU292" t="e">
        <f t="shared" ca="1" si="242"/>
        <v>#N/A</v>
      </c>
      <c r="AV292" t="e">
        <f t="shared" ca="1" si="243"/>
        <v>#N/A</v>
      </c>
      <c r="AW292" t="e">
        <f t="shared" ca="1" si="244"/>
        <v>#N/A</v>
      </c>
      <c r="AX292" t="e">
        <f t="shared" ca="1" si="245"/>
        <v>#N/A</v>
      </c>
      <c r="AY292" t="e">
        <f t="shared" ca="1" si="246"/>
        <v>#N/A</v>
      </c>
    </row>
    <row r="293" spans="1:51">
      <c r="A293">
        <f>AllResults!A293</f>
        <v>0</v>
      </c>
      <c r="D293" t="e">
        <f>VLOOKUP(B293,AttDefStrength!$A$3:$G$23,2,FALSE)</f>
        <v>#N/A</v>
      </c>
      <c r="E293" t="e">
        <f>VLOOKUP(C293,AttDefStrength!$A$3:$G$23,7,FALSE)</f>
        <v>#N/A</v>
      </c>
      <c r="F293" t="e">
        <f>VLOOKUP(B293,AttDefStrength!$A$3:$G$23,3,FALSE)</f>
        <v>#N/A</v>
      </c>
      <c r="G293" t="e">
        <f>VLOOKUP(C293,AttDefStrength!$A$3:$G$23,6,FALSE)</f>
        <v>#N/A</v>
      </c>
      <c r="H293" t="e">
        <f ca="1">D293*E293*Averages!$D$23</f>
        <v>#N/A</v>
      </c>
      <c r="I293" t="e">
        <f ca="1">G293*F293*Averages!$M$23</f>
        <v>#N/A</v>
      </c>
      <c r="J293" t="e">
        <f t="shared" ca="1" si="205"/>
        <v>#N/A</v>
      </c>
      <c r="K293" t="e">
        <f t="shared" ca="1" si="206"/>
        <v>#N/A</v>
      </c>
      <c r="L293" t="e">
        <f t="shared" ca="1" si="207"/>
        <v>#N/A</v>
      </c>
      <c r="M293" t="e">
        <f t="shared" ca="1" si="208"/>
        <v>#N/A</v>
      </c>
      <c r="N293" t="e">
        <f t="shared" ca="1" si="209"/>
        <v>#N/A</v>
      </c>
      <c r="O293" t="e">
        <f t="shared" ca="1" si="210"/>
        <v>#N/A</v>
      </c>
      <c r="P293" t="e">
        <f t="shared" ca="1" si="211"/>
        <v>#N/A</v>
      </c>
      <c r="Q293" t="e">
        <f t="shared" ca="1" si="212"/>
        <v>#N/A</v>
      </c>
      <c r="R293" t="e">
        <f t="shared" ca="1" si="213"/>
        <v>#N/A</v>
      </c>
      <c r="S293" t="e">
        <f t="shared" ca="1" si="214"/>
        <v>#N/A</v>
      </c>
      <c r="T293" t="e">
        <f t="shared" ca="1" si="215"/>
        <v>#N/A</v>
      </c>
      <c r="U293" t="e">
        <f t="shared" ca="1" si="216"/>
        <v>#N/A</v>
      </c>
      <c r="V293" t="e">
        <f t="shared" ca="1" si="217"/>
        <v>#N/A</v>
      </c>
      <c r="W293" t="e">
        <f t="shared" ca="1" si="218"/>
        <v>#N/A</v>
      </c>
      <c r="X293" t="e">
        <f t="shared" ca="1" si="219"/>
        <v>#N/A</v>
      </c>
      <c r="Y293" t="e">
        <f t="shared" ca="1" si="220"/>
        <v>#N/A</v>
      </c>
      <c r="Z293" t="e">
        <f t="shared" ca="1" si="221"/>
        <v>#N/A</v>
      </c>
      <c r="AA293" t="e">
        <f t="shared" ca="1" si="222"/>
        <v>#N/A</v>
      </c>
      <c r="AB293" t="e">
        <f t="shared" ca="1" si="223"/>
        <v>#N/A</v>
      </c>
      <c r="AC293" t="e">
        <f t="shared" ca="1" si="224"/>
        <v>#N/A</v>
      </c>
      <c r="AD293" t="e">
        <f t="shared" ca="1" si="225"/>
        <v>#N/A</v>
      </c>
      <c r="AE293" t="e">
        <f t="shared" ca="1" si="226"/>
        <v>#N/A</v>
      </c>
      <c r="AF293" t="e">
        <f t="shared" ca="1" si="227"/>
        <v>#N/A</v>
      </c>
      <c r="AG293" t="e">
        <f t="shared" ca="1" si="228"/>
        <v>#N/A</v>
      </c>
      <c r="AH293" t="e">
        <f t="shared" ca="1" si="229"/>
        <v>#N/A</v>
      </c>
      <c r="AI293" t="e">
        <f t="shared" ca="1" si="230"/>
        <v>#N/A</v>
      </c>
      <c r="AJ293" t="e">
        <f t="shared" ca="1" si="231"/>
        <v>#N/A</v>
      </c>
      <c r="AK293" t="e">
        <f t="shared" ca="1" si="232"/>
        <v>#N/A</v>
      </c>
      <c r="AL293" t="e">
        <f t="shared" ca="1" si="233"/>
        <v>#N/A</v>
      </c>
      <c r="AM293" t="e">
        <f t="shared" ca="1" si="234"/>
        <v>#N/A</v>
      </c>
      <c r="AN293" t="e">
        <f t="shared" ca="1" si="235"/>
        <v>#N/A</v>
      </c>
      <c r="AO293" t="e">
        <f t="shared" ca="1" si="236"/>
        <v>#N/A</v>
      </c>
      <c r="AP293" t="e">
        <f t="shared" ca="1" si="237"/>
        <v>#N/A</v>
      </c>
      <c r="AQ293" t="e">
        <f t="shared" ca="1" si="238"/>
        <v>#N/A</v>
      </c>
      <c r="AR293" t="e">
        <f t="shared" ca="1" si="239"/>
        <v>#N/A</v>
      </c>
      <c r="AS293" t="e">
        <f t="shared" ca="1" si="240"/>
        <v>#N/A</v>
      </c>
      <c r="AT293" t="e">
        <f t="shared" ca="1" si="241"/>
        <v>#N/A</v>
      </c>
      <c r="AU293" t="e">
        <f t="shared" ca="1" si="242"/>
        <v>#N/A</v>
      </c>
      <c r="AV293" t="e">
        <f t="shared" ca="1" si="243"/>
        <v>#N/A</v>
      </c>
      <c r="AW293" t="e">
        <f t="shared" ca="1" si="244"/>
        <v>#N/A</v>
      </c>
      <c r="AX293" t="e">
        <f t="shared" ca="1" si="245"/>
        <v>#N/A</v>
      </c>
      <c r="AY293" t="e">
        <f t="shared" ca="1" si="246"/>
        <v>#N/A</v>
      </c>
    </row>
    <row r="294" spans="1:51">
      <c r="A294">
        <f>AllResults!A294</f>
        <v>0</v>
      </c>
      <c r="D294" t="e">
        <f>VLOOKUP(B294,AttDefStrength!$A$3:$G$23,2,FALSE)</f>
        <v>#N/A</v>
      </c>
      <c r="E294" t="e">
        <f>VLOOKUP(C294,AttDefStrength!$A$3:$G$23,7,FALSE)</f>
        <v>#N/A</v>
      </c>
      <c r="F294" t="e">
        <f>VLOOKUP(B294,AttDefStrength!$A$3:$G$23,3,FALSE)</f>
        <v>#N/A</v>
      </c>
      <c r="G294" t="e">
        <f>VLOOKUP(C294,AttDefStrength!$A$3:$G$23,6,FALSE)</f>
        <v>#N/A</v>
      </c>
      <c r="H294" t="e">
        <f ca="1">D294*E294*Averages!$D$23</f>
        <v>#N/A</v>
      </c>
      <c r="I294" t="e">
        <f ca="1">G294*F294*Averages!$M$23</f>
        <v>#N/A</v>
      </c>
      <c r="J294" t="e">
        <f t="shared" ca="1" si="205"/>
        <v>#N/A</v>
      </c>
      <c r="K294" t="e">
        <f t="shared" ca="1" si="206"/>
        <v>#N/A</v>
      </c>
      <c r="L294" t="e">
        <f t="shared" ca="1" si="207"/>
        <v>#N/A</v>
      </c>
      <c r="M294" t="e">
        <f t="shared" ca="1" si="208"/>
        <v>#N/A</v>
      </c>
      <c r="N294" t="e">
        <f t="shared" ca="1" si="209"/>
        <v>#N/A</v>
      </c>
      <c r="O294" t="e">
        <f t="shared" ca="1" si="210"/>
        <v>#N/A</v>
      </c>
      <c r="P294" t="e">
        <f t="shared" ca="1" si="211"/>
        <v>#N/A</v>
      </c>
      <c r="Q294" t="e">
        <f t="shared" ca="1" si="212"/>
        <v>#N/A</v>
      </c>
      <c r="R294" t="e">
        <f t="shared" ca="1" si="213"/>
        <v>#N/A</v>
      </c>
      <c r="S294" t="e">
        <f t="shared" ca="1" si="214"/>
        <v>#N/A</v>
      </c>
      <c r="T294" t="e">
        <f t="shared" ca="1" si="215"/>
        <v>#N/A</v>
      </c>
      <c r="U294" t="e">
        <f t="shared" ca="1" si="216"/>
        <v>#N/A</v>
      </c>
      <c r="V294" t="e">
        <f t="shared" ca="1" si="217"/>
        <v>#N/A</v>
      </c>
      <c r="W294" t="e">
        <f t="shared" ca="1" si="218"/>
        <v>#N/A</v>
      </c>
      <c r="X294" t="e">
        <f t="shared" ca="1" si="219"/>
        <v>#N/A</v>
      </c>
      <c r="Y294" t="e">
        <f t="shared" ca="1" si="220"/>
        <v>#N/A</v>
      </c>
      <c r="Z294" t="e">
        <f t="shared" ca="1" si="221"/>
        <v>#N/A</v>
      </c>
      <c r="AA294" t="e">
        <f t="shared" ca="1" si="222"/>
        <v>#N/A</v>
      </c>
      <c r="AB294" t="e">
        <f t="shared" ca="1" si="223"/>
        <v>#N/A</v>
      </c>
      <c r="AC294" t="e">
        <f t="shared" ca="1" si="224"/>
        <v>#N/A</v>
      </c>
      <c r="AD294" t="e">
        <f t="shared" ca="1" si="225"/>
        <v>#N/A</v>
      </c>
      <c r="AE294" t="e">
        <f t="shared" ca="1" si="226"/>
        <v>#N/A</v>
      </c>
      <c r="AF294" t="e">
        <f t="shared" ca="1" si="227"/>
        <v>#N/A</v>
      </c>
      <c r="AG294" t="e">
        <f t="shared" ca="1" si="228"/>
        <v>#N/A</v>
      </c>
      <c r="AH294" t="e">
        <f t="shared" ca="1" si="229"/>
        <v>#N/A</v>
      </c>
      <c r="AI294" t="e">
        <f t="shared" ca="1" si="230"/>
        <v>#N/A</v>
      </c>
      <c r="AJ294" t="e">
        <f t="shared" ca="1" si="231"/>
        <v>#N/A</v>
      </c>
      <c r="AK294" t="e">
        <f t="shared" ca="1" si="232"/>
        <v>#N/A</v>
      </c>
      <c r="AL294" t="e">
        <f t="shared" ca="1" si="233"/>
        <v>#N/A</v>
      </c>
      <c r="AM294" t="e">
        <f t="shared" ca="1" si="234"/>
        <v>#N/A</v>
      </c>
      <c r="AN294" t="e">
        <f t="shared" ca="1" si="235"/>
        <v>#N/A</v>
      </c>
      <c r="AO294" t="e">
        <f t="shared" ca="1" si="236"/>
        <v>#N/A</v>
      </c>
      <c r="AP294" t="e">
        <f t="shared" ca="1" si="237"/>
        <v>#N/A</v>
      </c>
      <c r="AQ294" t="e">
        <f t="shared" ca="1" si="238"/>
        <v>#N/A</v>
      </c>
      <c r="AR294" t="e">
        <f t="shared" ca="1" si="239"/>
        <v>#N/A</v>
      </c>
      <c r="AS294" t="e">
        <f t="shared" ca="1" si="240"/>
        <v>#N/A</v>
      </c>
      <c r="AT294" t="e">
        <f t="shared" ca="1" si="241"/>
        <v>#N/A</v>
      </c>
      <c r="AU294" t="e">
        <f t="shared" ca="1" si="242"/>
        <v>#N/A</v>
      </c>
      <c r="AV294" t="e">
        <f t="shared" ca="1" si="243"/>
        <v>#N/A</v>
      </c>
      <c r="AW294" t="e">
        <f t="shared" ca="1" si="244"/>
        <v>#N/A</v>
      </c>
      <c r="AX294" t="e">
        <f t="shared" ca="1" si="245"/>
        <v>#N/A</v>
      </c>
      <c r="AY294" t="e">
        <f t="shared" ca="1" si="246"/>
        <v>#N/A</v>
      </c>
    </row>
    <row r="295" spans="1:51">
      <c r="A295">
        <f>AllResults!A295</f>
        <v>0</v>
      </c>
      <c r="D295" t="e">
        <f>VLOOKUP(B295,AttDefStrength!$A$3:$G$23,2,FALSE)</f>
        <v>#N/A</v>
      </c>
      <c r="E295" t="e">
        <f>VLOOKUP(C295,AttDefStrength!$A$3:$G$23,7,FALSE)</f>
        <v>#N/A</v>
      </c>
      <c r="F295" t="e">
        <f>VLOOKUP(B295,AttDefStrength!$A$3:$G$23,3,FALSE)</f>
        <v>#N/A</v>
      </c>
      <c r="G295" t="e">
        <f>VLOOKUP(C295,AttDefStrength!$A$3:$G$23,6,FALSE)</f>
        <v>#N/A</v>
      </c>
      <c r="H295" t="e">
        <f ca="1">D295*E295*Averages!$D$23</f>
        <v>#N/A</v>
      </c>
      <c r="I295" t="e">
        <f ca="1">G295*F295*Averages!$M$23</f>
        <v>#N/A</v>
      </c>
      <c r="J295" t="e">
        <f t="shared" ca="1" si="205"/>
        <v>#N/A</v>
      </c>
      <c r="K295" t="e">
        <f t="shared" ca="1" si="206"/>
        <v>#N/A</v>
      </c>
      <c r="L295" t="e">
        <f t="shared" ca="1" si="207"/>
        <v>#N/A</v>
      </c>
      <c r="M295" t="e">
        <f t="shared" ca="1" si="208"/>
        <v>#N/A</v>
      </c>
      <c r="N295" t="e">
        <f t="shared" ca="1" si="209"/>
        <v>#N/A</v>
      </c>
      <c r="O295" t="e">
        <f t="shared" ca="1" si="210"/>
        <v>#N/A</v>
      </c>
      <c r="P295" t="e">
        <f t="shared" ca="1" si="211"/>
        <v>#N/A</v>
      </c>
      <c r="Q295" t="e">
        <f t="shared" ca="1" si="212"/>
        <v>#N/A</v>
      </c>
      <c r="R295" t="e">
        <f t="shared" ca="1" si="213"/>
        <v>#N/A</v>
      </c>
      <c r="S295" t="e">
        <f t="shared" ca="1" si="214"/>
        <v>#N/A</v>
      </c>
      <c r="T295" t="e">
        <f t="shared" ca="1" si="215"/>
        <v>#N/A</v>
      </c>
      <c r="U295" t="e">
        <f t="shared" ca="1" si="216"/>
        <v>#N/A</v>
      </c>
      <c r="V295" t="e">
        <f t="shared" ca="1" si="217"/>
        <v>#N/A</v>
      </c>
      <c r="W295" t="e">
        <f t="shared" ca="1" si="218"/>
        <v>#N/A</v>
      </c>
      <c r="X295" t="e">
        <f t="shared" ca="1" si="219"/>
        <v>#N/A</v>
      </c>
      <c r="Y295" t="e">
        <f t="shared" ca="1" si="220"/>
        <v>#N/A</v>
      </c>
      <c r="Z295" t="e">
        <f t="shared" ca="1" si="221"/>
        <v>#N/A</v>
      </c>
      <c r="AA295" t="e">
        <f t="shared" ca="1" si="222"/>
        <v>#N/A</v>
      </c>
      <c r="AB295" t="e">
        <f t="shared" ca="1" si="223"/>
        <v>#N/A</v>
      </c>
      <c r="AC295" t="e">
        <f t="shared" ca="1" si="224"/>
        <v>#N/A</v>
      </c>
      <c r="AD295" t="e">
        <f t="shared" ca="1" si="225"/>
        <v>#N/A</v>
      </c>
      <c r="AE295" t="e">
        <f t="shared" ca="1" si="226"/>
        <v>#N/A</v>
      </c>
      <c r="AF295" t="e">
        <f t="shared" ca="1" si="227"/>
        <v>#N/A</v>
      </c>
      <c r="AG295" t="e">
        <f t="shared" ca="1" si="228"/>
        <v>#N/A</v>
      </c>
      <c r="AH295" t="e">
        <f t="shared" ca="1" si="229"/>
        <v>#N/A</v>
      </c>
      <c r="AI295" t="e">
        <f t="shared" ca="1" si="230"/>
        <v>#N/A</v>
      </c>
      <c r="AJ295" t="e">
        <f t="shared" ca="1" si="231"/>
        <v>#N/A</v>
      </c>
      <c r="AK295" t="e">
        <f t="shared" ca="1" si="232"/>
        <v>#N/A</v>
      </c>
      <c r="AL295" t="e">
        <f t="shared" ca="1" si="233"/>
        <v>#N/A</v>
      </c>
      <c r="AM295" t="e">
        <f t="shared" ca="1" si="234"/>
        <v>#N/A</v>
      </c>
      <c r="AN295" t="e">
        <f t="shared" ca="1" si="235"/>
        <v>#N/A</v>
      </c>
      <c r="AO295" t="e">
        <f t="shared" ca="1" si="236"/>
        <v>#N/A</v>
      </c>
      <c r="AP295" t="e">
        <f t="shared" ca="1" si="237"/>
        <v>#N/A</v>
      </c>
      <c r="AQ295" t="e">
        <f t="shared" ca="1" si="238"/>
        <v>#N/A</v>
      </c>
      <c r="AR295" t="e">
        <f t="shared" ca="1" si="239"/>
        <v>#N/A</v>
      </c>
      <c r="AS295" t="e">
        <f t="shared" ca="1" si="240"/>
        <v>#N/A</v>
      </c>
      <c r="AT295" t="e">
        <f t="shared" ca="1" si="241"/>
        <v>#N/A</v>
      </c>
      <c r="AU295" t="e">
        <f t="shared" ca="1" si="242"/>
        <v>#N/A</v>
      </c>
      <c r="AV295" t="e">
        <f t="shared" ca="1" si="243"/>
        <v>#N/A</v>
      </c>
      <c r="AW295" t="e">
        <f t="shared" ca="1" si="244"/>
        <v>#N/A</v>
      </c>
      <c r="AX295" t="e">
        <f t="shared" ca="1" si="245"/>
        <v>#N/A</v>
      </c>
      <c r="AY295" t="e">
        <f t="shared" ca="1" si="246"/>
        <v>#N/A</v>
      </c>
    </row>
    <row r="296" spans="1:51">
      <c r="A296">
        <f>AllResults!A296</f>
        <v>0</v>
      </c>
      <c r="D296" t="e">
        <f>VLOOKUP(B296,AttDefStrength!$A$3:$G$23,2,FALSE)</f>
        <v>#N/A</v>
      </c>
      <c r="E296" t="e">
        <f>VLOOKUP(C296,AttDefStrength!$A$3:$G$23,7,FALSE)</f>
        <v>#N/A</v>
      </c>
      <c r="F296" t="e">
        <f>VLOOKUP(B296,AttDefStrength!$A$3:$G$23,3,FALSE)</f>
        <v>#N/A</v>
      </c>
      <c r="G296" t="e">
        <f>VLOOKUP(C296,AttDefStrength!$A$3:$G$23,6,FALSE)</f>
        <v>#N/A</v>
      </c>
      <c r="H296" t="e">
        <f ca="1">D296*E296*Averages!$D$23</f>
        <v>#N/A</v>
      </c>
      <c r="I296" t="e">
        <f ca="1">G296*F296*Averages!$M$23</f>
        <v>#N/A</v>
      </c>
      <c r="J296" t="e">
        <f t="shared" ca="1" si="205"/>
        <v>#N/A</v>
      </c>
      <c r="K296" t="e">
        <f t="shared" ca="1" si="206"/>
        <v>#N/A</v>
      </c>
      <c r="L296" t="e">
        <f t="shared" ca="1" si="207"/>
        <v>#N/A</v>
      </c>
      <c r="M296" t="e">
        <f t="shared" ca="1" si="208"/>
        <v>#N/A</v>
      </c>
      <c r="N296" t="e">
        <f t="shared" ca="1" si="209"/>
        <v>#N/A</v>
      </c>
      <c r="O296" t="e">
        <f t="shared" ca="1" si="210"/>
        <v>#N/A</v>
      </c>
      <c r="P296" t="e">
        <f t="shared" ca="1" si="211"/>
        <v>#N/A</v>
      </c>
      <c r="Q296" t="e">
        <f t="shared" ca="1" si="212"/>
        <v>#N/A</v>
      </c>
      <c r="R296" t="e">
        <f t="shared" ca="1" si="213"/>
        <v>#N/A</v>
      </c>
      <c r="S296" t="e">
        <f t="shared" ca="1" si="214"/>
        <v>#N/A</v>
      </c>
      <c r="T296" t="e">
        <f t="shared" ca="1" si="215"/>
        <v>#N/A</v>
      </c>
      <c r="U296" t="e">
        <f t="shared" ca="1" si="216"/>
        <v>#N/A</v>
      </c>
      <c r="V296" t="e">
        <f t="shared" ca="1" si="217"/>
        <v>#N/A</v>
      </c>
      <c r="W296" t="e">
        <f t="shared" ca="1" si="218"/>
        <v>#N/A</v>
      </c>
      <c r="X296" t="e">
        <f t="shared" ca="1" si="219"/>
        <v>#N/A</v>
      </c>
      <c r="Y296" t="e">
        <f t="shared" ca="1" si="220"/>
        <v>#N/A</v>
      </c>
      <c r="Z296" t="e">
        <f t="shared" ca="1" si="221"/>
        <v>#N/A</v>
      </c>
      <c r="AA296" t="e">
        <f t="shared" ca="1" si="222"/>
        <v>#N/A</v>
      </c>
      <c r="AB296" t="e">
        <f t="shared" ca="1" si="223"/>
        <v>#N/A</v>
      </c>
      <c r="AC296" t="e">
        <f t="shared" ca="1" si="224"/>
        <v>#N/A</v>
      </c>
      <c r="AD296" t="e">
        <f t="shared" ca="1" si="225"/>
        <v>#N/A</v>
      </c>
      <c r="AE296" t="e">
        <f t="shared" ca="1" si="226"/>
        <v>#N/A</v>
      </c>
      <c r="AF296" t="e">
        <f t="shared" ca="1" si="227"/>
        <v>#N/A</v>
      </c>
      <c r="AG296" t="e">
        <f t="shared" ca="1" si="228"/>
        <v>#N/A</v>
      </c>
      <c r="AH296" t="e">
        <f t="shared" ca="1" si="229"/>
        <v>#N/A</v>
      </c>
      <c r="AI296" t="e">
        <f t="shared" ca="1" si="230"/>
        <v>#N/A</v>
      </c>
      <c r="AJ296" t="e">
        <f t="shared" ca="1" si="231"/>
        <v>#N/A</v>
      </c>
      <c r="AK296" t="e">
        <f t="shared" ca="1" si="232"/>
        <v>#N/A</v>
      </c>
      <c r="AL296" t="e">
        <f t="shared" ca="1" si="233"/>
        <v>#N/A</v>
      </c>
      <c r="AM296" t="e">
        <f t="shared" ca="1" si="234"/>
        <v>#N/A</v>
      </c>
      <c r="AN296" t="e">
        <f t="shared" ca="1" si="235"/>
        <v>#N/A</v>
      </c>
      <c r="AO296" t="e">
        <f t="shared" ca="1" si="236"/>
        <v>#N/A</v>
      </c>
      <c r="AP296" t="e">
        <f t="shared" ca="1" si="237"/>
        <v>#N/A</v>
      </c>
      <c r="AQ296" t="e">
        <f t="shared" ca="1" si="238"/>
        <v>#N/A</v>
      </c>
      <c r="AR296" t="e">
        <f t="shared" ca="1" si="239"/>
        <v>#N/A</v>
      </c>
      <c r="AS296" t="e">
        <f t="shared" ca="1" si="240"/>
        <v>#N/A</v>
      </c>
      <c r="AT296" t="e">
        <f t="shared" ca="1" si="241"/>
        <v>#N/A</v>
      </c>
      <c r="AU296" t="e">
        <f t="shared" ca="1" si="242"/>
        <v>#N/A</v>
      </c>
      <c r="AV296" t="e">
        <f t="shared" ca="1" si="243"/>
        <v>#N/A</v>
      </c>
      <c r="AW296" t="e">
        <f t="shared" ca="1" si="244"/>
        <v>#N/A</v>
      </c>
      <c r="AX296" t="e">
        <f t="shared" ca="1" si="245"/>
        <v>#N/A</v>
      </c>
      <c r="AY296" t="e">
        <f t="shared" ca="1" si="246"/>
        <v>#N/A</v>
      </c>
    </row>
    <row r="297" spans="1:51">
      <c r="A297">
        <f>AllResults!A297</f>
        <v>0</v>
      </c>
      <c r="D297" t="e">
        <f>VLOOKUP(B297,AttDefStrength!$A$3:$G$23,2,FALSE)</f>
        <v>#N/A</v>
      </c>
      <c r="E297" t="e">
        <f>VLOOKUP(C297,AttDefStrength!$A$3:$G$23,7,FALSE)</f>
        <v>#N/A</v>
      </c>
      <c r="F297" t="e">
        <f>VLOOKUP(B297,AttDefStrength!$A$3:$G$23,3,FALSE)</f>
        <v>#N/A</v>
      </c>
      <c r="G297" t="e">
        <f>VLOOKUP(C297,AttDefStrength!$A$3:$G$23,6,FALSE)</f>
        <v>#N/A</v>
      </c>
      <c r="H297" t="e">
        <f ca="1">D297*E297*Averages!$D$23</f>
        <v>#N/A</v>
      </c>
      <c r="I297" t="e">
        <f ca="1">G297*F297*Averages!$M$23</f>
        <v>#N/A</v>
      </c>
      <c r="J297" t="e">
        <f t="shared" ca="1" si="205"/>
        <v>#N/A</v>
      </c>
      <c r="K297" t="e">
        <f t="shared" ca="1" si="206"/>
        <v>#N/A</v>
      </c>
      <c r="L297" t="e">
        <f t="shared" ca="1" si="207"/>
        <v>#N/A</v>
      </c>
      <c r="M297" t="e">
        <f t="shared" ca="1" si="208"/>
        <v>#N/A</v>
      </c>
      <c r="N297" t="e">
        <f t="shared" ca="1" si="209"/>
        <v>#N/A</v>
      </c>
      <c r="O297" t="e">
        <f t="shared" ca="1" si="210"/>
        <v>#N/A</v>
      </c>
      <c r="P297" t="e">
        <f t="shared" ca="1" si="211"/>
        <v>#N/A</v>
      </c>
      <c r="Q297" t="e">
        <f t="shared" ca="1" si="212"/>
        <v>#N/A</v>
      </c>
      <c r="R297" t="e">
        <f t="shared" ca="1" si="213"/>
        <v>#N/A</v>
      </c>
      <c r="S297" t="e">
        <f t="shared" ca="1" si="214"/>
        <v>#N/A</v>
      </c>
      <c r="T297" t="e">
        <f t="shared" ca="1" si="215"/>
        <v>#N/A</v>
      </c>
      <c r="U297" t="e">
        <f t="shared" ca="1" si="216"/>
        <v>#N/A</v>
      </c>
      <c r="V297" t="e">
        <f t="shared" ca="1" si="217"/>
        <v>#N/A</v>
      </c>
      <c r="W297" t="e">
        <f t="shared" ca="1" si="218"/>
        <v>#N/A</v>
      </c>
      <c r="X297" t="e">
        <f t="shared" ca="1" si="219"/>
        <v>#N/A</v>
      </c>
      <c r="Y297" t="e">
        <f t="shared" ca="1" si="220"/>
        <v>#N/A</v>
      </c>
      <c r="Z297" t="e">
        <f t="shared" ca="1" si="221"/>
        <v>#N/A</v>
      </c>
      <c r="AA297" t="e">
        <f t="shared" ca="1" si="222"/>
        <v>#N/A</v>
      </c>
      <c r="AB297" t="e">
        <f t="shared" ca="1" si="223"/>
        <v>#N/A</v>
      </c>
      <c r="AC297" t="e">
        <f t="shared" ca="1" si="224"/>
        <v>#N/A</v>
      </c>
      <c r="AD297" t="e">
        <f t="shared" ca="1" si="225"/>
        <v>#N/A</v>
      </c>
      <c r="AE297" t="e">
        <f t="shared" ca="1" si="226"/>
        <v>#N/A</v>
      </c>
      <c r="AF297" t="e">
        <f t="shared" ca="1" si="227"/>
        <v>#N/A</v>
      </c>
      <c r="AG297" t="e">
        <f t="shared" ca="1" si="228"/>
        <v>#N/A</v>
      </c>
      <c r="AH297" t="e">
        <f t="shared" ca="1" si="229"/>
        <v>#N/A</v>
      </c>
      <c r="AI297" t="e">
        <f t="shared" ca="1" si="230"/>
        <v>#N/A</v>
      </c>
      <c r="AJ297" t="e">
        <f t="shared" ca="1" si="231"/>
        <v>#N/A</v>
      </c>
      <c r="AK297" t="e">
        <f t="shared" ca="1" si="232"/>
        <v>#N/A</v>
      </c>
      <c r="AL297" t="e">
        <f t="shared" ca="1" si="233"/>
        <v>#N/A</v>
      </c>
      <c r="AM297" t="e">
        <f t="shared" ca="1" si="234"/>
        <v>#N/A</v>
      </c>
      <c r="AN297" t="e">
        <f t="shared" ca="1" si="235"/>
        <v>#N/A</v>
      </c>
      <c r="AO297" t="e">
        <f t="shared" ca="1" si="236"/>
        <v>#N/A</v>
      </c>
      <c r="AP297" t="e">
        <f t="shared" ca="1" si="237"/>
        <v>#N/A</v>
      </c>
      <c r="AQ297" t="e">
        <f t="shared" ca="1" si="238"/>
        <v>#N/A</v>
      </c>
      <c r="AR297" t="e">
        <f t="shared" ca="1" si="239"/>
        <v>#N/A</v>
      </c>
      <c r="AS297" t="e">
        <f t="shared" ca="1" si="240"/>
        <v>#N/A</v>
      </c>
      <c r="AT297" t="e">
        <f t="shared" ca="1" si="241"/>
        <v>#N/A</v>
      </c>
      <c r="AU297" t="e">
        <f t="shared" ca="1" si="242"/>
        <v>#N/A</v>
      </c>
      <c r="AV297" t="e">
        <f t="shared" ca="1" si="243"/>
        <v>#N/A</v>
      </c>
      <c r="AW297" t="e">
        <f t="shared" ca="1" si="244"/>
        <v>#N/A</v>
      </c>
      <c r="AX297" t="e">
        <f t="shared" ca="1" si="245"/>
        <v>#N/A</v>
      </c>
      <c r="AY297" t="e">
        <f t="shared" ca="1" si="246"/>
        <v>#N/A</v>
      </c>
    </row>
    <row r="298" spans="1:51">
      <c r="A298">
        <f>AllResults!A298</f>
        <v>0</v>
      </c>
      <c r="D298" t="e">
        <f>VLOOKUP(B298,AttDefStrength!$A$3:$G$23,2,FALSE)</f>
        <v>#N/A</v>
      </c>
      <c r="E298" t="e">
        <f>VLOOKUP(C298,AttDefStrength!$A$3:$G$23,7,FALSE)</f>
        <v>#N/A</v>
      </c>
      <c r="F298" t="e">
        <f>VLOOKUP(B298,AttDefStrength!$A$3:$G$23,3,FALSE)</f>
        <v>#N/A</v>
      </c>
      <c r="G298" t="e">
        <f>VLOOKUP(C298,AttDefStrength!$A$3:$G$23,6,FALSE)</f>
        <v>#N/A</v>
      </c>
      <c r="H298" t="e">
        <f ca="1">D298*E298*Averages!$D$23</f>
        <v>#N/A</v>
      </c>
      <c r="I298" t="e">
        <f ca="1">G298*F298*Averages!$M$23</f>
        <v>#N/A</v>
      </c>
      <c r="J298" t="e">
        <f t="shared" ca="1" si="205"/>
        <v>#N/A</v>
      </c>
      <c r="K298" t="e">
        <f t="shared" ca="1" si="206"/>
        <v>#N/A</v>
      </c>
      <c r="L298" t="e">
        <f t="shared" ca="1" si="207"/>
        <v>#N/A</v>
      </c>
      <c r="M298" t="e">
        <f t="shared" ca="1" si="208"/>
        <v>#N/A</v>
      </c>
      <c r="N298" t="e">
        <f t="shared" ca="1" si="209"/>
        <v>#N/A</v>
      </c>
      <c r="O298" t="e">
        <f t="shared" ca="1" si="210"/>
        <v>#N/A</v>
      </c>
      <c r="P298" t="e">
        <f t="shared" ca="1" si="211"/>
        <v>#N/A</v>
      </c>
      <c r="Q298" t="e">
        <f t="shared" ca="1" si="212"/>
        <v>#N/A</v>
      </c>
      <c r="R298" t="e">
        <f t="shared" ca="1" si="213"/>
        <v>#N/A</v>
      </c>
      <c r="S298" t="e">
        <f t="shared" ca="1" si="214"/>
        <v>#N/A</v>
      </c>
      <c r="T298" t="e">
        <f t="shared" ca="1" si="215"/>
        <v>#N/A</v>
      </c>
      <c r="U298" t="e">
        <f t="shared" ca="1" si="216"/>
        <v>#N/A</v>
      </c>
      <c r="V298" t="e">
        <f t="shared" ca="1" si="217"/>
        <v>#N/A</v>
      </c>
      <c r="W298" t="e">
        <f t="shared" ca="1" si="218"/>
        <v>#N/A</v>
      </c>
      <c r="X298" t="e">
        <f t="shared" ca="1" si="219"/>
        <v>#N/A</v>
      </c>
      <c r="Y298" t="e">
        <f t="shared" ca="1" si="220"/>
        <v>#N/A</v>
      </c>
      <c r="Z298" t="e">
        <f t="shared" ca="1" si="221"/>
        <v>#N/A</v>
      </c>
      <c r="AA298" t="e">
        <f t="shared" ca="1" si="222"/>
        <v>#N/A</v>
      </c>
      <c r="AB298" t="e">
        <f t="shared" ca="1" si="223"/>
        <v>#N/A</v>
      </c>
      <c r="AC298" t="e">
        <f t="shared" ca="1" si="224"/>
        <v>#N/A</v>
      </c>
      <c r="AD298" t="e">
        <f t="shared" ca="1" si="225"/>
        <v>#N/A</v>
      </c>
      <c r="AE298" t="e">
        <f t="shared" ca="1" si="226"/>
        <v>#N/A</v>
      </c>
      <c r="AF298" t="e">
        <f t="shared" ca="1" si="227"/>
        <v>#N/A</v>
      </c>
      <c r="AG298" t="e">
        <f t="shared" ca="1" si="228"/>
        <v>#N/A</v>
      </c>
      <c r="AH298" t="e">
        <f t="shared" ca="1" si="229"/>
        <v>#N/A</v>
      </c>
      <c r="AI298" t="e">
        <f t="shared" ca="1" si="230"/>
        <v>#N/A</v>
      </c>
      <c r="AJ298" t="e">
        <f t="shared" ca="1" si="231"/>
        <v>#N/A</v>
      </c>
      <c r="AK298" t="e">
        <f t="shared" ca="1" si="232"/>
        <v>#N/A</v>
      </c>
      <c r="AL298" t="e">
        <f t="shared" ca="1" si="233"/>
        <v>#N/A</v>
      </c>
      <c r="AM298" t="e">
        <f t="shared" ca="1" si="234"/>
        <v>#N/A</v>
      </c>
      <c r="AN298" t="e">
        <f t="shared" ca="1" si="235"/>
        <v>#N/A</v>
      </c>
      <c r="AO298" t="e">
        <f t="shared" ca="1" si="236"/>
        <v>#N/A</v>
      </c>
      <c r="AP298" t="e">
        <f t="shared" ca="1" si="237"/>
        <v>#N/A</v>
      </c>
      <c r="AQ298" t="e">
        <f t="shared" ca="1" si="238"/>
        <v>#N/A</v>
      </c>
      <c r="AR298" t="e">
        <f t="shared" ca="1" si="239"/>
        <v>#N/A</v>
      </c>
      <c r="AS298" t="e">
        <f t="shared" ca="1" si="240"/>
        <v>#N/A</v>
      </c>
      <c r="AT298" t="e">
        <f t="shared" ca="1" si="241"/>
        <v>#N/A</v>
      </c>
      <c r="AU298" t="e">
        <f t="shared" ca="1" si="242"/>
        <v>#N/A</v>
      </c>
      <c r="AV298" t="e">
        <f t="shared" ca="1" si="243"/>
        <v>#N/A</v>
      </c>
      <c r="AW298" t="e">
        <f t="shared" ca="1" si="244"/>
        <v>#N/A</v>
      </c>
      <c r="AX298" t="e">
        <f t="shared" ca="1" si="245"/>
        <v>#N/A</v>
      </c>
      <c r="AY298" t="e">
        <f t="shared" ca="1" si="246"/>
        <v>#N/A</v>
      </c>
    </row>
    <row r="299" spans="1:51">
      <c r="A299">
        <f>AllResults!A299</f>
        <v>0</v>
      </c>
      <c r="D299" t="e">
        <f>VLOOKUP(B299,AttDefStrength!$A$3:$G$23,2,FALSE)</f>
        <v>#N/A</v>
      </c>
      <c r="E299" t="e">
        <f>VLOOKUP(C299,AttDefStrength!$A$3:$G$23,7,FALSE)</f>
        <v>#N/A</v>
      </c>
      <c r="F299" t="e">
        <f>VLOOKUP(B299,AttDefStrength!$A$3:$G$23,3,FALSE)</f>
        <v>#N/A</v>
      </c>
      <c r="G299" t="e">
        <f>VLOOKUP(C299,AttDefStrength!$A$3:$G$23,6,FALSE)</f>
        <v>#N/A</v>
      </c>
      <c r="H299" t="e">
        <f ca="1">D299*E299*Averages!$D$23</f>
        <v>#N/A</v>
      </c>
      <c r="I299" t="e">
        <f ca="1">G299*F299*Averages!$M$23</f>
        <v>#N/A</v>
      </c>
      <c r="J299" t="e">
        <f t="shared" ca="1" si="205"/>
        <v>#N/A</v>
      </c>
      <c r="K299" t="e">
        <f t="shared" ca="1" si="206"/>
        <v>#N/A</v>
      </c>
      <c r="L299" t="e">
        <f t="shared" ca="1" si="207"/>
        <v>#N/A</v>
      </c>
      <c r="M299" t="e">
        <f t="shared" ca="1" si="208"/>
        <v>#N/A</v>
      </c>
      <c r="N299" t="e">
        <f t="shared" ca="1" si="209"/>
        <v>#N/A</v>
      </c>
      <c r="O299" t="e">
        <f t="shared" ca="1" si="210"/>
        <v>#N/A</v>
      </c>
      <c r="P299" t="e">
        <f t="shared" ca="1" si="211"/>
        <v>#N/A</v>
      </c>
      <c r="Q299" t="e">
        <f t="shared" ca="1" si="212"/>
        <v>#N/A</v>
      </c>
      <c r="R299" t="e">
        <f t="shared" ca="1" si="213"/>
        <v>#N/A</v>
      </c>
      <c r="S299" t="e">
        <f t="shared" ca="1" si="214"/>
        <v>#N/A</v>
      </c>
      <c r="T299" t="e">
        <f t="shared" ca="1" si="215"/>
        <v>#N/A</v>
      </c>
      <c r="U299" t="e">
        <f t="shared" ca="1" si="216"/>
        <v>#N/A</v>
      </c>
      <c r="V299" t="e">
        <f t="shared" ca="1" si="217"/>
        <v>#N/A</v>
      </c>
      <c r="W299" t="e">
        <f t="shared" ca="1" si="218"/>
        <v>#N/A</v>
      </c>
      <c r="X299" t="e">
        <f t="shared" ca="1" si="219"/>
        <v>#N/A</v>
      </c>
      <c r="Y299" t="e">
        <f t="shared" ca="1" si="220"/>
        <v>#N/A</v>
      </c>
      <c r="Z299" t="e">
        <f t="shared" ca="1" si="221"/>
        <v>#N/A</v>
      </c>
      <c r="AA299" t="e">
        <f t="shared" ca="1" si="222"/>
        <v>#N/A</v>
      </c>
      <c r="AB299" t="e">
        <f t="shared" ca="1" si="223"/>
        <v>#N/A</v>
      </c>
      <c r="AC299" t="e">
        <f t="shared" ca="1" si="224"/>
        <v>#N/A</v>
      </c>
      <c r="AD299" t="e">
        <f t="shared" ca="1" si="225"/>
        <v>#N/A</v>
      </c>
      <c r="AE299" t="e">
        <f t="shared" ca="1" si="226"/>
        <v>#N/A</v>
      </c>
      <c r="AF299" t="e">
        <f t="shared" ca="1" si="227"/>
        <v>#N/A</v>
      </c>
      <c r="AG299" t="e">
        <f t="shared" ca="1" si="228"/>
        <v>#N/A</v>
      </c>
      <c r="AH299" t="e">
        <f t="shared" ca="1" si="229"/>
        <v>#N/A</v>
      </c>
      <c r="AI299" t="e">
        <f t="shared" ca="1" si="230"/>
        <v>#N/A</v>
      </c>
      <c r="AJ299" t="e">
        <f t="shared" ca="1" si="231"/>
        <v>#N/A</v>
      </c>
      <c r="AK299" t="e">
        <f t="shared" ca="1" si="232"/>
        <v>#N/A</v>
      </c>
      <c r="AL299" t="e">
        <f t="shared" ca="1" si="233"/>
        <v>#N/A</v>
      </c>
      <c r="AM299" t="e">
        <f t="shared" ca="1" si="234"/>
        <v>#N/A</v>
      </c>
      <c r="AN299" t="e">
        <f t="shared" ca="1" si="235"/>
        <v>#N/A</v>
      </c>
      <c r="AO299" t="e">
        <f t="shared" ca="1" si="236"/>
        <v>#N/A</v>
      </c>
      <c r="AP299" t="e">
        <f t="shared" ca="1" si="237"/>
        <v>#N/A</v>
      </c>
      <c r="AQ299" t="e">
        <f t="shared" ca="1" si="238"/>
        <v>#N/A</v>
      </c>
      <c r="AR299" t="e">
        <f t="shared" ca="1" si="239"/>
        <v>#N/A</v>
      </c>
      <c r="AS299" t="e">
        <f t="shared" ca="1" si="240"/>
        <v>#N/A</v>
      </c>
      <c r="AT299" t="e">
        <f t="shared" ca="1" si="241"/>
        <v>#N/A</v>
      </c>
      <c r="AU299" t="e">
        <f t="shared" ca="1" si="242"/>
        <v>#N/A</v>
      </c>
      <c r="AV299" t="e">
        <f t="shared" ca="1" si="243"/>
        <v>#N/A</v>
      </c>
      <c r="AW299" t="e">
        <f t="shared" ca="1" si="244"/>
        <v>#N/A</v>
      </c>
      <c r="AX299" t="e">
        <f t="shared" ca="1" si="245"/>
        <v>#N/A</v>
      </c>
      <c r="AY299" t="e">
        <f t="shared" ca="1" si="246"/>
        <v>#N/A</v>
      </c>
    </row>
    <row r="300" spans="1:51">
      <c r="A300">
        <f>AllResults!A300</f>
        <v>0</v>
      </c>
      <c r="D300" t="e">
        <f>VLOOKUP(B300,AttDefStrength!$A$3:$G$23,2,FALSE)</f>
        <v>#N/A</v>
      </c>
      <c r="E300" t="e">
        <f>VLOOKUP(C300,AttDefStrength!$A$3:$G$23,7,FALSE)</f>
        <v>#N/A</v>
      </c>
      <c r="F300" t="e">
        <f>VLOOKUP(B300,AttDefStrength!$A$3:$G$23,3,FALSE)</f>
        <v>#N/A</v>
      </c>
      <c r="G300" t="e">
        <f>VLOOKUP(C300,AttDefStrength!$A$3:$G$23,6,FALSE)</f>
        <v>#N/A</v>
      </c>
      <c r="H300" t="e">
        <f ca="1">D300*E300*Averages!$D$23</f>
        <v>#N/A</v>
      </c>
      <c r="I300" t="e">
        <f ca="1">G300*F300*Averages!$M$23</f>
        <v>#N/A</v>
      </c>
      <c r="J300" t="e">
        <f t="shared" ca="1" si="205"/>
        <v>#N/A</v>
      </c>
      <c r="K300" t="e">
        <f t="shared" ca="1" si="206"/>
        <v>#N/A</v>
      </c>
      <c r="L300" t="e">
        <f t="shared" ca="1" si="207"/>
        <v>#N/A</v>
      </c>
      <c r="M300" t="e">
        <f t="shared" ca="1" si="208"/>
        <v>#N/A</v>
      </c>
      <c r="N300" t="e">
        <f t="shared" ca="1" si="209"/>
        <v>#N/A</v>
      </c>
      <c r="O300" t="e">
        <f t="shared" ca="1" si="210"/>
        <v>#N/A</v>
      </c>
      <c r="P300" t="e">
        <f t="shared" ca="1" si="211"/>
        <v>#N/A</v>
      </c>
      <c r="Q300" t="e">
        <f t="shared" ca="1" si="212"/>
        <v>#N/A</v>
      </c>
      <c r="R300" t="e">
        <f t="shared" ca="1" si="213"/>
        <v>#N/A</v>
      </c>
      <c r="S300" t="e">
        <f t="shared" ca="1" si="214"/>
        <v>#N/A</v>
      </c>
      <c r="T300" t="e">
        <f t="shared" ca="1" si="215"/>
        <v>#N/A</v>
      </c>
      <c r="U300" t="e">
        <f t="shared" ca="1" si="216"/>
        <v>#N/A</v>
      </c>
      <c r="V300" t="e">
        <f t="shared" ca="1" si="217"/>
        <v>#N/A</v>
      </c>
      <c r="W300" t="e">
        <f t="shared" ca="1" si="218"/>
        <v>#N/A</v>
      </c>
      <c r="X300" t="e">
        <f t="shared" ca="1" si="219"/>
        <v>#N/A</v>
      </c>
      <c r="Y300" t="e">
        <f t="shared" ca="1" si="220"/>
        <v>#N/A</v>
      </c>
      <c r="Z300" t="e">
        <f t="shared" ca="1" si="221"/>
        <v>#N/A</v>
      </c>
      <c r="AA300" t="e">
        <f t="shared" ca="1" si="222"/>
        <v>#N/A</v>
      </c>
      <c r="AB300" t="e">
        <f t="shared" ca="1" si="223"/>
        <v>#N/A</v>
      </c>
      <c r="AC300" t="e">
        <f t="shared" ca="1" si="224"/>
        <v>#N/A</v>
      </c>
      <c r="AD300" t="e">
        <f t="shared" ca="1" si="225"/>
        <v>#N/A</v>
      </c>
      <c r="AE300" t="e">
        <f t="shared" ca="1" si="226"/>
        <v>#N/A</v>
      </c>
      <c r="AF300" t="e">
        <f t="shared" ca="1" si="227"/>
        <v>#N/A</v>
      </c>
      <c r="AG300" t="e">
        <f t="shared" ca="1" si="228"/>
        <v>#N/A</v>
      </c>
      <c r="AH300" t="e">
        <f t="shared" ca="1" si="229"/>
        <v>#N/A</v>
      </c>
      <c r="AI300" t="e">
        <f t="shared" ca="1" si="230"/>
        <v>#N/A</v>
      </c>
      <c r="AJ300" t="e">
        <f t="shared" ca="1" si="231"/>
        <v>#N/A</v>
      </c>
      <c r="AK300" t="e">
        <f t="shared" ca="1" si="232"/>
        <v>#N/A</v>
      </c>
      <c r="AL300" t="e">
        <f t="shared" ca="1" si="233"/>
        <v>#N/A</v>
      </c>
      <c r="AM300" t="e">
        <f t="shared" ca="1" si="234"/>
        <v>#N/A</v>
      </c>
      <c r="AN300" t="e">
        <f t="shared" ca="1" si="235"/>
        <v>#N/A</v>
      </c>
      <c r="AO300" t="e">
        <f t="shared" ca="1" si="236"/>
        <v>#N/A</v>
      </c>
      <c r="AP300" t="e">
        <f t="shared" ca="1" si="237"/>
        <v>#N/A</v>
      </c>
      <c r="AQ300" t="e">
        <f t="shared" ca="1" si="238"/>
        <v>#N/A</v>
      </c>
      <c r="AR300" t="e">
        <f t="shared" ca="1" si="239"/>
        <v>#N/A</v>
      </c>
      <c r="AS300" t="e">
        <f t="shared" ca="1" si="240"/>
        <v>#N/A</v>
      </c>
      <c r="AT300" t="e">
        <f t="shared" ca="1" si="241"/>
        <v>#N/A</v>
      </c>
      <c r="AU300" t="e">
        <f t="shared" ca="1" si="242"/>
        <v>#N/A</v>
      </c>
      <c r="AV300" t="e">
        <f t="shared" ca="1" si="243"/>
        <v>#N/A</v>
      </c>
      <c r="AW300" t="e">
        <f t="shared" ca="1" si="244"/>
        <v>#N/A</v>
      </c>
      <c r="AX300" t="e">
        <f t="shared" ca="1" si="245"/>
        <v>#N/A</v>
      </c>
      <c r="AY300" t="e">
        <f t="shared" ca="1" si="246"/>
        <v>#N/A</v>
      </c>
    </row>
    <row r="301" spans="1:51">
      <c r="A301">
        <f>AllResults!A301</f>
        <v>0</v>
      </c>
      <c r="D301" t="e">
        <f>VLOOKUP(B301,AttDefStrength!$A$3:$G$23,2,FALSE)</f>
        <v>#N/A</v>
      </c>
      <c r="E301" t="e">
        <f>VLOOKUP(C301,AttDefStrength!$A$3:$G$23,7,FALSE)</f>
        <v>#N/A</v>
      </c>
      <c r="F301" t="e">
        <f>VLOOKUP(B301,AttDefStrength!$A$3:$G$23,3,FALSE)</f>
        <v>#N/A</v>
      </c>
      <c r="G301" t="e">
        <f>VLOOKUP(C301,AttDefStrength!$A$3:$G$23,6,FALSE)</f>
        <v>#N/A</v>
      </c>
      <c r="H301" t="e">
        <f ca="1">D301*E301*Averages!$D$23</f>
        <v>#N/A</v>
      </c>
      <c r="I301" t="e">
        <f ca="1">G301*F301*Averages!$M$23</f>
        <v>#N/A</v>
      </c>
      <c r="J301" t="e">
        <f t="shared" ca="1" si="205"/>
        <v>#N/A</v>
      </c>
      <c r="K301" t="e">
        <f t="shared" ca="1" si="206"/>
        <v>#N/A</v>
      </c>
      <c r="L301" t="e">
        <f t="shared" ca="1" si="207"/>
        <v>#N/A</v>
      </c>
      <c r="M301" t="e">
        <f t="shared" ca="1" si="208"/>
        <v>#N/A</v>
      </c>
      <c r="N301" t="e">
        <f t="shared" ca="1" si="209"/>
        <v>#N/A</v>
      </c>
      <c r="O301" t="e">
        <f t="shared" ca="1" si="210"/>
        <v>#N/A</v>
      </c>
      <c r="P301" t="e">
        <f t="shared" ca="1" si="211"/>
        <v>#N/A</v>
      </c>
      <c r="Q301" t="e">
        <f t="shared" ca="1" si="212"/>
        <v>#N/A</v>
      </c>
      <c r="R301" t="e">
        <f t="shared" ca="1" si="213"/>
        <v>#N/A</v>
      </c>
      <c r="S301" t="e">
        <f t="shared" ca="1" si="214"/>
        <v>#N/A</v>
      </c>
      <c r="T301" t="e">
        <f t="shared" ca="1" si="215"/>
        <v>#N/A</v>
      </c>
      <c r="U301" t="e">
        <f t="shared" ca="1" si="216"/>
        <v>#N/A</v>
      </c>
      <c r="V301" t="e">
        <f t="shared" ca="1" si="217"/>
        <v>#N/A</v>
      </c>
      <c r="W301" t="e">
        <f t="shared" ca="1" si="218"/>
        <v>#N/A</v>
      </c>
      <c r="X301" t="e">
        <f t="shared" ca="1" si="219"/>
        <v>#N/A</v>
      </c>
      <c r="Y301" t="e">
        <f t="shared" ca="1" si="220"/>
        <v>#N/A</v>
      </c>
      <c r="Z301" t="e">
        <f t="shared" ca="1" si="221"/>
        <v>#N/A</v>
      </c>
      <c r="AA301" t="e">
        <f t="shared" ca="1" si="222"/>
        <v>#N/A</v>
      </c>
      <c r="AB301" t="e">
        <f t="shared" ca="1" si="223"/>
        <v>#N/A</v>
      </c>
      <c r="AC301" t="e">
        <f t="shared" ca="1" si="224"/>
        <v>#N/A</v>
      </c>
      <c r="AD301" t="e">
        <f t="shared" ca="1" si="225"/>
        <v>#N/A</v>
      </c>
      <c r="AE301" t="e">
        <f t="shared" ca="1" si="226"/>
        <v>#N/A</v>
      </c>
      <c r="AF301" t="e">
        <f t="shared" ca="1" si="227"/>
        <v>#N/A</v>
      </c>
      <c r="AG301" t="e">
        <f t="shared" ca="1" si="228"/>
        <v>#N/A</v>
      </c>
      <c r="AH301" t="e">
        <f t="shared" ca="1" si="229"/>
        <v>#N/A</v>
      </c>
      <c r="AI301" t="e">
        <f t="shared" ca="1" si="230"/>
        <v>#N/A</v>
      </c>
      <c r="AJ301" t="e">
        <f t="shared" ca="1" si="231"/>
        <v>#N/A</v>
      </c>
      <c r="AK301" t="e">
        <f t="shared" ca="1" si="232"/>
        <v>#N/A</v>
      </c>
      <c r="AL301" t="e">
        <f t="shared" ca="1" si="233"/>
        <v>#N/A</v>
      </c>
      <c r="AM301" t="e">
        <f t="shared" ca="1" si="234"/>
        <v>#N/A</v>
      </c>
      <c r="AN301" t="e">
        <f t="shared" ca="1" si="235"/>
        <v>#N/A</v>
      </c>
      <c r="AO301" t="e">
        <f t="shared" ca="1" si="236"/>
        <v>#N/A</v>
      </c>
      <c r="AP301" t="e">
        <f t="shared" ca="1" si="237"/>
        <v>#N/A</v>
      </c>
      <c r="AQ301" t="e">
        <f t="shared" ca="1" si="238"/>
        <v>#N/A</v>
      </c>
      <c r="AR301" t="e">
        <f t="shared" ca="1" si="239"/>
        <v>#N/A</v>
      </c>
      <c r="AS301" t="e">
        <f t="shared" ca="1" si="240"/>
        <v>#N/A</v>
      </c>
      <c r="AT301" t="e">
        <f t="shared" ca="1" si="241"/>
        <v>#N/A</v>
      </c>
      <c r="AU301" t="e">
        <f t="shared" ca="1" si="242"/>
        <v>#N/A</v>
      </c>
      <c r="AV301" t="e">
        <f t="shared" ca="1" si="243"/>
        <v>#N/A</v>
      </c>
      <c r="AW301" t="e">
        <f t="shared" ca="1" si="244"/>
        <v>#N/A</v>
      </c>
      <c r="AX301" t="e">
        <f t="shared" ca="1" si="245"/>
        <v>#N/A</v>
      </c>
      <c r="AY301" t="e">
        <f t="shared" ca="1" si="246"/>
        <v>#N/A</v>
      </c>
    </row>
    <row r="302" spans="1:51">
      <c r="A302">
        <f>AllResults!A302</f>
        <v>0</v>
      </c>
      <c r="D302" t="e">
        <f>VLOOKUP(B302,AttDefStrength!$A$3:$G$23,2,FALSE)</f>
        <v>#N/A</v>
      </c>
      <c r="E302" t="e">
        <f>VLOOKUP(C302,AttDefStrength!$A$3:$G$23,7,FALSE)</f>
        <v>#N/A</v>
      </c>
      <c r="F302" t="e">
        <f>VLOOKUP(B302,AttDefStrength!$A$3:$G$23,3,FALSE)</f>
        <v>#N/A</v>
      </c>
      <c r="G302" t="e">
        <f>VLOOKUP(C302,AttDefStrength!$A$3:$G$23,6,FALSE)</f>
        <v>#N/A</v>
      </c>
      <c r="H302" t="e">
        <f ca="1">D302*E302*Averages!$D$23</f>
        <v>#N/A</v>
      </c>
      <c r="I302" t="e">
        <f ca="1">G302*F302*Averages!$M$23</f>
        <v>#N/A</v>
      </c>
      <c r="J302" t="e">
        <f t="shared" ca="1" si="205"/>
        <v>#N/A</v>
      </c>
      <c r="K302" t="e">
        <f t="shared" ca="1" si="206"/>
        <v>#N/A</v>
      </c>
      <c r="L302" t="e">
        <f t="shared" ca="1" si="207"/>
        <v>#N/A</v>
      </c>
      <c r="M302" t="e">
        <f t="shared" ca="1" si="208"/>
        <v>#N/A</v>
      </c>
      <c r="N302" t="e">
        <f t="shared" ca="1" si="209"/>
        <v>#N/A</v>
      </c>
      <c r="O302" t="e">
        <f t="shared" ca="1" si="210"/>
        <v>#N/A</v>
      </c>
      <c r="P302" t="e">
        <f t="shared" ca="1" si="211"/>
        <v>#N/A</v>
      </c>
      <c r="Q302" t="e">
        <f t="shared" ca="1" si="212"/>
        <v>#N/A</v>
      </c>
      <c r="R302" t="e">
        <f t="shared" ca="1" si="213"/>
        <v>#N/A</v>
      </c>
      <c r="S302" t="e">
        <f t="shared" ca="1" si="214"/>
        <v>#N/A</v>
      </c>
      <c r="T302" t="e">
        <f t="shared" ca="1" si="215"/>
        <v>#N/A</v>
      </c>
      <c r="U302" t="e">
        <f t="shared" ca="1" si="216"/>
        <v>#N/A</v>
      </c>
      <c r="V302" t="e">
        <f t="shared" ca="1" si="217"/>
        <v>#N/A</v>
      </c>
      <c r="W302" t="e">
        <f t="shared" ca="1" si="218"/>
        <v>#N/A</v>
      </c>
      <c r="X302" t="e">
        <f t="shared" ca="1" si="219"/>
        <v>#N/A</v>
      </c>
      <c r="Y302" t="e">
        <f t="shared" ca="1" si="220"/>
        <v>#N/A</v>
      </c>
      <c r="Z302" t="e">
        <f t="shared" ca="1" si="221"/>
        <v>#N/A</v>
      </c>
      <c r="AA302" t="e">
        <f t="shared" ca="1" si="222"/>
        <v>#N/A</v>
      </c>
      <c r="AB302" t="e">
        <f t="shared" ca="1" si="223"/>
        <v>#N/A</v>
      </c>
      <c r="AC302" t="e">
        <f t="shared" ca="1" si="224"/>
        <v>#N/A</v>
      </c>
      <c r="AD302" t="e">
        <f t="shared" ca="1" si="225"/>
        <v>#N/A</v>
      </c>
      <c r="AE302" t="e">
        <f t="shared" ca="1" si="226"/>
        <v>#N/A</v>
      </c>
      <c r="AF302" t="e">
        <f t="shared" ca="1" si="227"/>
        <v>#N/A</v>
      </c>
      <c r="AG302" t="e">
        <f t="shared" ca="1" si="228"/>
        <v>#N/A</v>
      </c>
      <c r="AH302" t="e">
        <f t="shared" ca="1" si="229"/>
        <v>#N/A</v>
      </c>
      <c r="AI302" t="e">
        <f t="shared" ca="1" si="230"/>
        <v>#N/A</v>
      </c>
      <c r="AJ302" t="e">
        <f t="shared" ca="1" si="231"/>
        <v>#N/A</v>
      </c>
      <c r="AK302" t="e">
        <f t="shared" ca="1" si="232"/>
        <v>#N/A</v>
      </c>
      <c r="AL302" t="e">
        <f t="shared" ca="1" si="233"/>
        <v>#N/A</v>
      </c>
      <c r="AM302" t="e">
        <f t="shared" ca="1" si="234"/>
        <v>#N/A</v>
      </c>
      <c r="AN302" t="e">
        <f t="shared" ca="1" si="235"/>
        <v>#N/A</v>
      </c>
      <c r="AO302" t="e">
        <f t="shared" ca="1" si="236"/>
        <v>#N/A</v>
      </c>
      <c r="AP302" t="e">
        <f t="shared" ca="1" si="237"/>
        <v>#N/A</v>
      </c>
      <c r="AQ302" t="e">
        <f t="shared" ca="1" si="238"/>
        <v>#N/A</v>
      </c>
      <c r="AR302" t="e">
        <f t="shared" ca="1" si="239"/>
        <v>#N/A</v>
      </c>
      <c r="AS302" t="e">
        <f t="shared" ca="1" si="240"/>
        <v>#N/A</v>
      </c>
      <c r="AT302" t="e">
        <f t="shared" ca="1" si="241"/>
        <v>#N/A</v>
      </c>
      <c r="AU302" t="e">
        <f t="shared" ca="1" si="242"/>
        <v>#N/A</v>
      </c>
      <c r="AV302" t="e">
        <f t="shared" ca="1" si="243"/>
        <v>#N/A</v>
      </c>
      <c r="AW302" t="e">
        <f t="shared" ca="1" si="244"/>
        <v>#N/A</v>
      </c>
      <c r="AX302" t="e">
        <f t="shared" ca="1" si="245"/>
        <v>#N/A</v>
      </c>
      <c r="AY302" t="e">
        <f t="shared" ca="1" si="246"/>
        <v>#N/A</v>
      </c>
    </row>
    <row r="303" spans="1:51">
      <c r="A303">
        <f>AllResults!A303</f>
        <v>0</v>
      </c>
      <c r="D303" t="e">
        <f>VLOOKUP(B303,AttDefStrength!$A$3:$G$23,2,FALSE)</f>
        <v>#N/A</v>
      </c>
      <c r="E303" t="e">
        <f>VLOOKUP(C303,AttDefStrength!$A$3:$G$23,7,FALSE)</f>
        <v>#N/A</v>
      </c>
      <c r="F303" t="e">
        <f>VLOOKUP(B303,AttDefStrength!$A$3:$G$23,3,FALSE)</f>
        <v>#N/A</v>
      </c>
      <c r="G303" t="e">
        <f>VLOOKUP(C303,AttDefStrength!$A$3:$G$23,6,FALSE)</f>
        <v>#N/A</v>
      </c>
      <c r="H303" t="e">
        <f ca="1">D303*E303*Averages!$D$23</f>
        <v>#N/A</v>
      </c>
      <c r="I303" t="e">
        <f ca="1">G303*F303*Averages!$M$23</f>
        <v>#N/A</v>
      </c>
      <c r="J303" t="e">
        <f t="shared" ca="1" si="205"/>
        <v>#N/A</v>
      </c>
      <c r="K303" t="e">
        <f t="shared" ca="1" si="206"/>
        <v>#N/A</v>
      </c>
      <c r="L303" t="e">
        <f t="shared" ca="1" si="207"/>
        <v>#N/A</v>
      </c>
      <c r="M303" t="e">
        <f t="shared" ca="1" si="208"/>
        <v>#N/A</v>
      </c>
      <c r="N303" t="e">
        <f t="shared" ca="1" si="209"/>
        <v>#N/A</v>
      </c>
      <c r="O303" t="e">
        <f t="shared" ca="1" si="210"/>
        <v>#N/A</v>
      </c>
      <c r="P303" t="e">
        <f t="shared" ca="1" si="211"/>
        <v>#N/A</v>
      </c>
      <c r="Q303" t="e">
        <f t="shared" ca="1" si="212"/>
        <v>#N/A</v>
      </c>
      <c r="R303" t="e">
        <f t="shared" ca="1" si="213"/>
        <v>#N/A</v>
      </c>
      <c r="S303" t="e">
        <f t="shared" ca="1" si="214"/>
        <v>#N/A</v>
      </c>
      <c r="T303" t="e">
        <f t="shared" ca="1" si="215"/>
        <v>#N/A</v>
      </c>
      <c r="U303" t="e">
        <f t="shared" ca="1" si="216"/>
        <v>#N/A</v>
      </c>
      <c r="V303" t="e">
        <f t="shared" ca="1" si="217"/>
        <v>#N/A</v>
      </c>
      <c r="W303" t="e">
        <f t="shared" ca="1" si="218"/>
        <v>#N/A</v>
      </c>
      <c r="X303" t="e">
        <f t="shared" ca="1" si="219"/>
        <v>#N/A</v>
      </c>
      <c r="Y303" t="e">
        <f t="shared" ca="1" si="220"/>
        <v>#N/A</v>
      </c>
      <c r="Z303" t="e">
        <f t="shared" ca="1" si="221"/>
        <v>#N/A</v>
      </c>
      <c r="AA303" t="e">
        <f t="shared" ca="1" si="222"/>
        <v>#N/A</v>
      </c>
      <c r="AB303" t="e">
        <f t="shared" ca="1" si="223"/>
        <v>#N/A</v>
      </c>
      <c r="AC303" t="e">
        <f t="shared" ca="1" si="224"/>
        <v>#N/A</v>
      </c>
      <c r="AD303" t="e">
        <f t="shared" ca="1" si="225"/>
        <v>#N/A</v>
      </c>
      <c r="AE303" t="e">
        <f t="shared" ca="1" si="226"/>
        <v>#N/A</v>
      </c>
      <c r="AF303" t="e">
        <f t="shared" ca="1" si="227"/>
        <v>#N/A</v>
      </c>
      <c r="AG303" t="e">
        <f t="shared" ca="1" si="228"/>
        <v>#N/A</v>
      </c>
      <c r="AH303" t="e">
        <f t="shared" ca="1" si="229"/>
        <v>#N/A</v>
      </c>
      <c r="AI303" t="e">
        <f t="shared" ca="1" si="230"/>
        <v>#N/A</v>
      </c>
      <c r="AJ303" t="e">
        <f t="shared" ca="1" si="231"/>
        <v>#N/A</v>
      </c>
      <c r="AK303" t="e">
        <f t="shared" ca="1" si="232"/>
        <v>#N/A</v>
      </c>
      <c r="AL303" t="e">
        <f t="shared" ca="1" si="233"/>
        <v>#N/A</v>
      </c>
      <c r="AM303" t="e">
        <f t="shared" ca="1" si="234"/>
        <v>#N/A</v>
      </c>
      <c r="AN303" t="e">
        <f t="shared" ca="1" si="235"/>
        <v>#N/A</v>
      </c>
      <c r="AO303" t="e">
        <f t="shared" ca="1" si="236"/>
        <v>#N/A</v>
      </c>
      <c r="AP303" t="e">
        <f t="shared" ca="1" si="237"/>
        <v>#N/A</v>
      </c>
      <c r="AQ303" t="e">
        <f t="shared" ca="1" si="238"/>
        <v>#N/A</v>
      </c>
      <c r="AR303" t="e">
        <f t="shared" ca="1" si="239"/>
        <v>#N/A</v>
      </c>
      <c r="AS303" t="e">
        <f t="shared" ca="1" si="240"/>
        <v>#N/A</v>
      </c>
      <c r="AT303" t="e">
        <f t="shared" ca="1" si="241"/>
        <v>#N/A</v>
      </c>
      <c r="AU303" t="e">
        <f t="shared" ca="1" si="242"/>
        <v>#N/A</v>
      </c>
      <c r="AV303" t="e">
        <f t="shared" ca="1" si="243"/>
        <v>#N/A</v>
      </c>
      <c r="AW303" t="e">
        <f t="shared" ca="1" si="244"/>
        <v>#N/A</v>
      </c>
      <c r="AX303" t="e">
        <f t="shared" ca="1" si="245"/>
        <v>#N/A</v>
      </c>
      <c r="AY303" t="e">
        <f t="shared" ca="1" si="246"/>
        <v>#N/A</v>
      </c>
    </row>
    <row r="304" spans="1:51">
      <c r="A304">
        <f>AllResults!A304</f>
        <v>0</v>
      </c>
      <c r="D304" t="e">
        <f>VLOOKUP(B304,AttDefStrength!$A$3:$G$23,2,FALSE)</f>
        <v>#N/A</v>
      </c>
      <c r="E304" t="e">
        <f>VLOOKUP(C304,AttDefStrength!$A$3:$G$23,7,FALSE)</f>
        <v>#N/A</v>
      </c>
      <c r="F304" t="e">
        <f>VLOOKUP(B304,AttDefStrength!$A$3:$G$23,3,FALSE)</f>
        <v>#N/A</v>
      </c>
      <c r="G304" t="e">
        <f>VLOOKUP(C304,AttDefStrength!$A$3:$G$23,6,FALSE)</f>
        <v>#N/A</v>
      </c>
      <c r="H304" t="e">
        <f ca="1">D304*E304*Averages!$D$23</f>
        <v>#N/A</v>
      </c>
      <c r="I304" t="e">
        <f ca="1">G304*F304*Averages!$M$23</f>
        <v>#N/A</v>
      </c>
      <c r="J304" t="e">
        <f t="shared" ca="1" si="205"/>
        <v>#N/A</v>
      </c>
      <c r="K304" t="e">
        <f t="shared" ca="1" si="206"/>
        <v>#N/A</v>
      </c>
      <c r="L304" t="e">
        <f t="shared" ca="1" si="207"/>
        <v>#N/A</v>
      </c>
      <c r="M304" t="e">
        <f t="shared" ca="1" si="208"/>
        <v>#N/A</v>
      </c>
      <c r="N304" t="e">
        <f t="shared" ca="1" si="209"/>
        <v>#N/A</v>
      </c>
      <c r="O304" t="e">
        <f t="shared" ca="1" si="210"/>
        <v>#N/A</v>
      </c>
      <c r="P304" t="e">
        <f t="shared" ca="1" si="211"/>
        <v>#N/A</v>
      </c>
      <c r="Q304" t="e">
        <f t="shared" ca="1" si="212"/>
        <v>#N/A</v>
      </c>
      <c r="R304" t="e">
        <f t="shared" ca="1" si="213"/>
        <v>#N/A</v>
      </c>
      <c r="S304" t="e">
        <f t="shared" ca="1" si="214"/>
        <v>#N/A</v>
      </c>
      <c r="T304" t="e">
        <f t="shared" ca="1" si="215"/>
        <v>#N/A</v>
      </c>
      <c r="U304" t="e">
        <f t="shared" ca="1" si="216"/>
        <v>#N/A</v>
      </c>
      <c r="V304" t="e">
        <f t="shared" ca="1" si="217"/>
        <v>#N/A</v>
      </c>
      <c r="W304" t="e">
        <f t="shared" ca="1" si="218"/>
        <v>#N/A</v>
      </c>
      <c r="X304" t="e">
        <f t="shared" ca="1" si="219"/>
        <v>#N/A</v>
      </c>
      <c r="Y304" t="e">
        <f t="shared" ca="1" si="220"/>
        <v>#N/A</v>
      </c>
      <c r="Z304" t="e">
        <f t="shared" ca="1" si="221"/>
        <v>#N/A</v>
      </c>
      <c r="AA304" t="e">
        <f t="shared" ca="1" si="222"/>
        <v>#N/A</v>
      </c>
      <c r="AB304" t="e">
        <f t="shared" ca="1" si="223"/>
        <v>#N/A</v>
      </c>
      <c r="AC304" t="e">
        <f t="shared" ca="1" si="224"/>
        <v>#N/A</v>
      </c>
      <c r="AD304" t="e">
        <f t="shared" ca="1" si="225"/>
        <v>#N/A</v>
      </c>
      <c r="AE304" t="e">
        <f t="shared" ca="1" si="226"/>
        <v>#N/A</v>
      </c>
      <c r="AF304" t="e">
        <f t="shared" ca="1" si="227"/>
        <v>#N/A</v>
      </c>
      <c r="AG304" t="e">
        <f t="shared" ca="1" si="228"/>
        <v>#N/A</v>
      </c>
      <c r="AH304" t="e">
        <f t="shared" ca="1" si="229"/>
        <v>#N/A</v>
      </c>
      <c r="AI304" t="e">
        <f t="shared" ca="1" si="230"/>
        <v>#N/A</v>
      </c>
      <c r="AJ304" t="e">
        <f t="shared" ca="1" si="231"/>
        <v>#N/A</v>
      </c>
      <c r="AK304" t="e">
        <f t="shared" ca="1" si="232"/>
        <v>#N/A</v>
      </c>
      <c r="AL304" t="e">
        <f t="shared" ca="1" si="233"/>
        <v>#N/A</v>
      </c>
      <c r="AM304" t="e">
        <f t="shared" ca="1" si="234"/>
        <v>#N/A</v>
      </c>
      <c r="AN304" t="e">
        <f t="shared" ca="1" si="235"/>
        <v>#N/A</v>
      </c>
      <c r="AO304" t="e">
        <f t="shared" ca="1" si="236"/>
        <v>#N/A</v>
      </c>
      <c r="AP304" t="e">
        <f t="shared" ca="1" si="237"/>
        <v>#N/A</v>
      </c>
      <c r="AQ304" t="e">
        <f t="shared" ca="1" si="238"/>
        <v>#N/A</v>
      </c>
      <c r="AR304" t="e">
        <f t="shared" ca="1" si="239"/>
        <v>#N/A</v>
      </c>
      <c r="AS304" t="e">
        <f t="shared" ca="1" si="240"/>
        <v>#N/A</v>
      </c>
      <c r="AT304" t="e">
        <f t="shared" ca="1" si="241"/>
        <v>#N/A</v>
      </c>
      <c r="AU304" t="e">
        <f t="shared" ca="1" si="242"/>
        <v>#N/A</v>
      </c>
      <c r="AV304" t="e">
        <f t="shared" ca="1" si="243"/>
        <v>#N/A</v>
      </c>
      <c r="AW304" t="e">
        <f t="shared" ca="1" si="244"/>
        <v>#N/A</v>
      </c>
      <c r="AX304" t="e">
        <f t="shared" ca="1" si="245"/>
        <v>#N/A</v>
      </c>
      <c r="AY304" t="e">
        <f t="shared" ca="1" si="246"/>
        <v>#N/A</v>
      </c>
    </row>
    <row r="305" spans="1:51">
      <c r="A305">
        <f>AllResults!A305</f>
        <v>0</v>
      </c>
      <c r="D305" t="e">
        <f>VLOOKUP(B305,AttDefStrength!$A$3:$G$23,2,FALSE)</f>
        <v>#N/A</v>
      </c>
      <c r="E305" t="e">
        <f>VLOOKUP(C305,AttDefStrength!$A$3:$G$23,7,FALSE)</f>
        <v>#N/A</v>
      </c>
      <c r="F305" t="e">
        <f>VLOOKUP(B305,AttDefStrength!$A$3:$G$23,3,FALSE)</f>
        <v>#N/A</v>
      </c>
      <c r="G305" t="e">
        <f>VLOOKUP(C305,AttDefStrength!$A$3:$G$23,6,FALSE)</f>
        <v>#N/A</v>
      </c>
      <c r="H305" t="e">
        <f ca="1">D305*E305*Averages!$D$23</f>
        <v>#N/A</v>
      </c>
      <c r="I305" t="e">
        <f ca="1">G305*F305*Averages!$M$23</f>
        <v>#N/A</v>
      </c>
      <c r="J305" t="e">
        <f t="shared" ca="1" si="205"/>
        <v>#N/A</v>
      </c>
      <c r="K305" t="e">
        <f t="shared" ca="1" si="206"/>
        <v>#N/A</v>
      </c>
      <c r="L305" t="e">
        <f t="shared" ca="1" si="207"/>
        <v>#N/A</v>
      </c>
      <c r="M305" t="e">
        <f t="shared" ca="1" si="208"/>
        <v>#N/A</v>
      </c>
      <c r="N305" t="e">
        <f t="shared" ca="1" si="209"/>
        <v>#N/A</v>
      </c>
      <c r="O305" t="e">
        <f t="shared" ca="1" si="210"/>
        <v>#N/A</v>
      </c>
      <c r="P305" t="e">
        <f t="shared" ca="1" si="211"/>
        <v>#N/A</v>
      </c>
      <c r="Q305" t="e">
        <f t="shared" ca="1" si="212"/>
        <v>#N/A</v>
      </c>
      <c r="R305" t="e">
        <f t="shared" ca="1" si="213"/>
        <v>#N/A</v>
      </c>
      <c r="S305" t="e">
        <f t="shared" ca="1" si="214"/>
        <v>#N/A</v>
      </c>
      <c r="T305" t="e">
        <f t="shared" ca="1" si="215"/>
        <v>#N/A</v>
      </c>
      <c r="U305" t="e">
        <f t="shared" ca="1" si="216"/>
        <v>#N/A</v>
      </c>
      <c r="V305" t="e">
        <f t="shared" ca="1" si="217"/>
        <v>#N/A</v>
      </c>
      <c r="W305" t="e">
        <f t="shared" ca="1" si="218"/>
        <v>#N/A</v>
      </c>
      <c r="X305" t="e">
        <f t="shared" ca="1" si="219"/>
        <v>#N/A</v>
      </c>
      <c r="Y305" t="e">
        <f t="shared" ca="1" si="220"/>
        <v>#N/A</v>
      </c>
      <c r="Z305" t="e">
        <f t="shared" ca="1" si="221"/>
        <v>#N/A</v>
      </c>
      <c r="AA305" t="e">
        <f t="shared" ca="1" si="222"/>
        <v>#N/A</v>
      </c>
      <c r="AB305" t="e">
        <f t="shared" ca="1" si="223"/>
        <v>#N/A</v>
      </c>
      <c r="AC305" t="e">
        <f t="shared" ca="1" si="224"/>
        <v>#N/A</v>
      </c>
      <c r="AD305" t="e">
        <f t="shared" ca="1" si="225"/>
        <v>#N/A</v>
      </c>
      <c r="AE305" t="e">
        <f t="shared" ca="1" si="226"/>
        <v>#N/A</v>
      </c>
      <c r="AF305" t="e">
        <f t="shared" ca="1" si="227"/>
        <v>#N/A</v>
      </c>
      <c r="AG305" t="e">
        <f t="shared" ca="1" si="228"/>
        <v>#N/A</v>
      </c>
      <c r="AH305" t="e">
        <f t="shared" ca="1" si="229"/>
        <v>#N/A</v>
      </c>
      <c r="AI305" t="e">
        <f t="shared" ca="1" si="230"/>
        <v>#N/A</v>
      </c>
      <c r="AJ305" t="e">
        <f t="shared" ca="1" si="231"/>
        <v>#N/A</v>
      </c>
      <c r="AK305" t="e">
        <f t="shared" ca="1" si="232"/>
        <v>#N/A</v>
      </c>
      <c r="AL305" t="e">
        <f t="shared" ca="1" si="233"/>
        <v>#N/A</v>
      </c>
      <c r="AM305" t="e">
        <f t="shared" ca="1" si="234"/>
        <v>#N/A</v>
      </c>
      <c r="AN305" t="e">
        <f t="shared" ca="1" si="235"/>
        <v>#N/A</v>
      </c>
      <c r="AO305" t="e">
        <f t="shared" ca="1" si="236"/>
        <v>#N/A</v>
      </c>
      <c r="AP305" t="e">
        <f t="shared" ca="1" si="237"/>
        <v>#N/A</v>
      </c>
      <c r="AQ305" t="e">
        <f t="shared" ca="1" si="238"/>
        <v>#N/A</v>
      </c>
      <c r="AR305" t="e">
        <f t="shared" ca="1" si="239"/>
        <v>#N/A</v>
      </c>
      <c r="AS305" t="e">
        <f t="shared" ca="1" si="240"/>
        <v>#N/A</v>
      </c>
      <c r="AT305" t="e">
        <f t="shared" ca="1" si="241"/>
        <v>#N/A</v>
      </c>
      <c r="AU305" t="e">
        <f t="shared" ca="1" si="242"/>
        <v>#N/A</v>
      </c>
      <c r="AV305" t="e">
        <f t="shared" ca="1" si="243"/>
        <v>#N/A</v>
      </c>
      <c r="AW305" t="e">
        <f t="shared" ca="1" si="244"/>
        <v>#N/A</v>
      </c>
      <c r="AX305" t="e">
        <f t="shared" ca="1" si="245"/>
        <v>#N/A</v>
      </c>
      <c r="AY305" t="e">
        <f t="shared" ca="1" si="246"/>
        <v>#N/A</v>
      </c>
    </row>
    <row r="306" spans="1:51">
      <c r="A306">
        <f>AllResults!A306</f>
        <v>0</v>
      </c>
      <c r="D306" t="e">
        <f>VLOOKUP(B306,AttDefStrength!$A$3:$G$23,2,FALSE)</f>
        <v>#N/A</v>
      </c>
      <c r="E306" t="e">
        <f>VLOOKUP(C306,AttDefStrength!$A$3:$G$23,7,FALSE)</f>
        <v>#N/A</v>
      </c>
      <c r="F306" t="e">
        <f>VLOOKUP(B306,AttDefStrength!$A$3:$G$23,3,FALSE)</f>
        <v>#N/A</v>
      </c>
      <c r="G306" t="e">
        <f>VLOOKUP(C306,AttDefStrength!$A$3:$G$23,6,FALSE)</f>
        <v>#N/A</v>
      </c>
      <c r="H306" t="e">
        <f ca="1">D306*E306*Averages!$D$23</f>
        <v>#N/A</v>
      </c>
      <c r="I306" t="e">
        <f ca="1">G306*F306*Averages!$M$23</f>
        <v>#N/A</v>
      </c>
      <c r="J306" t="e">
        <f t="shared" ca="1" si="205"/>
        <v>#N/A</v>
      </c>
      <c r="K306" t="e">
        <f t="shared" ca="1" si="206"/>
        <v>#N/A</v>
      </c>
      <c r="L306" t="e">
        <f t="shared" ca="1" si="207"/>
        <v>#N/A</v>
      </c>
      <c r="M306" t="e">
        <f t="shared" ca="1" si="208"/>
        <v>#N/A</v>
      </c>
      <c r="N306" t="e">
        <f t="shared" ca="1" si="209"/>
        <v>#N/A</v>
      </c>
      <c r="O306" t="e">
        <f t="shared" ca="1" si="210"/>
        <v>#N/A</v>
      </c>
      <c r="P306" t="e">
        <f t="shared" ca="1" si="211"/>
        <v>#N/A</v>
      </c>
      <c r="Q306" t="e">
        <f t="shared" ca="1" si="212"/>
        <v>#N/A</v>
      </c>
      <c r="R306" t="e">
        <f t="shared" ca="1" si="213"/>
        <v>#N/A</v>
      </c>
      <c r="S306" t="e">
        <f t="shared" ca="1" si="214"/>
        <v>#N/A</v>
      </c>
      <c r="T306" t="e">
        <f t="shared" ca="1" si="215"/>
        <v>#N/A</v>
      </c>
      <c r="U306" t="e">
        <f t="shared" ca="1" si="216"/>
        <v>#N/A</v>
      </c>
      <c r="V306" t="e">
        <f t="shared" ca="1" si="217"/>
        <v>#N/A</v>
      </c>
      <c r="W306" t="e">
        <f t="shared" ca="1" si="218"/>
        <v>#N/A</v>
      </c>
      <c r="X306" t="e">
        <f t="shared" ca="1" si="219"/>
        <v>#N/A</v>
      </c>
      <c r="Y306" t="e">
        <f t="shared" ca="1" si="220"/>
        <v>#N/A</v>
      </c>
      <c r="Z306" t="e">
        <f t="shared" ca="1" si="221"/>
        <v>#N/A</v>
      </c>
      <c r="AA306" t="e">
        <f t="shared" ca="1" si="222"/>
        <v>#N/A</v>
      </c>
      <c r="AB306" t="e">
        <f t="shared" ca="1" si="223"/>
        <v>#N/A</v>
      </c>
      <c r="AC306" t="e">
        <f t="shared" ca="1" si="224"/>
        <v>#N/A</v>
      </c>
      <c r="AD306" t="e">
        <f t="shared" ca="1" si="225"/>
        <v>#N/A</v>
      </c>
      <c r="AE306" t="e">
        <f t="shared" ca="1" si="226"/>
        <v>#N/A</v>
      </c>
      <c r="AF306" t="e">
        <f t="shared" ca="1" si="227"/>
        <v>#N/A</v>
      </c>
      <c r="AG306" t="e">
        <f t="shared" ca="1" si="228"/>
        <v>#N/A</v>
      </c>
      <c r="AH306" t="e">
        <f t="shared" ca="1" si="229"/>
        <v>#N/A</v>
      </c>
      <c r="AI306" t="e">
        <f t="shared" ca="1" si="230"/>
        <v>#N/A</v>
      </c>
      <c r="AJ306" t="e">
        <f t="shared" ca="1" si="231"/>
        <v>#N/A</v>
      </c>
      <c r="AK306" t="e">
        <f t="shared" ca="1" si="232"/>
        <v>#N/A</v>
      </c>
      <c r="AL306" t="e">
        <f t="shared" ca="1" si="233"/>
        <v>#N/A</v>
      </c>
      <c r="AM306" t="e">
        <f t="shared" ca="1" si="234"/>
        <v>#N/A</v>
      </c>
      <c r="AN306" t="e">
        <f t="shared" ca="1" si="235"/>
        <v>#N/A</v>
      </c>
      <c r="AO306" t="e">
        <f t="shared" ca="1" si="236"/>
        <v>#N/A</v>
      </c>
      <c r="AP306" t="e">
        <f t="shared" ca="1" si="237"/>
        <v>#N/A</v>
      </c>
      <c r="AQ306" t="e">
        <f t="shared" ca="1" si="238"/>
        <v>#N/A</v>
      </c>
      <c r="AR306" t="e">
        <f t="shared" ca="1" si="239"/>
        <v>#N/A</v>
      </c>
      <c r="AS306" t="e">
        <f t="shared" ca="1" si="240"/>
        <v>#N/A</v>
      </c>
      <c r="AT306" t="e">
        <f t="shared" ca="1" si="241"/>
        <v>#N/A</v>
      </c>
      <c r="AU306" t="e">
        <f t="shared" ca="1" si="242"/>
        <v>#N/A</v>
      </c>
      <c r="AV306" t="e">
        <f t="shared" ca="1" si="243"/>
        <v>#N/A</v>
      </c>
      <c r="AW306" t="e">
        <f t="shared" ca="1" si="244"/>
        <v>#N/A</v>
      </c>
      <c r="AX306" t="e">
        <f t="shared" ca="1" si="245"/>
        <v>#N/A</v>
      </c>
      <c r="AY306" t="e">
        <f t="shared" ca="1" si="246"/>
        <v>#N/A</v>
      </c>
    </row>
    <row r="307" spans="1:51">
      <c r="A307">
        <f>AllResults!A307</f>
        <v>0</v>
      </c>
      <c r="D307" t="e">
        <f>VLOOKUP(B307,AttDefStrength!$A$3:$G$23,2,FALSE)</f>
        <v>#N/A</v>
      </c>
      <c r="E307" t="e">
        <f>VLOOKUP(C307,AttDefStrength!$A$3:$G$23,7,FALSE)</f>
        <v>#N/A</v>
      </c>
      <c r="F307" t="e">
        <f>VLOOKUP(B307,AttDefStrength!$A$3:$G$23,3,FALSE)</f>
        <v>#N/A</v>
      </c>
      <c r="G307" t="e">
        <f>VLOOKUP(C307,AttDefStrength!$A$3:$G$23,6,FALSE)</f>
        <v>#N/A</v>
      </c>
      <c r="H307" t="e">
        <f ca="1">D307*E307*Averages!$D$23</f>
        <v>#N/A</v>
      </c>
      <c r="I307" t="e">
        <f ca="1">G307*F307*Averages!$M$23</f>
        <v>#N/A</v>
      </c>
      <c r="J307" t="e">
        <f t="shared" ca="1" si="205"/>
        <v>#N/A</v>
      </c>
      <c r="K307" t="e">
        <f t="shared" ca="1" si="206"/>
        <v>#N/A</v>
      </c>
      <c r="L307" t="e">
        <f t="shared" ca="1" si="207"/>
        <v>#N/A</v>
      </c>
      <c r="M307" t="e">
        <f t="shared" ca="1" si="208"/>
        <v>#N/A</v>
      </c>
      <c r="N307" t="e">
        <f t="shared" ca="1" si="209"/>
        <v>#N/A</v>
      </c>
      <c r="O307" t="e">
        <f t="shared" ca="1" si="210"/>
        <v>#N/A</v>
      </c>
      <c r="P307" t="e">
        <f t="shared" ca="1" si="211"/>
        <v>#N/A</v>
      </c>
      <c r="Q307" t="e">
        <f t="shared" ca="1" si="212"/>
        <v>#N/A</v>
      </c>
      <c r="R307" t="e">
        <f t="shared" ca="1" si="213"/>
        <v>#N/A</v>
      </c>
      <c r="S307" t="e">
        <f t="shared" ca="1" si="214"/>
        <v>#N/A</v>
      </c>
      <c r="T307" t="e">
        <f t="shared" ca="1" si="215"/>
        <v>#N/A</v>
      </c>
      <c r="U307" t="e">
        <f t="shared" ca="1" si="216"/>
        <v>#N/A</v>
      </c>
      <c r="V307" t="e">
        <f t="shared" ca="1" si="217"/>
        <v>#N/A</v>
      </c>
      <c r="W307" t="e">
        <f t="shared" ca="1" si="218"/>
        <v>#N/A</v>
      </c>
      <c r="X307" t="e">
        <f t="shared" ca="1" si="219"/>
        <v>#N/A</v>
      </c>
      <c r="Y307" t="e">
        <f t="shared" ca="1" si="220"/>
        <v>#N/A</v>
      </c>
      <c r="Z307" t="e">
        <f t="shared" ca="1" si="221"/>
        <v>#N/A</v>
      </c>
      <c r="AA307" t="e">
        <f t="shared" ca="1" si="222"/>
        <v>#N/A</v>
      </c>
      <c r="AB307" t="e">
        <f t="shared" ca="1" si="223"/>
        <v>#N/A</v>
      </c>
      <c r="AC307" t="e">
        <f t="shared" ca="1" si="224"/>
        <v>#N/A</v>
      </c>
      <c r="AD307" t="e">
        <f t="shared" ca="1" si="225"/>
        <v>#N/A</v>
      </c>
      <c r="AE307" t="e">
        <f t="shared" ca="1" si="226"/>
        <v>#N/A</v>
      </c>
      <c r="AF307" t="e">
        <f t="shared" ca="1" si="227"/>
        <v>#N/A</v>
      </c>
      <c r="AG307" t="e">
        <f t="shared" ca="1" si="228"/>
        <v>#N/A</v>
      </c>
      <c r="AH307" t="e">
        <f t="shared" ca="1" si="229"/>
        <v>#N/A</v>
      </c>
      <c r="AI307" t="e">
        <f t="shared" ca="1" si="230"/>
        <v>#N/A</v>
      </c>
      <c r="AJ307" t="e">
        <f t="shared" ca="1" si="231"/>
        <v>#N/A</v>
      </c>
      <c r="AK307" t="e">
        <f t="shared" ca="1" si="232"/>
        <v>#N/A</v>
      </c>
      <c r="AL307" t="e">
        <f t="shared" ca="1" si="233"/>
        <v>#N/A</v>
      </c>
      <c r="AM307" t="e">
        <f t="shared" ca="1" si="234"/>
        <v>#N/A</v>
      </c>
      <c r="AN307" t="e">
        <f t="shared" ca="1" si="235"/>
        <v>#N/A</v>
      </c>
      <c r="AO307" t="e">
        <f t="shared" ca="1" si="236"/>
        <v>#N/A</v>
      </c>
      <c r="AP307" t="e">
        <f t="shared" ca="1" si="237"/>
        <v>#N/A</v>
      </c>
      <c r="AQ307" t="e">
        <f t="shared" ca="1" si="238"/>
        <v>#N/A</v>
      </c>
      <c r="AR307" t="e">
        <f t="shared" ca="1" si="239"/>
        <v>#N/A</v>
      </c>
      <c r="AS307" t="e">
        <f t="shared" ca="1" si="240"/>
        <v>#N/A</v>
      </c>
      <c r="AT307" t="e">
        <f t="shared" ca="1" si="241"/>
        <v>#N/A</v>
      </c>
      <c r="AU307" t="e">
        <f t="shared" ca="1" si="242"/>
        <v>#N/A</v>
      </c>
      <c r="AV307" t="e">
        <f t="shared" ca="1" si="243"/>
        <v>#N/A</v>
      </c>
      <c r="AW307" t="e">
        <f t="shared" ca="1" si="244"/>
        <v>#N/A</v>
      </c>
      <c r="AX307" t="e">
        <f t="shared" ca="1" si="245"/>
        <v>#N/A</v>
      </c>
      <c r="AY307" t="e">
        <f t="shared" ca="1" si="246"/>
        <v>#N/A</v>
      </c>
    </row>
    <row r="382" spans="2:2">
      <c r="B382" s="1"/>
    </row>
  </sheetData>
  <conditionalFormatting sqref="J2:N307">
    <cfRule type="cellIs" dxfId="3" priority="1" operator="lessThanOrEqual">
      <formula>0.5</formula>
    </cfRule>
    <cfRule type="cellIs" dxfId="2" priority="2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78B9C-530B-4B0B-9719-29A4F9737B7A}">
  <dimension ref="A1:M564"/>
  <sheetViews>
    <sheetView workbookViewId="0">
      <pane ySplit="1" topLeftCell="A2" activePane="bottomLeft" state="frozen"/>
      <selection pane="bottomLeft" activeCell="F11" sqref="F11"/>
    </sheetView>
  </sheetViews>
  <sheetFormatPr defaultColWidth="12.44140625" defaultRowHeight="14.4"/>
  <cols>
    <col min="1" max="1" width="30.109375" bestFit="1" customWidth="1"/>
    <col min="8" max="8" width="19.109375" customWidth="1"/>
    <col min="9" max="9" width="17.44140625" customWidth="1"/>
    <col min="10" max="10" width="27.77734375" bestFit="1" customWidth="1"/>
  </cols>
  <sheetData>
    <row r="1" spans="1:13">
      <c r="A1" t="s">
        <v>71</v>
      </c>
      <c r="B1" s="10" t="s">
        <v>73</v>
      </c>
      <c r="C1" s="10" t="s">
        <v>74</v>
      </c>
      <c r="D1" s="10" t="s">
        <v>75</v>
      </c>
      <c r="H1" s="15" t="s">
        <v>69</v>
      </c>
      <c r="I1" s="15" t="s">
        <v>70</v>
      </c>
      <c r="J1" t="s">
        <v>158</v>
      </c>
      <c r="K1" s="15" t="s">
        <v>155</v>
      </c>
      <c r="L1" s="15" t="s">
        <v>156</v>
      </c>
      <c r="M1" s="15" t="s">
        <v>157</v>
      </c>
    </row>
    <row r="2" spans="1:13">
      <c r="A2" t="str">
        <f>_xlfn.CONCAT(PoissonGoals!B2,PoissonGoals!C2)</f>
        <v/>
      </c>
      <c r="B2" t="e">
        <f>VLOOKUP(A2,J:M,1,FALSE)</f>
        <v>#N/A</v>
      </c>
      <c r="C2" t="e">
        <f>VLOOKUP(A2,J:M,3,FALSE)</f>
        <v>#N/A</v>
      </c>
      <c r="D2" t="e">
        <f>VLOOKUP(A2,J:M,2,FALSE)</f>
        <v>#N/A</v>
      </c>
      <c r="H2" t="s">
        <v>96</v>
      </c>
      <c r="I2" t="s">
        <v>94</v>
      </c>
      <c r="J2" t="str">
        <f>_xlfn.CONCAT(H2&amp;I2)</f>
        <v>ArsenalLeicester City</v>
      </c>
      <c r="K2">
        <v>1.53</v>
      </c>
      <c r="L2">
        <v>4.5</v>
      </c>
      <c r="M2">
        <v>6.5</v>
      </c>
    </row>
    <row r="3" spans="1:13">
      <c r="A3" t="str">
        <f>_xlfn.CONCAT(PoissonGoals!B3,PoissonGoals!C3)</f>
        <v/>
      </c>
      <c r="B3" t="e">
        <f t="shared" ref="B3:B66" si="0">VLOOKUP(A3,J:M,1,FALSE)</f>
        <v>#N/A</v>
      </c>
      <c r="C3" t="e">
        <f t="shared" ref="C3:C66" si="1">VLOOKUP(A3,J:M,3,FALSE)</f>
        <v>#N/A</v>
      </c>
      <c r="D3" t="e">
        <f t="shared" ref="D3:D66" si="2">VLOOKUP(A3,J:M,2,FALSE)</f>
        <v>#N/A</v>
      </c>
      <c r="H3" t="s">
        <v>99</v>
      </c>
      <c r="I3" t="s">
        <v>100</v>
      </c>
      <c r="J3" t="str">
        <f t="shared" ref="J3:J66" si="3">_xlfn.CONCAT(H3&amp;I3)</f>
        <v>BrightonManchester City</v>
      </c>
      <c r="K3">
        <v>11</v>
      </c>
      <c r="L3">
        <v>5.5</v>
      </c>
      <c r="M3">
        <v>1.33</v>
      </c>
    </row>
    <row r="4" spans="1:13">
      <c r="A4" t="str">
        <f>_xlfn.CONCAT(PoissonGoals!B4,PoissonGoals!C4)</f>
        <v/>
      </c>
      <c r="B4" t="e">
        <f t="shared" si="0"/>
        <v>#N/A</v>
      </c>
      <c r="C4" t="e">
        <f t="shared" si="1"/>
        <v>#N/A</v>
      </c>
      <c r="D4" t="e">
        <f t="shared" si="2"/>
        <v>#N/A</v>
      </c>
      <c r="H4" t="s">
        <v>101</v>
      </c>
      <c r="I4" t="s">
        <v>90</v>
      </c>
      <c r="J4" t="str">
        <f t="shared" si="3"/>
        <v>ChelseaBurnley</v>
      </c>
      <c r="K4">
        <v>1.25</v>
      </c>
      <c r="L4">
        <v>6.5</v>
      </c>
      <c r="M4">
        <v>15</v>
      </c>
    </row>
    <row r="5" spans="1:13">
      <c r="A5" t="str">
        <f>_xlfn.CONCAT(PoissonGoals!B5,PoissonGoals!C5)</f>
        <v/>
      </c>
      <c r="B5" t="e">
        <f t="shared" si="0"/>
        <v>#N/A</v>
      </c>
      <c r="C5" t="e">
        <f t="shared" si="1"/>
        <v>#N/A</v>
      </c>
      <c r="D5" t="e">
        <f t="shared" si="2"/>
        <v>#N/A</v>
      </c>
      <c r="H5" t="s">
        <v>91</v>
      </c>
      <c r="I5" t="s">
        <v>122</v>
      </c>
      <c r="J5" t="str">
        <f t="shared" si="3"/>
        <v>Crystal PalaceHuddersfield</v>
      </c>
      <c r="K5">
        <v>1.83</v>
      </c>
      <c r="L5">
        <v>3.6</v>
      </c>
      <c r="M5">
        <v>5</v>
      </c>
    </row>
    <row r="6" spans="1:13">
      <c r="A6" t="str">
        <f>_xlfn.CONCAT(PoissonGoals!B6,PoissonGoals!C6)</f>
        <v/>
      </c>
      <c r="B6" t="e">
        <f t="shared" si="0"/>
        <v>#N/A</v>
      </c>
      <c r="C6" t="e">
        <f t="shared" si="1"/>
        <v>#N/A</v>
      </c>
      <c r="D6" t="e">
        <f t="shared" si="2"/>
        <v>#N/A</v>
      </c>
      <c r="H6" t="s">
        <v>97</v>
      </c>
      <c r="I6" t="s">
        <v>161</v>
      </c>
      <c r="J6" t="str">
        <f t="shared" si="3"/>
        <v>EvertonStoke City</v>
      </c>
      <c r="K6">
        <v>1.7</v>
      </c>
      <c r="L6">
        <v>3.8</v>
      </c>
      <c r="M6">
        <v>5.75</v>
      </c>
    </row>
    <row r="7" spans="1:13">
      <c r="A7" t="str">
        <f>_xlfn.CONCAT(PoissonGoals!B7,PoissonGoals!C7)</f>
        <v/>
      </c>
      <c r="B7" t="e">
        <f t="shared" si="0"/>
        <v>#N/A</v>
      </c>
      <c r="C7" t="e">
        <f t="shared" si="1"/>
        <v>#N/A</v>
      </c>
      <c r="D7" t="e">
        <f t="shared" si="2"/>
        <v>#N/A</v>
      </c>
      <c r="H7" t="s">
        <v>98</v>
      </c>
      <c r="I7" t="s">
        <v>163</v>
      </c>
      <c r="J7" t="str">
        <f t="shared" si="3"/>
        <v>SouthamptonSwansea City</v>
      </c>
      <c r="K7">
        <v>1.62</v>
      </c>
      <c r="L7">
        <v>4</v>
      </c>
      <c r="M7">
        <v>6.5</v>
      </c>
    </row>
    <row r="8" spans="1:13">
      <c r="A8" t="str">
        <f>_xlfn.CONCAT(PoissonGoals!B8,PoissonGoals!C8)</f>
        <v/>
      </c>
      <c r="B8" t="e">
        <f t="shared" si="0"/>
        <v>#N/A</v>
      </c>
      <c r="C8" t="e">
        <f t="shared" si="1"/>
        <v>#N/A</v>
      </c>
      <c r="D8" t="e">
        <f t="shared" si="2"/>
        <v>#N/A</v>
      </c>
      <c r="H8" t="s">
        <v>119</v>
      </c>
      <c r="I8" t="s">
        <v>88</v>
      </c>
      <c r="J8" t="str">
        <f t="shared" si="3"/>
        <v>WatfordLiverpool</v>
      </c>
      <c r="K8">
        <v>6</v>
      </c>
      <c r="L8">
        <v>4.2</v>
      </c>
      <c r="M8">
        <v>1.62</v>
      </c>
    </row>
    <row r="9" spans="1:13">
      <c r="A9" t="str">
        <f>_xlfn.CONCAT(PoissonGoals!B9,PoissonGoals!C9)</f>
        <v/>
      </c>
      <c r="B9" t="e">
        <f t="shared" si="0"/>
        <v>#N/A</v>
      </c>
      <c r="C9" t="e">
        <f t="shared" si="1"/>
        <v>#N/A</v>
      </c>
      <c r="D9" t="e">
        <f t="shared" si="2"/>
        <v>#N/A</v>
      </c>
      <c r="H9" t="s">
        <v>102</v>
      </c>
      <c r="I9" t="s">
        <v>125</v>
      </c>
      <c r="J9" t="str">
        <f t="shared" si="3"/>
        <v>West BromBournemouth</v>
      </c>
      <c r="K9">
        <v>2.4</v>
      </c>
      <c r="L9">
        <v>3.3</v>
      </c>
      <c r="M9">
        <v>3.3</v>
      </c>
    </row>
    <row r="10" spans="1:13">
      <c r="A10" t="str">
        <f>_xlfn.CONCAT(PoissonGoals!B10,PoissonGoals!C10)</f>
        <v/>
      </c>
      <c r="B10" t="e">
        <f t="shared" si="0"/>
        <v>#N/A</v>
      </c>
      <c r="C10" t="e">
        <f t="shared" si="1"/>
        <v>#N/A</v>
      </c>
      <c r="D10" t="e">
        <f t="shared" si="2"/>
        <v>#N/A</v>
      </c>
      <c r="H10" t="s">
        <v>95</v>
      </c>
      <c r="I10" t="s">
        <v>89</v>
      </c>
      <c r="J10" t="str">
        <f t="shared" si="3"/>
        <v>Manchester UtdWest Ham</v>
      </c>
      <c r="K10">
        <v>1.3</v>
      </c>
      <c r="L10">
        <v>5.75</v>
      </c>
      <c r="M10">
        <v>12</v>
      </c>
    </row>
    <row r="11" spans="1:13">
      <c r="A11" t="str">
        <f>_xlfn.CONCAT(PoissonGoals!B11,PoissonGoals!C11)</f>
        <v/>
      </c>
      <c r="B11" t="e">
        <f t="shared" si="0"/>
        <v>#N/A</v>
      </c>
      <c r="C11" t="e">
        <f t="shared" si="1"/>
        <v>#N/A</v>
      </c>
      <c r="D11" t="e">
        <f t="shared" si="2"/>
        <v>#N/A</v>
      </c>
      <c r="H11" t="s">
        <v>93</v>
      </c>
      <c r="I11" t="s">
        <v>92</v>
      </c>
      <c r="J11" t="str">
        <f t="shared" si="3"/>
        <v>Newcastle UtdTottenham</v>
      </c>
      <c r="K11">
        <v>5.5</v>
      </c>
      <c r="L11">
        <v>4</v>
      </c>
      <c r="M11">
        <v>1.7</v>
      </c>
    </row>
    <row r="12" spans="1:13">
      <c r="A12" t="str">
        <f>_xlfn.CONCAT(PoissonGoals!B12,PoissonGoals!C12)</f>
        <v/>
      </c>
      <c r="B12" t="e">
        <f t="shared" si="0"/>
        <v>#N/A</v>
      </c>
      <c r="C12" t="e">
        <f t="shared" si="1"/>
        <v>#N/A</v>
      </c>
      <c r="D12" t="e">
        <f t="shared" si="2"/>
        <v>#N/A</v>
      </c>
      <c r="H12" t="s">
        <v>125</v>
      </c>
      <c r="I12" t="s">
        <v>119</v>
      </c>
      <c r="J12" t="str">
        <f t="shared" si="3"/>
        <v>BournemouthWatford</v>
      </c>
      <c r="K12">
        <v>2</v>
      </c>
      <c r="L12">
        <v>3.6</v>
      </c>
      <c r="M12">
        <v>4</v>
      </c>
    </row>
    <row r="13" spans="1:13">
      <c r="A13" t="str">
        <f>_xlfn.CONCAT(PoissonGoals!B13,PoissonGoals!C13)</f>
        <v/>
      </c>
      <c r="B13" t="e">
        <f t="shared" si="0"/>
        <v>#N/A</v>
      </c>
      <c r="C13" t="e">
        <f t="shared" si="1"/>
        <v>#N/A</v>
      </c>
      <c r="D13" t="e">
        <f t="shared" si="2"/>
        <v>#N/A</v>
      </c>
      <c r="H13" t="s">
        <v>90</v>
      </c>
      <c r="I13" t="s">
        <v>102</v>
      </c>
      <c r="J13" t="str">
        <f t="shared" si="3"/>
        <v>BurnleyWest Brom</v>
      </c>
      <c r="K13">
        <v>2.63</v>
      </c>
      <c r="L13">
        <v>3.2</v>
      </c>
      <c r="M13">
        <v>3</v>
      </c>
    </row>
    <row r="14" spans="1:13">
      <c r="A14" t="str">
        <f>_xlfn.CONCAT(PoissonGoals!B14,PoissonGoals!C14)</f>
        <v/>
      </c>
      <c r="B14" t="e">
        <f t="shared" si="0"/>
        <v>#N/A</v>
      </c>
      <c r="C14" t="e">
        <f t="shared" si="1"/>
        <v>#N/A</v>
      </c>
      <c r="D14" t="e">
        <f t="shared" si="2"/>
        <v>#N/A</v>
      </c>
      <c r="H14" t="s">
        <v>94</v>
      </c>
      <c r="I14" t="s">
        <v>99</v>
      </c>
      <c r="J14" t="str">
        <f t="shared" si="3"/>
        <v>Leicester CityBrighton</v>
      </c>
      <c r="K14">
        <v>1.73</v>
      </c>
      <c r="L14">
        <v>3.8</v>
      </c>
      <c r="M14">
        <v>5.5</v>
      </c>
    </row>
    <row r="15" spans="1:13">
      <c r="A15" t="str">
        <f>_xlfn.CONCAT(PoissonGoals!B15,PoissonGoals!C15)</f>
        <v/>
      </c>
      <c r="B15" t="e">
        <f t="shared" si="0"/>
        <v>#N/A</v>
      </c>
      <c r="C15" t="e">
        <f t="shared" si="1"/>
        <v>#N/A</v>
      </c>
      <c r="D15" t="e">
        <f t="shared" si="2"/>
        <v>#N/A</v>
      </c>
      <c r="H15" t="s">
        <v>88</v>
      </c>
      <c r="I15" t="s">
        <v>91</v>
      </c>
      <c r="J15" t="str">
        <f t="shared" si="3"/>
        <v>LiverpoolCrystal Palace</v>
      </c>
      <c r="K15">
        <v>1.36</v>
      </c>
      <c r="L15">
        <v>5.25</v>
      </c>
      <c r="M15">
        <v>9.5</v>
      </c>
    </row>
    <row r="16" spans="1:13">
      <c r="A16" t="str">
        <f>_xlfn.CONCAT(PoissonGoals!B16,PoissonGoals!C16)</f>
        <v/>
      </c>
      <c r="B16" t="e">
        <f t="shared" si="0"/>
        <v>#N/A</v>
      </c>
      <c r="C16" t="e">
        <f t="shared" si="1"/>
        <v>#N/A</v>
      </c>
      <c r="D16" t="e">
        <f t="shared" si="2"/>
        <v>#N/A</v>
      </c>
      <c r="H16" t="s">
        <v>98</v>
      </c>
      <c r="I16" t="s">
        <v>89</v>
      </c>
      <c r="J16" t="str">
        <f t="shared" si="3"/>
        <v>SouthamptonWest Ham</v>
      </c>
      <c r="K16">
        <v>1.75</v>
      </c>
      <c r="L16">
        <v>3.8</v>
      </c>
      <c r="M16">
        <v>5.25</v>
      </c>
    </row>
    <row r="17" spans="1:13">
      <c r="A17" t="str">
        <f>_xlfn.CONCAT(PoissonGoals!B17,PoissonGoals!C17)</f>
        <v/>
      </c>
      <c r="B17" t="e">
        <f t="shared" si="0"/>
        <v>#N/A</v>
      </c>
      <c r="C17" t="e">
        <f t="shared" si="1"/>
        <v>#N/A</v>
      </c>
      <c r="D17" t="e">
        <f t="shared" si="2"/>
        <v>#N/A</v>
      </c>
      <c r="H17" t="s">
        <v>161</v>
      </c>
      <c r="I17" t="s">
        <v>96</v>
      </c>
      <c r="J17" t="str">
        <f t="shared" si="3"/>
        <v>Stoke CityArsenal</v>
      </c>
      <c r="K17">
        <v>4.5</v>
      </c>
      <c r="L17">
        <v>3.8</v>
      </c>
      <c r="M17">
        <v>1.85</v>
      </c>
    </row>
    <row r="18" spans="1:13">
      <c r="A18" t="str">
        <f>_xlfn.CONCAT(PoissonGoals!B18,PoissonGoals!C18)</f>
        <v/>
      </c>
      <c r="B18" t="e">
        <f t="shared" si="0"/>
        <v>#N/A</v>
      </c>
      <c r="C18" t="e">
        <f t="shared" si="1"/>
        <v>#N/A</v>
      </c>
      <c r="D18" t="e">
        <f t="shared" si="2"/>
        <v>#N/A</v>
      </c>
      <c r="H18" t="s">
        <v>163</v>
      </c>
      <c r="I18" t="s">
        <v>95</v>
      </c>
      <c r="J18" t="str">
        <f t="shared" si="3"/>
        <v>Swansea CityManchester Utd</v>
      </c>
      <c r="K18">
        <v>11</v>
      </c>
      <c r="L18">
        <v>5</v>
      </c>
      <c r="M18">
        <v>1.36</v>
      </c>
    </row>
    <row r="19" spans="1:13">
      <c r="A19" t="str">
        <f>_xlfn.CONCAT(PoissonGoals!B19,PoissonGoals!C19)</f>
        <v/>
      </c>
      <c r="B19" t="e">
        <f t="shared" si="0"/>
        <v>#N/A</v>
      </c>
      <c r="C19" t="e">
        <f t="shared" si="1"/>
        <v>#N/A</v>
      </c>
      <c r="D19" t="e">
        <f t="shared" si="2"/>
        <v>#N/A</v>
      </c>
      <c r="H19" t="s">
        <v>122</v>
      </c>
      <c r="I19" t="s">
        <v>93</v>
      </c>
      <c r="J19" t="str">
        <f t="shared" si="3"/>
        <v>HuddersfieldNewcastle Utd</v>
      </c>
      <c r="K19">
        <v>2.5</v>
      </c>
      <c r="L19">
        <v>3.25</v>
      </c>
      <c r="M19">
        <v>3.2</v>
      </c>
    </row>
    <row r="20" spans="1:13">
      <c r="A20" t="str">
        <f>_xlfn.CONCAT(PoissonGoals!B20,PoissonGoals!C20)</f>
        <v/>
      </c>
      <c r="B20" t="e">
        <f t="shared" si="0"/>
        <v>#N/A</v>
      </c>
      <c r="C20" t="e">
        <f t="shared" si="1"/>
        <v>#N/A</v>
      </c>
      <c r="D20" t="e">
        <f t="shared" si="2"/>
        <v>#N/A</v>
      </c>
      <c r="H20" t="s">
        <v>92</v>
      </c>
      <c r="I20" t="s">
        <v>101</v>
      </c>
      <c r="J20" t="str">
        <f t="shared" si="3"/>
        <v>TottenhamChelsea</v>
      </c>
      <c r="K20">
        <v>2.1</v>
      </c>
      <c r="L20">
        <v>3.6</v>
      </c>
      <c r="M20">
        <v>3.75</v>
      </c>
    </row>
    <row r="21" spans="1:13">
      <c r="A21" t="str">
        <f>_xlfn.CONCAT(PoissonGoals!B21,PoissonGoals!C21)</f>
        <v/>
      </c>
      <c r="B21" t="e">
        <f t="shared" si="0"/>
        <v>#N/A</v>
      </c>
      <c r="C21" t="e">
        <f t="shared" si="1"/>
        <v>#N/A</v>
      </c>
      <c r="D21" t="e">
        <f t="shared" si="2"/>
        <v>#N/A</v>
      </c>
      <c r="H21" t="s">
        <v>100</v>
      </c>
      <c r="I21" t="s">
        <v>97</v>
      </c>
      <c r="J21" t="str">
        <f t="shared" si="3"/>
        <v>Manchester CityEverton</v>
      </c>
      <c r="K21">
        <v>1.33</v>
      </c>
      <c r="L21">
        <v>5.75</v>
      </c>
      <c r="M21">
        <v>10</v>
      </c>
    </row>
    <row r="22" spans="1:13">
      <c r="A22" t="str">
        <f>_xlfn.CONCAT(PoissonGoals!B22,PoissonGoals!C22)</f>
        <v/>
      </c>
      <c r="B22" t="e">
        <f t="shared" si="0"/>
        <v>#N/A</v>
      </c>
      <c r="C22" t="e">
        <f t="shared" si="1"/>
        <v>#N/A</v>
      </c>
      <c r="D22" t="e">
        <f t="shared" si="2"/>
        <v>#N/A</v>
      </c>
      <c r="H22" t="s">
        <v>125</v>
      </c>
      <c r="I22" t="s">
        <v>100</v>
      </c>
      <c r="J22" t="str">
        <f t="shared" si="3"/>
        <v>BournemouthManchester City</v>
      </c>
      <c r="K22">
        <v>11</v>
      </c>
      <c r="L22">
        <v>6</v>
      </c>
      <c r="M22">
        <v>1.3</v>
      </c>
    </row>
    <row r="23" spans="1:13">
      <c r="A23" t="str">
        <f>_xlfn.CONCAT(PoissonGoals!B23,PoissonGoals!C23)</f>
        <v/>
      </c>
      <c r="B23" t="e">
        <f t="shared" si="0"/>
        <v>#N/A</v>
      </c>
      <c r="C23" t="e">
        <f t="shared" si="1"/>
        <v>#N/A</v>
      </c>
      <c r="D23" t="e">
        <f t="shared" si="2"/>
        <v>#N/A</v>
      </c>
      <c r="H23" t="s">
        <v>91</v>
      </c>
      <c r="I23" t="s">
        <v>163</v>
      </c>
      <c r="J23" t="str">
        <f t="shared" si="3"/>
        <v>Crystal PalaceSwansea City</v>
      </c>
      <c r="K23">
        <v>1.95</v>
      </c>
      <c r="L23">
        <v>3.5</v>
      </c>
      <c r="M23">
        <v>4.33</v>
      </c>
    </row>
    <row r="24" spans="1:13">
      <c r="A24" t="str">
        <f>_xlfn.CONCAT(PoissonGoals!B24,PoissonGoals!C24)</f>
        <v/>
      </c>
      <c r="B24" t="e">
        <f t="shared" si="0"/>
        <v>#N/A</v>
      </c>
      <c r="C24" t="e">
        <f t="shared" si="1"/>
        <v>#N/A</v>
      </c>
      <c r="D24" t="e">
        <f t="shared" si="2"/>
        <v>#N/A</v>
      </c>
      <c r="H24" t="s">
        <v>122</v>
      </c>
      <c r="I24" t="s">
        <v>98</v>
      </c>
      <c r="J24" t="str">
        <f t="shared" si="3"/>
        <v>HuddersfieldSouthampton</v>
      </c>
      <c r="K24">
        <v>3.9</v>
      </c>
      <c r="L24">
        <v>3.4</v>
      </c>
      <c r="M24">
        <v>2.1</v>
      </c>
    </row>
    <row r="25" spans="1:13">
      <c r="A25" t="str">
        <f>_xlfn.CONCAT(PoissonGoals!B25,PoissonGoals!C25)</f>
        <v/>
      </c>
      <c r="B25" t="e">
        <f t="shared" si="0"/>
        <v>#N/A</v>
      </c>
      <c r="C25" t="e">
        <f t="shared" si="1"/>
        <v>#N/A</v>
      </c>
      <c r="D25" t="e">
        <f t="shared" si="2"/>
        <v>#N/A</v>
      </c>
      <c r="H25" t="s">
        <v>95</v>
      </c>
      <c r="I25" t="s">
        <v>94</v>
      </c>
      <c r="J25" t="str">
        <f t="shared" si="3"/>
        <v>Manchester UtdLeicester City</v>
      </c>
      <c r="K25">
        <v>1.33</v>
      </c>
      <c r="L25">
        <v>5.5</v>
      </c>
      <c r="M25">
        <v>11</v>
      </c>
    </row>
    <row r="26" spans="1:13">
      <c r="A26" t="str">
        <f>_xlfn.CONCAT(PoissonGoals!B26,PoissonGoals!C26)</f>
        <v/>
      </c>
      <c r="B26" t="e">
        <f t="shared" si="0"/>
        <v>#N/A</v>
      </c>
      <c r="C26" t="e">
        <f t="shared" si="1"/>
        <v>#N/A</v>
      </c>
      <c r="D26" t="e">
        <f t="shared" si="2"/>
        <v>#N/A</v>
      </c>
      <c r="H26" t="s">
        <v>93</v>
      </c>
      <c r="I26" t="s">
        <v>89</v>
      </c>
      <c r="J26" t="str">
        <f t="shared" si="3"/>
        <v>Newcastle UtdWest Ham</v>
      </c>
      <c r="K26">
        <v>2.2999999999999998</v>
      </c>
      <c r="L26">
        <v>3.4</v>
      </c>
      <c r="M26">
        <v>3.4</v>
      </c>
    </row>
    <row r="27" spans="1:13">
      <c r="A27" t="str">
        <f>_xlfn.CONCAT(PoissonGoals!B27,PoissonGoals!C27)</f>
        <v/>
      </c>
      <c r="B27" t="e">
        <f t="shared" si="0"/>
        <v>#N/A</v>
      </c>
      <c r="C27" t="e">
        <f t="shared" si="1"/>
        <v>#N/A</v>
      </c>
      <c r="D27" t="e">
        <f t="shared" si="2"/>
        <v>#N/A</v>
      </c>
      <c r="H27" t="s">
        <v>119</v>
      </c>
      <c r="I27" t="s">
        <v>99</v>
      </c>
      <c r="J27" t="str">
        <f t="shared" si="3"/>
        <v>WatfordBrighton</v>
      </c>
      <c r="K27">
        <v>1.91</v>
      </c>
      <c r="L27">
        <v>3.4</v>
      </c>
      <c r="M27">
        <v>4</v>
      </c>
    </row>
    <row r="28" spans="1:13">
      <c r="A28" t="str">
        <f>_xlfn.CONCAT(PoissonGoals!B28,PoissonGoals!C28)</f>
        <v/>
      </c>
      <c r="B28" t="e">
        <f t="shared" si="0"/>
        <v>#N/A</v>
      </c>
      <c r="C28" t="e">
        <f t="shared" si="1"/>
        <v>#N/A</v>
      </c>
      <c r="D28" t="e">
        <f t="shared" si="2"/>
        <v>#N/A</v>
      </c>
      <c r="H28" t="s">
        <v>101</v>
      </c>
      <c r="I28" t="s">
        <v>97</v>
      </c>
      <c r="J28" t="str">
        <f t="shared" si="3"/>
        <v>ChelseaEverton</v>
      </c>
      <c r="K28">
        <v>1.45</v>
      </c>
      <c r="L28">
        <v>4.5</v>
      </c>
      <c r="M28">
        <v>8.5</v>
      </c>
    </row>
    <row r="29" spans="1:13">
      <c r="A29" t="str">
        <f>_xlfn.CONCAT(PoissonGoals!B29,PoissonGoals!C29)</f>
        <v/>
      </c>
      <c r="B29" t="e">
        <f t="shared" si="0"/>
        <v>#N/A</v>
      </c>
      <c r="C29" t="e">
        <f t="shared" si="1"/>
        <v>#N/A</v>
      </c>
      <c r="D29" t="e">
        <f t="shared" si="2"/>
        <v>#N/A</v>
      </c>
      <c r="H29" t="s">
        <v>88</v>
      </c>
      <c r="I29" t="s">
        <v>96</v>
      </c>
      <c r="J29" t="str">
        <f t="shared" si="3"/>
        <v>LiverpoolArsenal</v>
      </c>
      <c r="K29">
        <v>2.15</v>
      </c>
      <c r="L29">
        <v>3.7</v>
      </c>
      <c r="M29">
        <v>3.5</v>
      </c>
    </row>
    <row r="30" spans="1:13">
      <c r="A30" t="str">
        <f>_xlfn.CONCAT(PoissonGoals!B30,PoissonGoals!C30)</f>
        <v/>
      </c>
      <c r="B30" t="e">
        <f t="shared" si="0"/>
        <v>#N/A</v>
      </c>
      <c r="C30" t="e">
        <f t="shared" si="1"/>
        <v>#N/A</v>
      </c>
      <c r="D30" t="e">
        <f t="shared" si="2"/>
        <v>#N/A</v>
      </c>
      <c r="H30" t="s">
        <v>92</v>
      </c>
      <c r="I30" t="s">
        <v>90</v>
      </c>
      <c r="J30" t="str">
        <f t="shared" si="3"/>
        <v>TottenhamBurnley</v>
      </c>
      <c r="K30">
        <v>1.25</v>
      </c>
      <c r="L30">
        <v>6.5</v>
      </c>
      <c r="M30">
        <v>15</v>
      </c>
    </row>
    <row r="31" spans="1:13">
      <c r="A31" t="str">
        <f>_xlfn.CONCAT(PoissonGoals!B31,PoissonGoals!C31)</f>
        <v/>
      </c>
      <c r="B31" t="e">
        <f t="shared" si="0"/>
        <v>#N/A</v>
      </c>
      <c r="C31" t="e">
        <f t="shared" si="1"/>
        <v>#N/A</v>
      </c>
      <c r="D31" t="e">
        <f t="shared" si="2"/>
        <v>#N/A</v>
      </c>
      <c r="H31" t="s">
        <v>102</v>
      </c>
      <c r="I31" t="s">
        <v>161</v>
      </c>
      <c r="J31" t="str">
        <f t="shared" si="3"/>
        <v>West BromStoke City</v>
      </c>
      <c r="K31">
        <v>2.4</v>
      </c>
      <c r="L31">
        <v>3.1</v>
      </c>
      <c r="M31">
        <v>3.5</v>
      </c>
    </row>
    <row r="32" spans="1:13">
      <c r="A32" t="str">
        <f>_xlfn.CONCAT(PoissonGoals!B32,PoissonGoals!C32)</f>
        <v/>
      </c>
      <c r="B32" t="e">
        <f t="shared" si="0"/>
        <v>#N/A</v>
      </c>
      <c r="C32" t="e">
        <f t="shared" si="1"/>
        <v>#N/A</v>
      </c>
      <c r="D32" t="e">
        <f t="shared" si="2"/>
        <v>#N/A</v>
      </c>
      <c r="H32" t="s">
        <v>96</v>
      </c>
      <c r="I32" t="s">
        <v>125</v>
      </c>
      <c r="J32" t="str">
        <f t="shared" si="3"/>
        <v>ArsenalBournemouth</v>
      </c>
      <c r="K32">
        <v>1.36</v>
      </c>
      <c r="L32">
        <v>5.5</v>
      </c>
      <c r="M32">
        <v>9</v>
      </c>
    </row>
    <row r="33" spans="1:13">
      <c r="A33" t="str">
        <f>_xlfn.CONCAT(PoissonGoals!B33,PoissonGoals!C33)</f>
        <v/>
      </c>
      <c r="B33" t="e">
        <f t="shared" si="0"/>
        <v>#N/A</v>
      </c>
      <c r="C33" t="e">
        <f t="shared" si="1"/>
        <v>#N/A</v>
      </c>
      <c r="D33" t="e">
        <f t="shared" si="2"/>
        <v>#N/A</v>
      </c>
      <c r="H33" t="s">
        <v>99</v>
      </c>
      <c r="I33" t="s">
        <v>102</v>
      </c>
      <c r="J33" t="str">
        <f t="shared" si="3"/>
        <v>BrightonWest Brom</v>
      </c>
      <c r="K33">
        <v>2.7</v>
      </c>
      <c r="L33">
        <v>3.1</v>
      </c>
      <c r="M33">
        <v>3</v>
      </c>
    </row>
    <row r="34" spans="1:13">
      <c r="A34" t="str">
        <f>_xlfn.CONCAT(PoissonGoals!B34,PoissonGoals!C34)</f>
        <v/>
      </c>
      <c r="B34" t="e">
        <f t="shared" si="0"/>
        <v>#N/A</v>
      </c>
      <c r="C34" t="e">
        <f t="shared" si="1"/>
        <v>#N/A</v>
      </c>
      <c r="D34" t="e">
        <f t="shared" si="2"/>
        <v>#N/A</v>
      </c>
      <c r="H34" t="s">
        <v>97</v>
      </c>
      <c r="I34" t="s">
        <v>92</v>
      </c>
      <c r="J34" t="str">
        <f t="shared" si="3"/>
        <v>EvertonTottenham</v>
      </c>
      <c r="K34">
        <v>3.8</v>
      </c>
      <c r="L34">
        <v>3.5</v>
      </c>
      <c r="M34">
        <v>2.1</v>
      </c>
    </row>
    <row r="35" spans="1:13">
      <c r="A35" t="str">
        <f>_xlfn.CONCAT(PoissonGoals!B35,PoissonGoals!C35)</f>
        <v/>
      </c>
      <c r="B35" t="e">
        <f t="shared" si="0"/>
        <v>#N/A</v>
      </c>
      <c r="C35" t="e">
        <f t="shared" si="1"/>
        <v>#N/A</v>
      </c>
      <c r="D35" t="e">
        <f t="shared" si="2"/>
        <v>#N/A</v>
      </c>
      <c r="H35" t="s">
        <v>94</v>
      </c>
      <c r="I35" t="s">
        <v>101</v>
      </c>
      <c r="J35" t="str">
        <f t="shared" si="3"/>
        <v>Leicester CityChelsea</v>
      </c>
      <c r="K35">
        <v>4.75</v>
      </c>
      <c r="L35">
        <v>3.9</v>
      </c>
      <c r="M35">
        <v>1.8</v>
      </c>
    </row>
    <row r="36" spans="1:13">
      <c r="A36" t="str">
        <f>_xlfn.CONCAT(PoissonGoals!B36,PoissonGoals!C36)</f>
        <v/>
      </c>
      <c r="B36" t="e">
        <f t="shared" si="0"/>
        <v>#N/A</v>
      </c>
      <c r="C36" t="e">
        <f t="shared" si="1"/>
        <v>#N/A</v>
      </c>
      <c r="D36" t="e">
        <f t="shared" si="2"/>
        <v>#N/A</v>
      </c>
      <c r="H36" t="s">
        <v>100</v>
      </c>
      <c r="I36" t="s">
        <v>88</v>
      </c>
      <c r="J36" t="str">
        <f t="shared" si="3"/>
        <v>Manchester CityLiverpool</v>
      </c>
      <c r="K36">
        <v>1.85</v>
      </c>
      <c r="L36">
        <v>4</v>
      </c>
      <c r="M36">
        <v>4.2</v>
      </c>
    </row>
    <row r="37" spans="1:13">
      <c r="A37" t="str">
        <f>_xlfn.CONCAT(PoissonGoals!B37,PoissonGoals!C37)</f>
        <v/>
      </c>
      <c r="B37" t="e">
        <f t="shared" si="0"/>
        <v>#N/A</v>
      </c>
      <c r="C37" t="e">
        <f t="shared" si="1"/>
        <v>#N/A</v>
      </c>
      <c r="D37" t="e">
        <f t="shared" si="2"/>
        <v>#N/A</v>
      </c>
      <c r="H37" t="s">
        <v>98</v>
      </c>
      <c r="I37" t="s">
        <v>119</v>
      </c>
      <c r="J37" t="str">
        <f t="shared" si="3"/>
        <v>SouthamptonWatford</v>
      </c>
      <c r="K37">
        <v>1.65</v>
      </c>
      <c r="L37">
        <v>4</v>
      </c>
      <c r="M37">
        <v>6</v>
      </c>
    </row>
    <row r="38" spans="1:13">
      <c r="A38" t="str">
        <f>_xlfn.CONCAT(PoissonGoals!B38,PoissonGoals!C38)</f>
        <v/>
      </c>
      <c r="B38" t="e">
        <f t="shared" si="0"/>
        <v>#N/A</v>
      </c>
      <c r="C38" t="e">
        <f t="shared" si="1"/>
        <v>#N/A</v>
      </c>
      <c r="D38" t="e">
        <f t="shared" si="2"/>
        <v>#N/A</v>
      </c>
      <c r="H38" t="s">
        <v>161</v>
      </c>
      <c r="I38" t="s">
        <v>95</v>
      </c>
      <c r="J38" t="str">
        <f t="shared" si="3"/>
        <v>Stoke CityManchester Utd</v>
      </c>
      <c r="K38">
        <v>7.5</v>
      </c>
      <c r="L38">
        <v>4.5</v>
      </c>
      <c r="M38">
        <v>1.5</v>
      </c>
    </row>
    <row r="39" spans="1:13">
      <c r="A39" t="str">
        <f>_xlfn.CONCAT(PoissonGoals!B39,PoissonGoals!C39)</f>
        <v/>
      </c>
      <c r="B39" t="e">
        <f t="shared" si="0"/>
        <v>#N/A</v>
      </c>
      <c r="C39" t="e">
        <f t="shared" si="1"/>
        <v>#N/A</v>
      </c>
      <c r="D39" t="e">
        <f t="shared" si="2"/>
        <v>#N/A</v>
      </c>
      <c r="H39" t="s">
        <v>90</v>
      </c>
      <c r="I39" t="s">
        <v>91</v>
      </c>
      <c r="J39" t="str">
        <f t="shared" si="3"/>
        <v>BurnleyCrystal Palace</v>
      </c>
      <c r="K39">
        <v>2.2999999999999998</v>
      </c>
      <c r="L39">
        <v>3.25</v>
      </c>
      <c r="M39">
        <v>3.5</v>
      </c>
    </row>
    <row r="40" spans="1:13">
      <c r="A40" t="str">
        <f>_xlfn.CONCAT(PoissonGoals!B40,PoissonGoals!C40)</f>
        <v/>
      </c>
      <c r="B40" t="e">
        <f t="shared" si="0"/>
        <v>#N/A</v>
      </c>
      <c r="C40" t="e">
        <f t="shared" si="1"/>
        <v>#N/A</v>
      </c>
      <c r="D40" t="e">
        <f t="shared" si="2"/>
        <v>#N/A</v>
      </c>
      <c r="H40" t="s">
        <v>163</v>
      </c>
      <c r="I40" t="s">
        <v>93</v>
      </c>
      <c r="J40" t="str">
        <f t="shared" si="3"/>
        <v>Swansea CityNewcastle Utd</v>
      </c>
      <c r="K40">
        <v>2.4</v>
      </c>
      <c r="L40">
        <v>3.25</v>
      </c>
      <c r="M40">
        <v>3.3</v>
      </c>
    </row>
    <row r="41" spans="1:13">
      <c r="A41" t="str">
        <f>_xlfn.CONCAT(PoissonGoals!B41,PoissonGoals!C41)</f>
        <v/>
      </c>
      <c r="B41" t="e">
        <f t="shared" si="0"/>
        <v>#N/A</v>
      </c>
      <c r="C41" t="e">
        <f t="shared" si="1"/>
        <v>#N/A</v>
      </c>
      <c r="D41" t="e">
        <f t="shared" si="2"/>
        <v>#N/A</v>
      </c>
      <c r="H41" t="s">
        <v>89</v>
      </c>
      <c r="I41" t="s">
        <v>122</v>
      </c>
      <c r="J41" t="str">
        <f t="shared" si="3"/>
        <v>West HamHuddersfield</v>
      </c>
      <c r="K41">
        <v>1.95</v>
      </c>
      <c r="L41">
        <v>3.5</v>
      </c>
      <c r="M41">
        <v>4.5</v>
      </c>
    </row>
    <row r="42" spans="1:13">
      <c r="A42" t="str">
        <f>_xlfn.CONCAT(PoissonGoals!B42,PoissonGoals!C42)</f>
        <v/>
      </c>
      <c r="B42" t="e">
        <f t="shared" si="0"/>
        <v>#N/A</v>
      </c>
      <c r="C42" t="e">
        <f t="shared" si="1"/>
        <v>#N/A</v>
      </c>
      <c r="D42" t="e">
        <f t="shared" si="2"/>
        <v>#N/A</v>
      </c>
      <c r="H42" t="s">
        <v>125</v>
      </c>
      <c r="I42" t="s">
        <v>99</v>
      </c>
      <c r="J42" t="str">
        <f t="shared" si="3"/>
        <v>BournemouthBrighton</v>
      </c>
      <c r="K42">
        <v>2.15</v>
      </c>
      <c r="L42">
        <v>3.4</v>
      </c>
      <c r="M42">
        <v>3.8</v>
      </c>
    </row>
    <row r="43" spans="1:13">
      <c r="A43" t="str">
        <f>_xlfn.CONCAT(PoissonGoals!B43,PoissonGoals!C43)</f>
        <v/>
      </c>
      <c r="B43" t="e">
        <f t="shared" si="0"/>
        <v>#N/A</v>
      </c>
      <c r="C43" t="e">
        <f t="shared" si="1"/>
        <v>#N/A</v>
      </c>
      <c r="D43" t="e">
        <f t="shared" si="2"/>
        <v>#N/A</v>
      </c>
      <c r="H43" t="s">
        <v>91</v>
      </c>
      <c r="I43" t="s">
        <v>98</v>
      </c>
      <c r="J43" t="str">
        <f t="shared" si="3"/>
        <v>Crystal PalaceSouthampton</v>
      </c>
      <c r="K43">
        <v>3</v>
      </c>
      <c r="L43">
        <v>3.3</v>
      </c>
      <c r="M43">
        <v>2.6</v>
      </c>
    </row>
    <row r="44" spans="1:13">
      <c r="A44" t="str">
        <f>_xlfn.CONCAT(PoissonGoals!B44,PoissonGoals!C44)</f>
        <v/>
      </c>
      <c r="B44" t="e">
        <f t="shared" si="0"/>
        <v>#N/A</v>
      </c>
      <c r="C44" t="e">
        <f t="shared" si="1"/>
        <v>#N/A</v>
      </c>
      <c r="D44" t="e">
        <f t="shared" si="2"/>
        <v>#N/A</v>
      </c>
      <c r="H44" t="s">
        <v>122</v>
      </c>
      <c r="I44" t="s">
        <v>94</v>
      </c>
      <c r="J44" t="str">
        <f t="shared" si="3"/>
        <v>HuddersfieldLeicester City</v>
      </c>
      <c r="K44">
        <v>3.5</v>
      </c>
      <c r="L44">
        <v>3.4</v>
      </c>
      <c r="M44">
        <v>2.25</v>
      </c>
    </row>
    <row r="45" spans="1:13">
      <c r="A45" t="str">
        <f>_xlfn.CONCAT(PoissonGoals!B45,PoissonGoals!C45)</f>
        <v/>
      </c>
      <c r="B45" t="e">
        <f t="shared" si="0"/>
        <v>#N/A</v>
      </c>
      <c r="C45" t="e">
        <f t="shared" si="1"/>
        <v>#N/A</v>
      </c>
      <c r="D45" t="e">
        <f t="shared" si="2"/>
        <v>#N/A</v>
      </c>
      <c r="H45" t="s">
        <v>88</v>
      </c>
      <c r="I45" t="s">
        <v>90</v>
      </c>
      <c r="J45" t="str">
        <f t="shared" si="3"/>
        <v>LiverpoolBurnley</v>
      </c>
      <c r="K45">
        <v>1.29</v>
      </c>
      <c r="L45">
        <v>6</v>
      </c>
      <c r="M45">
        <v>13</v>
      </c>
    </row>
    <row r="46" spans="1:13">
      <c r="A46" t="str">
        <f>_xlfn.CONCAT(PoissonGoals!B46,PoissonGoals!C46)</f>
        <v/>
      </c>
      <c r="B46" t="e">
        <f t="shared" si="0"/>
        <v>#N/A</v>
      </c>
      <c r="C46" t="e">
        <f t="shared" si="1"/>
        <v>#N/A</v>
      </c>
      <c r="D46" t="e">
        <f t="shared" si="2"/>
        <v>#N/A</v>
      </c>
      <c r="H46" t="s">
        <v>93</v>
      </c>
      <c r="I46" t="s">
        <v>161</v>
      </c>
      <c r="J46" t="str">
        <f t="shared" si="3"/>
        <v>Newcastle UtdStoke City</v>
      </c>
      <c r="K46">
        <v>2.38</v>
      </c>
      <c r="L46">
        <v>3.25</v>
      </c>
      <c r="M46">
        <v>3.4</v>
      </c>
    </row>
    <row r="47" spans="1:13">
      <c r="A47" t="str">
        <f>_xlfn.CONCAT(PoissonGoals!B47,PoissonGoals!C47)</f>
        <v/>
      </c>
      <c r="B47" t="e">
        <f t="shared" si="0"/>
        <v>#N/A</v>
      </c>
      <c r="C47" t="e">
        <f t="shared" si="1"/>
        <v>#N/A</v>
      </c>
      <c r="D47" t="e">
        <f t="shared" si="2"/>
        <v>#N/A</v>
      </c>
      <c r="H47" t="s">
        <v>92</v>
      </c>
      <c r="I47" t="s">
        <v>163</v>
      </c>
      <c r="J47" t="str">
        <f t="shared" si="3"/>
        <v>TottenhamSwansea City</v>
      </c>
      <c r="K47">
        <v>1.22</v>
      </c>
      <c r="L47">
        <v>7</v>
      </c>
      <c r="M47">
        <v>15</v>
      </c>
    </row>
    <row r="48" spans="1:13">
      <c r="A48" t="str">
        <f>_xlfn.CONCAT(PoissonGoals!B48,PoissonGoals!C48)</f>
        <v/>
      </c>
      <c r="B48" t="e">
        <f t="shared" si="0"/>
        <v>#N/A</v>
      </c>
      <c r="C48" t="e">
        <f t="shared" si="1"/>
        <v>#N/A</v>
      </c>
      <c r="D48" t="e">
        <f t="shared" si="2"/>
        <v>#N/A</v>
      </c>
      <c r="H48" t="s">
        <v>119</v>
      </c>
      <c r="I48" t="s">
        <v>100</v>
      </c>
      <c r="J48" t="str">
        <f t="shared" si="3"/>
        <v>WatfordManchester City</v>
      </c>
      <c r="K48">
        <v>9</v>
      </c>
      <c r="L48">
        <v>6</v>
      </c>
      <c r="M48">
        <v>1.33</v>
      </c>
    </row>
    <row r="49" spans="1:13">
      <c r="A49" t="str">
        <f>_xlfn.CONCAT(PoissonGoals!B49,PoissonGoals!C49)</f>
        <v/>
      </c>
      <c r="B49" t="e">
        <f t="shared" si="0"/>
        <v>#N/A</v>
      </c>
      <c r="C49" t="e">
        <f t="shared" si="1"/>
        <v>#N/A</v>
      </c>
      <c r="D49" t="e">
        <f t="shared" si="2"/>
        <v>#N/A</v>
      </c>
      <c r="H49" t="s">
        <v>102</v>
      </c>
      <c r="I49" t="s">
        <v>89</v>
      </c>
      <c r="J49" t="str">
        <f t="shared" si="3"/>
        <v>West BromWest Ham</v>
      </c>
      <c r="K49">
        <v>2.38</v>
      </c>
      <c r="L49">
        <v>3.25</v>
      </c>
      <c r="M49">
        <v>3.4</v>
      </c>
    </row>
    <row r="50" spans="1:13">
      <c r="A50" t="str">
        <f>_xlfn.CONCAT(PoissonGoals!B50,PoissonGoals!C50)</f>
        <v/>
      </c>
      <c r="B50" t="e">
        <f t="shared" si="0"/>
        <v>#N/A</v>
      </c>
      <c r="C50" t="e">
        <f t="shared" si="1"/>
        <v>#N/A</v>
      </c>
      <c r="D50" t="e">
        <f t="shared" si="2"/>
        <v>#N/A</v>
      </c>
      <c r="H50" t="s">
        <v>101</v>
      </c>
      <c r="I50" t="s">
        <v>96</v>
      </c>
      <c r="J50" t="str">
        <f t="shared" si="3"/>
        <v>ChelseaArsenal</v>
      </c>
      <c r="K50">
        <v>1.8</v>
      </c>
      <c r="L50">
        <v>4</v>
      </c>
      <c r="M50">
        <v>4.5</v>
      </c>
    </row>
    <row r="51" spans="1:13">
      <c r="A51" t="str">
        <f>_xlfn.CONCAT(PoissonGoals!B51,PoissonGoals!C51)</f>
        <v/>
      </c>
      <c r="B51" t="e">
        <f t="shared" si="0"/>
        <v>#N/A</v>
      </c>
      <c r="C51" t="e">
        <f t="shared" si="1"/>
        <v>#N/A</v>
      </c>
      <c r="D51" t="e">
        <f t="shared" si="2"/>
        <v>#N/A</v>
      </c>
      <c r="H51" t="s">
        <v>95</v>
      </c>
      <c r="I51" t="s">
        <v>97</v>
      </c>
      <c r="J51" t="str">
        <f t="shared" si="3"/>
        <v>Manchester UtdEverton</v>
      </c>
      <c r="K51">
        <v>1.36</v>
      </c>
      <c r="L51">
        <v>5.25</v>
      </c>
      <c r="M51">
        <v>10</v>
      </c>
    </row>
    <row r="52" spans="1:13">
      <c r="A52" t="str">
        <f>_xlfn.CONCAT(PoissonGoals!B52,PoissonGoals!C52)</f>
        <v/>
      </c>
      <c r="B52" t="e">
        <f t="shared" si="0"/>
        <v>#N/A</v>
      </c>
      <c r="C52" t="e">
        <f t="shared" si="1"/>
        <v>#N/A</v>
      </c>
      <c r="D52" t="e">
        <f t="shared" si="2"/>
        <v>#N/A</v>
      </c>
      <c r="H52" t="s">
        <v>90</v>
      </c>
      <c r="I52" t="s">
        <v>122</v>
      </c>
      <c r="J52" t="str">
        <f t="shared" si="3"/>
        <v>BurnleyHuddersfield</v>
      </c>
      <c r="K52">
        <v>2.15</v>
      </c>
      <c r="L52">
        <v>3.25</v>
      </c>
      <c r="M52">
        <v>3.9</v>
      </c>
    </row>
    <row r="53" spans="1:13">
      <c r="A53" t="str">
        <f>_xlfn.CONCAT(PoissonGoals!B53,PoissonGoals!C53)</f>
        <v/>
      </c>
      <c r="B53" t="e">
        <f t="shared" si="0"/>
        <v>#N/A</v>
      </c>
      <c r="C53" t="e">
        <f t="shared" si="1"/>
        <v>#N/A</v>
      </c>
      <c r="D53" t="e">
        <f t="shared" si="2"/>
        <v>#N/A</v>
      </c>
      <c r="H53" t="s">
        <v>97</v>
      </c>
      <c r="I53" t="s">
        <v>125</v>
      </c>
      <c r="J53" t="str">
        <f t="shared" si="3"/>
        <v>EvertonBournemouth</v>
      </c>
      <c r="K53">
        <v>1.65</v>
      </c>
      <c r="L53">
        <v>4</v>
      </c>
      <c r="M53">
        <v>5.75</v>
      </c>
    </row>
    <row r="54" spans="1:13">
      <c r="A54" t="str">
        <f>_xlfn.CONCAT(PoissonGoals!B54,PoissonGoals!C54)</f>
        <v/>
      </c>
      <c r="B54" t="e">
        <f t="shared" si="0"/>
        <v>#N/A</v>
      </c>
      <c r="C54" t="e">
        <f t="shared" si="1"/>
        <v>#N/A</v>
      </c>
      <c r="D54" t="e">
        <f t="shared" si="2"/>
        <v>#N/A</v>
      </c>
      <c r="H54" t="s">
        <v>94</v>
      </c>
      <c r="I54" t="s">
        <v>88</v>
      </c>
      <c r="J54" t="str">
        <f t="shared" si="3"/>
        <v>Leicester CityLiverpool</v>
      </c>
      <c r="K54">
        <v>4.0999999999999996</v>
      </c>
      <c r="L54">
        <v>3.9</v>
      </c>
      <c r="M54">
        <v>1.91</v>
      </c>
    </row>
    <row r="55" spans="1:13">
      <c r="A55" t="str">
        <f>_xlfn.CONCAT(PoissonGoals!B55,PoissonGoals!C55)</f>
        <v/>
      </c>
      <c r="B55" t="e">
        <f t="shared" si="0"/>
        <v>#N/A</v>
      </c>
      <c r="C55" t="e">
        <f t="shared" si="1"/>
        <v>#N/A</v>
      </c>
      <c r="D55" t="e">
        <f t="shared" si="2"/>
        <v>#N/A</v>
      </c>
      <c r="H55" t="s">
        <v>100</v>
      </c>
      <c r="I55" t="s">
        <v>91</v>
      </c>
      <c r="J55" t="str">
        <f t="shared" si="3"/>
        <v>Manchester CityCrystal Palace</v>
      </c>
      <c r="K55">
        <v>1.1399999999999999</v>
      </c>
      <c r="L55">
        <v>10</v>
      </c>
      <c r="M55">
        <v>21</v>
      </c>
    </row>
    <row r="56" spans="1:13">
      <c r="A56" t="str">
        <f>_xlfn.CONCAT(PoissonGoals!B56,PoissonGoals!C56)</f>
        <v/>
      </c>
      <c r="B56" t="e">
        <f t="shared" si="0"/>
        <v>#N/A</v>
      </c>
      <c r="C56" t="e">
        <f t="shared" si="1"/>
        <v>#N/A</v>
      </c>
      <c r="D56" t="e">
        <f t="shared" si="2"/>
        <v>#N/A</v>
      </c>
      <c r="H56" t="s">
        <v>98</v>
      </c>
      <c r="I56" t="s">
        <v>95</v>
      </c>
      <c r="J56" t="str">
        <f t="shared" si="3"/>
        <v>SouthamptonManchester Utd</v>
      </c>
      <c r="K56">
        <v>5.5</v>
      </c>
      <c r="L56">
        <v>3.8</v>
      </c>
      <c r="M56">
        <v>1.73</v>
      </c>
    </row>
    <row r="57" spans="1:13">
      <c r="A57" t="str">
        <f>_xlfn.CONCAT(PoissonGoals!B57,PoissonGoals!C57)</f>
        <v/>
      </c>
      <c r="B57" t="e">
        <f t="shared" si="0"/>
        <v>#N/A</v>
      </c>
      <c r="C57" t="e">
        <f t="shared" si="1"/>
        <v>#N/A</v>
      </c>
      <c r="D57" t="e">
        <f t="shared" si="2"/>
        <v>#N/A</v>
      </c>
      <c r="H57" t="s">
        <v>161</v>
      </c>
      <c r="I57" t="s">
        <v>101</v>
      </c>
      <c r="J57" t="str">
        <f t="shared" si="3"/>
        <v>Stoke CityChelsea</v>
      </c>
      <c r="K57">
        <v>6</v>
      </c>
      <c r="L57">
        <v>4.0999999999999996</v>
      </c>
      <c r="M57">
        <v>1.62</v>
      </c>
    </row>
    <row r="58" spans="1:13">
      <c r="A58" t="str">
        <f>_xlfn.CONCAT(PoissonGoals!B58,PoissonGoals!C58)</f>
        <v/>
      </c>
      <c r="B58" t="e">
        <f t="shared" si="0"/>
        <v>#N/A</v>
      </c>
      <c r="C58" t="e">
        <f t="shared" si="1"/>
        <v>#N/A</v>
      </c>
      <c r="D58" t="e">
        <f t="shared" si="2"/>
        <v>#N/A</v>
      </c>
      <c r="H58" t="s">
        <v>163</v>
      </c>
      <c r="I58" t="s">
        <v>119</v>
      </c>
      <c r="J58" t="str">
        <f t="shared" si="3"/>
        <v>Swansea CityWatford</v>
      </c>
      <c r="K58">
        <v>2.4</v>
      </c>
      <c r="L58">
        <v>3.3</v>
      </c>
      <c r="M58">
        <v>3.25</v>
      </c>
    </row>
    <row r="59" spans="1:13">
      <c r="A59" t="str">
        <f>_xlfn.CONCAT(PoissonGoals!B59,PoissonGoals!C59)</f>
        <v/>
      </c>
      <c r="B59" t="e">
        <f t="shared" si="0"/>
        <v>#N/A</v>
      </c>
      <c r="C59" t="e">
        <f t="shared" si="1"/>
        <v>#N/A</v>
      </c>
      <c r="D59" t="e">
        <f t="shared" si="2"/>
        <v>#N/A</v>
      </c>
      <c r="H59" t="s">
        <v>89</v>
      </c>
      <c r="I59" t="s">
        <v>92</v>
      </c>
      <c r="J59" t="str">
        <f t="shared" si="3"/>
        <v>West HamTottenham</v>
      </c>
      <c r="K59">
        <v>6</v>
      </c>
      <c r="L59">
        <v>4.33</v>
      </c>
      <c r="M59">
        <v>1.6</v>
      </c>
    </row>
    <row r="60" spans="1:13">
      <c r="A60" t="str">
        <f>_xlfn.CONCAT(PoissonGoals!B60,PoissonGoals!C60)</f>
        <v/>
      </c>
      <c r="B60" t="e">
        <f t="shared" si="0"/>
        <v>#N/A</v>
      </c>
      <c r="C60" t="e">
        <f t="shared" si="1"/>
        <v>#N/A</v>
      </c>
      <c r="D60" t="e">
        <f t="shared" si="2"/>
        <v>#N/A</v>
      </c>
      <c r="H60" t="s">
        <v>99</v>
      </c>
      <c r="I60" t="s">
        <v>93</v>
      </c>
      <c r="J60" t="str">
        <f t="shared" si="3"/>
        <v>BrightonNewcastle Utd</v>
      </c>
      <c r="K60">
        <v>2.8</v>
      </c>
      <c r="L60">
        <v>3.1</v>
      </c>
      <c r="M60">
        <v>2.9</v>
      </c>
    </row>
    <row r="61" spans="1:13">
      <c r="A61" t="str">
        <f>_xlfn.CONCAT(PoissonGoals!B61,PoissonGoals!C61)</f>
        <v/>
      </c>
      <c r="B61" t="e">
        <f t="shared" si="0"/>
        <v>#N/A</v>
      </c>
      <c r="C61" t="e">
        <f t="shared" si="1"/>
        <v>#N/A</v>
      </c>
      <c r="D61" t="e">
        <f t="shared" si="2"/>
        <v>#N/A</v>
      </c>
      <c r="H61" t="s">
        <v>96</v>
      </c>
      <c r="I61" t="s">
        <v>102</v>
      </c>
      <c r="J61" t="str">
        <f t="shared" si="3"/>
        <v>ArsenalWest Brom</v>
      </c>
      <c r="K61">
        <v>1.33</v>
      </c>
      <c r="L61">
        <v>5.5</v>
      </c>
      <c r="M61">
        <v>11</v>
      </c>
    </row>
    <row r="62" spans="1:13">
      <c r="A62" t="str">
        <f>_xlfn.CONCAT(PoissonGoals!B62,PoissonGoals!C62)</f>
        <v/>
      </c>
      <c r="B62" t="e">
        <f t="shared" si="0"/>
        <v>#N/A</v>
      </c>
      <c r="C62" t="e">
        <f t="shared" si="1"/>
        <v>#N/A</v>
      </c>
      <c r="D62" t="e">
        <f t="shared" si="2"/>
        <v>#N/A</v>
      </c>
      <c r="H62" t="s">
        <v>125</v>
      </c>
      <c r="I62" t="s">
        <v>94</v>
      </c>
      <c r="J62" t="str">
        <f t="shared" si="3"/>
        <v>BournemouthLeicester City</v>
      </c>
      <c r="K62">
        <v>2.8</v>
      </c>
      <c r="L62">
        <v>3.25</v>
      </c>
      <c r="M62">
        <v>2.5</v>
      </c>
    </row>
    <row r="63" spans="1:13">
      <c r="A63" t="str">
        <f>_xlfn.CONCAT(PoissonGoals!B63,PoissonGoals!C63)</f>
        <v/>
      </c>
      <c r="B63" t="e">
        <f t="shared" si="0"/>
        <v>#N/A</v>
      </c>
      <c r="C63" t="e">
        <f t="shared" si="1"/>
        <v>#N/A</v>
      </c>
      <c r="D63" t="e">
        <f t="shared" si="2"/>
        <v>#N/A</v>
      </c>
      <c r="H63" t="s">
        <v>101</v>
      </c>
      <c r="I63" t="s">
        <v>100</v>
      </c>
      <c r="J63" t="str">
        <f t="shared" si="3"/>
        <v>ChelseaManchester City</v>
      </c>
      <c r="K63">
        <v>2.75</v>
      </c>
      <c r="L63">
        <v>3.3</v>
      </c>
      <c r="M63">
        <v>2.5</v>
      </c>
    </row>
    <row r="64" spans="1:13">
      <c r="A64" t="str">
        <f>_xlfn.CONCAT(PoissonGoals!B64,PoissonGoals!C64)</f>
        <v/>
      </c>
      <c r="B64" t="e">
        <f t="shared" si="0"/>
        <v>#N/A</v>
      </c>
      <c r="C64" t="e">
        <f t="shared" si="1"/>
        <v>#N/A</v>
      </c>
      <c r="D64" t="e">
        <f t="shared" si="2"/>
        <v>#N/A</v>
      </c>
      <c r="H64" t="s">
        <v>122</v>
      </c>
      <c r="I64" t="s">
        <v>92</v>
      </c>
      <c r="J64" t="str">
        <f t="shared" si="3"/>
        <v>HuddersfieldTottenham</v>
      </c>
      <c r="K64">
        <v>8.5</v>
      </c>
      <c r="L64">
        <v>4.75</v>
      </c>
      <c r="M64">
        <v>1.36</v>
      </c>
    </row>
    <row r="65" spans="1:13">
      <c r="A65" t="str">
        <f>_xlfn.CONCAT(PoissonGoals!B65,PoissonGoals!C65)</f>
        <v/>
      </c>
      <c r="B65" t="e">
        <f t="shared" si="0"/>
        <v>#N/A</v>
      </c>
      <c r="C65" t="e">
        <f t="shared" si="1"/>
        <v>#N/A</v>
      </c>
      <c r="D65" t="e">
        <f t="shared" si="2"/>
        <v>#N/A</v>
      </c>
      <c r="H65" t="s">
        <v>95</v>
      </c>
      <c r="I65" t="s">
        <v>91</v>
      </c>
      <c r="J65" t="str">
        <f t="shared" si="3"/>
        <v>Manchester UtdCrystal Palace</v>
      </c>
      <c r="K65">
        <v>1.17</v>
      </c>
      <c r="L65">
        <v>7</v>
      </c>
      <c r="M65">
        <v>15</v>
      </c>
    </row>
    <row r="66" spans="1:13">
      <c r="A66" t="str">
        <f>_xlfn.CONCAT(PoissonGoals!B66,PoissonGoals!C66)</f>
        <v/>
      </c>
      <c r="B66" t="e">
        <f t="shared" si="0"/>
        <v>#N/A</v>
      </c>
      <c r="C66" t="e">
        <f t="shared" si="1"/>
        <v>#N/A</v>
      </c>
      <c r="D66" t="e">
        <f t="shared" si="2"/>
        <v>#N/A</v>
      </c>
      <c r="H66" t="s">
        <v>161</v>
      </c>
      <c r="I66" t="s">
        <v>98</v>
      </c>
      <c r="J66" t="str">
        <f t="shared" si="3"/>
        <v>Stoke CitySouthampton</v>
      </c>
      <c r="K66">
        <v>2.88</v>
      </c>
      <c r="L66">
        <v>3.2</v>
      </c>
      <c r="M66">
        <v>2.4500000000000002</v>
      </c>
    </row>
    <row r="67" spans="1:13">
      <c r="A67" t="str">
        <f>_xlfn.CONCAT(PoissonGoals!B67,PoissonGoals!C67)</f>
        <v/>
      </c>
      <c r="B67" t="e">
        <f t="shared" ref="B67:B130" si="4">VLOOKUP(A67,J:M,1,FALSE)</f>
        <v>#N/A</v>
      </c>
      <c r="C67" t="e">
        <f t="shared" ref="C67:C130" si="5">VLOOKUP(A67,J:M,3,FALSE)</f>
        <v>#N/A</v>
      </c>
      <c r="D67" t="e">
        <f t="shared" ref="D67:D130" si="6">VLOOKUP(A67,J:M,2,FALSE)</f>
        <v>#N/A</v>
      </c>
      <c r="H67" t="s">
        <v>102</v>
      </c>
      <c r="I67" t="s">
        <v>119</v>
      </c>
      <c r="J67" t="str">
        <f t="shared" ref="J67:J130" si="7">_xlfn.CONCAT(H67&amp;I67)</f>
        <v>West BromWatford</v>
      </c>
      <c r="K67">
        <v>2.15</v>
      </c>
      <c r="L67">
        <v>3.2</v>
      </c>
      <c r="M67">
        <v>3.5</v>
      </c>
    </row>
    <row r="68" spans="1:13">
      <c r="A68" t="str">
        <f>_xlfn.CONCAT(PoissonGoals!B68,PoissonGoals!C68)</f>
        <v/>
      </c>
      <c r="B68" t="e">
        <f t="shared" si="4"/>
        <v>#N/A</v>
      </c>
      <c r="C68" t="e">
        <f t="shared" si="5"/>
        <v>#N/A</v>
      </c>
      <c r="D68" t="e">
        <f t="shared" si="6"/>
        <v>#N/A</v>
      </c>
      <c r="H68" t="s">
        <v>89</v>
      </c>
      <c r="I68" t="s">
        <v>163</v>
      </c>
      <c r="J68" t="str">
        <f t="shared" si="7"/>
        <v>West HamSwansea City</v>
      </c>
      <c r="K68">
        <v>1.8</v>
      </c>
      <c r="L68">
        <v>3.5</v>
      </c>
      <c r="M68">
        <v>4.5</v>
      </c>
    </row>
    <row r="69" spans="1:13">
      <c r="A69" t="str">
        <f>_xlfn.CONCAT(PoissonGoals!B69,PoissonGoals!C69)</f>
        <v/>
      </c>
      <c r="B69" t="e">
        <f t="shared" si="4"/>
        <v>#N/A</v>
      </c>
      <c r="C69" t="e">
        <f t="shared" si="5"/>
        <v>#N/A</v>
      </c>
      <c r="D69" t="e">
        <f t="shared" si="6"/>
        <v>#N/A</v>
      </c>
      <c r="H69" t="s">
        <v>96</v>
      </c>
      <c r="I69" t="s">
        <v>99</v>
      </c>
      <c r="J69" t="str">
        <f t="shared" si="7"/>
        <v>ArsenalBrighton</v>
      </c>
      <c r="K69">
        <v>1.2</v>
      </c>
      <c r="L69">
        <v>6.5</v>
      </c>
      <c r="M69">
        <v>13</v>
      </c>
    </row>
    <row r="70" spans="1:13">
      <c r="A70" t="str">
        <f>_xlfn.CONCAT(PoissonGoals!B70,PoissonGoals!C70)</f>
        <v/>
      </c>
      <c r="B70" t="e">
        <f t="shared" si="4"/>
        <v>#N/A</v>
      </c>
      <c r="C70" t="e">
        <f t="shared" si="5"/>
        <v>#N/A</v>
      </c>
      <c r="D70" t="e">
        <f t="shared" si="6"/>
        <v>#N/A</v>
      </c>
      <c r="H70" t="s">
        <v>97</v>
      </c>
      <c r="I70" t="s">
        <v>90</v>
      </c>
      <c r="J70" t="str">
        <f t="shared" si="7"/>
        <v>EvertonBurnley</v>
      </c>
      <c r="K70">
        <v>1.67</v>
      </c>
      <c r="L70">
        <v>3.6</v>
      </c>
      <c r="M70">
        <v>5.75</v>
      </c>
    </row>
    <row r="71" spans="1:13">
      <c r="A71" t="str">
        <f>_xlfn.CONCAT(PoissonGoals!B71,PoissonGoals!C71)</f>
        <v/>
      </c>
      <c r="B71" t="e">
        <f t="shared" si="4"/>
        <v>#N/A</v>
      </c>
      <c r="C71" t="e">
        <f t="shared" si="5"/>
        <v>#N/A</v>
      </c>
      <c r="D71" t="e">
        <f t="shared" si="6"/>
        <v>#N/A</v>
      </c>
      <c r="H71" t="s">
        <v>93</v>
      </c>
      <c r="I71" t="s">
        <v>88</v>
      </c>
      <c r="J71" t="str">
        <f t="shared" si="7"/>
        <v>Newcastle UtdLiverpool</v>
      </c>
      <c r="K71">
        <v>5</v>
      </c>
      <c r="L71">
        <v>3.8</v>
      </c>
      <c r="M71">
        <v>1.67</v>
      </c>
    </row>
    <row r="72" spans="1:13">
      <c r="A72" t="str">
        <f>_xlfn.CONCAT(PoissonGoals!B72,PoissonGoals!C72)</f>
        <v/>
      </c>
      <c r="B72" t="e">
        <f t="shared" si="4"/>
        <v>#N/A</v>
      </c>
      <c r="C72" t="e">
        <f t="shared" si="5"/>
        <v>#N/A</v>
      </c>
      <c r="D72" t="e">
        <f t="shared" si="6"/>
        <v>#N/A</v>
      </c>
      <c r="H72" t="s">
        <v>90</v>
      </c>
      <c r="I72" t="s">
        <v>89</v>
      </c>
      <c r="J72" t="str">
        <f t="shared" si="7"/>
        <v>BurnleyWest Ham</v>
      </c>
      <c r="K72">
        <v>2.75</v>
      </c>
      <c r="L72">
        <v>3.25</v>
      </c>
      <c r="M72">
        <v>2.8</v>
      </c>
    </row>
    <row r="73" spans="1:13">
      <c r="A73" t="str">
        <f>_xlfn.CONCAT(PoissonGoals!B73,PoissonGoals!C73)</f>
        <v/>
      </c>
      <c r="B73" t="e">
        <f t="shared" si="4"/>
        <v>#N/A</v>
      </c>
      <c r="C73" t="e">
        <f t="shared" si="5"/>
        <v>#N/A</v>
      </c>
      <c r="D73" t="e">
        <f t="shared" si="6"/>
        <v>#N/A</v>
      </c>
      <c r="H73" t="s">
        <v>91</v>
      </c>
      <c r="I73" t="s">
        <v>101</v>
      </c>
      <c r="J73" t="str">
        <f t="shared" si="7"/>
        <v>Crystal PalaceChelsea</v>
      </c>
      <c r="K73">
        <v>9</v>
      </c>
      <c r="L73">
        <v>5</v>
      </c>
      <c r="M73">
        <v>1.4</v>
      </c>
    </row>
    <row r="74" spans="1:13">
      <c r="A74" t="str">
        <f>_xlfn.CONCAT(PoissonGoals!B74,PoissonGoals!C74)</f>
        <v/>
      </c>
      <c r="B74" t="e">
        <f t="shared" si="4"/>
        <v>#N/A</v>
      </c>
      <c r="C74" t="e">
        <f t="shared" si="5"/>
        <v>#N/A</v>
      </c>
      <c r="D74" t="e">
        <f t="shared" si="6"/>
        <v>#N/A</v>
      </c>
      <c r="H74" t="s">
        <v>88</v>
      </c>
      <c r="I74" t="s">
        <v>95</v>
      </c>
      <c r="J74" t="str">
        <f t="shared" si="7"/>
        <v>LiverpoolManchester Utd</v>
      </c>
      <c r="K74">
        <v>2.8</v>
      </c>
      <c r="L74">
        <v>3.25</v>
      </c>
      <c r="M74">
        <v>2.8</v>
      </c>
    </row>
    <row r="75" spans="1:13">
      <c r="A75" t="str">
        <f>_xlfn.CONCAT(PoissonGoals!B75,PoissonGoals!C75)</f>
        <v/>
      </c>
      <c r="B75" t="e">
        <f t="shared" si="4"/>
        <v>#N/A</v>
      </c>
      <c r="C75" t="e">
        <f t="shared" si="5"/>
        <v>#N/A</v>
      </c>
      <c r="D75" t="e">
        <f t="shared" si="6"/>
        <v>#N/A</v>
      </c>
      <c r="H75" t="s">
        <v>100</v>
      </c>
      <c r="I75" t="s">
        <v>161</v>
      </c>
      <c r="J75" t="str">
        <f t="shared" si="7"/>
        <v>Manchester CityStoke City</v>
      </c>
      <c r="K75">
        <v>1.1399999999999999</v>
      </c>
      <c r="L75">
        <v>9.5</v>
      </c>
      <c r="M75">
        <v>21</v>
      </c>
    </row>
    <row r="76" spans="1:13">
      <c r="A76" t="str">
        <f>_xlfn.CONCAT(PoissonGoals!B76,PoissonGoals!C76)</f>
        <v/>
      </c>
      <c r="B76" t="e">
        <f t="shared" si="4"/>
        <v>#N/A</v>
      </c>
      <c r="C76" t="e">
        <f t="shared" si="5"/>
        <v>#N/A</v>
      </c>
      <c r="D76" t="e">
        <f t="shared" si="6"/>
        <v>#N/A</v>
      </c>
      <c r="H76" t="s">
        <v>163</v>
      </c>
      <c r="I76" t="s">
        <v>122</v>
      </c>
      <c r="J76" t="str">
        <f t="shared" si="7"/>
        <v>Swansea CityHuddersfield</v>
      </c>
      <c r="K76">
        <v>2.2000000000000002</v>
      </c>
      <c r="L76">
        <v>3.25</v>
      </c>
      <c r="M76">
        <v>3.75</v>
      </c>
    </row>
    <row r="77" spans="1:13">
      <c r="A77" t="str">
        <f>_xlfn.CONCAT(PoissonGoals!B77,PoissonGoals!C77)</f>
        <v/>
      </c>
      <c r="B77" t="e">
        <f t="shared" si="4"/>
        <v>#N/A</v>
      </c>
      <c r="C77" t="e">
        <f t="shared" si="5"/>
        <v>#N/A</v>
      </c>
      <c r="D77" t="e">
        <f t="shared" si="6"/>
        <v>#N/A</v>
      </c>
      <c r="H77" t="s">
        <v>92</v>
      </c>
      <c r="I77" t="s">
        <v>125</v>
      </c>
      <c r="J77" t="str">
        <f t="shared" si="7"/>
        <v>TottenhamBournemouth</v>
      </c>
      <c r="K77">
        <v>1.2</v>
      </c>
      <c r="L77">
        <v>8</v>
      </c>
      <c r="M77">
        <v>15</v>
      </c>
    </row>
    <row r="78" spans="1:13">
      <c r="A78" t="str">
        <f>_xlfn.CONCAT(PoissonGoals!B78,PoissonGoals!C78)</f>
        <v/>
      </c>
      <c r="B78" t="e">
        <f t="shared" si="4"/>
        <v>#N/A</v>
      </c>
      <c r="C78" t="e">
        <f t="shared" si="5"/>
        <v>#N/A</v>
      </c>
      <c r="D78" t="e">
        <f t="shared" si="6"/>
        <v>#N/A</v>
      </c>
      <c r="H78" t="s">
        <v>119</v>
      </c>
      <c r="I78" t="s">
        <v>96</v>
      </c>
      <c r="J78" t="str">
        <f t="shared" si="7"/>
        <v>WatfordArsenal</v>
      </c>
      <c r="K78">
        <v>5.25</v>
      </c>
      <c r="L78">
        <v>4.33</v>
      </c>
      <c r="M78">
        <v>1.65</v>
      </c>
    </row>
    <row r="79" spans="1:13">
      <c r="A79" t="str">
        <f>_xlfn.CONCAT(PoissonGoals!B79,PoissonGoals!C79)</f>
        <v/>
      </c>
      <c r="B79" t="e">
        <f t="shared" si="4"/>
        <v>#N/A</v>
      </c>
      <c r="C79" t="e">
        <f t="shared" si="5"/>
        <v>#N/A</v>
      </c>
      <c r="D79" t="e">
        <f t="shared" si="6"/>
        <v>#N/A</v>
      </c>
      <c r="H79" t="s">
        <v>99</v>
      </c>
      <c r="I79" t="s">
        <v>97</v>
      </c>
      <c r="J79" t="str">
        <f t="shared" si="7"/>
        <v>BrightonEverton</v>
      </c>
      <c r="K79">
        <v>3.25</v>
      </c>
      <c r="L79">
        <v>3.3</v>
      </c>
      <c r="M79">
        <v>2.4</v>
      </c>
    </row>
    <row r="80" spans="1:13">
      <c r="A80" t="str">
        <f>_xlfn.CONCAT(PoissonGoals!B80,PoissonGoals!C80)</f>
        <v/>
      </c>
      <c r="B80" t="e">
        <f t="shared" si="4"/>
        <v>#N/A</v>
      </c>
      <c r="C80" t="e">
        <f t="shared" si="5"/>
        <v>#N/A</v>
      </c>
      <c r="D80" t="e">
        <f t="shared" si="6"/>
        <v>#N/A</v>
      </c>
      <c r="H80" t="s">
        <v>98</v>
      </c>
      <c r="I80" t="s">
        <v>93</v>
      </c>
      <c r="J80" t="str">
        <f t="shared" si="7"/>
        <v>SouthamptonNewcastle Utd</v>
      </c>
      <c r="K80">
        <v>1.91</v>
      </c>
      <c r="L80">
        <v>3.6</v>
      </c>
      <c r="M80">
        <v>4.5</v>
      </c>
    </row>
    <row r="81" spans="1:13">
      <c r="A81" t="str">
        <f>_xlfn.CONCAT(PoissonGoals!B81,PoissonGoals!C81)</f>
        <v/>
      </c>
      <c r="B81" t="e">
        <f t="shared" si="4"/>
        <v>#N/A</v>
      </c>
      <c r="C81" t="e">
        <f t="shared" si="5"/>
        <v>#N/A</v>
      </c>
      <c r="D81" t="e">
        <f t="shared" si="6"/>
        <v>#N/A</v>
      </c>
      <c r="H81" t="s">
        <v>94</v>
      </c>
      <c r="I81" t="s">
        <v>102</v>
      </c>
      <c r="J81" t="str">
        <f t="shared" si="7"/>
        <v>Leicester CityWest Brom</v>
      </c>
      <c r="K81">
        <v>2.0499999999999998</v>
      </c>
      <c r="L81">
        <v>3.4</v>
      </c>
      <c r="M81">
        <v>4.2</v>
      </c>
    </row>
    <row r="82" spans="1:13">
      <c r="A82" t="str">
        <f>_xlfn.CONCAT(PoissonGoals!B82,PoissonGoals!C82)</f>
        <v/>
      </c>
      <c r="B82" t="e">
        <f t="shared" si="4"/>
        <v>#N/A</v>
      </c>
      <c r="C82" t="e">
        <f t="shared" si="5"/>
        <v>#N/A</v>
      </c>
      <c r="D82" t="e">
        <f t="shared" si="6"/>
        <v>#N/A</v>
      </c>
      <c r="H82" t="s">
        <v>89</v>
      </c>
      <c r="I82" t="s">
        <v>99</v>
      </c>
      <c r="J82" t="str">
        <f t="shared" si="7"/>
        <v>West HamBrighton</v>
      </c>
      <c r="K82">
        <v>1.83</v>
      </c>
      <c r="L82">
        <v>3.5</v>
      </c>
      <c r="M82">
        <v>5.25</v>
      </c>
    </row>
    <row r="83" spans="1:13">
      <c r="A83" t="str">
        <f>_xlfn.CONCAT(PoissonGoals!B83,PoissonGoals!C83)</f>
        <v/>
      </c>
      <c r="B83" t="e">
        <f t="shared" si="4"/>
        <v>#N/A</v>
      </c>
      <c r="C83" t="e">
        <f t="shared" si="5"/>
        <v>#N/A</v>
      </c>
      <c r="D83" t="e">
        <f t="shared" si="6"/>
        <v>#N/A</v>
      </c>
      <c r="H83" t="s">
        <v>101</v>
      </c>
      <c r="I83" t="s">
        <v>119</v>
      </c>
      <c r="J83" t="str">
        <f t="shared" si="7"/>
        <v>ChelseaWatford</v>
      </c>
      <c r="K83">
        <v>1.36</v>
      </c>
      <c r="L83">
        <v>5.25</v>
      </c>
      <c r="M83">
        <v>10</v>
      </c>
    </row>
    <row r="84" spans="1:13">
      <c r="A84" t="str">
        <f>_xlfn.CONCAT(PoissonGoals!B84,PoissonGoals!C84)</f>
        <v/>
      </c>
      <c r="B84" t="e">
        <f t="shared" si="4"/>
        <v>#N/A</v>
      </c>
      <c r="C84" t="e">
        <f t="shared" si="5"/>
        <v>#N/A</v>
      </c>
      <c r="D84" t="e">
        <f t="shared" si="6"/>
        <v>#N/A</v>
      </c>
      <c r="H84" t="s">
        <v>122</v>
      </c>
      <c r="I84" t="s">
        <v>95</v>
      </c>
      <c r="J84" t="str">
        <f t="shared" si="7"/>
        <v>HuddersfieldManchester Utd</v>
      </c>
      <c r="K84">
        <v>11</v>
      </c>
      <c r="L84">
        <v>5</v>
      </c>
      <c r="M84">
        <v>1.36</v>
      </c>
    </row>
    <row r="85" spans="1:13">
      <c r="A85" t="str">
        <f>_xlfn.CONCAT(PoissonGoals!B85,PoissonGoals!C85)</f>
        <v/>
      </c>
      <c r="B85" t="e">
        <f t="shared" si="4"/>
        <v>#N/A</v>
      </c>
      <c r="C85" t="e">
        <f t="shared" si="5"/>
        <v>#N/A</v>
      </c>
      <c r="D85" t="e">
        <f t="shared" si="6"/>
        <v>#N/A</v>
      </c>
      <c r="H85" t="s">
        <v>100</v>
      </c>
      <c r="I85" t="s">
        <v>90</v>
      </c>
      <c r="J85" t="str">
        <f t="shared" si="7"/>
        <v>Manchester CityBurnley</v>
      </c>
      <c r="K85">
        <v>1.1100000000000001</v>
      </c>
      <c r="L85">
        <v>12</v>
      </c>
      <c r="M85">
        <v>26</v>
      </c>
    </row>
    <row r="86" spans="1:13">
      <c r="A86" t="str">
        <f>_xlfn.CONCAT(PoissonGoals!B86,PoissonGoals!C86)</f>
        <v/>
      </c>
      <c r="B86" t="e">
        <f t="shared" si="4"/>
        <v>#N/A</v>
      </c>
      <c r="C86" t="e">
        <f t="shared" si="5"/>
        <v>#N/A</v>
      </c>
      <c r="D86" t="e">
        <f t="shared" si="6"/>
        <v>#N/A</v>
      </c>
      <c r="H86" t="s">
        <v>93</v>
      </c>
      <c r="I86" t="s">
        <v>91</v>
      </c>
      <c r="J86" t="str">
        <f t="shared" si="7"/>
        <v>Newcastle UtdCrystal Palace</v>
      </c>
      <c r="K86">
        <v>2</v>
      </c>
      <c r="L86">
        <v>3.5</v>
      </c>
      <c r="M86">
        <v>4.2</v>
      </c>
    </row>
    <row r="87" spans="1:13">
      <c r="A87" t="str">
        <f>_xlfn.CONCAT(PoissonGoals!B87,PoissonGoals!C87)</f>
        <v/>
      </c>
      <c r="B87" t="e">
        <f t="shared" si="4"/>
        <v>#N/A</v>
      </c>
      <c r="C87" t="e">
        <f t="shared" si="5"/>
        <v>#N/A</v>
      </c>
      <c r="D87" t="e">
        <f t="shared" si="6"/>
        <v>#N/A</v>
      </c>
      <c r="H87" t="s">
        <v>98</v>
      </c>
      <c r="I87" t="s">
        <v>102</v>
      </c>
      <c r="J87" t="str">
        <f t="shared" si="7"/>
        <v>SouthamptonWest Brom</v>
      </c>
      <c r="K87">
        <v>1.85</v>
      </c>
      <c r="L87">
        <v>3.39</v>
      </c>
      <c r="M87">
        <v>5.25</v>
      </c>
    </row>
    <row r="88" spans="1:13">
      <c r="A88" t="str">
        <f>_xlfn.CONCAT(PoissonGoals!B88,PoissonGoals!C88)</f>
        <v/>
      </c>
      <c r="B88" t="e">
        <f t="shared" si="4"/>
        <v>#N/A</v>
      </c>
      <c r="C88" t="e">
        <f t="shared" si="5"/>
        <v>#N/A</v>
      </c>
      <c r="D88" t="e">
        <f t="shared" si="6"/>
        <v>#N/A</v>
      </c>
      <c r="H88" t="s">
        <v>161</v>
      </c>
      <c r="I88" t="s">
        <v>125</v>
      </c>
      <c r="J88" t="str">
        <f t="shared" si="7"/>
        <v>Stoke CityBournemouth</v>
      </c>
      <c r="K88">
        <v>2.14</v>
      </c>
      <c r="L88">
        <v>3.5</v>
      </c>
      <c r="M88">
        <v>3.6</v>
      </c>
    </row>
    <row r="89" spans="1:13">
      <c r="A89" t="str">
        <f>_xlfn.CONCAT(PoissonGoals!B89,PoissonGoals!C89)</f>
        <v/>
      </c>
      <c r="B89" t="e">
        <f t="shared" si="4"/>
        <v>#N/A</v>
      </c>
      <c r="C89" t="e">
        <f t="shared" si="5"/>
        <v>#N/A</v>
      </c>
      <c r="D89" t="e">
        <f t="shared" si="6"/>
        <v>#N/A</v>
      </c>
      <c r="H89" t="s">
        <v>163</v>
      </c>
      <c r="I89" t="s">
        <v>94</v>
      </c>
      <c r="J89" t="str">
        <f t="shared" si="7"/>
        <v>Swansea CityLeicester City</v>
      </c>
      <c r="K89">
        <v>2.79</v>
      </c>
      <c r="L89">
        <v>3.25</v>
      </c>
      <c r="M89">
        <v>2.75</v>
      </c>
    </row>
    <row r="90" spans="1:13">
      <c r="A90" t="str">
        <f>_xlfn.CONCAT(PoissonGoals!B90,PoissonGoals!C90)</f>
        <v/>
      </c>
      <c r="B90" t="e">
        <f t="shared" si="4"/>
        <v>#N/A</v>
      </c>
      <c r="C90" t="e">
        <f t="shared" si="5"/>
        <v>#N/A</v>
      </c>
      <c r="D90" t="e">
        <f t="shared" si="6"/>
        <v>#N/A</v>
      </c>
      <c r="H90" t="s">
        <v>97</v>
      </c>
      <c r="I90" t="s">
        <v>96</v>
      </c>
      <c r="J90" t="str">
        <f t="shared" si="7"/>
        <v>EvertonArsenal</v>
      </c>
      <c r="K90">
        <v>3.79</v>
      </c>
      <c r="L90">
        <v>3.6</v>
      </c>
      <c r="M90">
        <v>2.04</v>
      </c>
    </row>
    <row r="91" spans="1:13">
      <c r="A91" t="str">
        <f>_xlfn.CONCAT(PoissonGoals!B91,PoissonGoals!C91)</f>
        <v/>
      </c>
      <c r="B91" t="e">
        <f t="shared" si="4"/>
        <v>#N/A</v>
      </c>
      <c r="C91" t="e">
        <f t="shared" si="5"/>
        <v>#N/A</v>
      </c>
      <c r="D91" t="e">
        <f t="shared" si="6"/>
        <v>#N/A</v>
      </c>
      <c r="H91" t="s">
        <v>92</v>
      </c>
      <c r="I91" t="s">
        <v>88</v>
      </c>
      <c r="J91" t="str">
        <f t="shared" si="7"/>
        <v>TottenhamLiverpool</v>
      </c>
      <c r="K91">
        <v>2.25</v>
      </c>
      <c r="L91">
        <v>3.5</v>
      </c>
      <c r="M91">
        <v>3.39</v>
      </c>
    </row>
    <row r="92" spans="1:13">
      <c r="A92" t="str">
        <f>_xlfn.CONCAT(PoissonGoals!B92,PoissonGoals!C92)</f>
        <v/>
      </c>
      <c r="B92" t="e">
        <f t="shared" si="4"/>
        <v>#N/A</v>
      </c>
      <c r="C92" t="e">
        <f t="shared" si="5"/>
        <v>#N/A</v>
      </c>
      <c r="D92" t="e">
        <f t="shared" si="6"/>
        <v>#N/A</v>
      </c>
      <c r="H92" t="s">
        <v>96</v>
      </c>
      <c r="I92" t="s">
        <v>163</v>
      </c>
      <c r="J92" t="str">
        <f t="shared" si="7"/>
        <v>ArsenalSwansea City</v>
      </c>
      <c r="K92">
        <v>1.25</v>
      </c>
      <c r="L92">
        <v>7</v>
      </c>
      <c r="M92">
        <v>12</v>
      </c>
    </row>
    <row r="93" spans="1:13">
      <c r="A93" t="str">
        <f>_xlfn.CONCAT(PoissonGoals!B93,PoissonGoals!C93)</f>
        <v/>
      </c>
      <c r="B93" t="e">
        <f t="shared" si="4"/>
        <v>#N/A</v>
      </c>
      <c r="C93" t="e">
        <f t="shared" si="5"/>
        <v>#N/A</v>
      </c>
      <c r="D93" t="e">
        <f t="shared" si="6"/>
        <v>#N/A</v>
      </c>
      <c r="H93" t="s">
        <v>125</v>
      </c>
      <c r="I93" t="s">
        <v>101</v>
      </c>
      <c r="J93" t="str">
        <f t="shared" si="7"/>
        <v>BournemouthChelsea</v>
      </c>
      <c r="K93">
        <v>6</v>
      </c>
      <c r="L93">
        <v>4.2</v>
      </c>
      <c r="M93">
        <v>1.61</v>
      </c>
    </row>
    <row r="94" spans="1:13">
      <c r="A94" t="str">
        <f>_xlfn.CONCAT(PoissonGoals!B94,PoissonGoals!C94)</f>
        <v/>
      </c>
      <c r="B94" t="e">
        <f t="shared" si="4"/>
        <v>#N/A</v>
      </c>
      <c r="C94" t="e">
        <f t="shared" si="5"/>
        <v>#N/A</v>
      </c>
      <c r="D94" t="e">
        <f t="shared" si="6"/>
        <v>#N/A</v>
      </c>
      <c r="H94" t="s">
        <v>91</v>
      </c>
      <c r="I94" t="s">
        <v>89</v>
      </c>
      <c r="J94" t="str">
        <f t="shared" si="7"/>
        <v>Crystal PalaceWest Ham</v>
      </c>
      <c r="K94">
        <v>2.39</v>
      </c>
      <c r="L94">
        <v>3.29</v>
      </c>
      <c r="M94">
        <v>3.29</v>
      </c>
    </row>
    <row r="95" spans="1:13">
      <c r="A95" t="str">
        <f>_xlfn.CONCAT(PoissonGoals!B95,PoissonGoals!C95)</f>
        <v/>
      </c>
      <c r="B95" t="e">
        <f t="shared" si="4"/>
        <v>#N/A</v>
      </c>
      <c r="C95" t="e">
        <f t="shared" si="5"/>
        <v>#N/A</v>
      </c>
      <c r="D95" t="e">
        <f t="shared" si="6"/>
        <v>#N/A</v>
      </c>
      <c r="H95" t="s">
        <v>88</v>
      </c>
      <c r="I95" t="s">
        <v>122</v>
      </c>
      <c r="J95" t="str">
        <f t="shared" si="7"/>
        <v>LiverpoolHuddersfield</v>
      </c>
      <c r="K95">
        <v>1.25</v>
      </c>
      <c r="L95">
        <v>6.75</v>
      </c>
      <c r="M95">
        <v>13</v>
      </c>
    </row>
    <row r="96" spans="1:13">
      <c r="A96" t="str">
        <f>_xlfn.CONCAT(PoissonGoals!B96,PoissonGoals!C96)</f>
        <v/>
      </c>
      <c r="B96" t="e">
        <f t="shared" si="4"/>
        <v>#N/A</v>
      </c>
      <c r="C96" t="e">
        <f t="shared" si="5"/>
        <v>#N/A</v>
      </c>
      <c r="D96" t="e">
        <f t="shared" si="6"/>
        <v>#N/A</v>
      </c>
      <c r="H96" t="s">
        <v>95</v>
      </c>
      <c r="I96" t="s">
        <v>92</v>
      </c>
      <c r="J96" t="str">
        <f t="shared" si="7"/>
        <v>Manchester UtdTottenham</v>
      </c>
      <c r="K96">
        <v>2.14</v>
      </c>
      <c r="L96">
        <v>3.39</v>
      </c>
      <c r="M96">
        <v>3.79</v>
      </c>
    </row>
    <row r="97" spans="1:13">
      <c r="A97" t="str">
        <f>_xlfn.CONCAT(PoissonGoals!B97,PoissonGoals!C97)</f>
        <v/>
      </c>
      <c r="B97" t="e">
        <f t="shared" si="4"/>
        <v>#N/A</v>
      </c>
      <c r="C97" t="e">
        <f t="shared" si="5"/>
        <v>#N/A</v>
      </c>
      <c r="D97" t="e">
        <f t="shared" si="6"/>
        <v>#N/A</v>
      </c>
      <c r="H97" t="s">
        <v>119</v>
      </c>
      <c r="I97" t="s">
        <v>161</v>
      </c>
      <c r="J97" t="str">
        <f t="shared" si="7"/>
        <v>WatfordStoke City</v>
      </c>
      <c r="K97">
        <v>2.04</v>
      </c>
      <c r="L97">
        <v>3.6</v>
      </c>
      <c r="M97">
        <v>3.79</v>
      </c>
    </row>
    <row r="98" spans="1:13">
      <c r="A98" t="str">
        <f>_xlfn.CONCAT(PoissonGoals!B98,PoissonGoals!C98)</f>
        <v/>
      </c>
      <c r="B98" t="e">
        <f t="shared" si="4"/>
        <v>#N/A</v>
      </c>
      <c r="C98" t="e">
        <f t="shared" si="5"/>
        <v>#N/A</v>
      </c>
      <c r="D98" t="e">
        <f t="shared" si="6"/>
        <v>#N/A</v>
      </c>
      <c r="H98" t="s">
        <v>102</v>
      </c>
      <c r="I98" t="s">
        <v>100</v>
      </c>
      <c r="J98" t="str">
        <f t="shared" si="7"/>
        <v>West BromManchester City</v>
      </c>
      <c r="K98">
        <v>11</v>
      </c>
      <c r="L98">
        <v>6.5</v>
      </c>
      <c r="M98">
        <v>1.28</v>
      </c>
    </row>
    <row r="99" spans="1:13">
      <c r="A99" t="str">
        <f>_xlfn.CONCAT(PoissonGoals!B99,PoissonGoals!C99)</f>
        <v/>
      </c>
      <c r="B99" t="e">
        <f t="shared" si="4"/>
        <v>#N/A</v>
      </c>
      <c r="C99" t="e">
        <f t="shared" si="5"/>
        <v>#N/A</v>
      </c>
      <c r="D99" t="e">
        <f t="shared" si="6"/>
        <v>#N/A</v>
      </c>
      <c r="H99" t="s">
        <v>99</v>
      </c>
      <c r="I99" t="s">
        <v>98</v>
      </c>
      <c r="J99" t="str">
        <f t="shared" si="7"/>
        <v>BrightonSouthampton</v>
      </c>
      <c r="K99">
        <v>3.29</v>
      </c>
      <c r="L99">
        <v>3.2</v>
      </c>
      <c r="M99">
        <v>2.4500000000000002</v>
      </c>
    </row>
    <row r="100" spans="1:13">
      <c r="A100" t="str">
        <f>_xlfn.CONCAT(PoissonGoals!B100,PoissonGoals!C100)</f>
        <v/>
      </c>
      <c r="B100" t="e">
        <f t="shared" si="4"/>
        <v>#N/A</v>
      </c>
      <c r="C100" t="e">
        <f t="shared" si="5"/>
        <v>#N/A</v>
      </c>
      <c r="D100" t="e">
        <f t="shared" si="6"/>
        <v>#N/A</v>
      </c>
      <c r="H100" t="s">
        <v>94</v>
      </c>
      <c r="I100" t="s">
        <v>97</v>
      </c>
      <c r="J100" t="str">
        <f t="shared" si="7"/>
        <v>Leicester CityEverton</v>
      </c>
      <c r="K100">
        <v>2.14</v>
      </c>
      <c r="L100">
        <v>3.39</v>
      </c>
      <c r="M100">
        <v>3.75</v>
      </c>
    </row>
    <row r="101" spans="1:13">
      <c r="A101" t="str">
        <f>_xlfn.CONCAT(PoissonGoals!B101,PoissonGoals!C101)</f>
        <v/>
      </c>
      <c r="B101" t="e">
        <f t="shared" si="4"/>
        <v>#N/A</v>
      </c>
      <c r="C101" t="e">
        <f t="shared" si="5"/>
        <v>#N/A</v>
      </c>
      <c r="D101" t="e">
        <f t="shared" si="6"/>
        <v>#N/A</v>
      </c>
      <c r="H101" t="s">
        <v>90</v>
      </c>
      <c r="I101" t="s">
        <v>93</v>
      </c>
      <c r="J101" t="str">
        <f t="shared" si="7"/>
        <v>BurnleyNewcastle Utd</v>
      </c>
      <c r="K101">
        <v>2.89</v>
      </c>
      <c r="L101">
        <v>3.2</v>
      </c>
      <c r="M101">
        <v>2.7</v>
      </c>
    </row>
    <row r="102" spans="1:13">
      <c r="A102" t="str">
        <f>_xlfn.CONCAT(PoissonGoals!B102,PoissonGoals!C102)</f>
        <v/>
      </c>
      <c r="B102" t="e">
        <f t="shared" si="4"/>
        <v>#N/A</v>
      </c>
      <c r="C102" t="e">
        <f t="shared" si="5"/>
        <v>#N/A</v>
      </c>
      <c r="D102" t="e">
        <f t="shared" si="6"/>
        <v>#N/A</v>
      </c>
      <c r="H102" t="s">
        <v>122</v>
      </c>
      <c r="I102" t="s">
        <v>102</v>
      </c>
      <c r="J102" t="str">
        <f t="shared" si="7"/>
        <v>HuddersfieldWest Brom</v>
      </c>
      <c r="K102">
        <v>2.79</v>
      </c>
      <c r="L102">
        <v>3</v>
      </c>
      <c r="M102">
        <v>3</v>
      </c>
    </row>
    <row r="103" spans="1:13">
      <c r="A103" t="str">
        <f>_xlfn.CONCAT(PoissonGoals!B103,PoissonGoals!C103)</f>
        <v/>
      </c>
      <c r="B103" t="e">
        <f t="shared" si="4"/>
        <v>#N/A</v>
      </c>
      <c r="C103" t="e">
        <f t="shared" si="5"/>
        <v>#N/A</v>
      </c>
      <c r="D103" t="e">
        <f t="shared" si="6"/>
        <v>#N/A</v>
      </c>
      <c r="H103" t="s">
        <v>93</v>
      </c>
      <c r="I103" t="s">
        <v>125</v>
      </c>
      <c r="J103" t="str">
        <f t="shared" si="7"/>
        <v>Newcastle UtdBournemouth</v>
      </c>
      <c r="K103">
        <v>2</v>
      </c>
      <c r="L103">
        <v>3.5</v>
      </c>
      <c r="M103">
        <v>4.2</v>
      </c>
    </row>
    <row r="104" spans="1:13">
      <c r="A104" t="str">
        <f>_xlfn.CONCAT(PoissonGoals!B104,PoissonGoals!C104)</f>
        <v/>
      </c>
      <c r="B104" t="e">
        <f t="shared" si="4"/>
        <v>#N/A</v>
      </c>
      <c r="C104" t="e">
        <f t="shared" si="5"/>
        <v>#N/A</v>
      </c>
      <c r="D104" t="e">
        <f t="shared" si="6"/>
        <v>#N/A</v>
      </c>
      <c r="H104" t="s">
        <v>98</v>
      </c>
      <c r="I104" t="s">
        <v>90</v>
      </c>
      <c r="J104" t="str">
        <f t="shared" si="7"/>
        <v>SouthamptonBurnley</v>
      </c>
      <c r="K104">
        <v>1.66</v>
      </c>
      <c r="L104">
        <v>3.75</v>
      </c>
      <c r="M104">
        <v>6.5</v>
      </c>
    </row>
    <row r="105" spans="1:13">
      <c r="A105" t="str">
        <f>_xlfn.CONCAT(PoissonGoals!B105,PoissonGoals!C105)</f>
        <v/>
      </c>
      <c r="B105" t="e">
        <f t="shared" si="4"/>
        <v>#N/A</v>
      </c>
      <c r="C105" t="e">
        <f t="shared" si="5"/>
        <v>#N/A</v>
      </c>
      <c r="D105" t="e">
        <f t="shared" si="6"/>
        <v>#N/A</v>
      </c>
      <c r="H105" t="s">
        <v>161</v>
      </c>
      <c r="I105" t="s">
        <v>94</v>
      </c>
      <c r="J105" t="str">
        <f t="shared" si="7"/>
        <v>Stoke CityLeicester City</v>
      </c>
      <c r="K105">
        <v>2.7</v>
      </c>
      <c r="L105">
        <v>3.29</v>
      </c>
      <c r="M105">
        <v>2.87</v>
      </c>
    </row>
    <row r="106" spans="1:13">
      <c r="A106" t="str">
        <f>_xlfn.CONCAT(PoissonGoals!B106,PoissonGoals!C106)</f>
        <v/>
      </c>
      <c r="B106" t="e">
        <f t="shared" si="4"/>
        <v>#N/A</v>
      </c>
      <c r="C106" t="e">
        <f t="shared" si="5"/>
        <v>#N/A</v>
      </c>
      <c r="D106" t="e">
        <f t="shared" si="6"/>
        <v>#N/A</v>
      </c>
      <c r="H106" t="s">
        <v>163</v>
      </c>
      <c r="I106" t="s">
        <v>99</v>
      </c>
      <c r="J106" t="str">
        <f t="shared" si="7"/>
        <v>Swansea CityBrighton</v>
      </c>
      <c r="K106">
        <v>2.39</v>
      </c>
      <c r="L106">
        <v>3.2</v>
      </c>
      <c r="M106">
        <v>3.39</v>
      </c>
    </row>
    <row r="107" spans="1:13">
      <c r="A107" t="str">
        <f>_xlfn.CONCAT(PoissonGoals!B107,PoissonGoals!C107)</f>
        <v/>
      </c>
      <c r="B107" t="e">
        <f t="shared" si="4"/>
        <v>#N/A</v>
      </c>
      <c r="C107" t="e">
        <f t="shared" si="5"/>
        <v>#N/A</v>
      </c>
      <c r="D107" t="e">
        <f t="shared" si="6"/>
        <v>#N/A</v>
      </c>
      <c r="H107" t="s">
        <v>89</v>
      </c>
      <c r="I107" t="s">
        <v>88</v>
      </c>
      <c r="J107" t="str">
        <f t="shared" si="7"/>
        <v>West HamLiverpool</v>
      </c>
      <c r="K107">
        <v>5.25</v>
      </c>
      <c r="L107">
        <v>4.33</v>
      </c>
      <c r="M107">
        <v>1.66</v>
      </c>
    </row>
    <row r="108" spans="1:13">
      <c r="A108" t="str">
        <f>_xlfn.CONCAT(PoissonGoals!B108,PoissonGoals!C108)</f>
        <v/>
      </c>
      <c r="B108" t="e">
        <f t="shared" si="4"/>
        <v>#N/A</v>
      </c>
      <c r="C108" t="e">
        <f t="shared" si="5"/>
        <v>#N/A</v>
      </c>
      <c r="D108" t="e">
        <f t="shared" si="6"/>
        <v>#N/A</v>
      </c>
      <c r="H108" t="s">
        <v>101</v>
      </c>
      <c r="I108" t="s">
        <v>95</v>
      </c>
      <c r="J108" t="str">
        <f t="shared" si="7"/>
        <v>ChelseaManchester Utd</v>
      </c>
      <c r="K108">
        <v>2.5</v>
      </c>
      <c r="L108">
        <v>3.2</v>
      </c>
      <c r="M108">
        <v>3.2</v>
      </c>
    </row>
    <row r="109" spans="1:13">
      <c r="A109" t="str">
        <f>_xlfn.CONCAT(PoissonGoals!B109,PoissonGoals!C109)</f>
        <v/>
      </c>
      <c r="B109" t="e">
        <f t="shared" si="4"/>
        <v>#N/A</v>
      </c>
      <c r="C109" t="e">
        <f t="shared" si="5"/>
        <v>#N/A</v>
      </c>
      <c r="D109" t="e">
        <f t="shared" si="6"/>
        <v>#N/A</v>
      </c>
      <c r="H109" t="s">
        <v>97</v>
      </c>
      <c r="I109" t="s">
        <v>119</v>
      </c>
      <c r="J109" t="str">
        <f t="shared" si="7"/>
        <v>EvertonWatford</v>
      </c>
      <c r="K109">
        <v>2.2000000000000002</v>
      </c>
      <c r="L109">
        <v>3.39</v>
      </c>
      <c r="M109">
        <v>3.6</v>
      </c>
    </row>
    <row r="110" spans="1:13">
      <c r="A110" t="str">
        <f>_xlfn.CONCAT(PoissonGoals!B110,PoissonGoals!C110)</f>
        <v/>
      </c>
      <c r="B110" t="e">
        <f t="shared" si="4"/>
        <v>#N/A</v>
      </c>
      <c r="C110" t="e">
        <f t="shared" si="5"/>
        <v>#N/A</v>
      </c>
      <c r="D110" t="e">
        <f t="shared" si="6"/>
        <v>#N/A</v>
      </c>
      <c r="H110" t="s">
        <v>100</v>
      </c>
      <c r="I110" t="s">
        <v>96</v>
      </c>
      <c r="J110" t="str">
        <f t="shared" si="7"/>
        <v>Manchester CityArsenal</v>
      </c>
      <c r="K110">
        <v>1.39</v>
      </c>
      <c r="L110">
        <v>5.5</v>
      </c>
      <c r="M110">
        <v>7.5</v>
      </c>
    </row>
    <row r="111" spans="1:13">
      <c r="A111" t="str">
        <f>_xlfn.CONCAT(PoissonGoals!B111,PoissonGoals!C111)</f>
        <v/>
      </c>
      <c r="B111" t="e">
        <f t="shared" si="4"/>
        <v>#N/A</v>
      </c>
      <c r="C111" t="e">
        <f t="shared" si="5"/>
        <v>#N/A</v>
      </c>
      <c r="D111" t="e">
        <f t="shared" si="6"/>
        <v>#N/A</v>
      </c>
      <c r="H111" t="s">
        <v>92</v>
      </c>
      <c r="I111" t="s">
        <v>91</v>
      </c>
      <c r="J111" t="str">
        <f t="shared" si="7"/>
        <v>TottenhamCrystal Palace</v>
      </c>
      <c r="K111">
        <v>1.28</v>
      </c>
      <c r="L111">
        <v>6</v>
      </c>
      <c r="M111">
        <v>12</v>
      </c>
    </row>
    <row r="112" spans="1:13">
      <c r="A112" t="str">
        <f>_xlfn.CONCAT(PoissonGoals!B112,PoissonGoals!C112)</f>
        <v/>
      </c>
      <c r="B112" t="e">
        <f t="shared" si="4"/>
        <v>#N/A</v>
      </c>
      <c r="C112" t="e">
        <f t="shared" si="5"/>
        <v>#N/A</v>
      </c>
      <c r="D112" t="e">
        <f t="shared" si="6"/>
        <v>#N/A</v>
      </c>
      <c r="H112" t="s">
        <v>96</v>
      </c>
      <c r="I112" t="s">
        <v>92</v>
      </c>
      <c r="J112" t="str">
        <f t="shared" si="7"/>
        <v>ArsenalTottenham</v>
      </c>
      <c r="K112">
        <v>2.5</v>
      </c>
      <c r="L112">
        <v>3.6</v>
      </c>
      <c r="M112">
        <v>2.89</v>
      </c>
    </row>
    <row r="113" spans="1:13">
      <c r="A113" t="str">
        <f>_xlfn.CONCAT(PoissonGoals!B113,PoissonGoals!C113)</f>
        <v/>
      </c>
      <c r="B113" t="e">
        <f t="shared" si="4"/>
        <v>#N/A</v>
      </c>
      <c r="C113" t="e">
        <f t="shared" si="5"/>
        <v>#N/A</v>
      </c>
      <c r="D113" t="e">
        <f t="shared" si="6"/>
        <v>#N/A</v>
      </c>
      <c r="H113" t="s">
        <v>125</v>
      </c>
      <c r="I113" t="s">
        <v>122</v>
      </c>
      <c r="J113" t="str">
        <f t="shared" si="7"/>
        <v>BournemouthHuddersfield</v>
      </c>
      <c r="K113">
        <v>1.83</v>
      </c>
      <c r="L113">
        <v>3.5</v>
      </c>
      <c r="M113">
        <v>5.25</v>
      </c>
    </row>
    <row r="114" spans="1:13">
      <c r="A114" t="str">
        <f>_xlfn.CONCAT(PoissonGoals!B114,PoissonGoals!C114)</f>
        <v/>
      </c>
      <c r="B114" t="e">
        <f t="shared" si="4"/>
        <v>#N/A</v>
      </c>
      <c r="C114" t="e">
        <f t="shared" si="5"/>
        <v>#N/A</v>
      </c>
      <c r="D114" t="e">
        <f t="shared" si="6"/>
        <v>#N/A</v>
      </c>
      <c r="H114" t="s">
        <v>90</v>
      </c>
      <c r="I114" t="s">
        <v>163</v>
      </c>
      <c r="J114" t="str">
        <f t="shared" si="7"/>
        <v>BurnleySwansea City</v>
      </c>
      <c r="K114">
        <v>2.14</v>
      </c>
      <c r="L114">
        <v>3.2</v>
      </c>
      <c r="M114">
        <v>4</v>
      </c>
    </row>
    <row r="115" spans="1:13">
      <c r="A115" t="str">
        <f>_xlfn.CONCAT(PoissonGoals!B115,PoissonGoals!C115)</f>
        <v/>
      </c>
      <c r="B115" t="e">
        <f t="shared" si="4"/>
        <v>#N/A</v>
      </c>
      <c r="C115" t="e">
        <f t="shared" si="5"/>
        <v>#N/A</v>
      </c>
      <c r="D115" t="e">
        <f t="shared" si="6"/>
        <v>#N/A</v>
      </c>
      <c r="H115" t="s">
        <v>91</v>
      </c>
      <c r="I115" t="s">
        <v>97</v>
      </c>
      <c r="J115" t="str">
        <f t="shared" si="7"/>
        <v>Crystal PalaceEverton</v>
      </c>
      <c r="K115">
        <v>2.39</v>
      </c>
      <c r="L115">
        <v>3.25</v>
      </c>
      <c r="M115">
        <v>3.29</v>
      </c>
    </row>
    <row r="116" spans="1:13">
      <c r="A116" t="str">
        <f>_xlfn.CONCAT(PoissonGoals!B116,PoissonGoals!C116)</f>
        <v/>
      </c>
      <c r="B116" t="e">
        <f t="shared" si="4"/>
        <v>#N/A</v>
      </c>
      <c r="C116" t="e">
        <f t="shared" si="5"/>
        <v>#N/A</v>
      </c>
      <c r="D116" t="e">
        <f t="shared" si="6"/>
        <v>#N/A</v>
      </c>
      <c r="H116" t="s">
        <v>94</v>
      </c>
      <c r="I116" t="s">
        <v>100</v>
      </c>
      <c r="J116" t="str">
        <f t="shared" si="7"/>
        <v>Leicester CityManchester City</v>
      </c>
      <c r="K116">
        <v>9.5</v>
      </c>
      <c r="L116">
        <v>5.75</v>
      </c>
      <c r="M116">
        <v>1.33</v>
      </c>
    </row>
    <row r="117" spans="1:13">
      <c r="A117" t="str">
        <f>_xlfn.CONCAT(PoissonGoals!B117,PoissonGoals!C117)</f>
        <v/>
      </c>
      <c r="B117" t="e">
        <f t="shared" si="4"/>
        <v>#N/A</v>
      </c>
      <c r="C117" t="e">
        <f t="shared" si="5"/>
        <v>#N/A</v>
      </c>
      <c r="D117" t="e">
        <f t="shared" si="6"/>
        <v>#N/A</v>
      </c>
      <c r="H117" t="s">
        <v>88</v>
      </c>
      <c r="I117" t="s">
        <v>98</v>
      </c>
      <c r="J117" t="str">
        <f t="shared" si="7"/>
        <v>LiverpoolSouthampton</v>
      </c>
      <c r="K117">
        <v>1.39</v>
      </c>
      <c r="L117">
        <v>5</v>
      </c>
      <c r="M117">
        <v>9</v>
      </c>
    </row>
    <row r="118" spans="1:13">
      <c r="A118" t="str">
        <f>_xlfn.CONCAT(PoissonGoals!B118,PoissonGoals!C118)</f>
        <v/>
      </c>
      <c r="B118" t="e">
        <f t="shared" si="4"/>
        <v>#N/A</v>
      </c>
      <c r="C118" t="e">
        <f t="shared" si="5"/>
        <v>#N/A</v>
      </c>
      <c r="D118" t="e">
        <f t="shared" si="6"/>
        <v>#N/A</v>
      </c>
      <c r="H118" t="s">
        <v>95</v>
      </c>
      <c r="I118" t="s">
        <v>93</v>
      </c>
      <c r="J118" t="str">
        <f t="shared" si="7"/>
        <v>Manchester UtdNewcastle Utd</v>
      </c>
      <c r="K118">
        <v>1.28</v>
      </c>
      <c r="L118">
        <v>5.75</v>
      </c>
      <c r="M118">
        <v>13</v>
      </c>
    </row>
    <row r="119" spans="1:13">
      <c r="A119" t="str">
        <f>_xlfn.CONCAT(PoissonGoals!B119,PoissonGoals!C119)</f>
        <v/>
      </c>
      <c r="B119" t="e">
        <f t="shared" si="4"/>
        <v>#N/A</v>
      </c>
      <c r="C119" t="e">
        <f t="shared" si="5"/>
        <v>#N/A</v>
      </c>
      <c r="D119" t="e">
        <f t="shared" si="6"/>
        <v>#N/A</v>
      </c>
      <c r="H119" t="s">
        <v>102</v>
      </c>
      <c r="I119" t="s">
        <v>101</v>
      </c>
      <c r="J119" t="str">
        <f t="shared" si="7"/>
        <v>West BromChelsea</v>
      </c>
      <c r="K119">
        <v>6.5</v>
      </c>
      <c r="L119">
        <v>4</v>
      </c>
      <c r="M119">
        <v>1.61</v>
      </c>
    </row>
    <row r="120" spans="1:13">
      <c r="A120" t="str">
        <f>_xlfn.CONCAT(PoissonGoals!B120,PoissonGoals!C120)</f>
        <v/>
      </c>
      <c r="B120" t="e">
        <f t="shared" si="4"/>
        <v>#N/A</v>
      </c>
      <c r="C120" t="e">
        <f t="shared" si="5"/>
        <v>#N/A</v>
      </c>
      <c r="D120" t="e">
        <f t="shared" si="6"/>
        <v>#N/A</v>
      </c>
      <c r="H120" t="s">
        <v>119</v>
      </c>
      <c r="I120" t="s">
        <v>89</v>
      </c>
      <c r="J120" t="str">
        <f t="shared" si="7"/>
        <v>WatfordWest Ham</v>
      </c>
      <c r="K120">
        <v>2.1</v>
      </c>
      <c r="L120">
        <v>3.5</v>
      </c>
      <c r="M120">
        <v>3.75</v>
      </c>
    </row>
    <row r="121" spans="1:13">
      <c r="A121" t="str">
        <f>_xlfn.CONCAT(PoissonGoals!B121,PoissonGoals!C121)</f>
        <v/>
      </c>
      <c r="B121" t="e">
        <f t="shared" si="4"/>
        <v>#N/A</v>
      </c>
      <c r="C121" t="e">
        <f t="shared" si="5"/>
        <v>#N/A</v>
      </c>
      <c r="D121" t="e">
        <f t="shared" si="6"/>
        <v>#N/A</v>
      </c>
      <c r="H121" t="s">
        <v>99</v>
      </c>
      <c r="I121" t="s">
        <v>161</v>
      </c>
      <c r="J121" t="str">
        <f t="shared" si="7"/>
        <v>BrightonStoke City</v>
      </c>
      <c r="K121">
        <v>2.39</v>
      </c>
      <c r="L121">
        <v>3.2</v>
      </c>
      <c r="M121">
        <v>3.39</v>
      </c>
    </row>
    <row r="122" spans="1:13">
      <c r="A122" t="str">
        <f>_xlfn.CONCAT(PoissonGoals!B122,PoissonGoals!C122)</f>
        <v/>
      </c>
      <c r="B122" t="e">
        <f t="shared" si="4"/>
        <v>#N/A</v>
      </c>
      <c r="C122" t="e">
        <f t="shared" si="5"/>
        <v>#N/A</v>
      </c>
      <c r="D122" t="e">
        <f t="shared" si="6"/>
        <v>#N/A</v>
      </c>
      <c r="H122" t="s">
        <v>89</v>
      </c>
      <c r="I122" t="s">
        <v>94</v>
      </c>
      <c r="J122" t="str">
        <f t="shared" si="7"/>
        <v>West HamLeicester City</v>
      </c>
      <c r="K122">
        <v>2.7</v>
      </c>
      <c r="L122">
        <v>3.39</v>
      </c>
      <c r="M122">
        <v>2.75</v>
      </c>
    </row>
    <row r="123" spans="1:13">
      <c r="A123" t="str">
        <f>_xlfn.CONCAT(PoissonGoals!B123,PoissonGoals!C123)</f>
        <v/>
      </c>
      <c r="B123" t="e">
        <f t="shared" si="4"/>
        <v>#N/A</v>
      </c>
      <c r="C123" t="e">
        <f t="shared" si="5"/>
        <v>#N/A</v>
      </c>
      <c r="D123" t="e">
        <f t="shared" si="6"/>
        <v>#N/A</v>
      </c>
      <c r="H123" t="s">
        <v>91</v>
      </c>
      <c r="I123" t="s">
        <v>161</v>
      </c>
      <c r="J123" t="str">
        <f t="shared" si="7"/>
        <v>Crystal PalaceStoke City</v>
      </c>
      <c r="K123">
        <v>2.04</v>
      </c>
      <c r="L123">
        <v>3.5</v>
      </c>
      <c r="M123">
        <v>4</v>
      </c>
    </row>
    <row r="124" spans="1:13">
      <c r="A124" t="str">
        <f>_xlfn.CONCAT(PoissonGoals!B124,PoissonGoals!C124)</f>
        <v/>
      </c>
      <c r="B124" t="e">
        <f t="shared" si="4"/>
        <v>#N/A</v>
      </c>
      <c r="C124" t="e">
        <f t="shared" si="5"/>
        <v>#N/A</v>
      </c>
      <c r="D124" t="e">
        <f t="shared" si="6"/>
        <v>#N/A</v>
      </c>
      <c r="H124" t="s">
        <v>88</v>
      </c>
      <c r="I124" t="s">
        <v>101</v>
      </c>
      <c r="J124" t="str">
        <f t="shared" si="7"/>
        <v>LiverpoolChelsea</v>
      </c>
      <c r="K124">
        <v>2.14</v>
      </c>
      <c r="L124">
        <v>3.6</v>
      </c>
      <c r="M124">
        <v>3.5</v>
      </c>
    </row>
    <row r="125" spans="1:13">
      <c r="A125" t="str">
        <f>_xlfn.CONCAT(PoissonGoals!B125,PoissonGoals!C125)</f>
        <v/>
      </c>
      <c r="B125" t="e">
        <f t="shared" si="4"/>
        <v>#N/A</v>
      </c>
      <c r="C125" t="e">
        <f t="shared" si="5"/>
        <v>#N/A</v>
      </c>
      <c r="D125" t="e">
        <f t="shared" si="6"/>
        <v>#N/A</v>
      </c>
      <c r="H125" t="s">
        <v>95</v>
      </c>
      <c r="I125" t="s">
        <v>99</v>
      </c>
      <c r="J125" t="str">
        <f t="shared" si="7"/>
        <v>Manchester UtdBrighton</v>
      </c>
      <c r="K125">
        <v>1.19</v>
      </c>
      <c r="L125">
        <v>7</v>
      </c>
      <c r="M125">
        <v>19</v>
      </c>
    </row>
    <row r="126" spans="1:13">
      <c r="A126" t="str">
        <f>_xlfn.CONCAT(PoissonGoals!B126,PoissonGoals!C126)</f>
        <v/>
      </c>
      <c r="B126" t="e">
        <f t="shared" si="4"/>
        <v>#N/A</v>
      </c>
      <c r="C126" t="e">
        <f t="shared" si="5"/>
        <v>#N/A</v>
      </c>
      <c r="D126" t="e">
        <f t="shared" si="6"/>
        <v>#N/A</v>
      </c>
      <c r="H126" t="s">
        <v>93</v>
      </c>
      <c r="I126" t="s">
        <v>119</v>
      </c>
      <c r="J126" t="str">
        <f t="shared" si="7"/>
        <v>Newcastle UtdWatford</v>
      </c>
      <c r="K126">
        <v>2.2000000000000002</v>
      </c>
      <c r="L126">
        <v>3.5</v>
      </c>
      <c r="M126">
        <v>3.5</v>
      </c>
    </row>
    <row r="127" spans="1:13">
      <c r="A127" t="str">
        <f>_xlfn.CONCAT(PoissonGoals!B127,PoissonGoals!C127)</f>
        <v/>
      </c>
      <c r="B127" t="e">
        <f t="shared" si="4"/>
        <v>#N/A</v>
      </c>
      <c r="C127" t="e">
        <f t="shared" si="5"/>
        <v>#N/A</v>
      </c>
      <c r="D127" t="e">
        <f t="shared" si="6"/>
        <v>#N/A</v>
      </c>
      <c r="H127" t="s">
        <v>163</v>
      </c>
      <c r="I127" t="s">
        <v>125</v>
      </c>
      <c r="J127" t="str">
        <f t="shared" si="7"/>
        <v>Swansea CityBournemouth</v>
      </c>
      <c r="K127">
        <v>2.79</v>
      </c>
      <c r="L127">
        <v>3.25</v>
      </c>
      <c r="M127">
        <v>2.79</v>
      </c>
    </row>
    <row r="128" spans="1:13">
      <c r="A128" t="str">
        <f>_xlfn.CONCAT(PoissonGoals!B128,PoissonGoals!C128)</f>
        <v/>
      </c>
      <c r="B128" t="e">
        <f t="shared" si="4"/>
        <v>#N/A</v>
      </c>
      <c r="C128" t="e">
        <f t="shared" si="5"/>
        <v>#N/A</v>
      </c>
      <c r="D128" t="e">
        <f t="shared" si="6"/>
        <v>#N/A</v>
      </c>
      <c r="H128" t="s">
        <v>92</v>
      </c>
      <c r="I128" t="s">
        <v>102</v>
      </c>
      <c r="J128" t="str">
        <f t="shared" si="7"/>
        <v>TottenhamWest Brom</v>
      </c>
      <c r="K128">
        <v>1.25</v>
      </c>
      <c r="L128">
        <v>6</v>
      </c>
      <c r="M128">
        <v>16</v>
      </c>
    </row>
    <row r="129" spans="1:13">
      <c r="A129" t="str">
        <f>_xlfn.CONCAT(PoissonGoals!B129,PoissonGoals!C129)</f>
        <v/>
      </c>
      <c r="B129" t="e">
        <f t="shared" si="4"/>
        <v>#N/A</v>
      </c>
      <c r="C129" t="e">
        <f t="shared" si="5"/>
        <v>#N/A</v>
      </c>
      <c r="D129" t="e">
        <f t="shared" si="6"/>
        <v>#N/A</v>
      </c>
      <c r="H129" t="s">
        <v>90</v>
      </c>
      <c r="I129" t="s">
        <v>96</v>
      </c>
      <c r="J129" t="str">
        <f t="shared" si="7"/>
        <v>BurnleyArsenal</v>
      </c>
      <c r="K129">
        <v>6.5</v>
      </c>
      <c r="L129">
        <v>4.5</v>
      </c>
      <c r="M129">
        <v>1.53</v>
      </c>
    </row>
    <row r="130" spans="1:13">
      <c r="A130" t="str">
        <f>_xlfn.CONCAT(PoissonGoals!B130,PoissonGoals!C130)</f>
        <v/>
      </c>
      <c r="B130" t="e">
        <f t="shared" si="4"/>
        <v>#N/A</v>
      </c>
      <c r="C130" t="e">
        <f t="shared" si="5"/>
        <v>#N/A</v>
      </c>
      <c r="D130" t="e">
        <f t="shared" si="6"/>
        <v>#N/A</v>
      </c>
      <c r="H130" t="s">
        <v>122</v>
      </c>
      <c r="I130" t="s">
        <v>100</v>
      </c>
      <c r="J130" t="str">
        <f t="shared" si="7"/>
        <v>HuddersfieldManchester City</v>
      </c>
      <c r="K130">
        <v>17</v>
      </c>
      <c r="L130">
        <v>8</v>
      </c>
      <c r="M130">
        <v>1.18</v>
      </c>
    </row>
    <row r="131" spans="1:13">
      <c r="A131" t="str">
        <f>_xlfn.CONCAT(PoissonGoals!B131,PoissonGoals!C131)</f>
        <v/>
      </c>
      <c r="B131" t="e">
        <f t="shared" ref="B131:B194" si="8">VLOOKUP(A131,J:M,1,FALSE)</f>
        <v>#N/A</v>
      </c>
      <c r="C131" t="e">
        <f t="shared" ref="C131:C194" si="9">VLOOKUP(A131,J:M,3,FALSE)</f>
        <v>#N/A</v>
      </c>
      <c r="D131" t="e">
        <f t="shared" ref="D131:D194" si="10">VLOOKUP(A131,J:M,2,FALSE)</f>
        <v>#N/A</v>
      </c>
      <c r="H131" t="s">
        <v>98</v>
      </c>
      <c r="I131" t="s">
        <v>97</v>
      </c>
      <c r="J131" t="str">
        <f t="shared" ref="J131:J194" si="11">_xlfn.CONCAT(H131&amp;I131)</f>
        <v>SouthamptonEverton</v>
      </c>
      <c r="K131">
        <v>1.9</v>
      </c>
      <c r="L131">
        <v>3.39</v>
      </c>
      <c r="M131">
        <v>4.75</v>
      </c>
    </row>
    <row r="132" spans="1:13">
      <c r="A132" t="str">
        <f>_xlfn.CONCAT(PoissonGoals!B132,PoissonGoals!C132)</f>
        <v/>
      </c>
      <c r="B132" t="e">
        <f t="shared" si="8"/>
        <v>#N/A</v>
      </c>
      <c r="C132" t="e">
        <f t="shared" si="9"/>
        <v>#N/A</v>
      </c>
      <c r="D132" t="e">
        <f t="shared" si="10"/>
        <v>#N/A</v>
      </c>
      <c r="H132" t="s">
        <v>99</v>
      </c>
      <c r="I132" t="s">
        <v>91</v>
      </c>
      <c r="J132" t="str">
        <f t="shared" si="11"/>
        <v>BrightonCrystal Palace</v>
      </c>
      <c r="K132">
        <v>2.7</v>
      </c>
      <c r="L132">
        <v>3.1</v>
      </c>
      <c r="M132">
        <v>3</v>
      </c>
    </row>
    <row r="133" spans="1:13">
      <c r="A133" t="str">
        <f>_xlfn.CONCAT(PoissonGoals!B133,PoissonGoals!C133)</f>
        <v/>
      </c>
      <c r="B133" t="e">
        <f t="shared" si="8"/>
        <v>#N/A</v>
      </c>
      <c r="C133" t="e">
        <f t="shared" si="9"/>
        <v>#N/A</v>
      </c>
      <c r="D133" t="e">
        <f t="shared" si="10"/>
        <v>#N/A</v>
      </c>
      <c r="H133" t="s">
        <v>94</v>
      </c>
      <c r="I133" t="s">
        <v>92</v>
      </c>
      <c r="J133" t="str">
        <f t="shared" si="11"/>
        <v>Leicester CityTottenham</v>
      </c>
      <c r="K133">
        <v>5</v>
      </c>
      <c r="L133">
        <v>3.89</v>
      </c>
      <c r="M133">
        <v>1.75</v>
      </c>
    </row>
    <row r="134" spans="1:13">
      <c r="A134" t="str">
        <f>_xlfn.CONCAT(PoissonGoals!B134,PoissonGoals!C134)</f>
        <v/>
      </c>
      <c r="B134" t="e">
        <f t="shared" si="8"/>
        <v>#N/A</v>
      </c>
      <c r="C134" t="e">
        <f t="shared" si="9"/>
        <v>#N/A</v>
      </c>
      <c r="D134" t="e">
        <f t="shared" si="10"/>
        <v>#N/A</v>
      </c>
      <c r="H134" t="s">
        <v>119</v>
      </c>
      <c r="I134" t="s">
        <v>95</v>
      </c>
      <c r="J134" t="str">
        <f t="shared" si="11"/>
        <v>WatfordManchester Utd</v>
      </c>
      <c r="K134">
        <v>5.25</v>
      </c>
      <c r="L134">
        <v>3.89</v>
      </c>
      <c r="M134">
        <v>1.72</v>
      </c>
    </row>
    <row r="135" spans="1:13">
      <c r="A135" t="str">
        <f>_xlfn.CONCAT(PoissonGoals!B135,PoissonGoals!C135)</f>
        <v/>
      </c>
      <c r="B135" t="e">
        <f t="shared" si="8"/>
        <v>#N/A</v>
      </c>
      <c r="C135" t="e">
        <f t="shared" si="9"/>
        <v>#N/A</v>
      </c>
      <c r="D135" t="e">
        <f t="shared" si="10"/>
        <v>#N/A</v>
      </c>
      <c r="H135" t="s">
        <v>102</v>
      </c>
      <c r="I135" t="s">
        <v>93</v>
      </c>
      <c r="J135" t="str">
        <f t="shared" si="11"/>
        <v>West BromNewcastle Utd</v>
      </c>
      <c r="K135">
        <v>2.37</v>
      </c>
      <c r="L135">
        <v>3.1</v>
      </c>
      <c r="M135">
        <v>3.5</v>
      </c>
    </row>
    <row r="136" spans="1:13">
      <c r="A136" t="str">
        <f>_xlfn.CONCAT(PoissonGoals!B136,PoissonGoals!C136)</f>
        <v/>
      </c>
      <c r="B136" t="e">
        <f t="shared" si="8"/>
        <v>#N/A</v>
      </c>
      <c r="C136" t="e">
        <f t="shared" si="9"/>
        <v>#N/A</v>
      </c>
      <c r="D136" t="e">
        <f t="shared" si="10"/>
        <v>#N/A</v>
      </c>
      <c r="H136" t="s">
        <v>96</v>
      </c>
      <c r="I136" t="s">
        <v>122</v>
      </c>
      <c r="J136" t="str">
        <f t="shared" si="11"/>
        <v>ArsenalHuddersfield</v>
      </c>
      <c r="K136">
        <v>1.19</v>
      </c>
      <c r="L136">
        <v>7.5</v>
      </c>
      <c r="M136">
        <v>17</v>
      </c>
    </row>
    <row r="137" spans="1:13">
      <c r="A137" t="str">
        <f>_xlfn.CONCAT(PoissonGoals!B137,PoissonGoals!C137)</f>
        <v/>
      </c>
      <c r="B137" t="e">
        <f t="shared" si="8"/>
        <v>#N/A</v>
      </c>
      <c r="C137" t="e">
        <f t="shared" si="9"/>
        <v>#N/A</v>
      </c>
      <c r="D137" t="e">
        <f t="shared" si="10"/>
        <v>#N/A</v>
      </c>
      <c r="H137" t="s">
        <v>125</v>
      </c>
      <c r="I137" t="s">
        <v>90</v>
      </c>
      <c r="J137" t="str">
        <f t="shared" si="11"/>
        <v>BournemouthBurnley</v>
      </c>
      <c r="K137">
        <v>2</v>
      </c>
      <c r="L137">
        <v>3.39</v>
      </c>
      <c r="M137">
        <v>4.33</v>
      </c>
    </row>
    <row r="138" spans="1:13">
      <c r="A138" t="str">
        <f>_xlfn.CONCAT(PoissonGoals!B138,PoissonGoals!C138)</f>
        <v/>
      </c>
      <c r="B138" t="e">
        <f t="shared" si="8"/>
        <v>#N/A</v>
      </c>
      <c r="C138" t="e">
        <f t="shared" si="9"/>
        <v>#N/A</v>
      </c>
      <c r="D138" t="e">
        <f t="shared" si="10"/>
        <v>#N/A</v>
      </c>
      <c r="H138" t="s">
        <v>101</v>
      </c>
      <c r="I138" t="s">
        <v>163</v>
      </c>
      <c r="J138" t="str">
        <f t="shared" si="11"/>
        <v>ChelseaSwansea City</v>
      </c>
      <c r="K138">
        <v>1.18</v>
      </c>
      <c r="L138">
        <v>8</v>
      </c>
      <c r="M138">
        <v>17</v>
      </c>
    </row>
    <row r="139" spans="1:13">
      <c r="A139" t="str">
        <f>_xlfn.CONCAT(PoissonGoals!B139,PoissonGoals!C139)</f>
        <v/>
      </c>
      <c r="B139" t="e">
        <f t="shared" si="8"/>
        <v>#N/A</v>
      </c>
      <c r="C139" t="e">
        <f t="shared" si="9"/>
        <v>#N/A</v>
      </c>
      <c r="D139" t="e">
        <f t="shared" si="10"/>
        <v>#N/A</v>
      </c>
      <c r="H139" t="s">
        <v>97</v>
      </c>
      <c r="I139" t="s">
        <v>89</v>
      </c>
      <c r="J139" t="str">
        <f t="shared" si="11"/>
        <v>EvertonWest Ham</v>
      </c>
      <c r="K139">
        <v>2.37</v>
      </c>
      <c r="L139">
        <v>3.29</v>
      </c>
      <c r="M139">
        <v>3.29</v>
      </c>
    </row>
    <row r="140" spans="1:13">
      <c r="A140" t="str">
        <f>_xlfn.CONCAT(PoissonGoals!B140,PoissonGoals!C140)</f>
        <v/>
      </c>
      <c r="B140" t="e">
        <f t="shared" si="8"/>
        <v>#N/A</v>
      </c>
      <c r="C140" t="e">
        <f t="shared" si="9"/>
        <v>#N/A</v>
      </c>
      <c r="D140" t="e">
        <f t="shared" si="10"/>
        <v>#N/A</v>
      </c>
      <c r="H140" t="s">
        <v>100</v>
      </c>
      <c r="I140" t="s">
        <v>98</v>
      </c>
      <c r="J140" t="str">
        <f t="shared" si="11"/>
        <v>Manchester CitySouthampton</v>
      </c>
      <c r="K140">
        <v>1.19</v>
      </c>
      <c r="L140">
        <v>8</v>
      </c>
      <c r="M140">
        <v>15</v>
      </c>
    </row>
    <row r="141" spans="1:13">
      <c r="A141" t="str">
        <f>_xlfn.CONCAT(PoissonGoals!B141,PoissonGoals!C141)</f>
        <v/>
      </c>
      <c r="B141" t="e">
        <f t="shared" si="8"/>
        <v>#N/A</v>
      </c>
      <c r="C141" t="e">
        <f t="shared" si="9"/>
        <v>#N/A</v>
      </c>
      <c r="D141" t="e">
        <f t="shared" si="10"/>
        <v>#N/A</v>
      </c>
      <c r="H141" t="s">
        <v>161</v>
      </c>
      <c r="I141" t="s">
        <v>88</v>
      </c>
      <c r="J141" t="str">
        <f t="shared" si="11"/>
        <v>Stoke CityLiverpool</v>
      </c>
      <c r="K141">
        <v>6.5</v>
      </c>
      <c r="L141">
        <v>4.5</v>
      </c>
      <c r="M141">
        <v>1.55</v>
      </c>
    </row>
    <row r="142" spans="1:13">
      <c r="A142" t="str">
        <f>_xlfn.CONCAT(PoissonGoals!B142,PoissonGoals!C142)</f>
        <v/>
      </c>
      <c r="B142" t="e">
        <f t="shared" si="8"/>
        <v>#N/A</v>
      </c>
      <c r="C142" t="e">
        <f t="shared" si="9"/>
        <v>#N/A</v>
      </c>
      <c r="D142" t="e">
        <f t="shared" si="10"/>
        <v>#N/A</v>
      </c>
      <c r="H142" t="s">
        <v>96</v>
      </c>
      <c r="I142" t="s">
        <v>95</v>
      </c>
      <c r="J142" t="str">
        <f t="shared" si="11"/>
        <v>ArsenalManchester Utd</v>
      </c>
      <c r="K142">
        <v>2.5</v>
      </c>
      <c r="L142">
        <v>3.39</v>
      </c>
      <c r="M142">
        <v>3</v>
      </c>
    </row>
    <row r="143" spans="1:13">
      <c r="A143" t="str">
        <f>_xlfn.CONCAT(PoissonGoals!B143,PoissonGoals!C143)</f>
        <v/>
      </c>
      <c r="B143" t="e">
        <f t="shared" si="8"/>
        <v>#N/A</v>
      </c>
      <c r="C143" t="e">
        <f t="shared" si="9"/>
        <v>#N/A</v>
      </c>
      <c r="D143" t="e">
        <f t="shared" si="10"/>
        <v>#N/A</v>
      </c>
      <c r="H143" t="s">
        <v>99</v>
      </c>
      <c r="I143" t="s">
        <v>88</v>
      </c>
      <c r="J143" t="str">
        <f t="shared" si="11"/>
        <v>BrightonLiverpool</v>
      </c>
      <c r="K143">
        <v>7.5</v>
      </c>
      <c r="L143">
        <v>4.5</v>
      </c>
      <c r="M143">
        <v>1.5</v>
      </c>
    </row>
    <row r="144" spans="1:13">
      <c r="A144" t="str">
        <f>_xlfn.CONCAT(PoissonGoals!B144,PoissonGoals!C144)</f>
        <v/>
      </c>
      <c r="B144" t="e">
        <f t="shared" si="8"/>
        <v>#N/A</v>
      </c>
      <c r="C144" t="e">
        <f t="shared" si="9"/>
        <v>#N/A</v>
      </c>
      <c r="D144" t="e">
        <f t="shared" si="10"/>
        <v>#N/A</v>
      </c>
      <c r="H144" t="s">
        <v>101</v>
      </c>
      <c r="I144" t="s">
        <v>93</v>
      </c>
      <c r="J144" t="str">
        <f t="shared" si="11"/>
        <v>ChelseaNewcastle Utd</v>
      </c>
      <c r="K144">
        <v>1.25</v>
      </c>
      <c r="L144">
        <v>6.5</v>
      </c>
      <c r="M144">
        <v>15</v>
      </c>
    </row>
    <row r="145" spans="1:13">
      <c r="A145" t="str">
        <f>_xlfn.CONCAT(PoissonGoals!B145,PoissonGoals!C145)</f>
        <v/>
      </c>
      <c r="B145" t="e">
        <f t="shared" si="8"/>
        <v>#N/A</v>
      </c>
      <c r="C145" t="e">
        <f t="shared" si="9"/>
        <v>#N/A</v>
      </c>
      <c r="D145" t="e">
        <f t="shared" si="10"/>
        <v>#N/A</v>
      </c>
      <c r="H145" t="s">
        <v>97</v>
      </c>
      <c r="I145" t="s">
        <v>122</v>
      </c>
      <c r="J145" t="str">
        <f t="shared" si="11"/>
        <v>EvertonHuddersfield</v>
      </c>
      <c r="K145">
        <v>1.72</v>
      </c>
      <c r="L145">
        <v>3.79</v>
      </c>
      <c r="M145">
        <v>5.5</v>
      </c>
    </row>
    <row r="146" spans="1:13">
      <c r="A146" t="str">
        <f>_xlfn.CONCAT(PoissonGoals!B146,PoissonGoals!C146)</f>
        <v/>
      </c>
      <c r="B146" t="e">
        <f t="shared" si="8"/>
        <v>#N/A</v>
      </c>
      <c r="C146" t="e">
        <f t="shared" si="9"/>
        <v>#N/A</v>
      </c>
      <c r="D146" t="e">
        <f t="shared" si="10"/>
        <v>#N/A</v>
      </c>
      <c r="H146" t="s">
        <v>94</v>
      </c>
      <c r="I146" t="s">
        <v>90</v>
      </c>
      <c r="J146" t="str">
        <f t="shared" si="11"/>
        <v>Leicester CityBurnley</v>
      </c>
      <c r="K146">
        <v>1.83</v>
      </c>
      <c r="L146">
        <v>3.6</v>
      </c>
      <c r="M146">
        <v>5</v>
      </c>
    </row>
    <row r="147" spans="1:13">
      <c r="A147" t="str">
        <f>_xlfn.CONCAT(PoissonGoals!B147,PoissonGoals!C147)</f>
        <v/>
      </c>
      <c r="B147" t="e">
        <f t="shared" si="8"/>
        <v>#N/A</v>
      </c>
      <c r="C147" t="e">
        <f t="shared" si="9"/>
        <v>#N/A</v>
      </c>
      <c r="D147" t="e">
        <f t="shared" si="10"/>
        <v>#N/A</v>
      </c>
      <c r="H147" t="s">
        <v>161</v>
      </c>
      <c r="I147" t="s">
        <v>163</v>
      </c>
      <c r="J147" t="str">
        <f t="shared" si="11"/>
        <v>Stoke CitySwansea City</v>
      </c>
      <c r="K147">
        <v>1.95</v>
      </c>
      <c r="L147">
        <v>3.39</v>
      </c>
      <c r="M147">
        <v>4.5</v>
      </c>
    </row>
    <row r="148" spans="1:13">
      <c r="A148" t="str">
        <f>_xlfn.CONCAT(PoissonGoals!B148,PoissonGoals!C148)</f>
        <v/>
      </c>
      <c r="B148" t="e">
        <f t="shared" si="8"/>
        <v>#N/A</v>
      </c>
      <c r="C148" t="e">
        <f t="shared" si="9"/>
        <v>#N/A</v>
      </c>
      <c r="D148" t="e">
        <f t="shared" si="10"/>
        <v>#N/A</v>
      </c>
      <c r="H148" t="s">
        <v>119</v>
      </c>
      <c r="I148" t="s">
        <v>92</v>
      </c>
      <c r="J148" t="str">
        <f t="shared" si="11"/>
        <v>WatfordTottenham</v>
      </c>
      <c r="K148">
        <v>5</v>
      </c>
      <c r="L148">
        <v>4</v>
      </c>
      <c r="M148">
        <v>1.72</v>
      </c>
    </row>
    <row r="149" spans="1:13">
      <c r="A149" t="str">
        <f>_xlfn.CONCAT(PoissonGoals!B149,PoissonGoals!C149)</f>
        <v/>
      </c>
      <c r="B149" t="e">
        <f t="shared" si="8"/>
        <v>#N/A</v>
      </c>
      <c r="C149" t="e">
        <f t="shared" si="9"/>
        <v>#N/A</v>
      </c>
      <c r="D149" t="e">
        <f t="shared" si="10"/>
        <v>#N/A</v>
      </c>
      <c r="H149" t="s">
        <v>102</v>
      </c>
      <c r="I149" t="s">
        <v>91</v>
      </c>
      <c r="J149" t="str">
        <f t="shared" si="11"/>
        <v>West BromCrystal Palace</v>
      </c>
      <c r="K149">
        <v>2.5</v>
      </c>
      <c r="L149">
        <v>3.2</v>
      </c>
      <c r="M149">
        <v>3.2</v>
      </c>
    </row>
    <row r="150" spans="1:13">
      <c r="A150" t="str">
        <f>_xlfn.CONCAT(PoissonGoals!B150,PoissonGoals!C150)</f>
        <v/>
      </c>
      <c r="B150" t="e">
        <f t="shared" si="8"/>
        <v>#N/A</v>
      </c>
      <c r="C150" t="e">
        <f t="shared" si="9"/>
        <v>#N/A</v>
      </c>
      <c r="D150" t="e">
        <f t="shared" si="10"/>
        <v>#N/A</v>
      </c>
      <c r="H150" t="s">
        <v>125</v>
      </c>
      <c r="I150" t="s">
        <v>98</v>
      </c>
      <c r="J150" t="str">
        <f t="shared" si="11"/>
        <v>BournemouthSouthampton</v>
      </c>
      <c r="K150">
        <v>2.89</v>
      </c>
      <c r="L150">
        <v>3.25</v>
      </c>
      <c r="M150">
        <v>2.39</v>
      </c>
    </row>
    <row r="151" spans="1:13">
      <c r="A151" t="str">
        <f>_xlfn.CONCAT(PoissonGoals!B151,PoissonGoals!C151)</f>
        <v/>
      </c>
      <c r="B151" t="e">
        <f t="shared" si="8"/>
        <v>#N/A</v>
      </c>
      <c r="C151" t="e">
        <f t="shared" si="9"/>
        <v>#N/A</v>
      </c>
      <c r="D151" t="e">
        <f t="shared" si="10"/>
        <v>#N/A</v>
      </c>
      <c r="H151" t="s">
        <v>100</v>
      </c>
      <c r="I151" t="s">
        <v>89</v>
      </c>
      <c r="J151" t="str">
        <f t="shared" si="11"/>
        <v>Manchester CityWest Ham</v>
      </c>
      <c r="K151">
        <v>1.08</v>
      </c>
      <c r="L151">
        <v>11</v>
      </c>
      <c r="M151">
        <v>21</v>
      </c>
    </row>
    <row r="152" spans="1:13">
      <c r="A152" t="str">
        <f>_xlfn.CONCAT(PoissonGoals!B152,PoissonGoals!C152)</f>
        <v/>
      </c>
      <c r="B152" t="e">
        <f t="shared" si="8"/>
        <v>#N/A</v>
      </c>
      <c r="C152" t="e">
        <f t="shared" si="9"/>
        <v>#N/A</v>
      </c>
      <c r="D152" t="e">
        <f t="shared" si="10"/>
        <v>#N/A</v>
      </c>
      <c r="H152" t="s">
        <v>90</v>
      </c>
      <c r="I152" t="s">
        <v>119</v>
      </c>
      <c r="J152" t="str">
        <f t="shared" si="11"/>
        <v>BurnleyWatford</v>
      </c>
      <c r="K152">
        <v>2.6</v>
      </c>
      <c r="L152">
        <v>3.25</v>
      </c>
      <c r="M152">
        <v>3</v>
      </c>
    </row>
    <row r="153" spans="1:13">
      <c r="A153" t="str">
        <f>_xlfn.CONCAT(PoissonGoals!B153,PoissonGoals!C153)</f>
        <v/>
      </c>
      <c r="B153" t="e">
        <f t="shared" si="8"/>
        <v>#N/A</v>
      </c>
      <c r="C153" t="e">
        <f t="shared" si="9"/>
        <v>#N/A</v>
      </c>
      <c r="D153" t="e">
        <f t="shared" si="10"/>
        <v>#N/A</v>
      </c>
      <c r="H153" t="s">
        <v>91</v>
      </c>
      <c r="I153" t="s">
        <v>125</v>
      </c>
      <c r="J153" t="str">
        <f t="shared" si="11"/>
        <v>Crystal PalaceBournemouth</v>
      </c>
      <c r="K153">
        <v>2.04</v>
      </c>
      <c r="L153">
        <v>3.5</v>
      </c>
      <c r="M153">
        <v>4</v>
      </c>
    </row>
    <row r="154" spans="1:13">
      <c r="A154" t="str">
        <f>_xlfn.CONCAT(PoissonGoals!B154,PoissonGoals!C154)</f>
        <v/>
      </c>
      <c r="B154" t="e">
        <f t="shared" si="8"/>
        <v>#N/A</v>
      </c>
      <c r="C154" t="e">
        <f t="shared" si="9"/>
        <v>#N/A</v>
      </c>
      <c r="D154" t="e">
        <f t="shared" si="10"/>
        <v>#N/A</v>
      </c>
      <c r="H154" t="s">
        <v>122</v>
      </c>
      <c r="I154" t="s">
        <v>99</v>
      </c>
      <c r="J154" t="str">
        <f t="shared" si="11"/>
        <v>HuddersfieldBrighton</v>
      </c>
      <c r="K154">
        <v>2.7</v>
      </c>
      <c r="L154">
        <v>3.1</v>
      </c>
      <c r="M154">
        <v>3</v>
      </c>
    </row>
    <row r="155" spans="1:13">
      <c r="A155" t="str">
        <f>_xlfn.CONCAT(PoissonGoals!B155,PoissonGoals!C155)</f>
        <v/>
      </c>
      <c r="B155" t="e">
        <f t="shared" si="8"/>
        <v>#N/A</v>
      </c>
      <c r="C155" t="e">
        <f t="shared" si="9"/>
        <v>#N/A</v>
      </c>
      <c r="D155" t="e">
        <f t="shared" si="10"/>
        <v>#N/A</v>
      </c>
      <c r="H155" t="s">
        <v>93</v>
      </c>
      <c r="I155" t="s">
        <v>94</v>
      </c>
      <c r="J155" t="str">
        <f t="shared" si="11"/>
        <v>Newcastle UtdLeicester City</v>
      </c>
      <c r="K155">
        <v>2.62</v>
      </c>
      <c r="L155">
        <v>3.29</v>
      </c>
      <c r="M155">
        <v>2.89</v>
      </c>
    </row>
    <row r="156" spans="1:13">
      <c r="A156" t="str">
        <f>_xlfn.CONCAT(PoissonGoals!B156,PoissonGoals!C156)</f>
        <v/>
      </c>
      <c r="B156" t="e">
        <f t="shared" si="8"/>
        <v>#N/A</v>
      </c>
      <c r="C156" t="e">
        <f t="shared" si="9"/>
        <v>#N/A</v>
      </c>
      <c r="D156" t="e">
        <f t="shared" si="10"/>
        <v>#N/A</v>
      </c>
      <c r="H156" t="s">
        <v>163</v>
      </c>
      <c r="I156" t="s">
        <v>102</v>
      </c>
      <c r="J156" t="str">
        <f t="shared" si="11"/>
        <v>Swansea CityWest Brom</v>
      </c>
      <c r="K156">
        <v>2.7</v>
      </c>
      <c r="L156">
        <v>3.1</v>
      </c>
      <c r="M156">
        <v>3</v>
      </c>
    </row>
    <row r="157" spans="1:13">
      <c r="A157" t="str">
        <f>_xlfn.CONCAT(PoissonGoals!B157,PoissonGoals!C157)</f>
        <v/>
      </c>
      <c r="B157" t="e">
        <f t="shared" si="8"/>
        <v>#N/A</v>
      </c>
      <c r="C157" t="e">
        <f t="shared" si="9"/>
        <v>#N/A</v>
      </c>
      <c r="D157" t="e">
        <f t="shared" si="10"/>
        <v>#N/A</v>
      </c>
      <c r="H157" t="s">
        <v>92</v>
      </c>
      <c r="I157" t="s">
        <v>161</v>
      </c>
      <c r="J157" t="str">
        <f t="shared" si="11"/>
        <v>TottenhamStoke City</v>
      </c>
      <c r="K157">
        <v>1.28</v>
      </c>
      <c r="L157">
        <v>6.5</v>
      </c>
      <c r="M157">
        <v>11</v>
      </c>
    </row>
    <row r="158" spans="1:13">
      <c r="A158" t="str">
        <f>_xlfn.CONCAT(PoissonGoals!B158,PoissonGoals!C158)</f>
        <v/>
      </c>
      <c r="B158" t="e">
        <f t="shared" si="8"/>
        <v>#N/A</v>
      </c>
      <c r="C158" t="e">
        <f t="shared" si="9"/>
        <v>#N/A</v>
      </c>
      <c r="D158" t="e">
        <f t="shared" si="10"/>
        <v>#N/A</v>
      </c>
      <c r="H158" t="s">
        <v>89</v>
      </c>
      <c r="I158" t="s">
        <v>101</v>
      </c>
      <c r="J158" t="str">
        <f t="shared" si="11"/>
        <v>West HamChelsea</v>
      </c>
      <c r="K158">
        <v>7.5</v>
      </c>
      <c r="L158">
        <v>4.5</v>
      </c>
      <c r="M158">
        <v>1.5</v>
      </c>
    </row>
    <row r="159" spans="1:13">
      <c r="A159" t="str">
        <f>_xlfn.CONCAT(PoissonGoals!B159,PoissonGoals!C159)</f>
        <v/>
      </c>
      <c r="B159" t="e">
        <f t="shared" si="8"/>
        <v>#N/A</v>
      </c>
      <c r="C159" t="e">
        <f t="shared" si="9"/>
        <v>#N/A</v>
      </c>
      <c r="D159" t="e">
        <f t="shared" si="10"/>
        <v>#N/A</v>
      </c>
      <c r="H159" t="s">
        <v>88</v>
      </c>
      <c r="I159" t="s">
        <v>97</v>
      </c>
      <c r="J159" t="str">
        <f t="shared" si="11"/>
        <v>LiverpoolEverton</v>
      </c>
      <c r="K159">
        <v>1.3</v>
      </c>
      <c r="L159">
        <v>6</v>
      </c>
      <c r="M159">
        <v>11</v>
      </c>
    </row>
    <row r="160" spans="1:13">
      <c r="A160" t="str">
        <f>_xlfn.CONCAT(PoissonGoals!B160,PoissonGoals!C160)</f>
        <v/>
      </c>
      <c r="B160" t="e">
        <f t="shared" si="8"/>
        <v>#N/A</v>
      </c>
      <c r="C160" t="e">
        <f t="shared" si="9"/>
        <v>#N/A</v>
      </c>
      <c r="D160" t="e">
        <f t="shared" si="10"/>
        <v>#N/A</v>
      </c>
      <c r="H160" t="s">
        <v>95</v>
      </c>
      <c r="I160" t="s">
        <v>100</v>
      </c>
      <c r="J160" t="str">
        <f t="shared" si="11"/>
        <v>Manchester UtdManchester City</v>
      </c>
      <c r="K160">
        <v>3.39</v>
      </c>
      <c r="L160">
        <v>3.5</v>
      </c>
      <c r="M160">
        <v>2.25</v>
      </c>
    </row>
    <row r="161" spans="1:13">
      <c r="A161" t="str">
        <f>_xlfn.CONCAT(PoissonGoals!B161,PoissonGoals!C161)</f>
        <v/>
      </c>
      <c r="B161" t="e">
        <f t="shared" si="8"/>
        <v>#N/A</v>
      </c>
      <c r="C161" t="e">
        <f t="shared" si="9"/>
        <v>#N/A</v>
      </c>
      <c r="D161" t="e">
        <f t="shared" si="10"/>
        <v>#N/A</v>
      </c>
      <c r="H161" t="s">
        <v>98</v>
      </c>
      <c r="I161" t="s">
        <v>96</v>
      </c>
      <c r="J161" t="str">
        <f t="shared" si="11"/>
        <v>SouthamptonArsenal</v>
      </c>
      <c r="K161">
        <v>4</v>
      </c>
      <c r="L161">
        <v>3.75</v>
      </c>
      <c r="M161">
        <v>1.95</v>
      </c>
    </row>
    <row r="162" spans="1:13">
      <c r="A162" t="str">
        <f>_xlfn.CONCAT(PoissonGoals!B162,PoissonGoals!C162)</f>
        <v/>
      </c>
      <c r="B162" t="e">
        <f t="shared" si="8"/>
        <v>#N/A</v>
      </c>
      <c r="C162" t="e">
        <f t="shared" si="9"/>
        <v>#N/A</v>
      </c>
      <c r="D162" t="e">
        <f t="shared" si="10"/>
        <v>#N/A</v>
      </c>
      <c r="H162" t="s">
        <v>90</v>
      </c>
      <c r="I162" t="s">
        <v>161</v>
      </c>
      <c r="J162" t="str">
        <f t="shared" si="11"/>
        <v>BurnleyStoke City</v>
      </c>
      <c r="K162">
        <v>2.29</v>
      </c>
      <c r="L162">
        <v>3.2</v>
      </c>
      <c r="M162">
        <v>3.6</v>
      </c>
    </row>
    <row r="163" spans="1:13">
      <c r="A163" t="str">
        <f>_xlfn.CONCAT(PoissonGoals!B163,PoissonGoals!C163)</f>
        <v/>
      </c>
      <c r="B163" t="e">
        <f t="shared" si="8"/>
        <v>#N/A</v>
      </c>
      <c r="C163" t="e">
        <f t="shared" si="9"/>
        <v>#N/A</v>
      </c>
      <c r="D163" t="e">
        <f t="shared" si="10"/>
        <v>#N/A</v>
      </c>
      <c r="H163" t="s">
        <v>91</v>
      </c>
      <c r="I163" t="s">
        <v>119</v>
      </c>
      <c r="J163" t="str">
        <f t="shared" si="11"/>
        <v>Crystal PalaceWatford</v>
      </c>
      <c r="K163">
        <v>2.29</v>
      </c>
      <c r="L163">
        <v>3.5</v>
      </c>
      <c r="M163">
        <v>3.25</v>
      </c>
    </row>
    <row r="164" spans="1:13">
      <c r="A164" t="str">
        <f>_xlfn.CONCAT(PoissonGoals!B164,PoissonGoals!C164)</f>
        <v/>
      </c>
      <c r="B164" t="e">
        <f t="shared" si="8"/>
        <v>#N/A</v>
      </c>
      <c r="C164" t="e">
        <f t="shared" si="9"/>
        <v>#N/A</v>
      </c>
      <c r="D164" t="e">
        <f t="shared" si="10"/>
        <v>#N/A</v>
      </c>
      <c r="H164" t="s">
        <v>122</v>
      </c>
      <c r="I164" t="s">
        <v>101</v>
      </c>
      <c r="J164" t="str">
        <f t="shared" si="11"/>
        <v>HuddersfieldChelsea</v>
      </c>
      <c r="K164">
        <v>9</v>
      </c>
      <c r="L164">
        <v>4.5</v>
      </c>
      <c r="M164">
        <v>1.44</v>
      </c>
    </row>
    <row r="165" spans="1:13">
      <c r="A165" t="str">
        <f>_xlfn.CONCAT(PoissonGoals!B165,PoissonGoals!C165)</f>
        <v/>
      </c>
      <c r="B165" t="e">
        <f t="shared" si="8"/>
        <v>#N/A</v>
      </c>
      <c r="C165" t="e">
        <f t="shared" si="9"/>
        <v>#N/A</v>
      </c>
      <c r="D165" t="e">
        <f t="shared" si="10"/>
        <v>#N/A</v>
      </c>
      <c r="H165" t="s">
        <v>88</v>
      </c>
      <c r="I165" t="s">
        <v>102</v>
      </c>
      <c r="J165" t="str">
        <f t="shared" si="11"/>
        <v>LiverpoolWest Brom</v>
      </c>
      <c r="K165">
        <v>1.22</v>
      </c>
      <c r="L165">
        <v>7</v>
      </c>
      <c r="M165">
        <v>15</v>
      </c>
    </row>
    <row r="166" spans="1:13">
      <c r="A166" t="str">
        <f>_xlfn.CONCAT(PoissonGoals!B166,PoissonGoals!C166)</f>
        <v/>
      </c>
      <c r="B166" t="e">
        <f t="shared" si="8"/>
        <v>#N/A</v>
      </c>
      <c r="C166" t="e">
        <f t="shared" si="9"/>
        <v>#N/A</v>
      </c>
      <c r="D166" t="e">
        <f t="shared" si="10"/>
        <v>#N/A</v>
      </c>
      <c r="H166" t="s">
        <v>95</v>
      </c>
      <c r="I166" t="s">
        <v>125</v>
      </c>
      <c r="J166" t="str">
        <f t="shared" si="11"/>
        <v>Manchester UtdBournemouth</v>
      </c>
      <c r="K166">
        <v>1.28</v>
      </c>
      <c r="L166">
        <v>6</v>
      </c>
      <c r="M166">
        <v>12</v>
      </c>
    </row>
    <row r="167" spans="1:13">
      <c r="A167" t="str">
        <f>_xlfn.CONCAT(PoissonGoals!B167,PoissonGoals!C167)</f>
        <v/>
      </c>
      <c r="B167" t="e">
        <f t="shared" si="8"/>
        <v>#N/A</v>
      </c>
      <c r="C167" t="e">
        <f t="shared" si="9"/>
        <v>#N/A</v>
      </c>
      <c r="D167" t="e">
        <f t="shared" si="10"/>
        <v>#N/A</v>
      </c>
      <c r="H167" t="s">
        <v>93</v>
      </c>
      <c r="I167" t="s">
        <v>97</v>
      </c>
      <c r="J167" t="str">
        <f t="shared" si="11"/>
        <v>Newcastle UtdEverton</v>
      </c>
      <c r="K167">
        <v>2.39</v>
      </c>
      <c r="L167">
        <v>3.29</v>
      </c>
      <c r="M167">
        <v>3.25</v>
      </c>
    </row>
    <row r="168" spans="1:13">
      <c r="A168" t="str">
        <f>_xlfn.CONCAT(PoissonGoals!B168,PoissonGoals!C168)</f>
        <v/>
      </c>
      <c r="B168" t="e">
        <f t="shared" si="8"/>
        <v>#N/A</v>
      </c>
      <c r="C168" t="e">
        <f t="shared" si="9"/>
        <v>#N/A</v>
      </c>
      <c r="D168" t="e">
        <f t="shared" si="10"/>
        <v>#N/A</v>
      </c>
      <c r="H168" t="s">
        <v>98</v>
      </c>
      <c r="I168" t="s">
        <v>94</v>
      </c>
      <c r="J168" t="str">
        <f t="shared" si="11"/>
        <v>SouthamptonLeicester City</v>
      </c>
      <c r="K168">
        <v>2.1</v>
      </c>
      <c r="L168">
        <v>3.39</v>
      </c>
      <c r="M168">
        <v>3.89</v>
      </c>
    </row>
    <row r="169" spans="1:13">
      <c r="A169" t="str">
        <f>_xlfn.CONCAT(PoissonGoals!B169,PoissonGoals!C169)</f>
        <v/>
      </c>
      <c r="B169" t="e">
        <f t="shared" si="8"/>
        <v>#N/A</v>
      </c>
      <c r="C169" t="e">
        <f t="shared" si="9"/>
        <v>#N/A</v>
      </c>
      <c r="D169" t="e">
        <f t="shared" si="10"/>
        <v>#N/A</v>
      </c>
      <c r="H169" t="s">
        <v>163</v>
      </c>
      <c r="I169" t="s">
        <v>100</v>
      </c>
      <c r="J169" t="str">
        <f t="shared" si="11"/>
        <v>Swansea CityManchester City</v>
      </c>
      <c r="K169">
        <v>15</v>
      </c>
      <c r="L169">
        <v>6.5</v>
      </c>
      <c r="M169">
        <v>1.25</v>
      </c>
    </row>
    <row r="170" spans="1:13">
      <c r="A170" t="str">
        <f>_xlfn.CONCAT(PoissonGoals!B170,PoissonGoals!C170)</f>
        <v/>
      </c>
      <c r="B170" t="e">
        <f t="shared" si="8"/>
        <v>#N/A</v>
      </c>
      <c r="C170" t="e">
        <f t="shared" si="9"/>
        <v>#N/A</v>
      </c>
      <c r="D170" t="e">
        <f t="shared" si="10"/>
        <v>#N/A</v>
      </c>
      <c r="H170" t="s">
        <v>92</v>
      </c>
      <c r="I170" t="s">
        <v>99</v>
      </c>
      <c r="J170" t="str">
        <f t="shared" si="11"/>
        <v>TottenhamBrighton</v>
      </c>
      <c r="K170">
        <v>1.25</v>
      </c>
      <c r="L170">
        <v>6.5</v>
      </c>
      <c r="M170">
        <v>15</v>
      </c>
    </row>
    <row r="171" spans="1:13">
      <c r="A171" t="str">
        <f>_xlfn.CONCAT(PoissonGoals!B171,PoissonGoals!C171)</f>
        <v/>
      </c>
      <c r="B171" t="e">
        <f t="shared" si="8"/>
        <v>#N/A</v>
      </c>
      <c r="C171" t="e">
        <f t="shared" si="9"/>
        <v>#N/A</v>
      </c>
      <c r="D171" t="e">
        <f t="shared" si="10"/>
        <v>#N/A</v>
      </c>
      <c r="H171" t="s">
        <v>89</v>
      </c>
      <c r="I171" t="s">
        <v>96</v>
      </c>
      <c r="J171" t="str">
        <f t="shared" si="11"/>
        <v>West HamArsenal</v>
      </c>
      <c r="K171">
        <v>5.25</v>
      </c>
      <c r="L171">
        <v>4.2</v>
      </c>
      <c r="M171">
        <v>1.66</v>
      </c>
    </row>
    <row r="172" spans="1:13">
      <c r="A172" t="str">
        <f>_xlfn.CONCAT(PoissonGoals!B172,PoissonGoals!C172)</f>
        <v/>
      </c>
      <c r="B172" t="e">
        <f t="shared" si="8"/>
        <v>#N/A</v>
      </c>
      <c r="C172" t="e">
        <f t="shared" si="9"/>
        <v>#N/A</v>
      </c>
      <c r="D172" t="e">
        <f t="shared" si="10"/>
        <v>#N/A</v>
      </c>
      <c r="H172" t="s">
        <v>96</v>
      </c>
      <c r="I172" t="s">
        <v>93</v>
      </c>
      <c r="J172" t="str">
        <f t="shared" si="11"/>
        <v>ArsenalNewcastle Utd</v>
      </c>
      <c r="K172">
        <v>1.25</v>
      </c>
      <c r="L172">
        <v>6.5</v>
      </c>
      <c r="M172">
        <v>14</v>
      </c>
    </row>
    <row r="173" spans="1:13">
      <c r="A173" t="str">
        <f>_xlfn.CONCAT(PoissonGoals!B173,PoissonGoals!C173)</f>
        <v/>
      </c>
      <c r="B173" t="e">
        <f t="shared" si="8"/>
        <v>#N/A</v>
      </c>
      <c r="C173" t="e">
        <f t="shared" si="9"/>
        <v>#N/A</v>
      </c>
      <c r="D173" t="e">
        <f t="shared" si="10"/>
        <v>#N/A</v>
      </c>
      <c r="H173" t="s">
        <v>99</v>
      </c>
      <c r="I173" t="s">
        <v>90</v>
      </c>
      <c r="J173" t="str">
        <f t="shared" si="11"/>
        <v>BrightonBurnley</v>
      </c>
      <c r="K173">
        <v>2.62</v>
      </c>
      <c r="L173">
        <v>3</v>
      </c>
      <c r="M173">
        <v>3.2</v>
      </c>
    </row>
    <row r="174" spans="1:13">
      <c r="A174" t="str">
        <f>_xlfn.CONCAT(PoissonGoals!B174,PoissonGoals!C174)</f>
        <v/>
      </c>
      <c r="B174" t="e">
        <f t="shared" si="8"/>
        <v>#N/A</v>
      </c>
      <c r="C174" t="e">
        <f t="shared" si="9"/>
        <v>#N/A</v>
      </c>
      <c r="D174" t="e">
        <f t="shared" si="10"/>
        <v>#N/A</v>
      </c>
      <c r="H174" t="s">
        <v>101</v>
      </c>
      <c r="I174" t="s">
        <v>98</v>
      </c>
      <c r="J174" t="str">
        <f t="shared" si="11"/>
        <v>ChelseaSouthampton</v>
      </c>
      <c r="K174">
        <v>1.39</v>
      </c>
      <c r="L174">
        <v>5</v>
      </c>
      <c r="M174">
        <v>9</v>
      </c>
    </row>
    <row r="175" spans="1:13">
      <c r="A175" t="str">
        <f>_xlfn.CONCAT(PoissonGoals!B175,PoissonGoals!C175)</f>
        <v/>
      </c>
      <c r="B175" t="e">
        <f t="shared" si="8"/>
        <v>#N/A</v>
      </c>
      <c r="C175" t="e">
        <f t="shared" si="9"/>
        <v>#N/A</v>
      </c>
      <c r="D175" t="e">
        <f t="shared" si="10"/>
        <v>#N/A</v>
      </c>
      <c r="H175" t="s">
        <v>94</v>
      </c>
      <c r="I175" t="s">
        <v>91</v>
      </c>
      <c r="J175" t="str">
        <f t="shared" si="11"/>
        <v>Leicester CityCrystal Palace</v>
      </c>
      <c r="K175">
        <v>1.89</v>
      </c>
      <c r="L175">
        <v>3.6</v>
      </c>
      <c r="M175">
        <v>4.5</v>
      </c>
    </row>
    <row r="176" spans="1:13">
      <c r="A176" t="str">
        <f>_xlfn.CONCAT(PoissonGoals!B176,PoissonGoals!C176)</f>
        <v/>
      </c>
      <c r="B176" t="e">
        <f t="shared" si="8"/>
        <v>#N/A</v>
      </c>
      <c r="C176" t="e">
        <f t="shared" si="9"/>
        <v>#N/A</v>
      </c>
      <c r="D176" t="e">
        <f t="shared" si="10"/>
        <v>#N/A</v>
      </c>
      <c r="H176" t="s">
        <v>100</v>
      </c>
      <c r="I176" t="s">
        <v>92</v>
      </c>
      <c r="J176" t="str">
        <f t="shared" si="11"/>
        <v>Manchester CityTottenham</v>
      </c>
      <c r="K176">
        <v>1.55</v>
      </c>
      <c r="L176">
        <v>4.59</v>
      </c>
      <c r="M176">
        <v>6</v>
      </c>
    </row>
    <row r="177" spans="1:13">
      <c r="A177" t="str">
        <f>_xlfn.CONCAT(PoissonGoals!B177,PoissonGoals!C177)</f>
        <v/>
      </c>
      <c r="B177" t="e">
        <f t="shared" si="8"/>
        <v>#N/A</v>
      </c>
      <c r="C177" t="e">
        <f t="shared" si="9"/>
        <v>#N/A</v>
      </c>
      <c r="D177" t="e">
        <f t="shared" si="10"/>
        <v>#N/A</v>
      </c>
      <c r="H177" t="s">
        <v>161</v>
      </c>
      <c r="I177" t="s">
        <v>89</v>
      </c>
      <c r="J177" t="str">
        <f t="shared" si="11"/>
        <v>Stoke CityWest Ham</v>
      </c>
      <c r="K177">
        <v>2.29</v>
      </c>
      <c r="L177">
        <v>3.29</v>
      </c>
      <c r="M177">
        <v>3.5</v>
      </c>
    </row>
    <row r="178" spans="1:13">
      <c r="A178" t="str">
        <f>_xlfn.CONCAT(PoissonGoals!B178,PoissonGoals!C178)</f>
        <v/>
      </c>
      <c r="B178" t="e">
        <f t="shared" si="8"/>
        <v>#N/A</v>
      </c>
      <c r="C178" t="e">
        <f t="shared" si="9"/>
        <v>#N/A</v>
      </c>
      <c r="D178" t="e">
        <f t="shared" si="10"/>
        <v>#N/A</v>
      </c>
      <c r="H178" t="s">
        <v>119</v>
      </c>
      <c r="I178" t="s">
        <v>122</v>
      </c>
      <c r="J178" t="str">
        <f t="shared" si="11"/>
        <v>WatfordHuddersfield</v>
      </c>
      <c r="K178">
        <v>1.8</v>
      </c>
      <c r="L178">
        <v>3.75</v>
      </c>
      <c r="M178">
        <v>5</v>
      </c>
    </row>
    <row r="179" spans="1:13">
      <c r="A179" t="str">
        <f>_xlfn.CONCAT(PoissonGoals!B179,PoissonGoals!C179)</f>
        <v/>
      </c>
      <c r="B179" t="e">
        <f t="shared" si="8"/>
        <v>#N/A</v>
      </c>
      <c r="C179" t="e">
        <f t="shared" si="9"/>
        <v>#N/A</v>
      </c>
      <c r="D179" t="e">
        <f t="shared" si="10"/>
        <v>#N/A</v>
      </c>
      <c r="H179" t="s">
        <v>125</v>
      </c>
      <c r="I179" t="s">
        <v>88</v>
      </c>
      <c r="J179" t="str">
        <f t="shared" si="11"/>
        <v>BournemouthLiverpool</v>
      </c>
      <c r="K179">
        <v>6.5</v>
      </c>
      <c r="L179">
        <v>4.5</v>
      </c>
      <c r="M179">
        <v>1.53</v>
      </c>
    </row>
    <row r="180" spans="1:13">
      <c r="A180" t="str">
        <f>_xlfn.CONCAT(PoissonGoals!B180,PoissonGoals!C180)</f>
        <v/>
      </c>
      <c r="B180" t="e">
        <f t="shared" si="8"/>
        <v>#N/A</v>
      </c>
      <c r="C180" t="e">
        <f t="shared" si="9"/>
        <v>#N/A</v>
      </c>
      <c r="D180" t="e">
        <f t="shared" si="10"/>
        <v>#N/A</v>
      </c>
      <c r="H180" t="s">
        <v>102</v>
      </c>
      <c r="I180" t="s">
        <v>95</v>
      </c>
      <c r="J180" t="str">
        <f t="shared" si="11"/>
        <v>West BromManchester Utd</v>
      </c>
      <c r="K180">
        <v>6.5</v>
      </c>
      <c r="L180">
        <v>4</v>
      </c>
      <c r="M180">
        <v>1.6</v>
      </c>
    </row>
    <row r="181" spans="1:13">
      <c r="A181" t="str">
        <f>_xlfn.CONCAT(PoissonGoals!B181,PoissonGoals!C181)</f>
        <v/>
      </c>
      <c r="B181" t="e">
        <f t="shared" si="8"/>
        <v>#N/A</v>
      </c>
      <c r="C181" t="e">
        <f t="shared" si="9"/>
        <v>#N/A</v>
      </c>
      <c r="D181" t="e">
        <f t="shared" si="10"/>
        <v>#N/A</v>
      </c>
      <c r="H181" t="s">
        <v>97</v>
      </c>
      <c r="I181" t="s">
        <v>163</v>
      </c>
      <c r="J181" t="str">
        <f t="shared" si="11"/>
        <v>EvertonSwansea City</v>
      </c>
      <c r="K181">
        <v>1.72</v>
      </c>
      <c r="L181">
        <v>3.75</v>
      </c>
      <c r="M181">
        <v>5.5</v>
      </c>
    </row>
    <row r="182" spans="1:13">
      <c r="A182" t="str">
        <f>_xlfn.CONCAT(PoissonGoals!B182,PoissonGoals!C182)</f>
        <v/>
      </c>
      <c r="B182" t="e">
        <f t="shared" si="8"/>
        <v>#N/A</v>
      </c>
      <c r="C182" t="e">
        <f t="shared" si="9"/>
        <v>#N/A</v>
      </c>
      <c r="D182" t="e">
        <f t="shared" si="10"/>
        <v>#N/A</v>
      </c>
      <c r="H182" t="s">
        <v>96</v>
      </c>
      <c r="I182" t="s">
        <v>88</v>
      </c>
      <c r="J182" t="str">
        <f t="shared" si="11"/>
        <v>ArsenalLiverpool</v>
      </c>
      <c r="K182">
        <v>2.54</v>
      </c>
      <c r="L182">
        <v>3.6</v>
      </c>
      <c r="M182">
        <v>2.79</v>
      </c>
    </row>
    <row r="183" spans="1:13">
      <c r="A183" t="str">
        <f>_xlfn.CONCAT(PoissonGoals!B183,PoissonGoals!C183)</f>
        <v/>
      </c>
      <c r="B183" t="e">
        <f t="shared" si="8"/>
        <v>#N/A</v>
      </c>
      <c r="C183" t="e">
        <f t="shared" si="9"/>
        <v>#N/A</v>
      </c>
      <c r="D183" t="e">
        <f t="shared" si="10"/>
        <v>#N/A</v>
      </c>
      <c r="H183" t="s">
        <v>99</v>
      </c>
      <c r="I183" t="s">
        <v>119</v>
      </c>
      <c r="J183" t="str">
        <f t="shared" si="11"/>
        <v>BrightonWatford</v>
      </c>
      <c r="K183">
        <v>2.62</v>
      </c>
      <c r="L183">
        <v>3.2</v>
      </c>
      <c r="M183">
        <v>3</v>
      </c>
    </row>
    <row r="184" spans="1:13">
      <c r="A184" t="str">
        <f>_xlfn.CONCAT(PoissonGoals!B184,PoissonGoals!C184)</f>
        <v/>
      </c>
      <c r="B184" t="e">
        <f t="shared" si="8"/>
        <v>#N/A</v>
      </c>
      <c r="C184" t="e">
        <f t="shared" si="9"/>
        <v>#N/A</v>
      </c>
      <c r="D184" t="e">
        <f t="shared" si="10"/>
        <v>#N/A</v>
      </c>
      <c r="H184" t="s">
        <v>90</v>
      </c>
      <c r="I184" t="s">
        <v>92</v>
      </c>
      <c r="J184" t="str">
        <f t="shared" si="11"/>
        <v>BurnleyTottenham</v>
      </c>
      <c r="K184">
        <v>7</v>
      </c>
      <c r="L184">
        <v>4.2</v>
      </c>
      <c r="M184">
        <v>1.55</v>
      </c>
    </row>
    <row r="185" spans="1:13">
      <c r="A185" t="str">
        <f>_xlfn.CONCAT(PoissonGoals!B185,PoissonGoals!C185)</f>
        <v/>
      </c>
      <c r="B185" t="e">
        <f t="shared" si="8"/>
        <v>#N/A</v>
      </c>
      <c r="C185" t="e">
        <f t="shared" si="9"/>
        <v>#N/A</v>
      </c>
      <c r="D185" t="e">
        <f t="shared" si="10"/>
        <v>#N/A</v>
      </c>
      <c r="H185" t="s">
        <v>97</v>
      </c>
      <c r="I185" t="s">
        <v>101</v>
      </c>
      <c r="J185" t="str">
        <f t="shared" si="11"/>
        <v>EvertonChelsea</v>
      </c>
      <c r="K185">
        <v>6</v>
      </c>
      <c r="L185">
        <v>3.89</v>
      </c>
      <c r="M185">
        <v>1.66</v>
      </c>
    </row>
    <row r="186" spans="1:13">
      <c r="A186" t="str">
        <f>_xlfn.CONCAT(PoissonGoals!B186,PoissonGoals!C186)</f>
        <v/>
      </c>
      <c r="B186" t="e">
        <f t="shared" si="8"/>
        <v>#N/A</v>
      </c>
      <c r="C186" t="e">
        <f t="shared" si="9"/>
        <v>#N/A</v>
      </c>
      <c r="D186" t="e">
        <f t="shared" si="10"/>
        <v>#N/A</v>
      </c>
      <c r="H186" t="s">
        <v>94</v>
      </c>
      <c r="I186" t="s">
        <v>95</v>
      </c>
      <c r="J186" t="str">
        <f t="shared" si="11"/>
        <v>Leicester CityManchester Utd</v>
      </c>
      <c r="K186">
        <v>4.5</v>
      </c>
      <c r="L186">
        <v>3.6</v>
      </c>
      <c r="M186">
        <v>1.9</v>
      </c>
    </row>
    <row r="187" spans="1:13">
      <c r="A187" t="str">
        <f>_xlfn.CONCAT(PoissonGoals!B187,PoissonGoals!C187)</f>
        <v/>
      </c>
      <c r="B187" t="e">
        <f t="shared" si="8"/>
        <v>#N/A</v>
      </c>
      <c r="C187" t="e">
        <f t="shared" si="9"/>
        <v>#N/A</v>
      </c>
      <c r="D187" t="e">
        <f t="shared" si="10"/>
        <v>#N/A</v>
      </c>
      <c r="H187" t="s">
        <v>100</v>
      </c>
      <c r="I187" t="s">
        <v>125</v>
      </c>
      <c r="J187" t="str">
        <f t="shared" si="11"/>
        <v>Manchester CityBournemouth</v>
      </c>
      <c r="K187">
        <v>1.1200000000000001</v>
      </c>
      <c r="L187">
        <v>11</v>
      </c>
      <c r="M187">
        <v>23</v>
      </c>
    </row>
    <row r="188" spans="1:13">
      <c r="A188" t="str">
        <f>_xlfn.CONCAT(PoissonGoals!B188,PoissonGoals!C188)</f>
        <v/>
      </c>
      <c r="B188" t="e">
        <f t="shared" si="8"/>
        <v>#N/A</v>
      </c>
      <c r="C188" t="e">
        <f t="shared" si="9"/>
        <v>#N/A</v>
      </c>
      <c r="D188" t="e">
        <f t="shared" si="10"/>
        <v>#N/A</v>
      </c>
      <c r="H188" t="s">
        <v>98</v>
      </c>
      <c r="I188" t="s">
        <v>122</v>
      </c>
      <c r="J188" t="str">
        <f t="shared" si="11"/>
        <v>SouthamptonHuddersfield</v>
      </c>
      <c r="K188">
        <v>1.61</v>
      </c>
      <c r="L188">
        <v>3.89</v>
      </c>
      <c r="M188">
        <v>6.5</v>
      </c>
    </row>
    <row r="189" spans="1:13">
      <c r="A189" t="str">
        <f>_xlfn.CONCAT(PoissonGoals!B189,PoissonGoals!C189)</f>
        <v/>
      </c>
      <c r="B189" t="e">
        <f t="shared" si="8"/>
        <v>#N/A</v>
      </c>
      <c r="C189" t="e">
        <f t="shared" si="9"/>
        <v>#N/A</v>
      </c>
      <c r="D189" t="e">
        <f t="shared" si="10"/>
        <v>#N/A</v>
      </c>
      <c r="H189" t="s">
        <v>161</v>
      </c>
      <c r="I189" t="s">
        <v>102</v>
      </c>
      <c r="J189" t="str">
        <f t="shared" si="11"/>
        <v>Stoke CityWest Brom</v>
      </c>
      <c r="K189">
        <v>2.29</v>
      </c>
      <c r="L189">
        <v>3.25</v>
      </c>
      <c r="M189">
        <v>3.5</v>
      </c>
    </row>
    <row r="190" spans="1:13">
      <c r="A190" t="str">
        <f>_xlfn.CONCAT(PoissonGoals!B190,PoissonGoals!C190)</f>
        <v/>
      </c>
      <c r="B190" t="e">
        <f t="shared" si="8"/>
        <v>#N/A</v>
      </c>
      <c r="C190" t="e">
        <f t="shared" si="9"/>
        <v>#N/A</v>
      </c>
      <c r="D190" t="e">
        <f t="shared" si="10"/>
        <v>#N/A</v>
      </c>
      <c r="H190" t="s">
        <v>163</v>
      </c>
      <c r="I190" t="s">
        <v>91</v>
      </c>
      <c r="J190" t="str">
        <f t="shared" si="11"/>
        <v>Swansea CityCrystal Palace</v>
      </c>
      <c r="K190">
        <v>3.29</v>
      </c>
      <c r="L190">
        <v>3.2</v>
      </c>
      <c r="M190">
        <v>2.4500000000000002</v>
      </c>
    </row>
    <row r="191" spans="1:13">
      <c r="A191" t="str">
        <f>_xlfn.CONCAT(PoissonGoals!B191,PoissonGoals!C191)</f>
        <v/>
      </c>
      <c r="B191" t="e">
        <f t="shared" si="8"/>
        <v>#N/A</v>
      </c>
      <c r="C191" t="e">
        <f t="shared" si="9"/>
        <v>#N/A</v>
      </c>
      <c r="D191" t="e">
        <f t="shared" si="10"/>
        <v>#N/A</v>
      </c>
      <c r="H191" t="s">
        <v>89</v>
      </c>
      <c r="I191" t="s">
        <v>93</v>
      </c>
      <c r="J191" t="str">
        <f t="shared" si="11"/>
        <v>West HamNewcastle Utd</v>
      </c>
      <c r="K191">
        <v>2.1</v>
      </c>
      <c r="L191">
        <v>3.39</v>
      </c>
      <c r="M191">
        <v>3.89</v>
      </c>
    </row>
    <row r="192" spans="1:13">
      <c r="A192" t="str">
        <f>_xlfn.CONCAT(PoissonGoals!B192,PoissonGoals!C192)</f>
        <v/>
      </c>
      <c r="B192" t="e">
        <f t="shared" si="8"/>
        <v>#N/A</v>
      </c>
      <c r="C192" t="e">
        <f t="shared" si="9"/>
        <v>#N/A</v>
      </c>
      <c r="D192" t="e">
        <f t="shared" si="10"/>
        <v>#N/A</v>
      </c>
      <c r="H192" t="s">
        <v>125</v>
      </c>
      <c r="I192" t="s">
        <v>89</v>
      </c>
      <c r="J192" t="str">
        <f t="shared" si="11"/>
        <v>BournemouthWest Ham</v>
      </c>
      <c r="K192">
        <v>2.79</v>
      </c>
      <c r="L192">
        <v>3.29</v>
      </c>
      <c r="M192">
        <v>2.75</v>
      </c>
    </row>
    <row r="193" spans="1:13">
      <c r="A193" t="str">
        <f>_xlfn.CONCAT(PoissonGoals!B193,PoissonGoals!C193)</f>
        <v/>
      </c>
      <c r="B193" t="e">
        <f t="shared" si="8"/>
        <v>#N/A</v>
      </c>
      <c r="C193" t="e">
        <f t="shared" si="9"/>
        <v>#N/A</v>
      </c>
      <c r="D193" t="e">
        <f t="shared" si="10"/>
        <v>#N/A</v>
      </c>
      <c r="H193" t="s">
        <v>101</v>
      </c>
      <c r="I193" t="s">
        <v>99</v>
      </c>
      <c r="J193" t="str">
        <f t="shared" si="11"/>
        <v>ChelseaBrighton</v>
      </c>
      <c r="K193">
        <v>1.19</v>
      </c>
      <c r="L193">
        <v>7.5</v>
      </c>
      <c r="M193">
        <v>17</v>
      </c>
    </row>
    <row r="194" spans="1:13">
      <c r="A194" t="str">
        <f>_xlfn.CONCAT(PoissonGoals!B194,PoissonGoals!C194)</f>
        <v/>
      </c>
      <c r="B194" t="e">
        <f t="shared" si="8"/>
        <v>#N/A</v>
      </c>
      <c r="C194" t="e">
        <f t="shared" si="9"/>
        <v>#N/A</v>
      </c>
      <c r="D194" t="e">
        <f t="shared" si="10"/>
        <v>#N/A</v>
      </c>
      <c r="H194" t="s">
        <v>122</v>
      </c>
      <c r="I194" t="s">
        <v>161</v>
      </c>
      <c r="J194" t="str">
        <f t="shared" si="11"/>
        <v>HuddersfieldStoke City</v>
      </c>
      <c r="K194">
        <v>2.5</v>
      </c>
      <c r="L194">
        <v>3.2</v>
      </c>
      <c r="M194">
        <v>3.2</v>
      </c>
    </row>
    <row r="195" spans="1:13">
      <c r="A195" t="str">
        <f>_xlfn.CONCAT(PoissonGoals!B195,PoissonGoals!C195)</f>
        <v/>
      </c>
      <c r="B195" t="e">
        <f t="shared" ref="B195:B258" si="12">VLOOKUP(A195,J:M,1,FALSE)</f>
        <v>#N/A</v>
      </c>
      <c r="C195" t="e">
        <f t="shared" ref="C195:C258" si="13">VLOOKUP(A195,J:M,3,FALSE)</f>
        <v>#N/A</v>
      </c>
      <c r="D195" t="e">
        <f t="shared" ref="D195:D258" si="14">VLOOKUP(A195,J:M,2,FALSE)</f>
        <v>#N/A</v>
      </c>
      <c r="H195" t="s">
        <v>88</v>
      </c>
      <c r="I195" t="s">
        <v>163</v>
      </c>
      <c r="J195" t="str">
        <f t="shared" ref="J195:J258" si="15">_xlfn.CONCAT(H195&amp;I195)</f>
        <v>LiverpoolSwansea City</v>
      </c>
      <c r="K195">
        <v>1.1599999999999999</v>
      </c>
      <c r="L195">
        <v>9</v>
      </c>
      <c r="M195">
        <v>19</v>
      </c>
    </row>
    <row r="196" spans="1:13">
      <c r="A196" t="str">
        <f>_xlfn.CONCAT(PoissonGoals!B196,PoissonGoals!C196)</f>
        <v/>
      </c>
      <c r="B196" t="e">
        <f t="shared" si="12"/>
        <v>#N/A</v>
      </c>
      <c r="C196" t="e">
        <f t="shared" si="13"/>
        <v>#N/A</v>
      </c>
      <c r="D196" t="e">
        <f t="shared" si="14"/>
        <v>#N/A</v>
      </c>
      <c r="H196" t="s">
        <v>95</v>
      </c>
      <c r="I196" t="s">
        <v>90</v>
      </c>
      <c r="J196" t="str">
        <f t="shared" si="15"/>
        <v>Manchester UtdBurnley</v>
      </c>
      <c r="K196">
        <v>1.25</v>
      </c>
      <c r="L196">
        <v>6.5</v>
      </c>
      <c r="M196">
        <v>15</v>
      </c>
    </row>
    <row r="197" spans="1:13">
      <c r="A197" t="str">
        <f>_xlfn.CONCAT(PoissonGoals!B197,PoissonGoals!C197)</f>
        <v/>
      </c>
      <c r="B197" t="e">
        <f t="shared" si="12"/>
        <v>#N/A</v>
      </c>
      <c r="C197" t="e">
        <f t="shared" si="13"/>
        <v>#N/A</v>
      </c>
      <c r="D197" t="e">
        <f t="shared" si="14"/>
        <v>#N/A</v>
      </c>
      <c r="H197" t="s">
        <v>92</v>
      </c>
      <c r="I197" t="s">
        <v>98</v>
      </c>
      <c r="J197" t="str">
        <f t="shared" si="15"/>
        <v>TottenhamSouthampton</v>
      </c>
      <c r="K197">
        <v>1.36</v>
      </c>
      <c r="L197">
        <v>5.25</v>
      </c>
      <c r="M197">
        <v>10</v>
      </c>
    </row>
    <row r="198" spans="1:13">
      <c r="A198" t="str">
        <f>_xlfn.CONCAT(PoissonGoals!B198,PoissonGoals!C198)</f>
        <v/>
      </c>
      <c r="B198" t="e">
        <f t="shared" si="12"/>
        <v>#N/A</v>
      </c>
      <c r="C198" t="e">
        <f t="shared" si="13"/>
        <v>#N/A</v>
      </c>
      <c r="D198" t="e">
        <f t="shared" si="14"/>
        <v>#N/A</v>
      </c>
      <c r="H198" t="s">
        <v>119</v>
      </c>
      <c r="I198" t="s">
        <v>94</v>
      </c>
      <c r="J198" t="str">
        <f t="shared" si="15"/>
        <v>WatfordLeicester City</v>
      </c>
      <c r="K198">
        <v>2.54</v>
      </c>
      <c r="L198">
        <v>3.5</v>
      </c>
      <c r="M198">
        <v>2.87</v>
      </c>
    </row>
    <row r="199" spans="1:13">
      <c r="A199" t="str">
        <f>_xlfn.CONCAT(PoissonGoals!B199,PoissonGoals!C199)</f>
        <v/>
      </c>
      <c r="B199" t="e">
        <f t="shared" si="12"/>
        <v>#N/A</v>
      </c>
      <c r="C199" t="e">
        <f t="shared" si="13"/>
        <v>#N/A</v>
      </c>
      <c r="D199" t="e">
        <f t="shared" si="14"/>
        <v>#N/A</v>
      </c>
      <c r="H199" t="s">
        <v>102</v>
      </c>
      <c r="I199" t="s">
        <v>97</v>
      </c>
      <c r="J199" t="str">
        <f t="shared" si="15"/>
        <v>West BromEverton</v>
      </c>
      <c r="K199">
        <v>2.54</v>
      </c>
      <c r="L199">
        <v>3.2</v>
      </c>
      <c r="M199">
        <v>3.1</v>
      </c>
    </row>
    <row r="200" spans="1:13">
      <c r="A200" t="str">
        <f>_xlfn.CONCAT(PoissonGoals!B200,PoissonGoals!C200)</f>
        <v/>
      </c>
      <c r="B200" t="e">
        <f t="shared" si="12"/>
        <v>#N/A</v>
      </c>
      <c r="C200" t="e">
        <f t="shared" si="13"/>
        <v>#N/A</v>
      </c>
      <c r="D200" t="e">
        <f t="shared" si="14"/>
        <v>#N/A</v>
      </c>
      <c r="H200" t="s">
        <v>93</v>
      </c>
      <c r="I200" t="s">
        <v>100</v>
      </c>
      <c r="J200" t="str">
        <f t="shared" si="15"/>
        <v>Newcastle UtdManchester City</v>
      </c>
      <c r="K200">
        <v>13</v>
      </c>
      <c r="L200">
        <v>6.75</v>
      </c>
      <c r="M200">
        <v>1.25</v>
      </c>
    </row>
    <row r="201" spans="1:13">
      <c r="A201" t="str">
        <f>_xlfn.CONCAT(PoissonGoals!B201,PoissonGoals!C201)</f>
        <v/>
      </c>
      <c r="B201" t="e">
        <f t="shared" si="12"/>
        <v>#N/A</v>
      </c>
      <c r="C201" t="e">
        <f t="shared" si="13"/>
        <v>#N/A</v>
      </c>
      <c r="D201" t="e">
        <f t="shared" si="14"/>
        <v>#N/A</v>
      </c>
      <c r="H201" t="s">
        <v>91</v>
      </c>
      <c r="I201" t="s">
        <v>96</v>
      </c>
      <c r="J201" t="str">
        <f t="shared" si="15"/>
        <v>Crystal PalaceArsenal</v>
      </c>
      <c r="K201">
        <v>4.5</v>
      </c>
      <c r="L201">
        <v>4</v>
      </c>
      <c r="M201">
        <v>1.8</v>
      </c>
    </row>
    <row r="202" spans="1:13">
      <c r="A202" t="str">
        <f>_xlfn.CONCAT(PoissonGoals!B202,PoissonGoals!C202)</f>
        <v/>
      </c>
      <c r="B202" t="e">
        <f t="shared" si="12"/>
        <v>#N/A</v>
      </c>
      <c r="C202" t="e">
        <f t="shared" si="13"/>
        <v>#N/A</v>
      </c>
      <c r="D202" t="e">
        <f t="shared" si="14"/>
        <v>#N/A</v>
      </c>
      <c r="H202" t="s">
        <v>125</v>
      </c>
      <c r="I202" t="s">
        <v>97</v>
      </c>
      <c r="J202" t="str">
        <f t="shared" si="15"/>
        <v>BournemouthEverton</v>
      </c>
      <c r="K202">
        <v>2.37</v>
      </c>
      <c r="L202">
        <v>3.29</v>
      </c>
      <c r="M202">
        <v>3.29</v>
      </c>
    </row>
    <row r="203" spans="1:13">
      <c r="A203" t="str">
        <f>_xlfn.CONCAT(PoissonGoals!B203,PoissonGoals!C203)</f>
        <v/>
      </c>
      <c r="B203" t="e">
        <f t="shared" si="12"/>
        <v>#N/A</v>
      </c>
      <c r="C203" t="e">
        <f t="shared" si="13"/>
        <v>#N/A</v>
      </c>
      <c r="D203" t="e">
        <f t="shared" si="14"/>
        <v>#N/A</v>
      </c>
      <c r="H203" t="s">
        <v>101</v>
      </c>
      <c r="I203" t="s">
        <v>161</v>
      </c>
      <c r="J203" t="str">
        <f t="shared" si="15"/>
        <v>ChelseaStoke City</v>
      </c>
      <c r="K203">
        <v>1.1599999999999999</v>
      </c>
      <c r="L203">
        <v>8.5</v>
      </c>
      <c r="M203">
        <v>19</v>
      </c>
    </row>
    <row r="204" spans="1:13">
      <c r="A204" t="str">
        <f>_xlfn.CONCAT(PoissonGoals!B204,PoissonGoals!C204)</f>
        <v/>
      </c>
      <c r="B204" t="e">
        <f t="shared" si="12"/>
        <v>#N/A</v>
      </c>
      <c r="C204" t="e">
        <f t="shared" si="13"/>
        <v>#N/A</v>
      </c>
      <c r="D204" t="e">
        <f t="shared" si="14"/>
        <v>#N/A</v>
      </c>
      <c r="H204" t="s">
        <v>122</v>
      </c>
      <c r="I204" t="s">
        <v>90</v>
      </c>
      <c r="J204" t="str">
        <f t="shared" si="15"/>
        <v>HuddersfieldBurnley</v>
      </c>
      <c r="K204">
        <v>2.37</v>
      </c>
      <c r="L204">
        <v>3.1</v>
      </c>
      <c r="M204">
        <v>3.5</v>
      </c>
    </row>
    <row r="205" spans="1:13">
      <c r="A205" t="str">
        <f>_xlfn.CONCAT(PoissonGoals!B205,PoissonGoals!C205)</f>
        <v/>
      </c>
      <c r="B205" t="e">
        <f t="shared" si="12"/>
        <v>#N/A</v>
      </c>
      <c r="C205" t="e">
        <f t="shared" si="13"/>
        <v>#N/A</v>
      </c>
      <c r="D205" t="e">
        <f t="shared" si="14"/>
        <v>#N/A</v>
      </c>
      <c r="H205" t="s">
        <v>88</v>
      </c>
      <c r="I205" t="s">
        <v>94</v>
      </c>
      <c r="J205" t="str">
        <f t="shared" si="15"/>
        <v>LiverpoolLeicester City</v>
      </c>
      <c r="K205">
        <v>1.3</v>
      </c>
      <c r="L205">
        <v>6</v>
      </c>
      <c r="M205">
        <v>11</v>
      </c>
    </row>
    <row r="206" spans="1:13">
      <c r="A206" t="str">
        <f>_xlfn.CONCAT(PoissonGoals!B206,PoissonGoals!C206)</f>
        <v/>
      </c>
      <c r="B206" t="e">
        <f t="shared" si="12"/>
        <v>#N/A</v>
      </c>
      <c r="C206" t="e">
        <f t="shared" si="13"/>
        <v>#N/A</v>
      </c>
      <c r="D206" t="e">
        <f t="shared" si="14"/>
        <v>#N/A</v>
      </c>
      <c r="H206" t="s">
        <v>95</v>
      </c>
      <c r="I206" t="s">
        <v>98</v>
      </c>
      <c r="J206" t="str">
        <f t="shared" si="15"/>
        <v>Manchester UtdSouthampton</v>
      </c>
      <c r="K206">
        <v>1.36</v>
      </c>
      <c r="L206">
        <v>5.5</v>
      </c>
      <c r="M206">
        <v>9</v>
      </c>
    </row>
    <row r="207" spans="1:13">
      <c r="A207" t="str">
        <f>_xlfn.CONCAT(PoissonGoals!B207,PoissonGoals!C207)</f>
        <v/>
      </c>
      <c r="B207" t="e">
        <f t="shared" si="12"/>
        <v>#N/A</v>
      </c>
      <c r="C207" t="e">
        <f t="shared" si="13"/>
        <v>#N/A</v>
      </c>
      <c r="D207" t="e">
        <f t="shared" si="14"/>
        <v>#N/A</v>
      </c>
      <c r="H207" t="s">
        <v>93</v>
      </c>
      <c r="I207" t="s">
        <v>99</v>
      </c>
      <c r="J207" t="str">
        <f t="shared" si="15"/>
        <v>Newcastle UtdBrighton</v>
      </c>
      <c r="K207">
        <v>2.14</v>
      </c>
      <c r="L207">
        <v>3.2</v>
      </c>
      <c r="M207">
        <v>4</v>
      </c>
    </row>
    <row r="208" spans="1:13">
      <c r="A208" t="str">
        <f>_xlfn.CONCAT(PoissonGoals!B208,PoissonGoals!C208)</f>
        <v/>
      </c>
      <c r="B208" t="e">
        <f t="shared" si="12"/>
        <v>#N/A</v>
      </c>
      <c r="C208" t="e">
        <f t="shared" si="13"/>
        <v>#N/A</v>
      </c>
      <c r="D208" t="e">
        <f t="shared" si="14"/>
        <v>#N/A</v>
      </c>
      <c r="H208" t="s">
        <v>119</v>
      </c>
      <c r="I208" t="s">
        <v>163</v>
      </c>
      <c r="J208" t="str">
        <f t="shared" si="15"/>
        <v>WatfordSwansea City</v>
      </c>
      <c r="K208">
        <v>1.66</v>
      </c>
      <c r="L208">
        <v>3.79</v>
      </c>
      <c r="M208">
        <v>6</v>
      </c>
    </row>
    <row r="209" spans="1:13">
      <c r="A209" t="str">
        <f>_xlfn.CONCAT(PoissonGoals!B209,PoissonGoals!C209)</f>
        <v/>
      </c>
      <c r="B209" t="e">
        <f t="shared" si="12"/>
        <v>#N/A</v>
      </c>
      <c r="C209" t="e">
        <f t="shared" si="13"/>
        <v>#N/A</v>
      </c>
      <c r="D209" t="e">
        <f t="shared" si="14"/>
        <v>#N/A</v>
      </c>
      <c r="H209" t="s">
        <v>91</v>
      </c>
      <c r="I209" t="s">
        <v>100</v>
      </c>
      <c r="J209" t="str">
        <f t="shared" si="15"/>
        <v>Crystal PalaceManchester City</v>
      </c>
      <c r="K209">
        <v>11</v>
      </c>
      <c r="L209">
        <v>6.5</v>
      </c>
      <c r="M209">
        <v>1.28</v>
      </c>
    </row>
    <row r="210" spans="1:13">
      <c r="A210" t="str">
        <f>_xlfn.CONCAT(PoissonGoals!B210,PoissonGoals!C210)</f>
        <v/>
      </c>
      <c r="B210" t="e">
        <f t="shared" si="12"/>
        <v>#N/A</v>
      </c>
      <c r="C210" t="e">
        <f t="shared" si="13"/>
        <v>#N/A</v>
      </c>
      <c r="D210" t="e">
        <f t="shared" si="14"/>
        <v>#N/A</v>
      </c>
      <c r="H210" t="s">
        <v>102</v>
      </c>
      <c r="I210" t="s">
        <v>96</v>
      </c>
      <c r="J210" t="str">
        <f t="shared" si="15"/>
        <v>West BromArsenal</v>
      </c>
      <c r="K210">
        <v>5</v>
      </c>
      <c r="L210">
        <v>4</v>
      </c>
      <c r="M210">
        <v>1.72</v>
      </c>
    </row>
    <row r="211" spans="1:13">
      <c r="A211" t="str">
        <f>_xlfn.CONCAT(PoissonGoals!B211,PoissonGoals!C211)</f>
        <v/>
      </c>
      <c r="B211" t="e">
        <f t="shared" si="12"/>
        <v>#N/A</v>
      </c>
      <c r="C211" t="e">
        <f t="shared" si="13"/>
        <v>#N/A</v>
      </c>
      <c r="D211" t="e">
        <f t="shared" si="14"/>
        <v>#N/A</v>
      </c>
      <c r="H211" t="s">
        <v>99</v>
      </c>
      <c r="I211" t="s">
        <v>125</v>
      </c>
      <c r="J211" t="str">
        <f t="shared" si="15"/>
        <v>BrightonBournemouth</v>
      </c>
      <c r="K211">
        <v>2.37</v>
      </c>
      <c r="L211">
        <v>3.2</v>
      </c>
      <c r="M211">
        <v>3.39</v>
      </c>
    </row>
    <row r="212" spans="1:13">
      <c r="A212" t="str">
        <f>_xlfn.CONCAT(PoissonGoals!B212,PoissonGoals!C212)</f>
        <v/>
      </c>
      <c r="B212" t="e">
        <f t="shared" si="12"/>
        <v>#N/A</v>
      </c>
      <c r="C212" t="e">
        <f t="shared" si="13"/>
        <v>#N/A</v>
      </c>
      <c r="D212" t="e">
        <f t="shared" si="14"/>
        <v>#N/A</v>
      </c>
      <c r="H212" t="s">
        <v>90</v>
      </c>
      <c r="I212" t="s">
        <v>88</v>
      </c>
      <c r="J212" t="str">
        <f t="shared" si="15"/>
        <v>BurnleyLiverpool</v>
      </c>
      <c r="K212">
        <v>7.5</v>
      </c>
      <c r="L212">
        <v>4.5</v>
      </c>
      <c r="M212">
        <v>1.5</v>
      </c>
    </row>
    <row r="213" spans="1:13">
      <c r="A213" t="str">
        <f>_xlfn.CONCAT(PoissonGoals!B213,PoissonGoals!C213)</f>
        <v/>
      </c>
      <c r="B213" t="e">
        <f t="shared" si="12"/>
        <v>#N/A</v>
      </c>
      <c r="C213" t="e">
        <f t="shared" si="13"/>
        <v>#N/A</v>
      </c>
      <c r="D213" t="e">
        <f t="shared" si="14"/>
        <v>#N/A</v>
      </c>
      <c r="H213" t="s">
        <v>97</v>
      </c>
      <c r="I213" t="s">
        <v>95</v>
      </c>
      <c r="J213" t="str">
        <f t="shared" si="15"/>
        <v>EvertonManchester Utd</v>
      </c>
      <c r="K213">
        <v>5.5</v>
      </c>
      <c r="L213">
        <v>3.5</v>
      </c>
      <c r="M213">
        <v>1.8</v>
      </c>
    </row>
    <row r="214" spans="1:13">
      <c r="A214" t="str">
        <f>_xlfn.CONCAT(PoissonGoals!B214,PoissonGoals!C214)</f>
        <v/>
      </c>
      <c r="B214" t="e">
        <f t="shared" si="12"/>
        <v>#N/A</v>
      </c>
      <c r="C214" t="e">
        <f t="shared" si="13"/>
        <v>#N/A</v>
      </c>
      <c r="D214" t="e">
        <f t="shared" si="14"/>
        <v>#N/A</v>
      </c>
      <c r="H214" t="s">
        <v>94</v>
      </c>
      <c r="I214" t="s">
        <v>122</v>
      </c>
      <c r="J214" t="str">
        <f t="shared" si="15"/>
        <v>Leicester CityHuddersfield</v>
      </c>
      <c r="K214">
        <v>1.66</v>
      </c>
      <c r="L214">
        <v>3.79</v>
      </c>
      <c r="M214">
        <v>6</v>
      </c>
    </row>
    <row r="215" spans="1:13">
      <c r="A215" t="str">
        <f>_xlfn.CONCAT(PoissonGoals!B215,PoissonGoals!C215)</f>
        <v/>
      </c>
      <c r="B215" t="e">
        <f t="shared" si="12"/>
        <v>#N/A</v>
      </c>
      <c r="C215" t="e">
        <f t="shared" si="13"/>
        <v>#N/A</v>
      </c>
      <c r="D215" t="e">
        <f t="shared" si="14"/>
        <v>#N/A</v>
      </c>
      <c r="H215" t="s">
        <v>161</v>
      </c>
      <c r="I215" t="s">
        <v>93</v>
      </c>
      <c r="J215" t="str">
        <f t="shared" si="15"/>
        <v>Stoke CityNewcastle Utd</v>
      </c>
      <c r="K215">
        <v>2.29</v>
      </c>
      <c r="L215">
        <v>3.29</v>
      </c>
      <c r="M215">
        <v>3.5</v>
      </c>
    </row>
    <row r="216" spans="1:13">
      <c r="A216" t="str">
        <f>_xlfn.CONCAT(PoissonGoals!B216,PoissonGoals!C216)</f>
        <v/>
      </c>
      <c r="B216" t="e">
        <f t="shared" si="12"/>
        <v>#N/A</v>
      </c>
      <c r="C216" t="e">
        <f t="shared" si="13"/>
        <v>#N/A</v>
      </c>
      <c r="D216" t="e">
        <f t="shared" si="14"/>
        <v>#N/A</v>
      </c>
      <c r="H216" t="s">
        <v>100</v>
      </c>
      <c r="I216" t="s">
        <v>119</v>
      </c>
      <c r="J216" t="str">
        <f t="shared" si="15"/>
        <v>Manchester CityWatford</v>
      </c>
      <c r="K216">
        <v>1.1200000000000001</v>
      </c>
      <c r="L216">
        <v>8.5</v>
      </c>
      <c r="M216">
        <v>19</v>
      </c>
    </row>
    <row r="217" spans="1:13">
      <c r="A217" t="str">
        <f>_xlfn.CONCAT(PoissonGoals!B217,PoissonGoals!C217)</f>
        <v/>
      </c>
      <c r="B217" t="e">
        <f t="shared" si="12"/>
        <v>#N/A</v>
      </c>
      <c r="C217" t="e">
        <f t="shared" si="13"/>
        <v>#N/A</v>
      </c>
      <c r="D217" t="e">
        <f t="shared" si="14"/>
        <v>#N/A</v>
      </c>
      <c r="H217" t="s">
        <v>98</v>
      </c>
      <c r="I217" t="s">
        <v>91</v>
      </c>
      <c r="J217" t="str">
        <f t="shared" si="15"/>
        <v>SouthamptonCrystal Palace</v>
      </c>
      <c r="K217">
        <v>1.9</v>
      </c>
      <c r="L217">
        <v>3.39</v>
      </c>
      <c r="M217">
        <v>4</v>
      </c>
    </row>
    <row r="218" spans="1:13">
      <c r="A218" t="str">
        <f>_xlfn.CONCAT(PoissonGoals!B218,PoissonGoals!C218)</f>
        <v/>
      </c>
      <c r="B218" t="e">
        <f t="shared" si="12"/>
        <v>#N/A</v>
      </c>
      <c r="C218" t="e">
        <f t="shared" si="13"/>
        <v>#N/A</v>
      </c>
      <c r="D218" t="e">
        <f t="shared" si="14"/>
        <v>#N/A</v>
      </c>
      <c r="H218" t="s">
        <v>163</v>
      </c>
      <c r="I218" t="s">
        <v>92</v>
      </c>
      <c r="J218" t="str">
        <f t="shared" si="15"/>
        <v>Swansea CityTottenham</v>
      </c>
      <c r="K218">
        <v>12</v>
      </c>
      <c r="L218">
        <v>4.75</v>
      </c>
      <c r="M218">
        <v>1.3</v>
      </c>
    </row>
    <row r="219" spans="1:13">
      <c r="A219" t="str">
        <f>_xlfn.CONCAT(PoissonGoals!B219,PoissonGoals!C219)</f>
        <v/>
      </c>
      <c r="B219" t="e">
        <f t="shared" si="12"/>
        <v>#N/A</v>
      </c>
      <c r="C219" t="e">
        <f t="shared" si="13"/>
        <v>#N/A</v>
      </c>
      <c r="D219" t="e">
        <f t="shared" si="14"/>
        <v>#N/A</v>
      </c>
      <c r="H219" t="s">
        <v>89</v>
      </c>
      <c r="I219" t="s">
        <v>102</v>
      </c>
      <c r="J219" t="str">
        <f t="shared" si="15"/>
        <v>West HamWest Brom</v>
      </c>
      <c r="K219">
        <v>1.9</v>
      </c>
      <c r="L219">
        <v>3.39</v>
      </c>
      <c r="M219">
        <v>4.09</v>
      </c>
    </row>
    <row r="220" spans="1:13">
      <c r="A220" t="str">
        <f>_xlfn.CONCAT(PoissonGoals!B220,PoissonGoals!C220)</f>
        <v/>
      </c>
      <c r="B220" t="e">
        <f t="shared" si="12"/>
        <v>#N/A</v>
      </c>
      <c r="C220" t="e">
        <f t="shared" si="13"/>
        <v>#N/A</v>
      </c>
      <c r="D220" t="e">
        <f t="shared" si="14"/>
        <v>#N/A</v>
      </c>
      <c r="H220" t="s">
        <v>96</v>
      </c>
      <c r="I220" t="s">
        <v>101</v>
      </c>
      <c r="J220" t="str">
        <f t="shared" si="15"/>
        <v>ArsenalChelsea</v>
      </c>
      <c r="K220">
        <v>2.6</v>
      </c>
      <c r="L220">
        <v>3.39</v>
      </c>
      <c r="M220">
        <v>2.6</v>
      </c>
    </row>
    <row r="221" spans="1:13">
      <c r="A221" t="str">
        <f>_xlfn.CONCAT(PoissonGoals!B221,PoissonGoals!C221)</f>
        <v/>
      </c>
      <c r="B221" t="e">
        <f t="shared" si="12"/>
        <v>#N/A</v>
      </c>
      <c r="C221" t="e">
        <f t="shared" si="13"/>
        <v>#N/A</v>
      </c>
      <c r="D221" t="e">
        <f t="shared" si="14"/>
        <v>#N/A</v>
      </c>
      <c r="H221" t="s">
        <v>92</v>
      </c>
      <c r="I221" t="s">
        <v>89</v>
      </c>
      <c r="J221" t="str">
        <f t="shared" si="15"/>
        <v>TottenhamWest Ham</v>
      </c>
      <c r="K221">
        <v>1.25</v>
      </c>
      <c r="L221">
        <v>6</v>
      </c>
      <c r="M221">
        <v>10</v>
      </c>
    </row>
    <row r="222" spans="1:13">
      <c r="A222" t="str">
        <f>_xlfn.CONCAT(PoissonGoals!B222,PoissonGoals!C222)</f>
        <v/>
      </c>
      <c r="B222" t="e">
        <f t="shared" si="12"/>
        <v>#N/A</v>
      </c>
      <c r="C222" t="e">
        <f t="shared" si="13"/>
        <v>#N/A</v>
      </c>
      <c r="D222" t="e">
        <f t="shared" si="14"/>
        <v>#N/A</v>
      </c>
      <c r="H222" t="s">
        <v>101</v>
      </c>
      <c r="I222" t="s">
        <v>94</v>
      </c>
      <c r="J222" t="str">
        <f t="shared" si="15"/>
        <v>ChelseaLeicester City</v>
      </c>
      <c r="K222">
        <v>1.3</v>
      </c>
      <c r="L222">
        <v>5.75</v>
      </c>
      <c r="M222">
        <v>12</v>
      </c>
    </row>
    <row r="223" spans="1:13">
      <c r="A223" t="str">
        <f>_xlfn.CONCAT(PoissonGoals!B223,PoissonGoals!C223)</f>
        <v/>
      </c>
      <c r="B223" t="e">
        <f t="shared" si="12"/>
        <v>#N/A</v>
      </c>
      <c r="C223" t="e">
        <f t="shared" si="13"/>
        <v>#N/A</v>
      </c>
      <c r="D223" t="e">
        <f t="shared" si="14"/>
        <v>#N/A</v>
      </c>
      <c r="H223" t="s">
        <v>91</v>
      </c>
      <c r="I223" t="s">
        <v>90</v>
      </c>
      <c r="J223" t="str">
        <f t="shared" si="15"/>
        <v>Crystal PalaceBurnley</v>
      </c>
      <c r="K223">
        <v>2</v>
      </c>
      <c r="L223">
        <v>3.29</v>
      </c>
      <c r="M223">
        <v>4.5</v>
      </c>
    </row>
    <row r="224" spans="1:13">
      <c r="A224" t="str">
        <f>_xlfn.CONCAT(PoissonGoals!B224,PoissonGoals!C224)</f>
        <v/>
      </c>
      <c r="B224" t="e">
        <f t="shared" si="12"/>
        <v>#N/A</v>
      </c>
      <c r="C224" t="e">
        <f t="shared" si="13"/>
        <v>#N/A</v>
      </c>
      <c r="D224" t="e">
        <f t="shared" si="14"/>
        <v>#N/A</v>
      </c>
      <c r="H224" t="s">
        <v>122</v>
      </c>
      <c r="I224" t="s">
        <v>89</v>
      </c>
      <c r="J224" t="str">
        <f t="shared" si="15"/>
        <v>HuddersfieldWest Ham</v>
      </c>
      <c r="K224">
        <v>2.62</v>
      </c>
      <c r="L224">
        <v>3.1</v>
      </c>
      <c r="M224">
        <v>3.1</v>
      </c>
    </row>
    <row r="225" spans="1:13">
      <c r="A225" t="str">
        <f>_xlfn.CONCAT(PoissonGoals!B225,PoissonGoals!C225)</f>
        <v/>
      </c>
      <c r="B225" t="e">
        <f t="shared" si="12"/>
        <v>#N/A</v>
      </c>
      <c r="C225" t="e">
        <f t="shared" si="13"/>
        <v>#N/A</v>
      </c>
      <c r="D225" t="e">
        <f t="shared" si="14"/>
        <v>#N/A</v>
      </c>
      <c r="H225" t="s">
        <v>93</v>
      </c>
      <c r="I225" t="s">
        <v>163</v>
      </c>
      <c r="J225" t="str">
        <f t="shared" si="15"/>
        <v>Newcastle UtdSwansea City</v>
      </c>
      <c r="K225">
        <v>1.95</v>
      </c>
      <c r="L225">
        <v>3.39</v>
      </c>
      <c r="M225">
        <v>4.5</v>
      </c>
    </row>
    <row r="226" spans="1:13">
      <c r="A226" t="str">
        <f>_xlfn.CONCAT(PoissonGoals!B226,PoissonGoals!C226)</f>
        <v/>
      </c>
      <c r="B226" t="e">
        <f t="shared" si="12"/>
        <v>#N/A</v>
      </c>
      <c r="C226" t="e">
        <f t="shared" si="13"/>
        <v>#N/A</v>
      </c>
      <c r="D226" t="e">
        <f t="shared" si="14"/>
        <v>#N/A</v>
      </c>
      <c r="H226" t="s">
        <v>92</v>
      </c>
      <c r="I226" t="s">
        <v>97</v>
      </c>
      <c r="J226" t="str">
        <f t="shared" si="15"/>
        <v>TottenhamEverton</v>
      </c>
      <c r="K226">
        <v>1.28</v>
      </c>
      <c r="L226">
        <v>6</v>
      </c>
      <c r="M226">
        <v>13</v>
      </c>
    </row>
    <row r="227" spans="1:13">
      <c r="A227" t="str">
        <f>_xlfn.CONCAT(PoissonGoals!B227,PoissonGoals!C227)</f>
        <v/>
      </c>
      <c r="B227" t="e">
        <f t="shared" si="12"/>
        <v>#N/A</v>
      </c>
      <c r="C227" t="e">
        <f t="shared" si="13"/>
        <v>#N/A</v>
      </c>
      <c r="D227" t="e">
        <f t="shared" si="14"/>
        <v>#N/A</v>
      </c>
      <c r="H227" t="s">
        <v>119</v>
      </c>
      <c r="I227" t="s">
        <v>98</v>
      </c>
      <c r="J227" t="str">
        <f t="shared" si="15"/>
        <v>WatfordSouthampton</v>
      </c>
      <c r="K227">
        <v>2.5</v>
      </c>
      <c r="L227">
        <v>3.39</v>
      </c>
      <c r="M227">
        <v>3</v>
      </c>
    </row>
    <row r="228" spans="1:13">
      <c r="A228" t="str">
        <f>_xlfn.CONCAT(PoissonGoals!B228,PoissonGoals!C228)</f>
        <v/>
      </c>
      <c r="B228" t="e">
        <f t="shared" si="12"/>
        <v>#N/A</v>
      </c>
      <c r="C228" t="e">
        <f t="shared" si="13"/>
        <v>#N/A</v>
      </c>
      <c r="D228" t="e">
        <f t="shared" si="14"/>
        <v>#N/A</v>
      </c>
      <c r="H228" t="s">
        <v>102</v>
      </c>
      <c r="I228" t="s">
        <v>99</v>
      </c>
      <c r="J228" t="str">
        <f t="shared" si="15"/>
        <v>West BromBrighton</v>
      </c>
      <c r="K228">
        <v>2.14</v>
      </c>
      <c r="L228">
        <v>3</v>
      </c>
      <c r="M228">
        <v>4.33</v>
      </c>
    </row>
    <row r="229" spans="1:13">
      <c r="A229" t="str">
        <f>_xlfn.CONCAT(PoissonGoals!B229,PoissonGoals!C229)</f>
        <v/>
      </c>
      <c r="B229" t="e">
        <f t="shared" si="12"/>
        <v>#N/A</v>
      </c>
      <c r="C229" t="e">
        <f t="shared" si="13"/>
        <v>#N/A</v>
      </c>
      <c r="D229" t="e">
        <f t="shared" si="14"/>
        <v>#N/A</v>
      </c>
      <c r="H229" t="s">
        <v>125</v>
      </c>
      <c r="I229" t="s">
        <v>96</v>
      </c>
      <c r="J229" t="str">
        <f t="shared" si="15"/>
        <v>BournemouthArsenal</v>
      </c>
      <c r="K229">
        <v>4.75</v>
      </c>
      <c r="L229">
        <v>4.2</v>
      </c>
      <c r="M229">
        <v>1.75</v>
      </c>
    </row>
    <row r="230" spans="1:13">
      <c r="A230" t="str">
        <f>_xlfn.CONCAT(PoissonGoals!B230,PoissonGoals!C230)</f>
        <v/>
      </c>
      <c r="B230" t="e">
        <f t="shared" si="12"/>
        <v>#N/A</v>
      </c>
      <c r="C230" t="e">
        <f t="shared" si="13"/>
        <v>#N/A</v>
      </c>
      <c r="D230" t="e">
        <f t="shared" si="14"/>
        <v>#N/A</v>
      </c>
      <c r="H230" t="s">
        <v>88</v>
      </c>
      <c r="I230" t="s">
        <v>100</v>
      </c>
      <c r="J230" t="str">
        <f t="shared" si="15"/>
        <v>LiverpoolManchester City</v>
      </c>
      <c r="K230">
        <v>3.1</v>
      </c>
      <c r="L230">
        <v>3.75</v>
      </c>
      <c r="M230">
        <v>2.29</v>
      </c>
    </row>
    <row r="231" spans="1:13">
      <c r="A231" t="str">
        <f>_xlfn.CONCAT(PoissonGoals!B231,PoissonGoals!C231)</f>
        <v/>
      </c>
      <c r="B231" t="e">
        <f t="shared" si="12"/>
        <v>#N/A</v>
      </c>
      <c r="C231" t="e">
        <f t="shared" si="13"/>
        <v>#N/A</v>
      </c>
      <c r="D231" t="e">
        <f t="shared" si="14"/>
        <v>#N/A</v>
      </c>
      <c r="H231" t="s">
        <v>95</v>
      </c>
      <c r="I231" t="s">
        <v>161</v>
      </c>
      <c r="J231" t="str">
        <f t="shared" si="15"/>
        <v>Manchester UtdStoke City</v>
      </c>
      <c r="K231">
        <v>1.22</v>
      </c>
      <c r="L231">
        <v>7</v>
      </c>
      <c r="M231">
        <v>15</v>
      </c>
    </row>
    <row r="232" spans="1:13">
      <c r="A232" t="str">
        <f>_xlfn.CONCAT(PoissonGoals!B232,PoissonGoals!C232)</f>
        <v/>
      </c>
      <c r="B232" t="e">
        <f t="shared" si="12"/>
        <v>#N/A</v>
      </c>
      <c r="C232" t="e">
        <f t="shared" si="13"/>
        <v>#N/A</v>
      </c>
      <c r="D232" t="e">
        <f t="shared" si="14"/>
        <v>#N/A</v>
      </c>
      <c r="H232" t="s">
        <v>96</v>
      </c>
      <c r="I232" t="s">
        <v>91</v>
      </c>
      <c r="J232" t="str">
        <f t="shared" si="15"/>
        <v>ArsenalCrystal Palace</v>
      </c>
      <c r="K232">
        <v>1.5</v>
      </c>
      <c r="L232">
        <v>4.75</v>
      </c>
      <c r="M232">
        <v>7</v>
      </c>
    </row>
    <row r="233" spans="1:13">
      <c r="A233" t="str">
        <f>_xlfn.CONCAT(PoissonGoals!B233,PoissonGoals!C233)</f>
        <v/>
      </c>
      <c r="B233" t="e">
        <f t="shared" si="12"/>
        <v>#N/A</v>
      </c>
      <c r="C233" t="e">
        <f t="shared" si="13"/>
        <v>#N/A</v>
      </c>
      <c r="D233" t="e">
        <f t="shared" si="14"/>
        <v>#N/A</v>
      </c>
      <c r="H233" t="s">
        <v>99</v>
      </c>
      <c r="I233" t="s">
        <v>101</v>
      </c>
      <c r="J233" t="str">
        <f t="shared" si="15"/>
        <v>BrightonChelsea</v>
      </c>
      <c r="K233">
        <v>6.5</v>
      </c>
      <c r="L233">
        <v>3.89</v>
      </c>
      <c r="M233">
        <v>1.61</v>
      </c>
    </row>
    <row r="234" spans="1:13">
      <c r="A234" t="str">
        <f>_xlfn.CONCAT(PoissonGoals!B234,PoissonGoals!C234)</f>
        <v/>
      </c>
      <c r="B234" t="e">
        <f t="shared" si="12"/>
        <v>#N/A</v>
      </c>
      <c r="C234" t="e">
        <f t="shared" si="13"/>
        <v>#N/A</v>
      </c>
      <c r="D234" t="e">
        <f t="shared" si="14"/>
        <v>#N/A</v>
      </c>
      <c r="H234" t="s">
        <v>90</v>
      </c>
      <c r="I234" t="s">
        <v>95</v>
      </c>
      <c r="J234" t="str">
        <f t="shared" si="15"/>
        <v>BurnleyManchester Utd</v>
      </c>
      <c r="K234">
        <v>7.5</v>
      </c>
      <c r="L234">
        <v>3.89</v>
      </c>
      <c r="M234">
        <v>1.57</v>
      </c>
    </row>
    <row r="235" spans="1:13">
      <c r="A235" t="str">
        <f>_xlfn.CONCAT(PoissonGoals!B235,PoissonGoals!C235)</f>
        <v/>
      </c>
      <c r="B235" t="e">
        <f t="shared" si="12"/>
        <v>#N/A</v>
      </c>
      <c r="C235" t="e">
        <f t="shared" si="13"/>
        <v>#N/A</v>
      </c>
      <c r="D235" t="e">
        <f t="shared" si="14"/>
        <v>#N/A</v>
      </c>
      <c r="H235" t="s">
        <v>97</v>
      </c>
      <c r="I235" t="s">
        <v>102</v>
      </c>
      <c r="J235" t="str">
        <f t="shared" si="15"/>
        <v>EvertonWest Brom</v>
      </c>
      <c r="K235">
        <v>2.14</v>
      </c>
      <c r="L235">
        <v>3.2</v>
      </c>
      <c r="M235">
        <v>4</v>
      </c>
    </row>
    <row r="236" spans="1:13">
      <c r="A236" t="str">
        <f>_xlfn.CONCAT(PoissonGoals!B236,PoissonGoals!C236)</f>
        <v/>
      </c>
      <c r="B236" t="e">
        <f t="shared" si="12"/>
        <v>#N/A</v>
      </c>
      <c r="C236" t="e">
        <f t="shared" si="13"/>
        <v>#N/A</v>
      </c>
      <c r="D236" t="e">
        <f t="shared" si="14"/>
        <v>#N/A</v>
      </c>
      <c r="H236" t="s">
        <v>94</v>
      </c>
      <c r="I236" t="s">
        <v>119</v>
      </c>
      <c r="J236" t="str">
        <f t="shared" si="15"/>
        <v>Leicester CityWatford</v>
      </c>
      <c r="K236">
        <v>1.85</v>
      </c>
      <c r="L236">
        <v>3.89</v>
      </c>
      <c r="M236">
        <v>4.33</v>
      </c>
    </row>
    <row r="237" spans="1:13">
      <c r="A237" t="str">
        <f>_xlfn.CONCAT(PoissonGoals!B237,PoissonGoals!C237)</f>
        <v/>
      </c>
      <c r="B237" t="e">
        <f t="shared" si="12"/>
        <v>#N/A</v>
      </c>
      <c r="C237" t="e">
        <f t="shared" si="13"/>
        <v>#N/A</v>
      </c>
      <c r="D237" t="e">
        <f t="shared" si="14"/>
        <v>#N/A</v>
      </c>
      <c r="H237" t="s">
        <v>100</v>
      </c>
      <c r="I237" t="s">
        <v>93</v>
      </c>
      <c r="J237" t="str">
        <f t="shared" si="15"/>
        <v>Manchester CityNewcastle Utd</v>
      </c>
      <c r="K237">
        <v>1.1200000000000001</v>
      </c>
      <c r="L237">
        <v>10</v>
      </c>
      <c r="M237">
        <v>26</v>
      </c>
    </row>
    <row r="238" spans="1:13">
      <c r="A238" t="str">
        <f>_xlfn.CONCAT(PoissonGoals!B238,PoissonGoals!C238)</f>
        <v/>
      </c>
      <c r="B238" t="e">
        <f t="shared" si="12"/>
        <v>#N/A</v>
      </c>
      <c r="C238" t="e">
        <f t="shared" si="13"/>
        <v>#N/A</v>
      </c>
      <c r="D238" t="e">
        <f t="shared" si="14"/>
        <v>#N/A</v>
      </c>
      <c r="H238" t="s">
        <v>161</v>
      </c>
      <c r="I238" t="s">
        <v>122</v>
      </c>
      <c r="J238" t="str">
        <f t="shared" si="15"/>
        <v>Stoke CityHuddersfield</v>
      </c>
      <c r="K238">
        <v>2.04</v>
      </c>
      <c r="L238">
        <v>3.39</v>
      </c>
      <c r="M238">
        <v>4.09</v>
      </c>
    </row>
    <row r="239" spans="1:13">
      <c r="A239" t="str">
        <f>_xlfn.CONCAT(PoissonGoals!B239,PoissonGoals!C239)</f>
        <v/>
      </c>
      <c r="B239" t="e">
        <f t="shared" si="12"/>
        <v>#N/A</v>
      </c>
      <c r="C239" t="e">
        <f t="shared" si="13"/>
        <v>#N/A</v>
      </c>
      <c r="D239" t="e">
        <f t="shared" si="14"/>
        <v>#N/A</v>
      </c>
      <c r="H239" t="s">
        <v>89</v>
      </c>
      <c r="I239" t="s">
        <v>125</v>
      </c>
      <c r="J239" t="str">
        <f t="shared" si="15"/>
        <v>West HamBournemouth</v>
      </c>
      <c r="K239">
        <v>2</v>
      </c>
      <c r="L239">
        <v>3.6</v>
      </c>
      <c r="M239">
        <v>4</v>
      </c>
    </row>
    <row r="240" spans="1:13">
      <c r="A240" t="str">
        <f>_xlfn.CONCAT(PoissonGoals!B240,PoissonGoals!C240)</f>
        <v/>
      </c>
      <c r="B240" t="e">
        <f t="shared" si="12"/>
        <v>#N/A</v>
      </c>
      <c r="C240" t="e">
        <f t="shared" si="13"/>
        <v>#N/A</v>
      </c>
      <c r="D240" t="e">
        <f t="shared" si="14"/>
        <v>#N/A</v>
      </c>
      <c r="H240" t="s">
        <v>98</v>
      </c>
      <c r="I240" t="s">
        <v>92</v>
      </c>
      <c r="J240" t="str">
        <f t="shared" si="15"/>
        <v>SouthamptonTottenham</v>
      </c>
      <c r="K240">
        <v>5.75</v>
      </c>
      <c r="L240">
        <v>4.09</v>
      </c>
      <c r="M240">
        <v>1.64</v>
      </c>
    </row>
    <row r="241" spans="1:13">
      <c r="A241" t="str">
        <f>_xlfn.CONCAT(PoissonGoals!B241,PoissonGoals!C241)</f>
        <v/>
      </c>
      <c r="B241" t="e">
        <f t="shared" si="12"/>
        <v>#N/A</v>
      </c>
      <c r="C241" t="e">
        <f t="shared" si="13"/>
        <v>#N/A</v>
      </c>
      <c r="D241" t="e">
        <f t="shared" si="14"/>
        <v>#N/A</v>
      </c>
      <c r="H241" t="s">
        <v>163</v>
      </c>
      <c r="I241" t="s">
        <v>88</v>
      </c>
      <c r="J241" t="str">
        <f t="shared" si="15"/>
        <v>Swansea CityLiverpool</v>
      </c>
      <c r="K241">
        <v>12</v>
      </c>
      <c r="L241">
        <v>5.75</v>
      </c>
      <c r="M241">
        <v>1.3</v>
      </c>
    </row>
    <row r="242" spans="1:13">
      <c r="A242" t="str">
        <f>_xlfn.CONCAT(PoissonGoals!B242,PoissonGoals!C242)</f>
        <v/>
      </c>
      <c r="B242" t="e">
        <f t="shared" si="12"/>
        <v>#N/A</v>
      </c>
      <c r="C242" t="e">
        <f t="shared" si="13"/>
        <v>#N/A</v>
      </c>
      <c r="D242" t="e">
        <f t="shared" si="14"/>
        <v>#N/A</v>
      </c>
      <c r="H242" t="s">
        <v>122</v>
      </c>
      <c r="I242" t="s">
        <v>88</v>
      </c>
      <c r="J242" t="str">
        <f t="shared" si="15"/>
        <v>HuddersfieldLiverpool</v>
      </c>
      <c r="K242">
        <v>12</v>
      </c>
      <c r="L242">
        <v>5.75</v>
      </c>
      <c r="M242">
        <v>1.3</v>
      </c>
    </row>
    <row r="243" spans="1:13">
      <c r="A243" t="str">
        <f>_xlfn.CONCAT(PoissonGoals!B243,PoissonGoals!C243)</f>
        <v/>
      </c>
      <c r="B243" t="e">
        <f t="shared" si="12"/>
        <v>#N/A</v>
      </c>
      <c r="C243" t="e">
        <f t="shared" si="13"/>
        <v>#N/A</v>
      </c>
      <c r="D243" t="e">
        <f t="shared" si="14"/>
        <v>#N/A</v>
      </c>
      <c r="H243" t="s">
        <v>163</v>
      </c>
      <c r="I243" t="s">
        <v>96</v>
      </c>
      <c r="J243" t="str">
        <f t="shared" si="15"/>
        <v>Swansea CityArsenal</v>
      </c>
      <c r="K243">
        <v>7</v>
      </c>
      <c r="L243">
        <v>4.59</v>
      </c>
      <c r="M243">
        <v>1.5</v>
      </c>
    </row>
    <row r="244" spans="1:13">
      <c r="A244" t="str">
        <f>_xlfn.CONCAT(PoissonGoals!B244,PoissonGoals!C244)</f>
        <v/>
      </c>
      <c r="B244" t="e">
        <f t="shared" si="12"/>
        <v>#N/A</v>
      </c>
      <c r="C244" t="e">
        <f t="shared" si="13"/>
        <v>#N/A</v>
      </c>
      <c r="D244" t="e">
        <f t="shared" si="14"/>
        <v>#N/A</v>
      </c>
      <c r="H244" t="s">
        <v>89</v>
      </c>
      <c r="I244" t="s">
        <v>91</v>
      </c>
      <c r="J244" t="str">
        <f t="shared" si="15"/>
        <v>West HamCrystal Palace</v>
      </c>
      <c r="K244">
        <v>3.1</v>
      </c>
      <c r="L244">
        <v>3.25</v>
      </c>
      <c r="M244">
        <v>2.54</v>
      </c>
    </row>
    <row r="245" spans="1:13">
      <c r="A245" t="str">
        <f>_xlfn.CONCAT(PoissonGoals!B245,PoissonGoals!C245)</f>
        <v/>
      </c>
      <c r="B245" t="e">
        <f t="shared" si="12"/>
        <v>#N/A</v>
      </c>
      <c r="C245" t="e">
        <f t="shared" si="13"/>
        <v>#N/A</v>
      </c>
      <c r="D245" t="e">
        <f t="shared" si="14"/>
        <v>#N/A</v>
      </c>
      <c r="H245" t="s">
        <v>101</v>
      </c>
      <c r="I245" t="s">
        <v>125</v>
      </c>
      <c r="J245" t="str">
        <f t="shared" si="15"/>
        <v>ChelseaBournemouth</v>
      </c>
      <c r="K245">
        <v>1.28</v>
      </c>
      <c r="L245">
        <v>6.5</v>
      </c>
      <c r="M245">
        <v>11</v>
      </c>
    </row>
    <row r="246" spans="1:13">
      <c r="A246" t="str">
        <f>_xlfn.CONCAT(PoissonGoals!B246,PoissonGoals!C246)</f>
        <v/>
      </c>
      <c r="B246" t="e">
        <f t="shared" si="12"/>
        <v>#N/A</v>
      </c>
      <c r="C246" t="e">
        <f t="shared" si="13"/>
        <v>#N/A</v>
      </c>
      <c r="D246" t="e">
        <f t="shared" si="14"/>
        <v>#N/A</v>
      </c>
      <c r="H246" t="s">
        <v>97</v>
      </c>
      <c r="I246" t="s">
        <v>94</v>
      </c>
      <c r="J246" t="str">
        <f t="shared" si="15"/>
        <v>EvertonLeicester City</v>
      </c>
      <c r="K246">
        <v>3</v>
      </c>
      <c r="L246">
        <v>3.2</v>
      </c>
      <c r="M246">
        <v>2.62</v>
      </c>
    </row>
    <row r="247" spans="1:13">
      <c r="A247" t="str">
        <f>_xlfn.CONCAT(PoissonGoals!B247,PoissonGoals!C247)</f>
        <v/>
      </c>
      <c r="B247" t="e">
        <f t="shared" si="12"/>
        <v>#N/A</v>
      </c>
      <c r="C247" t="e">
        <f t="shared" si="13"/>
        <v>#N/A</v>
      </c>
      <c r="D247" t="e">
        <f t="shared" si="14"/>
        <v>#N/A</v>
      </c>
      <c r="H247" t="s">
        <v>100</v>
      </c>
      <c r="I247" t="s">
        <v>102</v>
      </c>
      <c r="J247" t="str">
        <f t="shared" si="15"/>
        <v>Manchester CityWest Brom</v>
      </c>
      <c r="K247">
        <v>1.1399999999999999</v>
      </c>
      <c r="L247">
        <v>10</v>
      </c>
      <c r="M247">
        <v>21</v>
      </c>
    </row>
    <row r="248" spans="1:13">
      <c r="A248" t="str">
        <f>_xlfn.CONCAT(PoissonGoals!B248,PoissonGoals!C248)</f>
        <v/>
      </c>
      <c r="B248" t="e">
        <f t="shared" si="12"/>
        <v>#N/A</v>
      </c>
      <c r="C248" t="e">
        <f t="shared" si="13"/>
        <v>#N/A</v>
      </c>
      <c r="D248" t="e">
        <f t="shared" si="14"/>
        <v>#N/A</v>
      </c>
      <c r="H248" t="s">
        <v>93</v>
      </c>
      <c r="I248" t="s">
        <v>90</v>
      </c>
      <c r="J248" t="str">
        <f t="shared" si="15"/>
        <v>Newcastle UtdBurnley</v>
      </c>
      <c r="K248">
        <v>2.2000000000000002</v>
      </c>
      <c r="L248">
        <v>3.2</v>
      </c>
      <c r="M248">
        <v>3.89</v>
      </c>
    </row>
    <row r="249" spans="1:13">
      <c r="A249" t="str">
        <f>_xlfn.CONCAT(PoissonGoals!B249,PoissonGoals!C249)</f>
        <v/>
      </c>
      <c r="B249" t="e">
        <f t="shared" si="12"/>
        <v>#N/A</v>
      </c>
      <c r="C249" t="e">
        <f t="shared" si="13"/>
        <v>#N/A</v>
      </c>
      <c r="D249" t="e">
        <f t="shared" si="14"/>
        <v>#N/A</v>
      </c>
      <c r="H249" t="s">
        <v>98</v>
      </c>
      <c r="I249" t="s">
        <v>99</v>
      </c>
      <c r="J249" t="str">
        <f t="shared" si="15"/>
        <v>SouthamptonBrighton</v>
      </c>
      <c r="K249">
        <v>1.75</v>
      </c>
      <c r="L249">
        <v>3.5</v>
      </c>
      <c r="M249">
        <v>6</v>
      </c>
    </row>
    <row r="250" spans="1:13">
      <c r="A250" t="str">
        <f>_xlfn.CONCAT(PoissonGoals!B250,PoissonGoals!C250)</f>
        <v/>
      </c>
      <c r="B250" t="e">
        <f t="shared" si="12"/>
        <v>#N/A</v>
      </c>
      <c r="C250" t="e">
        <f t="shared" si="13"/>
        <v>#N/A</v>
      </c>
      <c r="D250" t="e">
        <f t="shared" si="14"/>
        <v>#N/A</v>
      </c>
      <c r="H250" t="s">
        <v>161</v>
      </c>
      <c r="I250" t="s">
        <v>119</v>
      </c>
      <c r="J250" t="str">
        <f t="shared" si="15"/>
        <v>Stoke CityWatford</v>
      </c>
      <c r="K250">
        <v>2.25</v>
      </c>
      <c r="L250">
        <v>3.5</v>
      </c>
      <c r="M250">
        <v>3.39</v>
      </c>
    </row>
    <row r="251" spans="1:13">
      <c r="A251" t="str">
        <f>_xlfn.CONCAT(PoissonGoals!B251,PoissonGoals!C251)</f>
        <v/>
      </c>
      <c r="B251" t="e">
        <f t="shared" si="12"/>
        <v>#N/A</v>
      </c>
      <c r="C251" t="e">
        <f t="shared" si="13"/>
        <v>#N/A</v>
      </c>
      <c r="D251" t="e">
        <f t="shared" si="14"/>
        <v>#N/A</v>
      </c>
      <c r="H251" t="s">
        <v>92</v>
      </c>
      <c r="I251" t="s">
        <v>95</v>
      </c>
      <c r="J251" t="str">
        <f t="shared" si="15"/>
        <v>TottenhamManchester Utd</v>
      </c>
      <c r="K251">
        <v>2.35</v>
      </c>
      <c r="L251">
        <v>3.29</v>
      </c>
      <c r="M251">
        <v>3.39</v>
      </c>
    </row>
    <row r="252" spans="1:13">
      <c r="A252" t="str">
        <f>_xlfn.CONCAT(PoissonGoals!B252,PoissonGoals!C252)</f>
        <v/>
      </c>
      <c r="B252" t="e">
        <f t="shared" si="12"/>
        <v>#N/A</v>
      </c>
      <c r="C252" t="e">
        <f t="shared" si="13"/>
        <v>#N/A</v>
      </c>
      <c r="D252" t="e">
        <f t="shared" si="14"/>
        <v>#N/A</v>
      </c>
      <c r="H252" t="s">
        <v>96</v>
      </c>
      <c r="I252" t="s">
        <v>97</v>
      </c>
      <c r="J252" t="str">
        <f t="shared" si="15"/>
        <v>ArsenalEverton</v>
      </c>
      <c r="K252">
        <v>1.3</v>
      </c>
      <c r="L252">
        <v>5.75</v>
      </c>
      <c r="M252">
        <v>12</v>
      </c>
    </row>
    <row r="253" spans="1:13">
      <c r="A253" t="str">
        <f>_xlfn.CONCAT(PoissonGoals!B253,PoissonGoals!C253)</f>
        <v/>
      </c>
      <c r="B253" t="e">
        <f t="shared" si="12"/>
        <v>#N/A</v>
      </c>
      <c r="C253" t="e">
        <f t="shared" si="13"/>
        <v>#N/A</v>
      </c>
      <c r="D253" t="e">
        <f t="shared" si="14"/>
        <v>#N/A</v>
      </c>
      <c r="H253" t="s">
        <v>125</v>
      </c>
      <c r="I253" t="s">
        <v>161</v>
      </c>
      <c r="J253" t="str">
        <f t="shared" si="15"/>
        <v>BournemouthStoke City</v>
      </c>
      <c r="K253">
        <v>1.9</v>
      </c>
      <c r="L253">
        <v>3.7</v>
      </c>
      <c r="M253">
        <v>4.33</v>
      </c>
    </row>
    <row r="254" spans="1:13">
      <c r="A254" t="str">
        <f>_xlfn.CONCAT(PoissonGoals!B254,PoissonGoals!C254)</f>
        <v/>
      </c>
      <c r="B254" t="e">
        <f t="shared" si="12"/>
        <v>#N/A</v>
      </c>
      <c r="C254" t="e">
        <f t="shared" si="13"/>
        <v>#N/A</v>
      </c>
      <c r="D254" t="e">
        <f t="shared" si="14"/>
        <v>#N/A</v>
      </c>
      <c r="H254" t="s">
        <v>99</v>
      </c>
      <c r="I254" t="s">
        <v>89</v>
      </c>
      <c r="J254" t="str">
        <f t="shared" si="15"/>
        <v>BrightonWest Ham</v>
      </c>
      <c r="K254">
        <v>2.35</v>
      </c>
      <c r="L254">
        <v>3</v>
      </c>
      <c r="M254">
        <v>3.7</v>
      </c>
    </row>
    <row r="255" spans="1:13">
      <c r="A255" t="str">
        <f>_xlfn.CONCAT(PoissonGoals!B255,PoissonGoals!C255)</f>
        <v/>
      </c>
      <c r="B255" t="e">
        <f t="shared" si="12"/>
        <v>#N/A</v>
      </c>
      <c r="C255" t="e">
        <f t="shared" si="13"/>
        <v>#N/A</v>
      </c>
      <c r="D255" t="e">
        <f t="shared" si="14"/>
        <v>#N/A</v>
      </c>
      <c r="H255" t="s">
        <v>90</v>
      </c>
      <c r="I255" t="s">
        <v>100</v>
      </c>
      <c r="J255" t="str">
        <f t="shared" si="15"/>
        <v>BurnleyManchester City</v>
      </c>
      <c r="K255">
        <v>13</v>
      </c>
      <c r="L255">
        <v>6</v>
      </c>
      <c r="M255">
        <v>1.28</v>
      </c>
    </row>
    <row r="256" spans="1:13">
      <c r="A256" t="str">
        <f>_xlfn.CONCAT(PoissonGoals!B256,PoissonGoals!C256)</f>
        <v/>
      </c>
      <c r="B256" t="e">
        <f t="shared" si="12"/>
        <v>#N/A</v>
      </c>
      <c r="C256" t="e">
        <f t="shared" si="13"/>
        <v>#N/A</v>
      </c>
      <c r="D256" t="e">
        <f t="shared" si="14"/>
        <v>#N/A</v>
      </c>
      <c r="H256" t="s">
        <v>94</v>
      </c>
      <c r="I256" t="s">
        <v>163</v>
      </c>
      <c r="J256" t="str">
        <f t="shared" si="15"/>
        <v>Leicester CitySwansea City</v>
      </c>
      <c r="K256">
        <v>1.8</v>
      </c>
      <c r="L256">
        <v>3.6</v>
      </c>
      <c r="M256">
        <v>5.25</v>
      </c>
    </row>
    <row r="257" spans="1:13">
      <c r="A257" t="str">
        <f>_xlfn.CONCAT(PoissonGoals!B257,PoissonGoals!C257)</f>
        <v/>
      </c>
      <c r="B257" t="e">
        <f t="shared" si="12"/>
        <v>#N/A</v>
      </c>
      <c r="C257" t="e">
        <f t="shared" si="13"/>
        <v>#N/A</v>
      </c>
      <c r="D257" t="e">
        <f t="shared" si="14"/>
        <v>#N/A</v>
      </c>
      <c r="H257" t="s">
        <v>95</v>
      </c>
      <c r="I257" t="s">
        <v>122</v>
      </c>
      <c r="J257" t="str">
        <f t="shared" si="15"/>
        <v>Manchester UtdHuddersfield</v>
      </c>
      <c r="K257">
        <v>1.1599999999999999</v>
      </c>
      <c r="L257">
        <v>8.5</v>
      </c>
      <c r="M257">
        <v>19</v>
      </c>
    </row>
    <row r="258" spans="1:13">
      <c r="A258" t="str">
        <f>_xlfn.CONCAT(PoissonGoals!B258,PoissonGoals!C258)</f>
        <v/>
      </c>
      <c r="B258" t="e">
        <f t="shared" si="12"/>
        <v>#N/A</v>
      </c>
      <c r="C258" t="e">
        <f t="shared" si="13"/>
        <v>#N/A</v>
      </c>
      <c r="D258" t="e">
        <f t="shared" si="14"/>
        <v>#N/A</v>
      </c>
      <c r="H258" t="s">
        <v>102</v>
      </c>
      <c r="I258" t="s">
        <v>98</v>
      </c>
      <c r="J258" t="str">
        <f t="shared" si="15"/>
        <v>West BromSouthampton</v>
      </c>
      <c r="K258">
        <v>2.54</v>
      </c>
      <c r="L258">
        <v>3.2</v>
      </c>
      <c r="M258">
        <v>3.1</v>
      </c>
    </row>
    <row r="259" spans="1:13">
      <c r="A259" t="str">
        <f>_xlfn.CONCAT(PoissonGoals!B259,PoissonGoals!C259)</f>
        <v/>
      </c>
      <c r="B259" t="e">
        <f t="shared" ref="B259:B322" si="16">VLOOKUP(A259,J:M,1,FALSE)</f>
        <v>#N/A</v>
      </c>
      <c r="C259" t="e">
        <f t="shared" ref="C259:C322" si="17">VLOOKUP(A259,J:M,3,FALSE)</f>
        <v>#N/A</v>
      </c>
      <c r="D259" t="e">
        <f t="shared" ref="D259:D322" si="18">VLOOKUP(A259,J:M,2,FALSE)</f>
        <v>#N/A</v>
      </c>
      <c r="H259" t="s">
        <v>91</v>
      </c>
      <c r="I259" t="s">
        <v>93</v>
      </c>
      <c r="J259" t="str">
        <f t="shared" ref="J259:J322" si="19">_xlfn.CONCAT(H259&amp;I259)</f>
        <v>Crystal PalaceNewcastle Utd</v>
      </c>
      <c r="K259">
        <v>2.04</v>
      </c>
      <c r="L259">
        <v>3.39</v>
      </c>
      <c r="M259">
        <v>4.2</v>
      </c>
    </row>
    <row r="260" spans="1:13">
      <c r="A260" t="str">
        <f>_xlfn.CONCAT(PoissonGoals!B260,PoissonGoals!C260)</f>
        <v/>
      </c>
      <c r="B260" t="e">
        <f t="shared" si="16"/>
        <v>#N/A</v>
      </c>
      <c r="C260" t="e">
        <f t="shared" si="17"/>
        <v>#N/A</v>
      </c>
      <c r="D260" t="e">
        <f t="shared" si="18"/>
        <v>#N/A</v>
      </c>
      <c r="H260" t="s">
        <v>88</v>
      </c>
      <c r="I260" t="s">
        <v>92</v>
      </c>
      <c r="J260" t="str">
        <f t="shared" si="19"/>
        <v>LiverpoolTottenham</v>
      </c>
      <c r="K260">
        <v>2.1</v>
      </c>
      <c r="L260">
        <v>3.75</v>
      </c>
      <c r="M260">
        <v>3.6</v>
      </c>
    </row>
    <row r="261" spans="1:13">
      <c r="A261" t="str">
        <f>_xlfn.CONCAT(PoissonGoals!B261,PoissonGoals!C261)</f>
        <v/>
      </c>
      <c r="B261" t="e">
        <f t="shared" si="16"/>
        <v>#N/A</v>
      </c>
      <c r="C261" t="e">
        <f t="shared" si="17"/>
        <v>#N/A</v>
      </c>
      <c r="D261" t="e">
        <f t="shared" si="18"/>
        <v>#N/A</v>
      </c>
      <c r="H261" t="s">
        <v>119</v>
      </c>
      <c r="I261" t="s">
        <v>101</v>
      </c>
      <c r="J261" t="str">
        <f t="shared" si="19"/>
        <v>WatfordChelsea</v>
      </c>
      <c r="K261">
        <v>6.25</v>
      </c>
      <c r="L261">
        <v>4</v>
      </c>
      <c r="M261">
        <v>1.61</v>
      </c>
    </row>
    <row r="262" spans="1:13">
      <c r="A262" t="str">
        <f>_xlfn.CONCAT(PoissonGoals!B262,PoissonGoals!C262)</f>
        <v/>
      </c>
      <c r="B262" t="e">
        <f t="shared" si="16"/>
        <v>#N/A</v>
      </c>
      <c r="C262" t="e">
        <f t="shared" si="17"/>
        <v>#N/A</v>
      </c>
      <c r="D262" t="e">
        <f t="shared" si="18"/>
        <v>#N/A</v>
      </c>
      <c r="H262" t="s">
        <v>97</v>
      </c>
      <c r="I262" t="s">
        <v>91</v>
      </c>
      <c r="J262" t="str">
        <f t="shared" si="19"/>
        <v>EvertonCrystal Palace</v>
      </c>
      <c r="K262">
        <v>2.25</v>
      </c>
      <c r="L262">
        <v>3.25</v>
      </c>
      <c r="M262">
        <v>3.2</v>
      </c>
    </row>
    <row r="263" spans="1:13">
      <c r="A263" t="str">
        <f>_xlfn.CONCAT(PoissonGoals!B263,PoissonGoals!C263)</f>
        <v/>
      </c>
      <c r="B263" t="e">
        <f t="shared" si="16"/>
        <v>#N/A</v>
      </c>
      <c r="C263" t="e">
        <f t="shared" si="17"/>
        <v>#N/A</v>
      </c>
      <c r="D263" t="e">
        <f t="shared" si="18"/>
        <v>#N/A</v>
      </c>
      <c r="H263" t="s">
        <v>100</v>
      </c>
      <c r="I263" t="s">
        <v>94</v>
      </c>
      <c r="J263" t="str">
        <f t="shared" si="19"/>
        <v>Manchester CityLeicester City</v>
      </c>
      <c r="K263">
        <v>1.19</v>
      </c>
      <c r="L263">
        <v>6.5</v>
      </c>
      <c r="M263">
        <v>13</v>
      </c>
    </row>
    <row r="264" spans="1:13">
      <c r="A264" t="str">
        <f>_xlfn.CONCAT(PoissonGoals!B264,PoissonGoals!C264)</f>
        <v/>
      </c>
      <c r="B264" t="e">
        <f t="shared" si="16"/>
        <v>#N/A</v>
      </c>
      <c r="C264" t="e">
        <f t="shared" si="17"/>
        <v>#N/A</v>
      </c>
      <c r="D264" t="e">
        <f t="shared" si="18"/>
        <v>#N/A</v>
      </c>
      <c r="H264" t="s">
        <v>161</v>
      </c>
      <c r="I264" t="s">
        <v>99</v>
      </c>
      <c r="J264" t="str">
        <f t="shared" si="19"/>
        <v>Stoke CityBrighton</v>
      </c>
      <c r="K264">
        <v>2.2000000000000002</v>
      </c>
      <c r="L264">
        <v>3.2</v>
      </c>
      <c r="M264">
        <v>3.39</v>
      </c>
    </row>
    <row r="265" spans="1:13">
      <c r="A265" t="str">
        <f>_xlfn.CONCAT(PoissonGoals!B265,PoissonGoals!C265)</f>
        <v/>
      </c>
      <c r="B265" t="e">
        <f t="shared" si="16"/>
        <v>#N/A</v>
      </c>
      <c r="C265" t="e">
        <f t="shared" si="17"/>
        <v>#N/A</v>
      </c>
      <c r="D265" t="e">
        <f t="shared" si="18"/>
        <v>#N/A</v>
      </c>
      <c r="H265" t="s">
        <v>163</v>
      </c>
      <c r="I265" t="s">
        <v>90</v>
      </c>
      <c r="J265" t="str">
        <f t="shared" si="19"/>
        <v>Swansea CityBurnley</v>
      </c>
      <c r="K265">
        <v>2.37</v>
      </c>
      <c r="L265">
        <v>3</v>
      </c>
      <c r="M265">
        <v>3.25</v>
      </c>
    </row>
    <row r="266" spans="1:13">
      <c r="A266" t="str">
        <f>_xlfn.CONCAT(PoissonGoals!B266,PoissonGoals!C266)</f>
        <v/>
      </c>
      <c r="B266" t="e">
        <f t="shared" si="16"/>
        <v>#N/A</v>
      </c>
      <c r="C266" t="e">
        <f t="shared" si="17"/>
        <v>#N/A</v>
      </c>
      <c r="D266" t="e">
        <f t="shared" si="18"/>
        <v>#N/A</v>
      </c>
      <c r="H266" t="s">
        <v>92</v>
      </c>
      <c r="I266" t="s">
        <v>96</v>
      </c>
      <c r="J266" t="str">
        <f t="shared" si="19"/>
        <v>TottenhamArsenal</v>
      </c>
      <c r="K266">
        <v>2</v>
      </c>
      <c r="L266">
        <v>3.6</v>
      </c>
      <c r="M266">
        <v>3.5</v>
      </c>
    </row>
    <row r="267" spans="1:13">
      <c r="A267" t="str">
        <f>_xlfn.CONCAT(PoissonGoals!B267,PoissonGoals!C267)</f>
        <v/>
      </c>
      <c r="B267" t="e">
        <f t="shared" si="16"/>
        <v>#N/A</v>
      </c>
      <c r="C267" t="e">
        <f t="shared" si="17"/>
        <v>#N/A</v>
      </c>
      <c r="D267" t="e">
        <f t="shared" si="18"/>
        <v>#N/A</v>
      </c>
      <c r="H267" t="s">
        <v>89</v>
      </c>
      <c r="I267" t="s">
        <v>119</v>
      </c>
      <c r="J267" t="str">
        <f t="shared" si="19"/>
        <v>West HamWatford</v>
      </c>
      <c r="K267">
        <v>2.5</v>
      </c>
      <c r="L267">
        <v>3.29</v>
      </c>
      <c r="M267">
        <v>2.79</v>
      </c>
    </row>
    <row r="268" spans="1:13">
      <c r="A268" t="str">
        <f>_xlfn.CONCAT(PoissonGoals!B268,PoissonGoals!C268)</f>
        <v/>
      </c>
      <c r="B268" t="e">
        <f t="shared" si="16"/>
        <v>#N/A</v>
      </c>
      <c r="C268" t="e">
        <f t="shared" si="17"/>
        <v>#N/A</v>
      </c>
      <c r="D268" t="e">
        <f t="shared" si="18"/>
        <v>#N/A</v>
      </c>
      <c r="H268" t="s">
        <v>122</v>
      </c>
      <c r="I268" t="s">
        <v>125</v>
      </c>
      <c r="J268" t="str">
        <f t="shared" si="19"/>
        <v>HuddersfieldBournemouth</v>
      </c>
      <c r="K268">
        <v>3.25</v>
      </c>
      <c r="L268">
        <v>3.2</v>
      </c>
      <c r="M268">
        <v>2.25</v>
      </c>
    </row>
    <row r="269" spans="1:13">
      <c r="A269" t="str">
        <f>_xlfn.CONCAT(PoissonGoals!B269,PoissonGoals!C269)</f>
        <v/>
      </c>
      <c r="B269" t="e">
        <f t="shared" si="16"/>
        <v>#N/A</v>
      </c>
      <c r="C269" t="e">
        <f t="shared" si="17"/>
        <v>#N/A</v>
      </c>
      <c r="D269" t="e">
        <f t="shared" si="18"/>
        <v>#N/A</v>
      </c>
      <c r="H269" t="s">
        <v>93</v>
      </c>
      <c r="I269" t="s">
        <v>95</v>
      </c>
      <c r="J269" t="str">
        <f t="shared" si="19"/>
        <v>Newcastle UtdManchester Utd</v>
      </c>
      <c r="K269">
        <v>5.5</v>
      </c>
      <c r="L269">
        <v>3.75</v>
      </c>
      <c r="M269">
        <v>1.61</v>
      </c>
    </row>
    <row r="270" spans="1:13">
      <c r="A270" t="str">
        <f>_xlfn.CONCAT(PoissonGoals!B270,PoissonGoals!C270)</f>
        <v/>
      </c>
      <c r="B270" t="e">
        <f t="shared" si="16"/>
        <v>#N/A</v>
      </c>
      <c r="C270" t="e">
        <f t="shared" si="17"/>
        <v>#N/A</v>
      </c>
      <c r="D270" t="e">
        <f t="shared" si="18"/>
        <v>#N/A</v>
      </c>
      <c r="H270" t="s">
        <v>98</v>
      </c>
      <c r="I270" t="s">
        <v>88</v>
      </c>
      <c r="J270" t="str">
        <f t="shared" si="19"/>
        <v>SouthamptonLiverpool</v>
      </c>
      <c r="K270">
        <v>4.2</v>
      </c>
      <c r="L270">
        <v>3.79</v>
      </c>
      <c r="M270">
        <v>1.8</v>
      </c>
    </row>
    <row r="271" spans="1:13">
      <c r="A271" t="str">
        <f>_xlfn.CONCAT(PoissonGoals!B271,PoissonGoals!C271)</f>
        <v/>
      </c>
      <c r="B271" t="e">
        <f t="shared" si="16"/>
        <v>#N/A</v>
      </c>
      <c r="C271" t="e">
        <f t="shared" si="17"/>
        <v>#N/A</v>
      </c>
      <c r="D271" t="e">
        <f t="shared" si="18"/>
        <v>#N/A</v>
      </c>
      <c r="H271" t="s">
        <v>101</v>
      </c>
      <c r="I271" t="s">
        <v>102</v>
      </c>
      <c r="J271" t="str">
        <f t="shared" si="19"/>
        <v>ChelseaWest Brom</v>
      </c>
      <c r="K271">
        <v>1.36</v>
      </c>
      <c r="L271">
        <v>4.75</v>
      </c>
      <c r="M271">
        <v>8</v>
      </c>
    </row>
    <row r="272" spans="1:13">
      <c r="A272" t="str">
        <f>_xlfn.CONCAT(PoissonGoals!B272,PoissonGoals!C272)</f>
        <v/>
      </c>
      <c r="B272" t="e">
        <f t="shared" si="16"/>
        <v>#N/A</v>
      </c>
      <c r="C272" t="e">
        <f t="shared" si="17"/>
        <v>#N/A</v>
      </c>
      <c r="D272" t="e">
        <f t="shared" si="18"/>
        <v>#N/A</v>
      </c>
      <c r="H272" t="s">
        <v>125</v>
      </c>
      <c r="I272" t="s">
        <v>93</v>
      </c>
      <c r="J272" t="str">
        <f t="shared" si="19"/>
        <v>BournemouthNewcastle Utd</v>
      </c>
      <c r="K272">
        <v>2.1</v>
      </c>
      <c r="L272">
        <v>3.5</v>
      </c>
      <c r="M272">
        <v>3.79</v>
      </c>
    </row>
    <row r="273" spans="1:13">
      <c r="A273" t="str">
        <f>_xlfn.CONCAT(PoissonGoals!B273,PoissonGoals!C273)</f>
        <v/>
      </c>
      <c r="B273" t="e">
        <f t="shared" si="16"/>
        <v>#N/A</v>
      </c>
      <c r="C273" t="e">
        <f t="shared" si="17"/>
        <v>#N/A</v>
      </c>
      <c r="D273" t="e">
        <f t="shared" si="18"/>
        <v>#N/A</v>
      </c>
      <c r="H273" t="s">
        <v>99</v>
      </c>
      <c r="I273" t="s">
        <v>163</v>
      </c>
      <c r="J273" t="str">
        <f t="shared" si="19"/>
        <v>BrightonSwansea City</v>
      </c>
      <c r="K273">
        <v>2.14</v>
      </c>
      <c r="L273">
        <v>3.25</v>
      </c>
      <c r="M273">
        <v>4</v>
      </c>
    </row>
    <row r="274" spans="1:13">
      <c r="A274" t="str">
        <f>_xlfn.CONCAT(PoissonGoals!B274,PoissonGoals!C274)</f>
        <v/>
      </c>
      <c r="B274" t="e">
        <f t="shared" si="16"/>
        <v>#N/A</v>
      </c>
      <c r="C274" t="e">
        <f t="shared" si="17"/>
        <v>#N/A</v>
      </c>
      <c r="D274" t="e">
        <f t="shared" si="18"/>
        <v>#N/A</v>
      </c>
      <c r="H274" t="s">
        <v>90</v>
      </c>
      <c r="I274" t="s">
        <v>98</v>
      </c>
      <c r="J274" t="str">
        <f t="shared" si="19"/>
        <v>BurnleySouthampton</v>
      </c>
      <c r="K274">
        <v>2.89</v>
      </c>
      <c r="L274">
        <v>3.1</v>
      </c>
      <c r="M274">
        <v>2.79</v>
      </c>
    </row>
    <row r="275" spans="1:13">
      <c r="A275" t="str">
        <f>_xlfn.CONCAT(PoissonGoals!B275,PoissonGoals!C275)</f>
        <v/>
      </c>
      <c r="B275" t="e">
        <f t="shared" si="16"/>
        <v>#N/A</v>
      </c>
      <c r="C275" t="e">
        <f t="shared" si="17"/>
        <v>#N/A</v>
      </c>
      <c r="D275" t="e">
        <f t="shared" si="18"/>
        <v>#N/A</v>
      </c>
      <c r="H275" t="s">
        <v>94</v>
      </c>
      <c r="I275" t="s">
        <v>161</v>
      </c>
      <c r="J275" t="str">
        <f t="shared" si="19"/>
        <v>Leicester CityStoke City</v>
      </c>
      <c r="K275">
        <v>1.72</v>
      </c>
      <c r="L275">
        <v>3.89</v>
      </c>
      <c r="M275">
        <v>5.25</v>
      </c>
    </row>
    <row r="276" spans="1:13">
      <c r="A276" t="str">
        <f>_xlfn.CONCAT(PoissonGoals!B276,PoissonGoals!C276)</f>
        <v/>
      </c>
      <c r="B276" t="e">
        <f t="shared" si="16"/>
        <v>#N/A</v>
      </c>
      <c r="C276" t="e">
        <f t="shared" si="17"/>
        <v>#N/A</v>
      </c>
      <c r="D276" t="e">
        <f t="shared" si="18"/>
        <v>#N/A</v>
      </c>
      <c r="H276" t="s">
        <v>88</v>
      </c>
      <c r="I276" t="s">
        <v>89</v>
      </c>
      <c r="J276" t="str">
        <f t="shared" si="19"/>
        <v>LiverpoolWest Ham</v>
      </c>
      <c r="K276">
        <v>1.22</v>
      </c>
      <c r="L276">
        <v>7.5</v>
      </c>
      <c r="M276">
        <v>13</v>
      </c>
    </row>
    <row r="277" spans="1:13">
      <c r="A277" t="str">
        <f>_xlfn.CONCAT(PoissonGoals!B277,PoissonGoals!C277)</f>
        <v/>
      </c>
      <c r="B277" t="e">
        <f t="shared" si="16"/>
        <v>#N/A</v>
      </c>
      <c r="C277" t="e">
        <f t="shared" si="17"/>
        <v>#N/A</v>
      </c>
      <c r="D277" t="e">
        <f t="shared" si="18"/>
        <v>#N/A</v>
      </c>
      <c r="H277" t="s">
        <v>119</v>
      </c>
      <c r="I277" t="s">
        <v>97</v>
      </c>
      <c r="J277" t="str">
        <f t="shared" si="19"/>
        <v>WatfordEverton</v>
      </c>
      <c r="K277">
        <v>2.25</v>
      </c>
      <c r="L277">
        <v>3.39</v>
      </c>
      <c r="M277">
        <v>3.5</v>
      </c>
    </row>
    <row r="278" spans="1:13">
      <c r="A278" t="str">
        <f>_xlfn.CONCAT(PoissonGoals!B278,PoissonGoals!C278)</f>
        <v/>
      </c>
      <c r="B278" t="e">
        <f t="shared" si="16"/>
        <v>#N/A</v>
      </c>
      <c r="C278" t="e">
        <f t="shared" si="17"/>
        <v>#N/A</v>
      </c>
      <c r="D278" t="e">
        <f t="shared" si="18"/>
        <v>#N/A</v>
      </c>
      <c r="H278" t="s">
        <v>102</v>
      </c>
      <c r="I278" t="s">
        <v>122</v>
      </c>
      <c r="J278" t="str">
        <f t="shared" si="19"/>
        <v>West BromHuddersfield</v>
      </c>
      <c r="K278">
        <v>1.95</v>
      </c>
      <c r="L278">
        <v>3.29</v>
      </c>
      <c r="M278">
        <v>4.75</v>
      </c>
    </row>
    <row r="279" spans="1:13">
      <c r="A279" t="str">
        <f>_xlfn.CONCAT(PoissonGoals!B279,PoissonGoals!C279)</f>
        <v/>
      </c>
      <c r="B279" t="e">
        <f t="shared" si="16"/>
        <v>#N/A</v>
      </c>
      <c r="C279" t="e">
        <f t="shared" si="17"/>
        <v>#N/A</v>
      </c>
      <c r="D279" t="e">
        <f t="shared" si="18"/>
        <v>#N/A</v>
      </c>
      <c r="H279" t="s">
        <v>91</v>
      </c>
      <c r="I279" t="s">
        <v>92</v>
      </c>
      <c r="J279" t="str">
        <f t="shared" si="19"/>
        <v>Crystal PalaceTottenham</v>
      </c>
      <c r="K279">
        <v>7.5</v>
      </c>
      <c r="L279">
        <v>4.5</v>
      </c>
      <c r="M279">
        <v>1.5</v>
      </c>
    </row>
    <row r="280" spans="1:13">
      <c r="A280" t="str">
        <f>_xlfn.CONCAT(PoissonGoals!B280,PoissonGoals!C280)</f>
        <v/>
      </c>
      <c r="B280" t="e">
        <f t="shared" si="16"/>
        <v>#N/A</v>
      </c>
      <c r="C280" t="e">
        <f t="shared" si="17"/>
        <v>#N/A</v>
      </c>
      <c r="D280" t="e">
        <f t="shared" si="18"/>
        <v>#N/A</v>
      </c>
      <c r="H280" t="s">
        <v>95</v>
      </c>
      <c r="I280" t="s">
        <v>101</v>
      </c>
      <c r="J280" t="str">
        <f t="shared" si="19"/>
        <v>Manchester UtdChelsea</v>
      </c>
      <c r="K280">
        <v>2.29</v>
      </c>
      <c r="L280">
        <v>3.25</v>
      </c>
      <c r="M280">
        <v>3.5</v>
      </c>
    </row>
    <row r="281" spans="1:13">
      <c r="A281" t="str">
        <f>_xlfn.CONCAT(PoissonGoals!B281,PoissonGoals!C281)</f>
        <v/>
      </c>
      <c r="B281" t="e">
        <f t="shared" si="16"/>
        <v>#N/A</v>
      </c>
      <c r="C281" t="e">
        <f t="shared" si="17"/>
        <v>#N/A</v>
      </c>
      <c r="D281" t="e">
        <f t="shared" si="18"/>
        <v>#N/A</v>
      </c>
      <c r="H281" t="s">
        <v>96</v>
      </c>
      <c r="I281" t="s">
        <v>100</v>
      </c>
      <c r="J281" t="str">
        <f t="shared" si="19"/>
        <v>ArsenalManchester City</v>
      </c>
      <c r="K281">
        <v>4.5</v>
      </c>
      <c r="L281">
        <v>4</v>
      </c>
      <c r="M281">
        <v>1.72</v>
      </c>
    </row>
    <row r="282" spans="1:13">
      <c r="A282" t="str">
        <f>_xlfn.CONCAT(PoissonGoals!B282,PoissonGoals!C282)</f>
        <v/>
      </c>
      <c r="B282" t="e">
        <f t="shared" si="16"/>
        <v>#N/A</v>
      </c>
      <c r="C282" t="e">
        <f t="shared" si="17"/>
        <v>#N/A</v>
      </c>
      <c r="D282" t="e">
        <f t="shared" si="18"/>
        <v>#N/A</v>
      </c>
      <c r="H282" t="s">
        <v>90</v>
      </c>
      <c r="I282" t="s">
        <v>97</v>
      </c>
      <c r="J282" t="str">
        <f t="shared" si="19"/>
        <v>BurnleyEverton</v>
      </c>
      <c r="K282">
        <v>2.5</v>
      </c>
      <c r="L282">
        <v>3.1</v>
      </c>
      <c r="M282">
        <v>3.29</v>
      </c>
    </row>
    <row r="283" spans="1:13">
      <c r="A283" t="str">
        <f>_xlfn.CONCAT(PoissonGoals!B283,PoissonGoals!C283)</f>
        <v/>
      </c>
      <c r="B283" t="e">
        <f t="shared" si="16"/>
        <v>#N/A</v>
      </c>
      <c r="C283" t="e">
        <f t="shared" si="17"/>
        <v>#N/A</v>
      </c>
      <c r="D283" t="e">
        <f t="shared" si="18"/>
        <v>#N/A</v>
      </c>
      <c r="H283" t="s">
        <v>94</v>
      </c>
      <c r="I283" t="s">
        <v>125</v>
      </c>
      <c r="J283" t="str">
        <f t="shared" si="19"/>
        <v>Leicester CityBournemouth</v>
      </c>
      <c r="K283">
        <v>1.85</v>
      </c>
      <c r="L283">
        <v>3.75</v>
      </c>
      <c r="M283">
        <v>4.5</v>
      </c>
    </row>
    <row r="284" spans="1:13">
      <c r="A284" t="str">
        <f>_xlfn.CONCAT(PoissonGoals!B284,PoissonGoals!C284)</f>
        <v/>
      </c>
      <c r="B284" t="e">
        <f t="shared" si="16"/>
        <v>#N/A</v>
      </c>
      <c r="C284" t="e">
        <f t="shared" si="17"/>
        <v>#N/A</v>
      </c>
      <c r="D284" t="e">
        <f t="shared" si="18"/>
        <v>#N/A</v>
      </c>
      <c r="H284" t="s">
        <v>88</v>
      </c>
      <c r="I284" t="s">
        <v>93</v>
      </c>
      <c r="J284" t="str">
        <f t="shared" si="19"/>
        <v>LiverpoolNewcastle Utd</v>
      </c>
      <c r="K284">
        <v>1.22</v>
      </c>
      <c r="L284">
        <v>7</v>
      </c>
      <c r="M284">
        <v>15</v>
      </c>
    </row>
    <row r="285" spans="1:13">
      <c r="A285" t="str">
        <f>_xlfn.CONCAT(PoissonGoals!B285,PoissonGoals!C285)</f>
        <v/>
      </c>
      <c r="B285" t="e">
        <f t="shared" si="16"/>
        <v>#N/A</v>
      </c>
      <c r="C285" t="e">
        <f t="shared" si="17"/>
        <v>#N/A</v>
      </c>
      <c r="D285" t="e">
        <f t="shared" si="18"/>
        <v>#N/A</v>
      </c>
      <c r="H285" t="s">
        <v>98</v>
      </c>
      <c r="I285" t="s">
        <v>161</v>
      </c>
      <c r="J285" t="str">
        <f t="shared" si="19"/>
        <v>SouthamptonStoke City</v>
      </c>
      <c r="K285">
        <v>1.75</v>
      </c>
      <c r="L285">
        <v>3.75</v>
      </c>
      <c r="M285">
        <v>5.25</v>
      </c>
    </row>
    <row r="286" spans="1:13">
      <c r="A286" t="str">
        <f>_xlfn.CONCAT(PoissonGoals!B286,PoissonGoals!C286)</f>
        <v/>
      </c>
      <c r="B286" t="e">
        <f t="shared" si="16"/>
        <v>#N/A</v>
      </c>
      <c r="C286" t="e">
        <f t="shared" si="17"/>
        <v>#N/A</v>
      </c>
      <c r="D286" t="e">
        <f t="shared" si="18"/>
        <v>#N/A</v>
      </c>
      <c r="H286" t="s">
        <v>163</v>
      </c>
      <c r="I286" t="s">
        <v>89</v>
      </c>
      <c r="J286" t="str">
        <f t="shared" si="19"/>
        <v>Swansea CityWest Ham</v>
      </c>
      <c r="K286">
        <v>2.6</v>
      </c>
      <c r="L286">
        <v>3.25</v>
      </c>
      <c r="M286">
        <v>3</v>
      </c>
    </row>
    <row r="287" spans="1:13">
      <c r="A287" t="str">
        <f>_xlfn.CONCAT(PoissonGoals!B287,PoissonGoals!C287)</f>
        <v/>
      </c>
      <c r="B287" t="e">
        <f t="shared" si="16"/>
        <v>#N/A</v>
      </c>
      <c r="C287" t="e">
        <f t="shared" si="17"/>
        <v>#N/A</v>
      </c>
      <c r="D287" t="e">
        <f t="shared" si="18"/>
        <v>#N/A</v>
      </c>
      <c r="H287" t="s">
        <v>92</v>
      </c>
      <c r="I287" t="s">
        <v>122</v>
      </c>
      <c r="J287" t="str">
        <f t="shared" si="19"/>
        <v>TottenhamHuddersfield</v>
      </c>
      <c r="K287">
        <v>1.19</v>
      </c>
      <c r="L287">
        <v>7.5</v>
      </c>
      <c r="M287">
        <v>17</v>
      </c>
    </row>
    <row r="288" spans="1:13">
      <c r="A288" t="str">
        <f>_xlfn.CONCAT(PoissonGoals!B288,PoissonGoals!C288)</f>
        <v/>
      </c>
      <c r="B288" t="e">
        <f t="shared" si="16"/>
        <v>#N/A</v>
      </c>
      <c r="C288" t="e">
        <f t="shared" si="17"/>
        <v>#N/A</v>
      </c>
      <c r="D288" t="e">
        <f t="shared" si="18"/>
        <v>#N/A</v>
      </c>
      <c r="H288" t="s">
        <v>119</v>
      </c>
      <c r="I288" t="s">
        <v>102</v>
      </c>
      <c r="J288" t="str">
        <f t="shared" si="19"/>
        <v>WatfordWest Brom</v>
      </c>
      <c r="K288">
        <v>2.14</v>
      </c>
      <c r="L288">
        <v>3.29</v>
      </c>
      <c r="M288">
        <v>3.89</v>
      </c>
    </row>
    <row r="289" spans="1:13">
      <c r="A289" t="str">
        <f>_xlfn.CONCAT(PoissonGoals!B289,PoissonGoals!C289)</f>
        <v/>
      </c>
      <c r="B289" t="e">
        <f t="shared" si="16"/>
        <v>#N/A</v>
      </c>
      <c r="C289" t="e">
        <f t="shared" si="17"/>
        <v>#N/A</v>
      </c>
      <c r="D289" t="e">
        <f t="shared" si="18"/>
        <v>#N/A</v>
      </c>
      <c r="H289" t="s">
        <v>99</v>
      </c>
      <c r="I289" t="s">
        <v>96</v>
      </c>
      <c r="J289" t="str">
        <f t="shared" si="19"/>
        <v>BrightonArsenal</v>
      </c>
      <c r="K289">
        <v>4.2</v>
      </c>
      <c r="L289">
        <v>3.79</v>
      </c>
      <c r="M289">
        <v>1.9</v>
      </c>
    </row>
    <row r="290" spans="1:13">
      <c r="A290" t="str">
        <f>_xlfn.CONCAT(PoissonGoals!B290,PoissonGoals!C290)</f>
        <v/>
      </c>
      <c r="B290" t="e">
        <f t="shared" si="16"/>
        <v>#N/A</v>
      </c>
      <c r="C290" t="e">
        <f t="shared" si="17"/>
        <v>#N/A</v>
      </c>
      <c r="D290" t="e">
        <f t="shared" si="18"/>
        <v>#N/A</v>
      </c>
      <c r="H290" t="s">
        <v>100</v>
      </c>
      <c r="I290" t="s">
        <v>101</v>
      </c>
      <c r="J290" t="str">
        <f t="shared" si="19"/>
        <v>Manchester CityChelsea</v>
      </c>
      <c r="K290">
        <v>1.61</v>
      </c>
      <c r="L290">
        <v>4.2</v>
      </c>
      <c r="M290">
        <v>6</v>
      </c>
    </row>
    <row r="291" spans="1:13">
      <c r="A291" t="str">
        <f>_xlfn.CONCAT(PoissonGoals!B291,PoissonGoals!C291)</f>
        <v/>
      </c>
      <c r="B291" t="e">
        <f t="shared" si="16"/>
        <v>#N/A</v>
      </c>
      <c r="C291" t="e">
        <f t="shared" si="17"/>
        <v>#N/A</v>
      </c>
      <c r="D291" t="e">
        <f t="shared" si="18"/>
        <v>#N/A</v>
      </c>
      <c r="H291" t="s">
        <v>91</v>
      </c>
      <c r="I291" t="s">
        <v>95</v>
      </c>
      <c r="J291" t="str">
        <f t="shared" si="19"/>
        <v>Crystal PalaceManchester Utd</v>
      </c>
      <c r="K291">
        <v>7</v>
      </c>
      <c r="L291">
        <v>4</v>
      </c>
      <c r="M291">
        <v>1.57</v>
      </c>
    </row>
    <row r="292" spans="1:13">
      <c r="A292" t="str">
        <f>_xlfn.CONCAT(PoissonGoals!B292,PoissonGoals!C292)</f>
        <v/>
      </c>
      <c r="B292" t="e">
        <f t="shared" si="16"/>
        <v>#N/A</v>
      </c>
      <c r="C292" t="e">
        <f t="shared" si="17"/>
        <v>#N/A</v>
      </c>
      <c r="D292" t="e">
        <f t="shared" si="18"/>
        <v>#N/A</v>
      </c>
      <c r="H292" t="s">
        <v>101</v>
      </c>
      <c r="I292" t="s">
        <v>91</v>
      </c>
      <c r="J292" t="str">
        <f t="shared" si="19"/>
        <v>ChelseaCrystal Palace</v>
      </c>
      <c r="K292">
        <v>1.3</v>
      </c>
      <c r="L292">
        <v>5.75</v>
      </c>
      <c r="M292">
        <v>12</v>
      </c>
    </row>
    <row r="293" spans="1:13">
      <c r="A293" t="str">
        <f>_xlfn.CONCAT(PoissonGoals!B293,PoissonGoals!C293)</f>
        <v/>
      </c>
      <c r="B293" t="e">
        <f t="shared" si="16"/>
        <v>#N/A</v>
      </c>
      <c r="C293" t="e">
        <f t="shared" si="17"/>
        <v>#N/A</v>
      </c>
      <c r="D293" t="e">
        <f t="shared" si="18"/>
        <v>#N/A</v>
      </c>
      <c r="H293" t="s">
        <v>97</v>
      </c>
      <c r="I293" t="s">
        <v>99</v>
      </c>
      <c r="J293" t="str">
        <f t="shared" si="19"/>
        <v>EvertonBrighton</v>
      </c>
      <c r="K293">
        <v>2.2000000000000002</v>
      </c>
      <c r="L293">
        <v>3.2</v>
      </c>
      <c r="M293">
        <v>3.89</v>
      </c>
    </row>
    <row r="294" spans="1:13">
      <c r="A294" t="str">
        <f>_xlfn.CONCAT(PoissonGoals!B294,PoissonGoals!C294)</f>
        <v/>
      </c>
      <c r="B294" t="e">
        <f t="shared" si="16"/>
        <v>#N/A</v>
      </c>
      <c r="C294" t="e">
        <f t="shared" si="17"/>
        <v>#N/A</v>
      </c>
      <c r="D294" t="e">
        <f t="shared" si="18"/>
        <v>#N/A</v>
      </c>
      <c r="H294" t="s">
        <v>122</v>
      </c>
      <c r="I294" t="s">
        <v>163</v>
      </c>
      <c r="J294" t="str">
        <f t="shared" si="19"/>
        <v>HuddersfieldSwansea City</v>
      </c>
      <c r="K294">
        <v>2.54</v>
      </c>
      <c r="L294">
        <v>3.1</v>
      </c>
      <c r="M294">
        <v>3.2</v>
      </c>
    </row>
    <row r="295" spans="1:13">
      <c r="A295" t="str">
        <f>_xlfn.CONCAT(PoissonGoals!B295,PoissonGoals!C295)</f>
        <v/>
      </c>
      <c r="B295" t="e">
        <f t="shared" si="16"/>
        <v>#N/A</v>
      </c>
      <c r="C295" t="e">
        <f t="shared" si="17"/>
        <v>#N/A</v>
      </c>
      <c r="D295" t="e">
        <f t="shared" si="18"/>
        <v>#N/A</v>
      </c>
      <c r="H295" t="s">
        <v>95</v>
      </c>
      <c r="I295" t="s">
        <v>88</v>
      </c>
      <c r="J295" t="str">
        <f t="shared" si="19"/>
        <v>Manchester UtdLiverpool</v>
      </c>
      <c r="K295">
        <v>2.75</v>
      </c>
      <c r="L295">
        <v>3.39</v>
      </c>
      <c r="M295">
        <v>2.75</v>
      </c>
    </row>
    <row r="296" spans="1:13">
      <c r="A296" t="str">
        <f>_xlfn.CONCAT(PoissonGoals!B296,PoissonGoals!C296)</f>
        <v/>
      </c>
      <c r="B296" t="e">
        <f t="shared" si="16"/>
        <v>#N/A</v>
      </c>
      <c r="C296" t="e">
        <f t="shared" si="17"/>
        <v>#N/A</v>
      </c>
      <c r="D296" t="e">
        <f t="shared" si="18"/>
        <v>#N/A</v>
      </c>
      <c r="H296" t="s">
        <v>93</v>
      </c>
      <c r="I296" t="s">
        <v>98</v>
      </c>
      <c r="J296" t="str">
        <f t="shared" si="19"/>
        <v>Newcastle UtdSouthampton</v>
      </c>
      <c r="K296">
        <v>2.79</v>
      </c>
      <c r="L296">
        <v>3.2</v>
      </c>
      <c r="M296">
        <v>2.79</v>
      </c>
    </row>
    <row r="297" spans="1:13">
      <c r="A297" t="str">
        <f>_xlfn.CONCAT(PoissonGoals!B297,PoissonGoals!C297)</f>
        <v/>
      </c>
      <c r="B297" t="e">
        <f t="shared" si="16"/>
        <v>#N/A</v>
      </c>
      <c r="C297" t="e">
        <f t="shared" si="17"/>
        <v>#N/A</v>
      </c>
      <c r="D297" t="e">
        <f t="shared" si="18"/>
        <v>#N/A</v>
      </c>
      <c r="H297" t="s">
        <v>102</v>
      </c>
      <c r="I297" t="s">
        <v>94</v>
      </c>
      <c r="J297" t="str">
        <f t="shared" si="19"/>
        <v>West BromLeicester City</v>
      </c>
      <c r="K297">
        <v>3</v>
      </c>
      <c r="L297">
        <v>3.25</v>
      </c>
      <c r="M297">
        <v>2.6</v>
      </c>
    </row>
    <row r="298" spans="1:13">
      <c r="A298" t="str">
        <f>_xlfn.CONCAT(PoissonGoals!B298,PoissonGoals!C298)</f>
        <v/>
      </c>
      <c r="B298" t="e">
        <f t="shared" si="16"/>
        <v>#N/A</v>
      </c>
      <c r="C298" t="e">
        <f t="shared" si="17"/>
        <v>#N/A</v>
      </c>
      <c r="D298" t="e">
        <f t="shared" si="18"/>
        <v>#N/A</v>
      </c>
      <c r="H298" t="s">
        <v>89</v>
      </c>
      <c r="I298" t="s">
        <v>90</v>
      </c>
      <c r="J298" t="str">
        <f t="shared" si="19"/>
        <v>West HamBurnley</v>
      </c>
      <c r="K298">
        <v>2.29</v>
      </c>
      <c r="L298">
        <v>3.2</v>
      </c>
      <c r="M298">
        <v>3.6</v>
      </c>
    </row>
    <row r="299" spans="1:13">
      <c r="A299" t="str">
        <f>_xlfn.CONCAT(PoissonGoals!B299,PoissonGoals!C299)</f>
        <v/>
      </c>
      <c r="B299" t="e">
        <f t="shared" si="16"/>
        <v>#N/A</v>
      </c>
      <c r="C299" t="e">
        <f t="shared" si="17"/>
        <v>#N/A</v>
      </c>
      <c r="D299" t="e">
        <f t="shared" si="18"/>
        <v>#N/A</v>
      </c>
      <c r="H299" t="s">
        <v>96</v>
      </c>
      <c r="I299" t="s">
        <v>119</v>
      </c>
      <c r="J299" t="str">
        <f t="shared" si="19"/>
        <v>ArsenalWatford</v>
      </c>
      <c r="K299">
        <v>1.44</v>
      </c>
      <c r="L299">
        <v>5</v>
      </c>
      <c r="M299">
        <v>7.5</v>
      </c>
    </row>
    <row r="300" spans="1:13">
      <c r="A300" t="str">
        <f>_xlfn.CONCAT(PoissonGoals!B300,PoissonGoals!C300)</f>
        <v/>
      </c>
      <c r="B300" t="e">
        <f t="shared" si="16"/>
        <v>#N/A</v>
      </c>
      <c r="C300" t="e">
        <f t="shared" si="17"/>
        <v>#N/A</v>
      </c>
      <c r="D300" t="e">
        <f t="shared" si="18"/>
        <v>#N/A</v>
      </c>
      <c r="H300" t="s">
        <v>125</v>
      </c>
      <c r="I300" t="s">
        <v>92</v>
      </c>
      <c r="J300" t="str">
        <f t="shared" si="19"/>
        <v>BournemouthTottenham</v>
      </c>
      <c r="K300">
        <v>6.5</v>
      </c>
      <c r="L300">
        <v>4.5</v>
      </c>
      <c r="M300">
        <v>1.55</v>
      </c>
    </row>
    <row r="301" spans="1:13">
      <c r="A301" t="str">
        <f>_xlfn.CONCAT(PoissonGoals!B301,PoissonGoals!C301)</f>
        <v/>
      </c>
      <c r="B301" t="e">
        <f t="shared" si="16"/>
        <v>#N/A</v>
      </c>
      <c r="C301" t="e">
        <f t="shared" si="17"/>
        <v>#N/A</v>
      </c>
      <c r="D301" t="e">
        <f t="shared" si="18"/>
        <v>#N/A</v>
      </c>
      <c r="H301" t="s">
        <v>161</v>
      </c>
      <c r="I301" t="s">
        <v>100</v>
      </c>
      <c r="J301" t="str">
        <f t="shared" si="19"/>
        <v>Stoke CityManchester City</v>
      </c>
      <c r="K301">
        <v>15</v>
      </c>
      <c r="L301">
        <v>6.5</v>
      </c>
      <c r="M301">
        <v>1.25</v>
      </c>
    </row>
    <row r="302" spans="1:13">
      <c r="A302" t="str">
        <f>_xlfn.CONCAT(PoissonGoals!B302,PoissonGoals!C302)</f>
        <v/>
      </c>
      <c r="B302" t="e">
        <f t="shared" si="16"/>
        <v>#N/A</v>
      </c>
      <c r="C302" t="e">
        <f t="shared" si="17"/>
        <v>#N/A</v>
      </c>
      <c r="D302" t="e">
        <f t="shared" si="18"/>
        <v>#N/A</v>
      </c>
      <c r="H302" t="s">
        <v>125</v>
      </c>
      <c r="I302" t="s">
        <v>102</v>
      </c>
      <c r="J302" t="str">
        <f t="shared" si="19"/>
        <v>BournemouthWest Brom</v>
      </c>
      <c r="K302">
        <v>1.83</v>
      </c>
      <c r="L302">
        <v>3.6</v>
      </c>
      <c r="M302">
        <v>5</v>
      </c>
    </row>
    <row r="303" spans="1:13">
      <c r="A303" t="str">
        <f>_xlfn.CONCAT(PoissonGoals!B303,PoissonGoals!C303)</f>
        <v/>
      </c>
      <c r="B303" t="e">
        <f t="shared" si="16"/>
        <v>#N/A</v>
      </c>
      <c r="C303" t="e">
        <f t="shared" si="17"/>
        <v>#N/A</v>
      </c>
      <c r="D303" t="e">
        <f t="shared" si="18"/>
        <v>#N/A</v>
      </c>
      <c r="H303" t="s">
        <v>122</v>
      </c>
      <c r="I303" t="s">
        <v>91</v>
      </c>
      <c r="J303" t="str">
        <f t="shared" si="19"/>
        <v>HuddersfieldCrystal Palace</v>
      </c>
      <c r="K303">
        <v>3</v>
      </c>
      <c r="L303">
        <v>3.1</v>
      </c>
      <c r="M303">
        <v>2.7</v>
      </c>
    </row>
    <row r="304" spans="1:13">
      <c r="A304" t="str">
        <f>_xlfn.CONCAT(PoissonGoals!B304,PoissonGoals!C304)</f>
        <v/>
      </c>
      <c r="B304" t="e">
        <f t="shared" si="16"/>
        <v>#N/A</v>
      </c>
      <c r="C304" t="e">
        <f t="shared" si="17"/>
        <v>#N/A</v>
      </c>
      <c r="D304" t="e">
        <f t="shared" si="18"/>
        <v>#N/A</v>
      </c>
      <c r="H304" t="s">
        <v>88</v>
      </c>
      <c r="I304" t="s">
        <v>119</v>
      </c>
      <c r="J304" t="str">
        <f t="shared" si="19"/>
        <v>LiverpoolWatford</v>
      </c>
      <c r="K304">
        <v>1.19</v>
      </c>
      <c r="L304">
        <v>8</v>
      </c>
      <c r="M304">
        <v>15</v>
      </c>
    </row>
    <row r="305" spans="1:13">
      <c r="A305" t="str">
        <f>_xlfn.CONCAT(PoissonGoals!B305,PoissonGoals!C305)</f>
        <v/>
      </c>
      <c r="B305" t="e">
        <f t="shared" si="16"/>
        <v>#N/A</v>
      </c>
      <c r="C305" t="e">
        <f t="shared" si="17"/>
        <v>#N/A</v>
      </c>
      <c r="D305" t="e">
        <f t="shared" si="18"/>
        <v>#N/A</v>
      </c>
      <c r="H305" t="s">
        <v>161</v>
      </c>
      <c r="I305" t="s">
        <v>97</v>
      </c>
      <c r="J305" t="str">
        <f t="shared" si="19"/>
        <v>Stoke CityEverton</v>
      </c>
      <c r="K305">
        <v>2.5</v>
      </c>
      <c r="L305">
        <v>3.29</v>
      </c>
      <c r="M305">
        <v>3.1</v>
      </c>
    </row>
    <row r="306" spans="1:13">
      <c r="A306" t="str">
        <f>_xlfn.CONCAT(PoissonGoals!B306,PoissonGoals!C306)</f>
        <v/>
      </c>
      <c r="B306" t="e">
        <f t="shared" si="16"/>
        <v>#N/A</v>
      </c>
      <c r="C306" t="e">
        <f t="shared" si="17"/>
        <v>#N/A</v>
      </c>
      <c r="D306" t="e">
        <f t="shared" si="18"/>
        <v>#N/A</v>
      </c>
      <c r="H306" t="s">
        <v>99</v>
      </c>
      <c r="I306" t="s">
        <v>94</v>
      </c>
      <c r="J306" t="str">
        <f t="shared" si="19"/>
        <v>BrightonLeicester City</v>
      </c>
      <c r="K306">
        <v>2.7</v>
      </c>
      <c r="L306">
        <v>3.2</v>
      </c>
      <c r="M306">
        <v>2.62</v>
      </c>
    </row>
    <row r="307" spans="1:13">
      <c r="A307" t="str">
        <f>_xlfn.CONCAT(PoissonGoals!B307,PoissonGoals!C307)</f>
        <v/>
      </c>
      <c r="B307" t="e">
        <f t="shared" si="16"/>
        <v>#N/A</v>
      </c>
      <c r="C307" t="e">
        <f t="shared" si="17"/>
        <v>#N/A</v>
      </c>
      <c r="D307" t="e">
        <f t="shared" si="18"/>
        <v>#N/A</v>
      </c>
      <c r="H307" t="s">
        <v>91</v>
      </c>
      <c r="I307" t="s">
        <v>88</v>
      </c>
      <c r="J307" t="str">
        <f t="shared" si="19"/>
        <v>Crystal PalaceLiverpool</v>
      </c>
      <c r="K307">
        <v>7</v>
      </c>
      <c r="L307">
        <v>4.33</v>
      </c>
      <c r="M307">
        <v>1.44</v>
      </c>
    </row>
    <row r="308" spans="1:13">
      <c r="A308" t="str">
        <f>_xlfn.CONCAT(PoissonGoals!B308,PoissonGoals!C308)</f>
        <v/>
      </c>
      <c r="B308" t="e">
        <f t="shared" si="16"/>
        <v>#N/A</v>
      </c>
      <c r="C308" t="e">
        <f t="shared" si="17"/>
        <v>#N/A</v>
      </c>
      <c r="D308" t="e">
        <f t="shared" si="18"/>
        <v>#N/A</v>
      </c>
      <c r="H308" t="s">
        <v>97</v>
      </c>
      <c r="I308" t="s">
        <v>100</v>
      </c>
      <c r="J308" t="str">
        <f t="shared" si="19"/>
        <v>EvertonManchester City</v>
      </c>
      <c r="K308">
        <v>9</v>
      </c>
      <c r="L308">
        <v>5</v>
      </c>
      <c r="M308">
        <v>1.33</v>
      </c>
    </row>
    <row r="309" spans="1:13">
      <c r="A309" t="str">
        <f>_xlfn.CONCAT(PoissonGoals!B309,PoissonGoals!C309)</f>
        <v/>
      </c>
      <c r="B309" t="e">
        <f t="shared" si="16"/>
        <v>#N/A</v>
      </c>
      <c r="C309" t="e">
        <f t="shared" si="17"/>
        <v>#N/A</v>
      </c>
      <c r="D309" t="e">
        <f t="shared" si="18"/>
        <v>#N/A</v>
      </c>
      <c r="H309" t="s">
        <v>95</v>
      </c>
      <c r="I309" t="s">
        <v>163</v>
      </c>
      <c r="J309" t="str">
        <f t="shared" si="19"/>
        <v>Manchester UtdSwansea City</v>
      </c>
      <c r="K309">
        <v>1.25</v>
      </c>
      <c r="L309">
        <v>6</v>
      </c>
      <c r="M309">
        <v>10</v>
      </c>
    </row>
    <row r="310" spans="1:13">
      <c r="A310" t="str">
        <f>_xlfn.CONCAT(PoissonGoals!B310,PoissonGoals!C310)</f>
        <v/>
      </c>
      <c r="B310" t="e">
        <f t="shared" si="16"/>
        <v>#N/A</v>
      </c>
      <c r="C310" t="e">
        <f t="shared" si="17"/>
        <v>#N/A</v>
      </c>
      <c r="D310" t="e">
        <f t="shared" si="18"/>
        <v>#N/A</v>
      </c>
      <c r="H310" t="s">
        <v>93</v>
      </c>
      <c r="I310" t="s">
        <v>122</v>
      </c>
      <c r="J310" t="str">
        <f t="shared" si="19"/>
        <v>Newcastle UtdHuddersfield</v>
      </c>
      <c r="K310">
        <v>1.75</v>
      </c>
      <c r="L310">
        <v>3.39</v>
      </c>
      <c r="M310">
        <v>5</v>
      </c>
    </row>
    <row r="311" spans="1:13">
      <c r="A311" t="str">
        <f>_xlfn.CONCAT(PoissonGoals!B311,PoissonGoals!C311)</f>
        <v/>
      </c>
      <c r="B311" t="e">
        <f t="shared" si="16"/>
        <v>#N/A</v>
      </c>
      <c r="C311" t="e">
        <f t="shared" si="17"/>
        <v>#N/A</v>
      </c>
      <c r="D311" t="e">
        <f t="shared" si="18"/>
        <v>#N/A</v>
      </c>
      <c r="H311" t="s">
        <v>119</v>
      </c>
      <c r="I311" t="s">
        <v>125</v>
      </c>
      <c r="J311" t="str">
        <f t="shared" si="19"/>
        <v>WatfordBournemouth</v>
      </c>
      <c r="K311">
        <v>2.29</v>
      </c>
      <c r="L311">
        <v>3.29</v>
      </c>
      <c r="M311">
        <v>3.1</v>
      </c>
    </row>
    <row r="312" spans="1:13">
      <c r="A312" t="str">
        <f>_xlfn.CONCAT(PoissonGoals!B312,PoissonGoals!C312)</f>
        <v/>
      </c>
      <c r="B312" t="e">
        <f t="shared" si="16"/>
        <v>#N/A</v>
      </c>
      <c r="C312" t="e">
        <f t="shared" si="17"/>
        <v>#N/A</v>
      </c>
      <c r="D312" t="e">
        <f t="shared" si="18"/>
        <v>#N/A</v>
      </c>
      <c r="H312" t="s">
        <v>102</v>
      </c>
      <c r="I312" t="s">
        <v>90</v>
      </c>
      <c r="J312" t="str">
        <f t="shared" si="19"/>
        <v>West BromBurnley</v>
      </c>
      <c r="K312">
        <v>2.5</v>
      </c>
      <c r="L312">
        <v>3</v>
      </c>
      <c r="M312">
        <v>3.1</v>
      </c>
    </row>
    <row r="313" spans="1:13">
      <c r="A313" t="str">
        <f>_xlfn.CONCAT(PoissonGoals!B313,PoissonGoals!C313)</f>
        <v/>
      </c>
      <c r="B313" t="e">
        <f t="shared" si="16"/>
        <v>#N/A</v>
      </c>
      <c r="C313" t="e">
        <f t="shared" si="17"/>
        <v>#N/A</v>
      </c>
      <c r="D313" t="e">
        <f t="shared" si="18"/>
        <v>#N/A</v>
      </c>
      <c r="H313" t="s">
        <v>89</v>
      </c>
      <c r="I313" t="s">
        <v>98</v>
      </c>
      <c r="J313" t="str">
        <f t="shared" si="19"/>
        <v>West HamSouthampton</v>
      </c>
      <c r="K313">
        <v>2.7</v>
      </c>
      <c r="L313">
        <v>3.25</v>
      </c>
      <c r="M313">
        <v>2.6</v>
      </c>
    </row>
    <row r="314" spans="1:13">
      <c r="A314" t="str">
        <f>_xlfn.CONCAT(PoissonGoals!B314,PoissonGoals!C314)</f>
        <v/>
      </c>
      <c r="B314" t="e">
        <f t="shared" si="16"/>
        <v>#N/A</v>
      </c>
      <c r="C314" t="e">
        <f t="shared" si="17"/>
        <v>#N/A</v>
      </c>
      <c r="D314" t="e">
        <f t="shared" si="18"/>
        <v>#N/A</v>
      </c>
      <c r="H314" t="s">
        <v>96</v>
      </c>
      <c r="I314" t="s">
        <v>161</v>
      </c>
      <c r="J314" t="str">
        <f t="shared" si="19"/>
        <v>ArsenalStoke City</v>
      </c>
      <c r="K314">
        <v>1.28</v>
      </c>
      <c r="L314">
        <v>5.5</v>
      </c>
      <c r="M314">
        <v>10</v>
      </c>
    </row>
    <row r="315" spans="1:13">
      <c r="A315" t="str">
        <f>_xlfn.CONCAT(PoissonGoals!B315,PoissonGoals!C315)</f>
        <v/>
      </c>
      <c r="B315" t="e">
        <f t="shared" si="16"/>
        <v>#N/A</v>
      </c>
      <c r="C315" t="e">
        <f t="shared" si="17"/>
        <v>#N/A</v>
      </c>
      <c r="D315" t="e">
        <f t="shared" si="18"/>
        <v>#N/A</v>
      </c>
      <c r="H315" t="s">
        <v>101</v>
      </c>
      <c r="I315" t="s">
        <v>92</v>
      </c>
      <c r="J315" t="str">
        <f t="shared" si="19"/>
        <v>ChelseaTottenham</v>
      </c>
      <c r="K315">
        <v>2.29</v>
      </c>
      <c r="L315">
        <v>3.29</v>
      </c>
      <c r="M315">
        <v>3.1</v>
      </c>
    </row>
    <row r="316" spans="1:13">
      <c r="A316" t="str">
        <f>_xlfn.CONCAT(PoissonGoals!B316,PoissonGoals!C316)</f>
        <v/>
      </c>
      <c r="B316" t="e">
        <f t="shared" si="16"/>
        <v>#N/A</v>
      </c>
      <c r="C316" t="e">
        <f t="shared" si="17"/>
        <v>#N/A</v>
      </c>
      <c r="D316" t="e">
        <f t="shared" si="18"/>
        <v>#N/A</v>
      </c>
      <c r="H316" t="s">
        <v>125</v>
      </c>
      <c r="I316" t="s">
        <v>91</v>
      </c>
      <c r="J316" t="str">
        <f t="shared" si="19"/>
        <v>BournemouthCrystal Palace</v>
      </c>
      <c r="K316">
        <v>2.5</v>
      </c>
      <c r="L316">
        <v>3.39</v>
      </c>
      <c r="M316">
        <v>3</v>
      </c>
    </row>
    <row r="317" spans="1:13">
      <c r="A317" t="str">
        <f>_xlfn.CONCAT(PoissonGoals!B317,PoissonGoals!C317)</f>
        <v/>
      </c>
      <c r="B317" t="e">
        <f t="shared" si="16"/>
        <v>#N/A</v>
      </c>
      <c r="C317" t="e">
        <f t="shared" si="17"/>
        <v>#N/A</v>
      </c>
      <c r="D317" t="e">
        <f t="shared" si="18"/>
        <v>#N/A</v>
      </c>
      <c r="H317" t="s">
        <v>99</v>
      </c>
      <c r="I317" t="s">
        <v>122</v>
      </c>
      <c r="J317" t="str">
        <f t="shared" si="19"/>
        <v>BrightonHuddersfield</v>
      </c>
      <c r="K317">
        <v>1.85</v>
      </c>
      <c r="L317">
        <v>3.5</v>
      </c>
      <c r="M317">
        <v>5</v>
      </c>
    </row>
    <row r="318" spans="1:13">
      <c r="A318" t="str">
        <f>_xlfn.CONCAT(PoissonGoals!B318,PoissonGoals!C318)</f>
        <v/>
      </c>
      <c r="B318" t="e">
        <f t="shared" si="16"/>
        <v>#N/A</v>
      </c>
      <c r="C318" t="e">
        <f t="shared" si="17"/>
        <v>#N/A</v>
      </c>
      <c r="D318" t="e">
        <f t="shared" si="18"/>
        <v>#N/A</v>
      </c>
      <c r="H318" t="s">
        <v>97</v>
      </c>
      <c r="I318" t="s">
        <v>88</v>
      </c>
      <c r="J318" t="str">
        <f t="shared" si="19"/>
        <v>EvertonLiverpool</v>
      </c>
      <c r="K318">
        <v>4.2</v>
      </c>
      <c r="L318">
        <v>3.75</v>
      </c>
      <c r="M318">
        <v>1.9</v>
      </c>
    </row>
    <row r="319" spans="1:13">
      <c r="A319" t="str">
        <f>_xlfn.CONCAT(PoissonGoals!B319,PoissonGoals!C319)</f>
        <v/>
      </c>
      <c r="B319" t="e">
        <f t="shared" si="16"/>
        <v>#N/A</v>
      </c>
      <c r="C319" t="e">
        <f t="shared" si="17"/>
        <v>#N/A</v>
      </c>
      <c r="D319" t="e">
        <f t="shared" si="18"/>
        <v>#N/A</v>
      </c>
      <c r="H319" t="s">
        <v>94</v>
      </c>
      <c r="I319" t="s">
        <v>93</v>
      </c>
      <c r="J319" t="str">
        <f t="shared" si="19"/>
        <v>Leicester CityNewcastle Utd</v>
      </c>
      <c r="K319">
        <v>1.95</v>
      </c>
      <c r="L319">
        <v>3.6</v>
      </c>
      <c r="M319">
        <v>4.2</v>
      </c>
    </row>
    <row r="320" spans="1:13">
      <c r="A320" t="str">
        <f>_xlfn.CONCAT(PoissonGoals!B320,PoissonGoals!C320)</f>
        <v/>
      </c>
      <c r="B320" t="e">
        <f t="shared" si="16"/>
        <v>#N/A</v>
      </c>
      <c r="C320" t="e">
        <f t="shared" si="17"/>
        <v>#N/A</v>
      </c>
      <c r="D320" t="e">
        <f t="shared" si="18"/>
        <v>#N/A</v>
      </c>
      <c r="H320" t="s">
        <v>100</v>
      </c>
      <c r="I320" t="s">
        <v>95</v>
      </c>
      <c r="J320" t="str">
        <f t="shared" si="19"/>
        <v>Manchester CityManchester Utd</v>
      </c>
      <c r="K320">
        <v>1.89</v>
      </c>
      <c r="L320">
        <v>3.79</v>
      </c>
      <c r="M320">
        <v>4.2</v>
      </c>
    </row>
    <row r="321" spans="1:13">
      <c r="A321" t="str">
        <f>_xlfn.CONCAT(PoissonGoals!B321,PoissonGoals!C321)</f>
        <v/>
      </c>
      <c r="B321" t="e">
        <f t="shared" si="16"/>
        <v>#N/A</v>
      </c>
      <c r="C321" t="e">
        <f t="shared" si="17"/>
        <v>#N/A</v>
      </c>
      <c r="D321" t="e">
        <f t="shared" si="18"/>
        <v>#N/A</v>
      </c>
      <c r="H321" t="s">
        <v>161</v>
      </c>
      <c r="I321" t="s">
        <v>92</v>
      </c>
      <c r="J321" t="str">
        <f t="shared" si="19"/>
        <v>Stoke CityTottenham</v>
      </c>
      <c r="K321">
        <v>11</v>
      </c>
      <c r="L321">
        <v>5.5</v>
      </c>
      <c r="M321">
        <v>1.33</v>
      </c>
    </row>
    <row r="322" spans="1:13">
      <c r="A322" t="str">
        <f>_xlfn.CONCAT(PoissonGoals!B322,PoissonGoals!C322)</f>
        <v/>
      </c>
      <c r="B322" t="e">
        <f t="shared" si="16"/>
        <v>#N/A</v>
      </c>
      <c r="C322" t="e">
        <f t="shared" si="17"/>
        <v>#N/A</v>
      </c>
      <c r="D322" t="e">
        <f t="shared" si="18"/>
        <v>#N/A</v>
      </c>
      <c r="H322" t="s">
        <v>119</v>
      </c>
      <c r="I322" t="s">
        <v>90</v>
      </c>
      <c r="J322" t="str">
        <f t="shared" si="19"/>
        <v>WatfordBurnley</v>
      </c>
      <c r="K322">
        <v>2.39</v>
      </c>
      <c r="L322">
        <v>3.2</v>
      </c>
      <c r="M322">
        <v>3.39</v>
      </c>
    </row>
    <row r="323" spans="1:13">
      <c r="A323" t="str">
        <f>_xlfn.CONCAT(PoissonGoals!B323,PoissonGoals!C323)</f>
        <v/>
      </c>
      <c r="B323" t="e">
        <f t="shared" ref="B323:B386" si="20">VLOOKUP(A323,J:M,1,FALSE)</f>
        <v>#N/A</v>
      </c>
      <c r="C323" t="e">
        <f t="shared" ref="C323:C386" si="21">VLOOKUP(A323,J:M,3,FALSE)</f>
        <v>#N/A</v>
      </c>
      <c r="D323" t="e">
        <f t="shared" ref="D323:D386" si="22">VLOOKUP(A323,J:M,2,FALSE)</f>
        <v>#N/A</v>
      </c>
      <c r="H323" t="s">
        <v>102</v>
      </c>
      <c r="I323" t="s">
        <v>163</v>
      </c>
      <c r="J323" t="str">
        <f t="shared" ref="J323:J381" si="23">_xlfn.CONCAT(H323&amp;I323)</f>
        <v>West BromSwansea City</v>
      </c>
      <c r="K323">
        <v>2.37</v>
      </c>
      <c r="L323">
        <v>3.2</v>
      </c>
      <c r="M323">
        <v>3.39</v>
      </c>
    </row>
    <row r="324" spans="1:13">
      <c r="A324" t="str">
        <f>_xlfn.CONCAT(PoissonGoals!B324,PoissonGoals!C324)</f>
        <v/>
      </c>
      <c r="B324" t="e">
        <f t="shared" si="20"/>
        <v>#N/A</v>
      </c>
      <c r="C324" t="e">
        <f t="shared" si="21"/>
        <v>#N/A</v>
      </c>
      <c r="D324" t="e">
        <f t="shared" si="22"/>
        <v>#N/A</v>
      </c>
      <c r="H324" t="s">
        <v>96</v>
      </c>
      <c r="I324" t="s">
        <v>98</v>
      </c>
      <c r="J324" t="str">
        <f t="shared" si="23"/>
        <v>ArsenalSouthampton</v>
      </c>
      <c r="K324">
        <v>1.57</v>
      </c>
      <c r="L324">
        <v>4.5</v>
      </c>
      <c r="M324">
        <v>6</v>
      </c>
    </row>
    <row r="325" spans="1:13">
      <c r="A325" t="str">
        <f>_xlfn.CONCAT(PoissonGoals!B325,PoissonGoals!C325)</f>
        <v/>
      </c>
      <c r="B325" t="e">
        <f t="shared" si="20"/>
        <v>#N/A</v>
      </c>
      <c r="C325" t="e">
        <f t="shared" si="21"/>
        <v>#N/A</v>
      </c>
      <c r="D325" t="e">
        <f t="shared" si="22"/>
        <v>#N/A</v>
      </c>
      <c r="H325" t="s">
        <v>101</v>
      </c>
      <c r="I325" t="s">
        <v>89</v>
      </c>
      <c r="J325" t="str">
        <f t="shared" si="23"/>
        <v>ChelseaWest Ham</v>
      </c>
      <c r="K325">
        <v>1.28</v>
      </c>
      <c r="L325">
        <v>6</v>
      </c>
      <c r="M325">
        <v>12</v>
      </c>
    </row>
    <row r="326" spans="1:13">
      <c r="A326" t="str">
        <f>_xlfn.CONCAT(PoissonGoals!B326,PoissonGoals!C326)</f>
        <v/>
      </c>
      <c r="B326" t="e">
        <f t="shared" si="20"/>
        <v>#N/A</v>
      </c>
      <c r="C326" t="e">
        <f t="shared" si="21"/>
        <v>#N/A</v>
      </c>
      <c r="D326" t="e">
        <f t="shared" si="22"/>
        <v>#N/A</v>
      </c>
      <c r="H326" t="s">
        <v>90</v>
      </c>
      <c r="I326" t="s">
        <v>94</v>
      </c>
      <c r="J326" t="str">
        <f t="shared" si="23"/>
        <v>BurnleyLeicester City</v>
      </c>
      <c r="K326">
        <v>2.62</v>
      </c>
      <c r="L326">
        <v>3.2</v>
      </c>
      <c r="M326">
        <v>3</v>
      </c>
    </row>
    <row r="327" spans="1:13">
      <c r="A327" t="str">
        <f>_xlfn.CONCAT(PoissonGoals!B327,PoissonGoals!C327)</f>
        <v/>
      </c>
      <c r="B327" t="e">
        <f t="shared" si="20"/>
        <v>#N/A</v>
      </c>
      <c r="C327" t="e">
        <f t="shared" si="21"/>
        <v>#N/A</v>
      </c>
      <c r="D327" t="e">
        <f t="shared" si="22"/>
        <v>#N/A</v>
      </c>
      <c r="H327" t="s">
        <v>91</v>
      </c>
      <c r="I327" t="s">
        <v>99</v>
      </c>
      <c r="J327" t="str">
        <f t="shared" si="23"/>
        <v>Crystal PalaceBrighton</v>
      </c>
      <c r="K327">
        <v>1.9</v>
      </c>
      <c r="L327">
        <v>3.5</v>
      </c>
      <c r="M327">
        <v>4.75</v>
      </c>
    </row>
    <row r="328" spans="1:13">
      <c r="A328" t="str">
        <f>_xlfn.CONCAT(PoissonGoals!B328,PoissonGoals!C328)</f>
        <v/>
      </c>
      <c r="B328" t="e">
        <f t="shared" si="20"/>
        <v>#N/A</v>
      </c>
      <c r="C328" t="e">
        <f t="shared" si="21"/>
        <v>#N/A</v>
      </c>
      <c r="D328" t="e">
        <f t="shared" si="22"/>
        <v>#N/A</v>
      </c>
      <c r="H328" t="s">
        <v>122</v>
      </c>
      <c r="I328" t="s">
        <v>119</v>
      </c>
      <c r="J328" t="str">
        <f t="shared" si="23"/>
        <v>HuddersfieldWatford</v>
      </c>
      <c r="K328">
        <v>2.62</v>
      </c>
      <c r="L328">
        <v>3.25</v>
      </c>
      <c r="M328">
        <v>3</v>
      </c>
    </row>
    <row r="329" spans="1:13">
      <c r="A329" t="str">
        <f>_xlfn.CONCAT(PoissonGoals!B329,PoissonGoals!C329)</f>
        <v/>
      </c>
      <c r="B329" t="e">
        <f t="shared" si="20"/>
        <v>#N/A</v>
      </c>
      <c r="C329" t="e">
        <f t="shared" si="21"/>
        <v>#N/A</v>
      </c>
      <c r="D329" t="e">
        <f t="shared" si="22"/>
        <v>#N/A</v>
      </c>
      <c r="H329" t="s">
        <v>88</v>
      </c>
      <c r="I329" t="s">
        <v>125</v>
      </c>
      <c r="J329" t="str">
        <f t="shared" si="23"/>
        <v>LiverpoolBournemouth</v>
      </c>
      <c r="K329">
        <v>1.25</v>
      </c>
      <c r="L329">
        <v>7</v>
      </c>
      <c r="M329">
        <v>12</v>
      </c>
    </row>
    <row r="330" spans="1:13">
      <c r="A330" t="str">
        <f>_xlfn.CONCAT(PoissonGoals!B330,PoissonGoals!C330)</f>
        <v/>
      </c>
      <c r="B330" t="e">
        <f t="shared" si="20"/>
        <v>#N/A</v>
      </c>
      <c r="C330" t="e">
        <f t="shared" si="21"/>
        <v>#N/A</v>
      </c>
      <c r="D330" t="e">
        <f t="shared" si="22"/>
        <v>#N/A</v>
      </c>
      <c r="H330" t="s">
        <v>98</v>
      </c>
      <c r="I330" t="s">
        <v>101</v>
      </c>
      <c r="J330" t="str">
        <f t="shared" si="23"/>
        <v>SouthamptonChelsea</v>
      </c>
      <c r="K330">
        <v>4.5</v>
      </c>
      <c r="L330">
        <v>3.75</v>
      </c>
      <c r="M330">
        <v>1.85</v>
      </c>
    </row>
    <row r="331" spans="1:13">
      <c r="A331" t="str">
        <f>_xlfn.CONCAT(PoissonGoals!B331,PoissonGoals!C331)</f>
        <v/>
      </c>
      <c r="B331" t="e">
        <f t="shared" si="20"/>
        <v>#N/A</v>
      </c>
      <c r="C331" t="e">
        <f t="shared" si="21"/>
        <v>#N/A</v>
      </c>
      <c r="D331" t="e">
        <f t="shared" si="22"/>
        <v>#N/A</v>
      </c>
      <c r="H331" t="s">
        <v>163</v>
      </c>
      <c r="I331" t="s">
        <v>97</v>
      </c>
      <c r="J331" t="str">
        <f t="shared" si="23"/>
        <v>Swansea CityEverton</v>
      </c>
      <c r="K331">
        <v>2.54</v>
      </c>
      <c r="L331">
        <v>3.25</v>
      </c>
      <c r="M331">
        <v>3.1</v>
      </c>
    </row>
    <row r="332" spans="1:13">
      <c r="A332" t="str">
        <f>_xlfn.CONCAT(PoissonGoals!B332,PoissonGoals!C332)</f>
        <v/>
      </c>
      <c r="B332" t="e">
        <f t="shared" si="20"/>
        <v>#N/A</v>
      </c>
      <c r="C332" t="e">
        <f t="shared" si="21"/>
        <v>#N/A</v>
      </c>
      <c r="D332" t="e">
        <f t="shared" si="22"/>
        <v>#N/A</v>
      </c>
      <c r="H332" t="s">
        <v>92</v>
      </c>
      <c r="I332" t="s">
        <v>100</v>
      </c>
      <c r="J332" t="str">
        <f t="shared" si="23"/>
        <v>TottenhamManchester City</v>
      </c>
      <c r="K332">
        <v>2.62</v>
      </c>
      <c r="L332">
        <v>3.6</v>
      </c>
      <c r="M332">
        <v>2.7</v>
      </c>
    </row>
    <row r="333" spans="1:13">
      <c r="A333" t="str">
        <f>_xlfn.CONCAT(PoissonGoals!B333,PoissonGoals!C333)</f>
        <v/>
      </c>
      <c r="B333" t="e">
        <f t="shared" si="20"/>
        <v>#N/A</v>
      </c>
      <c r="C333" t="e">
        <f t="shared" si="21"/>
        <v>#N/A</v>
      </c>
      <c r="D333" t="e">
        <f t="shared" si="22"/>
        <v>#N/A</v>
      </c>
      <c r="H333" t="s">
        <v>95</v>
      </c>
      <c r="I333" t="s">
        <v>102</v>
      </c>
      <c r="J333" t="str">
        <f t="shared" si="23"/>
        <v>Manchester UtdWest Brom</v>
      </c>
      <c r="K333">
        <v>1.18</v>
      </c>
      <c r="L333">
        <v>8</v>
      </c>
      <c r="M333">
        <v>19</v>
      </c>
    </row>
    <row r="334" spans="1:13">
      <c r="A334" t="str">
        <f>_xlfn.CONCAT(PoissonGoals!B334,PoissonGoals!C334)</f>
        <v/>
      </c>
      <c r="B334" t="e">
        <f t="shared" si="20"/>
        <v>#N/A</v>
      </c>
      <c r="C334" t="e">
        <f t="shared" si="21"/>
        <v>#N/A</v>
      </c>
      <c r="D334" t="e">
        <f t="shared" si="22"/>
        <v>#N/A</v>
      </c>
      <c r="H334" t="s">
        <v>93</v>
      </c>
      <c r="I334" t="s">
        <v>96</v>
      </c>
      <c r="J334" t="str">
        <f t="shared" si="23"/>
        <v>Newcastle UtdArsenal</v>
      </c>
      <c r="K334">
        <v>3.29</v>
      </c>
      <c r="L334">
        <v>3.6</v>
      </c>
      <c r="M334">
        <v>2.25</v>
      </c>
    </row>
    <row r="335" spans="1:13">
      <c r="A335" t="str">
        <f>_xlfn.CONCAT(PoissonGoals!B335,PoissonGoals!C335)</f>
        <v/>
      </c>
      <c r="B335" t="e">
        <f t="shared" si="20"/>
        <v>#N/A</v>
      </c>
      <c r="C335" t="e">
        <f t="shared" si="21"/>
        <v>#N/A</v>
      </c>
      <c r="D335" t="e">
        <f t="shared" si="22"/>
        <v>#N/A</v>
      </c>
      <c r="H335" t="s">
        <v>89</v>
      </c>
      <c r="I335" t="s">
        <v>161</v>
      </c>
      <c r="J335" t="str">
        <f t="shared" si="23"/>
        <v>West HamStoke City</v>
      </c>
      <c r="K335">
        <v>2</v>
      </c>
      <c r="L335">
        <v>3.6</v>
      </c>
      <c r="M335">
        <v>4</v>
      </c>
    </row>
    <row r="336" spans="1:13">
      <c r="A336" t="str">
        <f>_xlfn.CONCAT(PoissonGoals!B336,PoissonGoals!C336)</f>
        <v/>
      </c>
      <c r="B336" t="e">
        <f t="shared" si="20"/>
        <v>#N/A</v>
      </c>
      <c r="C336" t="e">
        <f t="shared" si="21"/>
        <v>#N/A</v>
      </c>
      <c r="D336" t="e">
        <f t="shared" si="22"/>
        <v>#N/A</v>
      </c>
      <c r="H336" t="s">
        <v>99</v>
      </c>
      <c r="I336" t="s">
        <v>92</v>
      </c>
      <c r="J336" t="str">
        <f t="shared" si="23"/>
        <v>BrightonTottenham</v>
      </c>
      <c r="K336">
        <v>6.5</v>
      </c>
      <c r="L336">
        <v>4.33</v>
      </c>
      <c r="M336">
        <v>1.55</v>
      </c>
    </row>
    <row r="337" spans="1:13">
      <c r="A337" t="str">
        <f>_xlfn.CONCAT(PoissonGoals!B337,PoissonGoals!C337)</f>
        <v/>
      </c>
      <c r="B337" t="e">
        <f t="shared" si="20"/>
        <v>#N/A</v>
      </c>
      <c r="C337" t="e">
        <f t="shared" si="21"/>
        <v>#N/A</v>
      </c>
      <c r="D337" t="e">
        <f t="shared" si="22"/>
        <v>#N/A</v>
      </c>
      <c r="H337" t="s">
        <v>125</v>
      </c>
      <c r="I337" t="s">
        <v>95</v>
      </c>
      <c r="J337" t="str">
        <f t="shared" si="23"/>
        <v>BournemouthManchester Utd</v>
      </c>
      <c r="K337">
        <v>5</v>
      </c>
      <c r="L337">
        <v>3.89</v>
      </c>
      <c r="M337">
        <v>1.75</v>
      </c>
    </row>
    <row r="338" spans="1:13">
      <c r="A338" t="str">
        <f>_xlfn.CONCAT(PoissonGoals!B338,PoissonGoals!C338)</f>
        <v/>
      </c>
      <c r="B338" t="e">
        <f t="shared" si="20"/>
        <v>#N/A</v>
      </c>
      <c r="C338" t="e">
        <f t="shared" si="21"/>
        <v>#N/A</v>
      </c>
      <c r="D338" t="e">
        <f t="shared" si="22"/>
        <v>#N/A</v>
      </c>
      <c r="H338" t="s">
        <v>90</v>
      </c>
      <c r="I338" t="s">
        <v>101</v>
      </c>
      <c r="J338" t="str">
        <f t="shared" si="23"/>
        <v>BurnleyChelsea</v>
      </c>
      <c r="K338">
        <v>4</v>
      </c>
      <c r="L338">
        <v>3.39</v>
      </c>
      <c r="M338">
        <v>1.9</v>
      </c>
    </row>
    <row r="339" spans="1:13">
      <c r="A339" t="str">
        <f>_xlfn.CONCAT(PoissonGoals!B339,PoissonGoals!C339)</f>
        <v/>
      </c>
      <c r="B339" t="e">
        <f t="shared" si="20"/>
        <v>#N/A</v>
      </c>
      <c r="C339" t="e">
        <f t="shared" si="21"/>
        <v>#N/A</v>
      </c>
      <c r="D339" t="e">
        <f t="shared" si="22"/>
        <v>#N/A</v>
      </c>
      <c r="H339" t="s">
        <v>94</v>
      </c>
      <c r="I339" t="s">
        <v>98</v>
      </c>
      <c r="J339" t="str">
        <f t="shared" si="23"/>
        <v>Leicester CitySouthampton</v>
      </c>
      <c r="K339">
        <v>2.25</v>
      </c>
      <c r="L339">
        <v>3.29</v>
      </c>
      <c r="M339">
        <v>3.2</v>
      </c>
    </row>
    <row r="340" spans="1:13">
      <c r="A340" t="str">
        <f>_xlfn.CONCAT(PoissonGoals!B340,PoissonGoals!C340)</f>
        <v/>
      </c>
      <c r="B340" t="e">
        <f t="shared" si="20"/>
        <v>#N/A</v>
      </c>
      <c r="C340" t="e">
        <f t="shared" si="21"/>
        <v>#N/A</v>
      </c>
      <c r="D340" t="e">
        <f t="shared" si="22"/>
        <v>#N/A</v>
      </c>
      <c r="H340" t="s">
        <v>119</v>
      </c>
      <c r="I340" t="s">
        <v>91</v>
      </c>
      <c r="J340" t="str">
        <f t="shared" si="23"/>
        <v>WatfordCrystal Palace</v>
      </c>
      <c r="K340">
        <v>2.89</v>
      </c>
      <c r="L340">
        <v>3.39</v>
      </c>
      <c r="M340">
        <v>2.54</v>
      </c>
    </row>
    <row r="341" spans="1:13">
      <c r="A341" t="str">
        <f>_xlfn.CONCAT(PoissonGoals!B341,PoissonGoals!C341)</f>
        <v/>
      </c>
      <c r="B341" t="e">
        <f t="shared" si="20"/>
        <v>#N/A</v>
      </c>
      <c r="C341" t="e">
        <f t="shared" si="21"/>
        <v>#N/A</v>
      </c>
      <c r="D341" t="e">
        <f t="shared" si="22"/>
        <v>#N/A</v>
      </c>
      <c r="H341" t="s">
        <v>102</v>
      </c>
      <c r="I341" t="s">
        <v>88</v>
      </c>
      <c r="J341" t="str">
        <f t="shared" si="23"/>
        <v>West BromLiverpool</v>
      </c>
      <c r="K341">
        <v>7.5</v>
      </c>
      <c r="L341">
        <v>4.5</v>
      </c>
      <c r="M341">
        <v>1.5</v>
      </c>
    </row>
    <row r="342" spans="1:13">
      <c r="A342" t="str">
        <f>_xlfn.CONCAT(PoissonGoals!B342,PoissonGoals!C342)</f>
        <v/>
      </c>
      <c r="B342" t="e">
        <f t="shared" si="20"/>
        <v>#N/A</v>
      </c>
      <c r="C342" t="e">
        <f t="shared" si="21"/>
        <v>#N/A</v>
      </c>
      <c r="D342" t="e">
        <f t="shared" si="22"/>
        <v>#N/A</v>
      </c>
      <c r="H342" t="s">
        <v>96</v>
      </c>
      <c r="I342" t="s">
        <v>89</v>
      </c>
      <c r="J342" t="str">
        <f t="shared" si="23"/>
        <v>ArsenalWest Ham</v>
      </c>
      <c r="K342">
        <v>1.55</v>
      </c>
      <c r="L342">
        <v>4.59</v>
      </c>
      <c r="M342">
        <v>6</v>
      </c>
    </row>
    <row r="343" spans="1:13">
      <c r="A343" t="str">
        <f>_xlfn.CONCAT(PoissonGoals!B343,PoissonGoals!C343)</f>
        <v/>
      </c>
      <c r="B343" t="e">
        <f t="shared" si="20"/>
        <v>#N/A</v>
      </c>
      <c r="C343" t="e">
        <f t="shared" si="21"/>
        <v>#N/A</v>
      </c>
      <c r="D343" t="e">
        <f t="shared" si="22"/>
        <v>#N/A</v>
      </c>
      <c r="H343" t="s">
        <v>100</v>
      </c>
      <c r="I343" t="s">
        <v>163</v>
      </c>
      <c r="J343" t="str">
        <f t="shared" si="23"/>
        <v>Manchester CitySwansea City</v>
      </c>
      <c r="K343">
        <v>1.1399999999999999</v>
      </c>
      <c r="L343">
        <v>9</v>
      </c>
      <c r="M343">
        <v>23</v>
      </c>
    </row>
    <row r="344" spans="1:13">
      <c r="A344" t="str">
        <f>_xlfn.CONCAT(PoissonGoals!B344,PoissonGoals!C344)</f>
        <v/>
      </c>
      <c r="B344" t="e">
        <f t="shared" si="20"/>
        <v>#N/A</v>
      </c>
      <c r="C344" t="e">
        <f t="shared" si="21"/>
        <v>#N/A</v>
      </c>
      <c r="D344" t="e">
        <f t="shared" si="22"/>
        <v>#N/A</v>
      </c>
      <c r="H344" t="s">
        <v>161</v>
      </c>
      <c r="I344" t="s">
        <v>90</v>
      </c>
      <c r="J344" t="str">
        <f t="shared" si="23"/>
        <v>Stoke CityBurnley</v>
      </c>
      <c r="K344">
        <v>2.29</v>
      </c>
      <c r="L344">
        <v>3.29</v>
      </c>
      <c r="M344">
        <v>3.5</v>
      </c>
    </row>
    <row r="345" spans="1:13">
      <c r="A345" t="str">
        <f>_xlfn.CONCAT(PoissonGoals!B345,PoissonGoals!C345)</f>
        <v/>
      </c>
      <c r="B345" t="e">
        <f t="shared" si="20"/>
        <v>#N/A</v>
      </c>
      <c r="C345" t="e">
        <f t="shared" si="21"/>
        <v>#N/A</v>
      </c>
      <c r="D345" t="e">
        <f t="shared" si="22"/>
        <v>#N/A</v>
      </c>
      <c r="H345" t="s">
        <v>97</v>
      </c>
      <c r="I345" t="s">
        <v>93</v>
      </c>
      <c r="J345" t="str">
        <f t="shared" si="23"/>
        <v>EvertonNewcastle Utd</v>
      </c>
      <c r="K345">
        <v>2.29</v>
      </c>
      <c r="L345">
        <v>3.39</v>
      </c>
      <c r="M345">
        <v>3.39</v>
      </c>
    </row>
    <row r="346" spans="1:13">
      <c r="A346" t="str">
        <f>_xlfn.CONCAT(PoissonGoals!B346,PoissonGoals!C346)</f>
        <v/>
      </c>
      <c r="B346" t="e">
        <f t="shared" si="20"/>
        <v>#N/A</v>
      </c>
      <c r="C346" t="e">
        <f t="shared" si="21"/>
        <v>#N/A</v>
      </c>
      <c r="D346" t="e">
        <f t="shared" si="22"/>
        <v>#N/A</v>
      </c>
      <c r="H346" t="s">
        <v>90</v>
      </c>
      <c r="I346" t="s">
        <v>99</v>
      </c>
      <c r="J346" t="str">
        <f t="shared" si="23"/>
        <v>BurnleyBrighton</v>
      </c>
      <c r="K346">
        <v>2.25</v>
      </c>
      <c r="L346">
        <v>3.2</v>
      </c>
      <c r="M346">
        <v>3.7</v>
      </c>
    </row>
    <row r="347" spans="1:13">
      <c r="A347" t="str">
        <f>_xlfn.CONCAT(PoissonGoals!B347,PoissonGoals!C347)</f>
        <v/>
      </c>
      <c r="B347" t="e">
        <f t="shared" si="20"/>
        <v>#N/A</v>
      </c>
      <c r="C347" t="e">
        <f t="shared" si="21"/>
        <v>#N/A</v>
      </c>
      <c r="D347" t="e">
        <f t="shared" si="22"/>
        <v>#N/A</v>
      </c>
      <c r="H347" t="s">
        <v>91</v>
      </c>
      <c r="I347" t="s">
        <v>94</v>
      </c>
      <c r="J347" t="str">
        <f t="shared" si="23"/>
        <v>Crystal PalaceLeicester City</v>
      </c>
      <c r="K347">
        <v>2.04</v>
      </c>
      <c r="L347">
        <v>3.6</v>
      </c>
      <c r="M347">
        <v>3.79</v>
      </c>
    </row>
    <row r="348" spans="1:13">
      <c r="A348" t="str">
        <f>_xlfn.CONCAT(PoissonGoals!B348,PoissonGoals!C348)</f>
        <v/>
      </c>
      <c r="B348" t="e">
        <f t="shared" si="20"/>
        <v>#N/A</v>
      </c>
      <c r="C348" t="e">
        <f t="shared" si="21"/>
        <v>#N/A</v>
      </c>
      <c r="D348" t="e">
        <f t="shared" si="22"/>
        <v>#N/A</v>
      </c>
      <c r="H348" t="s">
        <v>122</v>
      </c>
      <c r="I348" t="s">
        <v>97</v>
      </c>
      <c r="J348" t="str">
        <f t="shared" si="23"/>
        <v>HuddersfieldEverton</v>
      </c>
      <c r="K348">
        <v>2.62</v>
      </c>
      <c r="L348">
        <v>3.1</v>
      </c>
      <c r="M348">
        <v>3.1</v>
      </c>
    </row>
    <row r="349" spans="1:13">
      <c r="A349" t="str">
        <f>_xlfn.CONCAT(PoissonGoals!B349,PoissonGoals!C349)</f>
        <v/>
      </c>
      <c r="B349" t="e">
        <f t="shared" si="20"/>
        <v>#N/A</v>
      </c>
      <c r="C349" t="e">
        <f t="shared" si="21"/>
        <v>#N/A</v>
      </c>
      <c r="D349" t="e">
        <f t="shared" si="22"/>
        <v>#N/A</v>
      </c>
      <c r="H349" t="s">
        <v>88</v>
      </c>
      <c r="I349" t="s">
        <v>161</v>
      </c>
      <c r="J349" t="str">
        <f t="shared" si="23"/>
        <v>LiverpoolStoke City</v>
      </c>
      <c r="K349">
        <v>1.33</v>
      </c>
      <c r="L349">
        <v>5.75</v>
      </c>
      <c r="M349">
        <v>10</v>
      </c>
    </row>
    <row r="350" spans="1:13">
      <c r="A350" t="str">
        <f>_xlfn.CONCAT(PoissonGoals!B350,PoissonGoals!C350)</f>
        <v/>
      </c>
      <c r="B350" t="e">
        <f t="shared" si="20"/>
        <v>#N/A</v>
      </c>
      <c r="C350" t="e">
        <f t="shared" si="21"/>
        <v>#N/A</v>
      </c>
      <c r="D350" t="e">
        <f t="shared" si="22"/>
        <v>#N/A</v>
      </c>
      <c r="H350" t="s">
        <v>93</v>
      </c>
      <c r="I350" t="s">
        <v>102</v>
      </c>
      <c r="J350" t="str">
        <f t="shared" si="23"/>
        <v>Newcastle UtdWest Brom</v>
      </c>
      <c r="K350">
        <v>1.85</v>
      </c>
      <c r="L350">
        <v>3.6</v>
      </c>
      <c r="M350">
        <v>4.75</v>
      </c>
    </row>
    <row r="351" spans="1:13">
      <c r="A351" t="str">
        <f>_xlfn.CONCAT(PoissonGoals!B351,PoissonGoals!C351)</f>
        <v/>
      </c>
      <c r="B351" t="e">
        <f t="shared" si="20"/>
        <v>#N/A</v>
      </c>
      <c r="C351" t="e">
        <f t="shared" si="21"/>
        <v>#N/A</v>
      </c>
      <c r="D351" t="e">
        <f t="shared" si="22"/>
        <v>#N/A</v>
      </c>
      <c r="H351" t="s">
        <v>98</v>
      </c>
      <c r="I351" t="s">
        <v>125</v>
      </c>
      <c r="J351" t="str">
        <f t="shared" si="23"/>
        <v>SouthamptonBournemouth</v>
      </c>
      <c r="K351">
        <v>1.72</v>
      </c>
      <c r="L351">
        <v>4</v>
      </c>
      <c r="M351">
        <v>5</v>
      </c>
    </row>
    <row r="352" spans="1:13">
      <c r="A352" t="str">
        <f>_xlfn.CONCAT(PoissonGoals!B352,PoissonGoals!C352)</f>
        <v/>
      </c>
      <c r="B352" t="e">
        <f t="shared" si="20"/>
        <v>#N/A</v>
      </c>
      <c r="C352" t="e">
        <f t="shared" si="21"/>
        <v>#N/A</v>
      </c>
      <c r="D352" t="e">
        <f t="shared" si="22"/>
        <v>#N/A</v>
      </c>
      <c r="H352" t="s">
        <v>163</v>
      </c>
      <c r="I352" t="s">
        <v>101</v>
      </c>
      <c r="J352" t="str">
        <f t="shared" si="23"/>
        <v>Swansea CityChelsea</v>
      </c>
      <c r="K352">
        <v>7</v>
      </c>
      <c r="L352">
        <v>4.33</v>
      </c>
      <c r="M352">
        <v>1.53</v>
      </c>
    </row>
    <row r="353" spans="1:13">
      <c r="A353" t="str">
        <f>_xlfn.CONCAT(PoissonGoals!B353,PoissonGoals!C353)</f>
        <v/>
      </c>
      <c r="B353" t="e">
        <f t="shared" si="20"/>
        <v>#N/A</v>
      </c>
      <c r="C353" t="e">
        <f t="shared" si="21"/>
        <v>#N/A</v>
      </c>
      <c r="D353" t="e">
        <f t="shared" si="22"/>
        <v>#N/A</v>
      </c>
      <c r="H353" t="s">
        <v>95</v>
      </c>
      <c r="I353" t="s">
        <v>96</v>
      </c>
      <c r="J353" t="str">
        <f t="shared" si="23"/>
        <v>Manchester UtdArsenal</v>
      </c>
      <c r="K353">
        <v>1.44</v>
      </c>
      <c r="L353">
        <v>4.75</v>
      </c>
      <c r="M353">
        <v>8</v>
      </c>
    </row>
    <row r="354" spans="1:13">
      <c r="A354" t="str">
        <f>_xlfn.CONCAT(PoissonGoals!B354,PoissonGoals!C354)</f>
        <v/>
      </c>
      <c r="B354" t="e">
        <f t="shared" si="20"/>
        <v>#N/A</v>
      </c>
      <c r="C354" t="e">
        <f t="shared" si="21"/>
        <v>#N/A</v>
      </c>
      <c r="D354" t="e">
        <f t="shared" si="22"/>
        <v>#N/A</v>
      </c>
      <c r="H354" t="s">
        <v>89</v>
      </c>
      <c r="I354" t="s">
        <v>100</v>
      </c>
      <c r="J354" t="str">
        <f t="shared" si="23"/>
        <v>West HamManchester City</v>
      </c>
      <c r="K354">
        <v>10</v>
      </c>
      <c r="L354">
        <v>5.75</v>
      </c>
      <c r="M354">
        <v>1.33</v>
      </c>
    </row>
    <row r="355" spans="1:13">
      <c r="A355" t="str">
        <f>_xlfn.CONCAT(PoissonGoals!B355,PoissonGoals!C355)</f>
        <v/>
      </c>
      <c r="B355" t="e">
        <f t="shared" si="20"/>
        <v>#N/A</v>
      </c>
      <c r="C355" t="e">
        <f t="shared" si="21"/>
        <v>#N/A</v>
      </c>
      <c r="D355" t="e">
        <f t="shared" si="22"/>
        <v>#N/A</v>
      </c>
      <c r="H355" t="s">
        <v>92</v>
      </c>
      <c r="I355" t="s">
        <v>119</v>
      </c>
      <c r="J355" t="str">
        <f t="shared" si="23"/>
        <v>TottenhamWatford</v>
      </c>
      <c r="K355">
        <v>1.1599999999999999</v>
      </c>
      <c r="L355">
        <v>8.5</v>
      </c>
      <c r="M355">
        <v>21</v>
      </c>
    </row>
    <row r="356" spans="1:13">
      <c r="A356" t="str">
        <f>_xlfn.CONCAT(PoissonGoals!B356,PoissonGoals!C356)</f>
        <v/>
      </c>
      <c r="B356" t="e">
        <f t="shared" si="20"/>
        <v>#N/A</v>
      </c>
      <c r="C356" t="e">
        <f t="shared" si="21"/>
        <v>#N/A</v>
      </c>
      <c r="D356" t="e">
        <f t="shared" si="22"/>
        <v>#N/A</v>
      </c>
      <c r="H356" t="s">
        <v>99</v>
      </c>
      <c r="I356" t="s">
        <v>95</v>
      </c>
      <c r="J356" t="str">
        <f t="shared" si="23"/>
        <v>BrightonManchester Utd</v>
      </c>
      <c r="K356">
        <v>4.75</v>
      </c>
      <c r="L356">
        <v>3.6</v>
      </c>
      <c r="M356">
        <v>1.85</v>
      </c>
    </row>
    <row r="357" spans="1:13">
      <c r="A357" t="str">
        <f>_xlfn.CONCAT(PoissonGoals!B357,PoissonGoals!C357)</f>
        <v/>
      </c>
      <c r="B357" t="e">
        <f t="shared" si="20"/>
        <v>#N/A</v>
      </c>
      <c r="C357" t="e">
        <f t="shared" si="21"/>
        <v>#N/A</v>
      </c>
      <c r="D357" t="e">
        <f t="shared" si="22"/>
        <v>#N/A</v>
      </c>
      <c r="H357" t="s">
        <v>125</v>
      </c>
      <c r="I357" t="s">
        <v>163</v>
      </c>
      <c r="J357" t="str">
        <f t="shared" si="23"/>
        <v>BournemouthSwansea City</v>
      </c>
      <c r="K357">
        <v>2.1</v>
      </c>
      <c r="L357">
        <v>3.6</v>
      </c>
      <c r="M357">
        <v>3.7</v>
      </c>
    </row>
    <row r="358" spans="1:13">
      <c r="A358" t="str">
        <f>_xlfn.CONCAT(PoissonGoals!B358,PoissonGoals!C358)</f>
        <v/>
      </c>
      <c r="B358" t="e">
        <f t="shared" si="20"/>
        <v>#N/A</v>
      </c>
      <c r="C358" t="e">
        <f t="shared" si="21"/>
        <v>#N/A</v>
      </c>
      <c r="D358" t="e">
        <f t="shared" si="22"/>
        <v>#N/A</v>
      </c>
      <c r="H358" t="s">
        <v>97</v>
      </c>
      <c r="I358" t="s">
        <v>98</v>
      </c>
      <c r="J358" t="str">
        <f t="shared" si="23"/>
        <v>EvertonSouthampton</v>
      </c>
      <c r="K358">
        <v>2.89</v>
      </c>
      <c r="L358">
        <v>3.29</v>
      </c>
      <c r="M358">
        <v>2.62</v>
      </c>
    </row>
    <row r="359" spans="1:13">
      <c r="A359" t="str">
        <f>_xlfn.CONCAT(PoissonGoals!B359,PoissonGoals!C359)</f>
        <v/>
      </c>
      <c r="B359" t="e">
        <f t="shared" si="20"/>
        <v>#N/A</v>
      </c>
      <c r="C359" t="e">
        <f t="shared" si="21"/>
        <v>#N/A</v>
      </c>
      <c r="D359" t="e">
        <f t="shared" si="22"/>
        <v>#N/A</v>
      </c>
      <c r="H359" t="s">
        <v>94</v>
      </c>
      <c r="I359" t="s">
        <v>89</v>
      </c>
      <c r="J359" t="str">
        <f t="shared" si="23"/>
        <v>Leicester CityWest Ham</v>
      </c>
      <c r="K359">
        <v>2.25</v>
      </c>
      <c r="L359">
        <v>3.5</v>
      </c>
      <c r="M359">
        <v>3.39</v>
      </c>
    </row>
    <row r="360" spans="1:13">
      <c r="A360" t="str">
        <f>_xlfn.CONCAT(PoissonGoals!B360,PoissonGoals!C360)</f>
        <v/>
      </c>
      <c r="B360" t="e">
        <f t="shared" si="20"/>
        <v>#N/A</v>
      </c>
      <c r="C360" t="e">
        <f t="shared" si="21"/>
        <v>#N/A</v>
      </c>
      <c r="D360" t="e">
        <f t="shared" si="22"/>
        <v>#N/A</v>
      </c>
      <c r="H360" t="s">
        <v>161</v>
      </c>
      <c r="I360" t="s">
        <v>91</v>
      </c>
      <c r="J360" t="str">
        <f t="shared" si="23"/>
        <v>Stoke CityCrystal Palace</v>
      </c>
      <c r="K360">
        <v>2.7</v>
      </c>
      <c r="L360">
        <v>3.39</v>
      </c>
      <c r="M360">
        <v>2.79</v>
      </c>
    </row>
    <row r="361" spans="1:13">
      <c r="A361" t="str">
        <f>_xlfn.CONCAT(PoissonGoals!B361,PoissonGoals!C361)</f>
        <v/>
      </c>
      <c r="B361" t="e">
        <f t="shared" si="20"/>
        <v>#N/A</v>
      </c>
      <c r="C361" t="e">
        <f t="shared" si="21"/>
        <v>#N/A</v>
      </c>
      <c r="D361" t="e">
        <f t="shared" si="22"/>
        <v>#N/A</v>
      </c>
      <c r="H361" t="s">
        <v>119</v>
      </c>
      <c r="I361" t="s">
        <v>93</v>
      </c>
      <c r="J361" t="str">
        <f t="shared" si="23"/>
        <v>WatfordNewcastle Utd</v>
      </c>
      <c r="K361">
        <v>2.37</v>
      </c>
      <c r="L361">
        <v>3.39</v>
      </c>
      <c r="M361">
        <v>3.2</v>
      </c>
    </row>
    <row r="362" spans="1:13">
      <c r="A362" t="str">
        <f>_xlfn.CONCAT(PoissonGoals!B362,PoissonGoals!C362)</f>
        <v/>
      </c>
      <c r="B362" t="e">
        <f t="shared" si="20"/>
        <v>#N/A</v>
      </c>
      <c r="C362" t="e">
        <f t="shared" si="21"/>
        <v>#N/A</v>
      </c>
      <c r="D362" t="e">
        <f t="shared" si="22"/>
        <v>#N/A</v>
      </c>
      <c r="H362" t="s">
        <v>102</v>
      </c>
      <c r="I362" t="s">
        <v>92</v>
      </c>
      <c r="J362" t="str">
        <f t="shared" si="23"/>
        <v>West BromTottenham</v>
      </c>
      <c r="K362">
        <v>8</v>
      </c>
      <c r="L362">
        <v>4.75</v>
      </c>
      <c r="M362">
        <v>1.44</v>
      </c>
    </row>
    <row r="363" spans="1:13">
      <c r="A363" t="str">
        <f>_xlfn.CONCAT(PoissonGoals!B363,PoissonGoals!C363)</f>
        <v/>
      </c>
      <c r="B363" t="e">
        <f t="shared" si="20"/>
        <v>#N/A</v>
      </c>
      <c r="C363" t="e">
        <f t="shared" si="21"/>
        <v>#N/A</v>
      </c>
      <c r="D363" t="e">
        <f t="shared" si="22"/>
        <v>#N/A</v>
      </c>
      <c r="H363" t="s">
        <v>96</v>
      </c>
      <c r="I363" t="s">
        <v>90</v>
      </c>
      <c r="J363" t="str">
        <f t="shared" si="23"/>
        <v>ArsenalBurnley</v>
      </c>
      <c r="K363">
        <v>1.57</v>
      </c>
      <c r="L363">
        <v>4.2</v>
      </c>
      <c r="M363">
        <v>6.5</v>
      </c>
    </row>
    <row r="364" spans="1:13">
      <c r="A364" t="str">
        <f>_xlfn.CONCAT(PoissonGoals!B364,PoissonGoals!C364)</f>
        <v/>
      </c>
      <c r="B364" t="e">
        <f t="shared" si="20"/>
        <v>#N/A</v>
      </c>
      <c r="C364" t="e">
        <f t="shared" si="21"/>
        <v>#N/A</v>
      </c>
      <c r="D364" t="e">
        <f t="shared" si="22"/>
        <v>#N/A</v>
      </c>
      <c r="H364" t="s">
        <v>101</v>
      </c>
      <c r="I364" t="s">
        <v>88</v>
      </c>
      <c r="J364" t="str">
        <f t="shared" si="23"/>
        <v>ChelseaLiverpool</v>
      </c>
      <c r="K364">
        <v>2.25</v>
      </c>
      <c r="L364">
        <v>3.6</v>
      </c>
      <c r="M364">
        <v>3.29</v>
      </c>
    </row>
    <row r="365" spans="1:13">
      <c r="A365" t="str">
        <f>_xlfn.CONCAT(PoissonGoals!B365,PoissonGoals!C365)</f>
        <v/>
      </c>
      <c r="B365" t="e">
        <f t="shared" si="20"/>
        <v>#N/A</v>
      </c>
      <c r="C365" t="e">
        <f t="shared" si="21"/>
        <v>#N/A</v>
      </c>
      <c r="D365" t="e">
        <f t="shared" si="22"/>
        <v>#N/A</v>
      </c>
      <c r="H365" t="s">
        <v>100</v>
      </c>
      <c r="I365" t="s">
        <v>122</v>
      </c>
      <c r="J365" t="str">
        <f t="shared" si="23"/>
        <v>Manchester CityHuddersfield</v>
      </c>
      <c r="K365">
        <v>1.08</v>
      </c>
      <c r="L365">
        <v>13</v>
      </c>
      <c r="M365">
        <v>34</v>
      </c>
    </row>
    <row r="366" spans="1:13">
      <c r="A366" t="str">
        <f>_xlfn.CONCAT(PoissonGoals!B366,PoissonGoals!C366)</f>
        <v/>
      </c>
      <c r="B366" t="e">
        <f t="shared" si="20"/>
        <v>#N/A</v>
      </c>
      <c r="C366" t="e">
        <f t="shared" si="21"/>
        <v>#N/A</v>
      </c>
      <c r="D366" t="e">
        <f t="shared" si="22"/>
        <v>#N/A</v>
      </c>
      <c r="H366" t="s">
        <v>163</v>
      </c>
      <c r="I366" t="s">
        <v>98</v>
      </c>
      <c r="J366" t="str">
        <f t="shared" si="23"/>
        <v>Swansea CitySouthampton</v>
      </c>
      <c r="K366">
        <v>3.1</v>
      </c>
      <c r="L366">
        <v>3.25</v>
      </c>
      <c r="M366">
        <v>2.54</v>
      </c>
    </row>
    <row r="367" spans="1:13">
      <c r="A367" t="str">
        <f>_xlfn.CONCAT(PoissonGoals!B367,PoissonGoals!C367)</f>
        <v/>
      </c>
      <c r="B367" t="e">
        <f t="shared" si="20"/>
        <v>#N/A</v>
      </c>
      <c r="C367" t="e">
        <f t="shared" si="21"/>
        <v>#N/A</v>
      </c>
      <c r="D367" t="e">
        <f t="shared" si="22"/>
        <v>#N/A</v>
      </c>
      <c r="H367" t="s">
        <v>101</v>
      </c>
      <c r="I367" t="s">
        <v>122</v>
      </c>
      <c r="J367" t="str">
        <f t="shared" si="23"/>
        <v>ChelseaHuddersfield</v>
      </c>
      <c r="K367">
        <v>1.1599999999999999</v>
      </c>
      <c r="L367">
        <v>8.5</v>
      </c>
      <c r="M367">
        <v>19</v>
      </c>
    </row>
    <row r="368" spans="1:13">
      <c r="A368" t="str">
        <f>_xlfn.CONCAT(PoissonGoals!B368,PoissonGoals!C368)</f>
        <v/>
      </c>
      <c r="B368" t="e">
        <f t="shared" si="20"/>
        <v>#N/A</v>
      </c>
      <c r="C368" t="e">
        <f t="shared" si="21"/>
        <v>#N/A</v>
      </c>
      <c r="D368" t="e">
        <f t="shared" si="22"/>
        <v>#N/A</v>
      </c>
      <c r="H368" t="s">
        <v>94</v>
      </c>
      <c r="I368" t="s">
        <v>96</v>
      </c>
      <c r="J368" t="str">
        <f t="shared" si="23"/>
        <v>Leicester CityArsenal</v>
      </c>
      <c r="K368">
        <v>3.75</v>
      </c>
      <c r="L368">
        <v>3.79</v>
      </c>
      <c r="M368">
        <v>2</v>
      </c>
    </row>
    <row r="369" spans="1:13">
      <c r="A369" t="str">
        <f>_xlfn.CONCAT(PoissonGoals!B369,PoissonGoals!C369)</f>
        <v/>
      </c>
      <c r="B369" t="e">
        <f t="shared" si="20"/>
        <v>#N/A</v>
      </c>
      <c r="C369" t="e">
        <f t="shared" si="21"/>
        <v>#N/A</v>
      </c>
      <c r="D369" t="e">
        <f t="shared" si="22"/>
        <v>#N/A</v>
      </c>
      <c r="H369" t="s">
        <v>100</v>
      </c>
      <c r="I369" t="s">
        <v>99</v>
      </c>
      <c r="J369" t="str">
        <f t="shared" si="23"/>
        <v>Manchester CityBrighton</v>
      </c>
      <c r="K369">
        <v>1.1200000000000001</v>
      </c>
      <c r="L369">
        <v>10</v>
      </c>
      <c r="M369">
        <v>27</v>
      </c>
    </row>
    <row r="370" spans="1:13">
      <c r="A370" t="str">
        <f>_xlfn.CONCAT(PoissonGoals!B370,PoissonGoals!C370)</f>
        <v/>
      </c>
      <c r="B370" t="e">
        <f t="shared" si="20"/>
        <v>#N/A</v>
      </c>
      <c r="C370" t="e">
        <f t="shared" si="21"/>
        <v>#N/A</v>
      </c>
      <c r="D370" t="e">
        <f t="shared" si="22"/>
        <v>#N/A</v>
      </c>
      <c r="H370" t="s">
        <v>92</v>
      </c>
      <c r="I370" t="s">
        <v>93</v>
      </c>
      <c r="J370" t="str">
        <f t="shared" si="23"/>
        <v>TottenhamNewcastle Utd</v>
      </c>
      <c r="K370">
        <v>1.18</v>
      </c>
      <c r="L370">
        <v>8.5</v>
      </c>
      <c r="M370">
        <v>17</v>
      </c>
    </row>
    <row r="371" spans="1:13">
      <c r="A371" t="str">
        <f>_xlfn.CONCAT(PoissonGoals!B371,PoissonGoals!C371)</f>
        <v/>
      </c>
      <c r="B371" t="e">
        <f t="shared" si="20"/>
        <v>#N/A</v>
      </c>
      <c r="C371" t="e">
        <f t="shared" si="21"/>
        <v>#N/A</v>
      </c>
      <c r="D371" t="e">
        <f t="shared" si="22"/>
        <v>#N/A</v>
      </c>
      <c r="H371" t="s">
        <v>89</v>
      </c>
      <c r="I371" t="s">
        <v>95</v>
      </c>
      <c r="J371" t="str">
        <f t="shared" si="23"/>
        <v>West HamManchester Utd</v>
      </c>
      <c r="K371">
        <v>4.75</v>
      </c>
      <c r="L371">
        <v>3.79</v>
      </c>
      <c r="M371">
        <v>1.8</v>
      </c>
    </row>
    <row r="372" spans="1:13">
      <c r="A372" t="str">
        <f>_xlfn.CONCAT(PoissonGoals!B372,PoissonGoals!C372)</f>
        <v/>
      </c>
      <c r="B372" t="e">
        <f t="shared" si="20"/>
        <v>#N/A</v>
      </c>
      <c r="C372" t="e">
        <f t="shared" si="21"/>
        <v>#N/A</v>
      </c>
      <c r="D372" t="e">
        <f t="shared" si="22"/>
        <v>#N/A</v>
      </c>
      <c r="H372" t="s">
        <v>90</v>
      </c>
      <c r="I372" t="s">
        <v>125</v>
      </c>
      <c r="J372" t="str">
        <f t="shared" si="23"/>
        <v>BurnleyBournemouth</v>
      </c>
      <c r="K372">
        <v>2.14</v>
      </c>
      <c r="L372">
        <v>3.5</v>
      </c>
      <c r="M372">
        <v>3.6</v>
      </c>
    </row>
    <row r="373" spans="1:13">
      <c r="A373" t="str">
        <f>_xlfn.CONCAT(PoissonGoals!B373,PoissonGoals!C373)</f>
        <v/>
      </c>
      <c r="B373" t="e">
        <f t="shared" si="20"/>
        <v>#N/A</v>
      </c>
      <c r="C373" t="e">
        <f t="shared" si="21"/>
        <v>#N/A</v>
      </c>
      <c r="D373" t="e">
        <f t="shared" si="22"/>
        <v>#N/A</v>
      </c>
      <c r="H373" t="s">
        <v>91</v>
      </c>
      <c r="I373" t="s">
        <v>102</v>
      </c>
      <c r="J373" t="str">
        <f t="shared" si="23"/>
        <v>Crystal PalaceWest Brom</v>
      </c>
      <c r="K373">
        <v>1.8</v>
      </c>
      <c r="L373">
        <v>3.79</v>
      </c>
      <c r="M373">
        <v>4.75</v>
      </c>
    </row>
    <row r="374" spans="1:13">
      <c r="A374" t="str">
        <f>_xlfn.CONCAT(PoissonGoals!B374,PoissonGoals!C374)</f>
        <v/>
      </c>
      <c r="B374" t="e">
        <f t="shared" si="20"/>
        <v>#N/A</v>
      </c>
      <c r="C374" t="e">
        <f t="shared" si="21"/>
        <v>#N/A</v>
      </c>
      <c r="D374" t="e">
        <f t="shared" si="22"/>
        <v>#N/A</v>
      </c>
      <c r="H374" t="s">
        <v>122</v>
      </c>
      <c r="I374" t="s">
        <v>96</v>
      </c>
      <c r="J374" t="str">
        <f t="shared" si="23"/>
        <v>HuddersfieldArsenal</v>
      </c>
      <c r="K374">
        <v>6</v>
      </c>
      <c r="L374">
        <v>4.33</v>
      </c>
      <c r="M374">
        <v>1.6</v>
      </c>
    </row>
    <row r="375" spans="1:13">
      <c r="A375" t="str">
        <f>_xlfn.CONCAT(PoissonGoals!B375,PoissonGoals!C375)</f>
        <v/>
      </c>
      <c r="B375" t="e">
        <f t="shared" si="20"/>
        <v>#N/A</v>
      </c>
      <c r="C375" t="e">
        <f t="shared" si="21"/>
        <v>#N/A</v>
      </c>
      <c r="D375" t="e">
        <f t="shared" si="22"/>
        <v>#N/A</v>
      </c>
      <c r="H375" t="s">
        <v>88</v>
      </c>
      <c r="I375" t="s">
        <v>99</v>
      </c>
      <c r="J375" t="str">
        <f t="shared" si="23"/>
        <v>LiverpoolBrighton</v>
      </c>
      <c r="K375">
        <v>1.19</v>
      </c>
      <c r="L375">
        <v>8</v>
      </c>
      <c r="M375">
        <v>15</v>
      </c>
    </row>
    <row r="376" spans="1:13">
      <c r="A376" t="str">
        <f>_xlfn.CONCAT(PoissonGoals!B376,PoissonGoals!C376)</f>
        <v/>
      </c>
      <c r="B376" t="e">
        <f t="shared" si="20"/>
        <v>#N/A</v>
      </c>
      <c r="C376" t="e">
        <f t="shared" si="21"/>
        <v>#N/A</v>
      </c>
      <c r="D376" t="e">
        <f t="shared" si="22"/>
        <v>#N/A</v>
      </c>
      <c r="H376" t="s">
        <v>95</v>
      </c>
      <c r="I376" t="s">
        <v>119</v>
      </c>
      <c r="J376" t="str">
        <f t="shared" si="23"/>
        <v>Manchester UtdWatford</v>
      </c>
      <c r="K376">
        <v>1.39</v>
      </c>
      <c r="L376">
        <v>5.25</v>
      </c>
      <c r="M376">
        <v>8.5</v>
      </c>
    </row>
    <row r="377" spans="1:13">
      <c r="A377" t="str">
        <f>_xlfn.CONCAT(PoissonGoals!B377,PoissonGoals!C377)</f>
        <v/>
      </c>
      <c r="B377" t="e">
        <f t="shared" si="20"/>
        <v>#N/A</v>
      </c>
      <c r="C377" t="e">
        <f t="shared" si="21"/>
        <v>#N/A</v>
      </c>
      <c r="D377" t="e">
        <f t="shared" si="22"/>
        <v>#N/A</v>
      </c>
      <c r="H377" t="s">
        <v>93</v>
      </c>
      <c r="I377" t="s">
        <v>101</v>
      </c>
      <c r="J377" t="str">
        <f t="shared" si="23"/>
        <v>Newcastle UtdChelsea</v>
      </c>
      <c r="K377">
        <v>6.5</v>
      </c>
      <c r="L377">
        <v>4.2</v>
      </c>
      <c r="M377">
        <v>1.6</v>
      </c>
    </row>
    <row r="378" spans="1:13">
      <c r="A378" t="str">
        <f>_xlfn.CONCAT(PoissonGoals!B378,PoissonGoals!C378)</f>
        <v/>
      </c>
      <c r="B378" t="e">
        <f t="shared" si="20"/>
        <v>#N/A</v>
      </c>
      <c r="C378" t="e">
        <f t="shared" si="21"/>
        <v>#N/A</v>
      </c>
      <c r="D378" t="e">
        <f t="shared" si="22"/>
        <v>#N/A</v>
      </c>
      <c r="H378" t="s">
        <v>98</v>
      </c>
      <c r="I378" t="s">
        <v>100</v>
      </c>
      <c r="J378" t="str">
        <f t="shared" si="23"/>
        <v>SouthamptonManchester City</v>
      </c>
      <c r="K378">
        <v>9</v>
      </c>
      <c r="L378">
        <v>5</v>
      </c>
      <c r="M378">
        <v>1.39</v>
      </c>
    </row>
    <row r="379" spans="1:13">
      <c r="A379" t="str">
        <f>_xlfn.CONCAT(PoissonGoals!B379,PoissonGoals!C379)</f>
        <v/>
      </c>
      <c r="B379" t="e">
        <f t="shared" si="20"/>
        <v>#N/A</v>
      </c>
      <c r="C379" t="e">
        <f t="shared" si="21"/>
        <v>#N/A</v>
      </c>
      <c r="D379" t="e">
        <f t="shared" si="22"/>
        <v>#N/A</v>
      </c>
      <c r="H379" t="s">
        <v>163</v>
      </c>
      <c r="I379" t="s">
        <v>161</v>
      </c>
      <c r="J379" t="str">
        <f t="shared" si="23"/>
        <v>Swansea CityStoke City</v>
      </c>
      <c r="K379">
        <v>1.9</v>
      </c>
      <c r="L379">
        <v>3.79</v>
      </c>
      <c r="M379">
        <v>4.2</v>
      </c>
    </row>
    <row r="380" spans="1:13">
      <c r="A380" t="str">
        <f>_xlfn.CONCAT(PoissonGoals!B380,PoissonGoals!C380)</f>
        <v/>
      </c>
      <c r="B380" t="e">
        <f t="shared" si="20"/>
        <v>#N/A</v>
      </c>
      <c r="C380" t="e">
        <f t="shared" si="21"/>
        <v>#N/A</v>
      </c>
      <c r="D380" t="e">
        <f t="shared" si="22"/>
        <v>#N/A</v>
      </c>
      <c r="H380" t="s">
        <v>92</v>
      </c>
      <c r="I380" t="s">
        <v>94</v>
      </c>
      <c r="J380" t="str">
        <f t="shared" si="23"/>
        <v>TottenhamLeicester City</v>
      </c>
      <c r="K380">
        <v>1.33</v>
      </c>
      <c r="L380">
        <v>6</v>
      </c>
      <c r="M380">
        <v>9</v>
      </c>
    </row>
    <row r="381" spans="1:13">
      <c r="A381" t="str">
        <f>_xlfn.CONCAT(PoissonGoals!B381,PoissonGoals!C381)</f>
        <v/>
      </c>
      <c r="B381" t="e">
        <f t="shared" si="20"/>
        <v>#N/A</v>
      </c>
      <c r="C381" t="e">
        <f t="shared" si="21"/>
        <v>#N/A</v>
      </c>
      <c r="D381" t="e">
        <f t="shared" si="22"/>
        <v>#N/A</v>
      </c>
      <c r="H381" t="s">
        <v>89</v>
      </c>
      <c r="I381" t="s">
        <v>97</v>
      </c>
      <c r="J381" t="str">
        <f t="shared" si="23"/>
        <v>West HamEverton</v>
      </c>
      <c r="K381">
        <v>2.4500000000000002</v>
      </c>
      <c r="L381">
        <v>3.5</v>
      </c>
      <c r="M381">
        <v>3</v>
      </c>
    </row>
    <row r="382" spans="1:13">
      <c r="A382" t="str">
        <f>_xlfn.CONCAT(PoissonGoals!B382,PoissonGoals!C382)</f>
        <v/>
      </c>
      <c r="B382" t="e">
        <f t="shared" si="20"/>
        <v>#N/A</v>
      </c>
      <c r="C382" t="e">
        <f t="shared" si="21"/>
        <v>#N/A</v>
      </c>
      <c r="D382" t="e">
        <f t="shared" si="22"/>
        <v>#N/A</v>
      </c>
    </row>
    <row r="383" spans="1:13">
      <c r="A383" t="str">
        <f>_xlfn.CONCAT(PoissonGoals!B383,PoissonGoals!C383)</f>
        <v/>
      </c>
      <c r="B383" t="e">
        <f t="shared" si="20"/>
        <v>#N/A</v>
      </c>
      <c r="C383" t="e">
        <f t="shared" si="21"/>
        <v>#N/A</v>
      </c>
      <c r="D383" t="e">
        <f t="shared" si="22"/>
        <v>#N/A</v>
      </c>
    </row>
    <row r="384" spans="1:13">
      <c r="A384" t="str">
        <f>_xlfn.CONCAT(PoissonGoals!B384,PoissonGoals!C384)</f>
        <v/>
      </c>
      <c r="B384" t="e">
        <f t="shared" si="20"/>
        <v>#N/A</v>
      </c>
      <c r="C384" t="e">
        <f t="shared" si="21"/>
        <v>#N/A</v>
      </c>
      <c r="D384" t="e">
        <f t="shared" si="22"/>
        <v>#N/A</v>
      </c>
    </row>
    <row r="385" spans="1:4">
      <c r="A385" t="str">
        <f>_xlfn.CONCAT(PoissonGoals!B385,PoissonGoals!C385)</f>
        <v/>
      </c>
      <c r="B385" t="e">
        <f t="shared" si="20"/>
        <v>#N/A</v>
      </c>
      <c r="C385" t="e">
        <f t="shared" si="21"/>
        <v>#N/A</v>
      </c>
      <c r="D385" t="e">
        <f t="shared" si="22"/>
        <v>#N/A</v>
      </c>
    </row>
    <row r="386" spans="1:4">
      <c r="A386" t="str">
        <f>_xlfn.CONCAT(PoissonGoals!B386,PoissonGoals!C386)</f>
        <v/>
      </c>
      <c r="B386" t="e">
        <f t="shared" si="20"/>
        <v>#N/A</v>
      </c>
      <c r="C386" t="e">
        <f t="shared" si="21"/>
        <v>#N/A</v>
      </c>
      <c r="D386" t="e">
        <f t="shared" si="22"/>
        <v>#N/A</v>
      </c>
    </row>
    <row r="387" spans="1:4">
      <c r="A387" t="str">
        <f>_xlfn.CONCAT(PoissonGoals!B387,PoissonGoals!C387)</f>
        <v/>
      </c>
      <c r="B387" t="e">
        <f t="shared" ref="B387:B450" si="24">VLOOKUP(A387,J:M,1,FALSE)</f>
        <v>#N/A</v>
      </c>
      <c r="C387" t="e">
        <f t="shared" ref="C387:C450" si="25">VLOOKUP(A387,J:M,3,FALSE)</f>
        <v>#N/A</v>
      </c>
      <c r="D387" t="e">
        <f t="shared" ref="D387:D450" si="26">VLOOKUP(A387,J:M,2,FALSE)</f>
        <v>#N/A</v>
      </c>
    </row>
    <row r="388" spans="1:4">
      <c r="A388" t="str">
        <f>_xlfn.CONCAT(PoissonGoals!B388,PoissonGoals!C388)</f>
        <v/>
      </c>
      <c r="B388" t="e">
        <f t="shared" si="24"/>
        <v>#N/A</v>
      </c>
      <c r="C388" t="e">
        <f t="shared" si="25"/>
        <v>#N/A</v>
      </c>
      <c r="D388" t="e">
        <f t="shared" si="26"/>
        <v>#N/A</v>
      </c>
    </row>
    <row r="389" spans="1:4">
      <c r="A389" t="str">
        <f>_xlfn.CONCAT(PoissonGoals!B389,PoissonGoals!C389)</f>
        <v/>
      </c>
      <c r="B389" t="e">
        <f t="shared" si="24"/>
        <v>#N/A</v>
      </c>
      <c r="C389" t="e">
        <f t="shared" si="25"/>
        <v>#N/A</v>
      </c>
      <c r="D389" t="e">
        <f t="shared" si="26"/>
        <v>#N/A</v>
      </c>
    </row>
    <row r="390" spans="1:4">
      <c r="A390" t="str">
        <f>_xlfn.CONCAT(PoissonGoals!B390,PoissonGoals!C390)</f>
        <v/>
      </c>
      <c r="B390" t="e">
        <f t="shared" si="24"/>
        <v>#N/A</v>
      </c>
      <c r="C390" t="e">
        <f t="shared" si="25"/>
        <v>#N/A</v>
      </c>
      <c r="D390" t="e">
        <f t="shared" si="26"/>
        <v>#N/A</v>
      </c>
    </row>
    <row r="391" spans="1:4">
      <c r="A391" t="str">
        <f>_xlfn.CONCAT(PoissonGoals!B391,PoissonGoals!C391)</f>
        <v/>
      </c>
      <c r="B391" t="e">
        <f t="shared" si="24"/>
        <v>#N/A</v>
      </c>
      <c r="C391" t="e">
        <f t="shared" si="25"/>
        <v>#N/A</v>
      </c>
      <c r="D391" t="e">
        <f t="shared" si="26"/>
        <v>#N/A</v>
      </c>
    </row>
    <row r="392" spans="1:4">
      <c r="A392" t="str">
        <f>_xlfn.CONCAT(PoissonGoals!B392,PoissonGoals!C392)</f>
        <v/>
      </c>
      <c r="B392" t="e">
        <f t="shared" si="24"/>
        <v>#N/A</v>
      </c>
      <c r="C392" t="e">
        <f t="shared" si="25"/>
        <v>#N/A</v>
      </c>
      <c r="D392" t="e">
        <f t="shared" si="26"/>
        <v>#N/A</v>
      </c>
    </row>
    <row r="393" spans="1:4">
      <c r="A393" t="str">
        <f>_xlfn.CONCAT(PoissonGoals!B393,PoissonGoals!C393)</f>
        <v/>
      </c>
      <c r="B393" t="e">
        <f t="shared" si="24"/>
        <v>#N/A</v>
      </c>
      <c r="C393" t="e">
        <f t="shared" si="25"/>
        <v>#N/A</v>
      </c>
      <c r="D393" t="e">
        <f t="shared" si="26"/>
        <v>#N/A</v>
      </c>
    </row>
    <row r="394" spans="1:4">
      <c r="A394" t="str">
        <f>_xlfn.CONCAT(PoissonGoals!B394,PoissonGoals!C394)</f>
        <v/>
      </c>
      <c r="B394" t="e">
        <f t="shared" si="24"/>
        <v>#N/A</v>
      </c>
      <c r="C394" t="e">
        <f t="shared" si="25"/>
        <v>#N/A</v>
      </c>
      <c r="D394" t="e">
        <f t="shared" si="26"/>
        <v>#N/A</v>
      </c>
    </row>
    <row r="395" spans="1:4">
      <c r="A395" t="str">
        <f>_xlfn.CONCAT(PoissonGoals!B395,PoissonGoals!C395)</f>
        <v/>
      </c>
      <c r="B395" t="e">
        <f t="shared" si="24"/>
        <v>#N/A</v>
      </c>
      <c r="C395" t="e">
        <f t="shared" si="25"/>
        <v>#N/A</v>
      </c>
      <c r="D395" t="e">
        <f t="shared" si="26"/>
        <v>#N/A</v>
      </c>
    </row>
    <row r="396" spans="1:4">
      <c r="A396" t="str">
        <f>_xlfn.CONCAT(PoissonGoals!B396,PoissonGoals!C396)</f>
        <v/>
      </c>
      <c r="B396" t="e">
        <f t="shared" si="24"/>
        <v>#N/A</v>
      </c>
      <c r="C396" t="e">
        <f t="shared" si="25"/>
        <v>#N/A</v>
      </c>
      <c r="D396" t="e">
        <f t="shared" si="26"/>
        <v>#N/A</v>
      </c>
    </row>
    <row r="397" spans="1:4">
      <c r="A397" t="str">
        <f>_xlfn.CONCAT(PoissonGoals!B397,PoissonGoals!C397)</f>
        <v/>
      </c>
      <c r="B397" t="e">
        <f t="shared" si="24"/>
        <v>#N/A</v>
      </c>
      <c r="C397" t="e">
        <f t="shared" si="25"/>
        <v>#N/A</v>
      </c>
      <c r="D397" t="e">
        <f t="shared" si="26"/>
        <v>#N/A</v>
      </c>
    </row>
    <row r="398" spans="1:4">
      <c r="A398" t="str">
        <f>_xlfn.CONCAT(PoissonGoals!B398,PoissonGoals!C398)</f>
        <v/>
      </c>
      <c r="B398" t="e">
        <f t="shared" si="24"/>
        <v>#N/A</v>
      </c>
      <c r="C398" t="e">
        <f t="shared" si="25"/>
        <v>#N/A</v>
      </c>
      <c r="D398" t="e">
        <f t="shared" si="26"/>
        <v>#N/A</v>
      </c>
    </row>
    <row r="399" spans="1:4">
      <c r="A399" t="str">
        <f>_xlfn.CONCAT(PoissonGoals!B399,PoissonGoals!C399)</f>
        <v/>
      </c>
      <c r="B399" t="e">
        <f t="shared" si="24"/>
        <v>#N/A</v>
      </c>
      <c r="C399" t="e">
        <f t="shared" si="25"/>
        <v>#N/A</v>
      </c>
      <c r="D399" t="e">
        <f t="shared" si="26"/>
        <v>#N/A</v>
      </c>
    </row>
    <row r="400" spans="1:4">
      <c r="A400" t="str">
        <f>_xlfn.CONCAT(PoissonGoals!B400,PoissonGoals!C400)</f>
        <v/>
      </c>
      <c r="B400" t="e">
        <f t="shared" si="24"/>
        <v>#N/A</v>
      </c>
      <c r="C400" t="e">
        <f t="shared" si="25"/>
        <v>#N/A</v>
      </c>
      <c r="D400" t="e">
        <f t="shared" si="26"/>
        <v>#N/A</v>
      </c>
    </row>
    <row r="401" spans="1:4">
      <c r="A401" t="str">
        <f>_xlfn.CONCAT(PoissonGoals!B401,PoissonGoals!C401)</f>
        <v/>
      </c>
      <c r="B401" t="e">
        <f t="shared" si="24"/>
        <v>#N/A</v>
      </c>
      <c r="C401" t="e">
        <f t="shared" si="25"/>
        <v>#N/A</v>
      </c>
      <c r="D401" t="e">
        <f t="shared" si="26"/>
        <v>#N/A</v>
      </c>
    </row>
    <row r="402" spans="1:4">
      <c r="A402" t="str">
        <f>_xlfn.CONCAT(PoissonGoals!B402,PoissonGoals!C402)</f>
        <v/>
      </c>
      <c r="B402" t="e">
        <f t="shared" si="24"/>
        <v>#N/A</v>
      </c>
      <c r="C402" t="e">
        <f t="shared" si="25"/>
        <v>#N/A</v>
      </c>
      <c r="D402" t="e">
        <f t="shared" si="26"/>
        <v>#N/A</v>
      </c>
    </row>
    <row r="403" spans="1:4">
      <c r="A403" t="str">
        <f>_xlfn.CONCAT(PoissonGoals!B403,PoissonGoals!C403)</f>
        <v/>
      </c>
      <c r="B403" t="e">
        <f t="shared" si="24"/>
        <v>#N/A</v>
      </c>
      <c r="C403" t="e">
        <f t="shared" si="25"/>
        <v>#N/A</v>
      </c>
      <c r="D403" t="e">
        <f t="shared" si="26"/>
        <v>#N/A</v>
      </c>
    </row>
    <row r="404" spans="1:4">
      <c r="A404" t="str">
        <f>_xlfn.CONCAT(PoissonGoals!B404,PoissonGoals!C404)</f>
        <v/>
      </c>
      <c r="B404" t="e">
        <f t="shared" si="24"/>
        <v>#N/A</v>
      </c>
      <c r="C404" t="e">
        <f t="shared" si="25"/>
        <v>#N/A</v>
      </c>
      <c r="D404" t="e">
        <f t="shared" si="26"/>
        <v>#N/A</v>
      </c>
    </row>
    <row r="405" spans="1:4">
      <c r="A405" t="str">
        <f>_xlfn.CONCAT(PoissonGoals!B405,PoissonGoals!C405)</f>
        <v/>
      </c>
      <c r="B405" t="e">
        <f t="shared" si="24"/>
        <v>#N/A</v>
      </c>
      <c r="C405" t="e">
        <f t="shared" si="25"/>
        <v>#N/A</v>
      </c>
      <c r="D405" t="e">
        <f t="shared" si="26"/>
        <v>#N/A</v>
      </c>
    </row>
    <row r="406" spans="1:4">
      <c r="A406" t="str">
        <f>_xlfn.CONCAT(PoissonGoals!B406,PoissonGoals!C406)</f>
        <v/>
      </c>
      <c r="B406" t="e">
        <f t="shared" si="24"/>
        <v>#N/A</v>
      </c>
      <c r="C406" t="e">
        <f t="shared" si="25"/>
        <v>#N/A</v>
      </c>
      <c r="D406" t="e">
        <f t="shared" si="26"/>
        <v>#N/A</v>
      </c>
    </row>
    <row r="407" spans="1:4">
      <c r="A407" t="str">
        <f>_xlfn.CONCAT(PoissonGoals!B407,PoissonGoals!C407)</f>
        <v/>
      </c>
      <c r="B407" t="e">
        <f t="shared" si="24"/>
        <v>#N/A</v>
      </c>
      <c r="C407" t="e">
        <f t="shared" si="25"/>
        <v>#N/A</v>
      </c>
      <c r="D407" t="e">
        <f t="shared" si="26"/>
        <v>#N/A</v>
      </c>
    </row>
    <row r="408" spans="1:4">
      <c r="A408" t="str">
        <f>_xlfn.CONCAT(PoissonGoals!B408,PoissonGoals!C408)</f>
        <v/>
      </c>
      <c r="B408" t="e">
        <f t="shared" si="24"/>
        <v>#N/A</v>
      </c>
      <c r="C408" t="e">
        <f t="shared" si="25"/>
        <v>#N/A</v>
      </c>
      <c r="D408" t="e">
        <f t="shared" si="26"/>
        <v>#N/A</v>
      </c>
    </row>
    <row r="409" spans="1:4">
      <c r="A409" t="str">
        <f>_xlfn.CONCAT(PoissonGoals!B409,PoissonGoals!C409)</f>
        <v/>
      </c>
      <c r="B409" t="e">
        <f t="shared" si="24"/>
        <v>#N/A</v>
      </c>
      <c r="C409" t="e">
        <f t="shared" si="25"/>
        <v>#N/A</v>
      </c>
      <c r="D409" t="e">
        <f t="shared" si="26"/>
        <v>#N/A</v>
      </c>
    </row>
    <row r="410" spans="1:4">
      <c r="A410" t="str">
        <f>_xlfn.CONCAT(PoissonGoals!B410,PoissonGoals!C410)</f>
        <v/>
      </c>
      <c r="B410" t="e">
        <f t="shared" si="24"/>
        <v>#N/A</v>
      </c>
      <c r="C410" t="e">
        <f t="shared" si="25"/>
        <v>#N/A</v>
      </c>
      <c r="D410" t="e">
        <f t="shared" si="26"/>
        <v>#N/A</v>
      </c>
    </row>
    <row r="411" spans="1:4">
      <c r="A411" t="str">
        <f>_xlfn.CONCAT(PoissonGoals!B411,PoissonGoals!C411)</f>
        <v/>
      </c>
      <c r="B411" t="e">
        <f t="shared" si="24"/>
        <v>#N/A</v>
      </c>
      <c r="C411" t="e">
        <f t="shared" si="25"/>
        <v>#N/A</v>
      </c>
      <c r="D411" t="e">
        <f t="shared" si="26"/>
        <v>#N/A</v>
      </c>
    </row>
    <row r="412" spans="1:4">
      <c r="A412" t="str">
        <f>_xlfn.CONCAT(PoissonGoals!B412,PoissonGoals!C412)</f>
        <v/>
      </c>
      <c r="B412" t="e">
        <f t="shared" si="24"/>
        <v>#N/A</v>
      </c>
      <c r="C412" t="e">
        <f t="shared" si="25"/>
        <v>#N/A</v>
      </c>
      <c r="D412" t="e">
        <f t="shared" si="26"/>
        <v>#N/A</v>
      </c>
    </row>
    <row r="413" spans="1:4">
      <c r="A413" t="str">
        <f>_xlfn.CONCAT(PoissonGoals!B413,PoissonGoals!C413)</f>
        <v/>
      </c>
      <c r="B413" t="e">
        <f t="shared" si="24"/>
        <v>#N/A</v>
      </c>
      <c r="C413" t="e">
        <f t="shared" si="25"/>
        <v>#N/A</v>
      </c>
      <c r="D413" t="e">
        <f t="shared" si="26"/>
        <v>#N/A</v>
      </c>
    </row>
    <row r="414" spans="1:4">
      <c r="A414" t="str">
        <f>_xlfn.CONCAT(PoissonGoals!B414,PoissonGoals!C414)</f>
        <v/>
      </c>
      <c r="B414" t="e">
        <f t="shared" si="24"/>
        <v>#N/A</v>
      </c>
      <c r="C414" t="e">
        <f t="shared" si="25"/>
        <v>#N/A</v>
      </c>
      <c r="D414" t="e">
        <f t="shared" si="26"/>
        <v>#N/A</v>
      </c>
    </row>
    <row r="415" spans="1:4">
      <c r="A415" t="str">
        <f>_xlfn.CONCAT(PoissonGoals!B415,PoissonGoals!C415)</f>
        <v/>
      </c>
      <c r="B415" t="e">
        <f t="shared" si="24"/>
        <v>#N/A</v>
      </c>
      <c r="C415" t="e">
        <f t="shared" si="25"/>
        <v>#N/A</v>
      </c>
      <c r="D415" t="e">
        <f t="shared" si="26"/>
        <v>#N/A</v>
      </c>
    </row>
    <row r="416" spans="1:4">
      <c r="A416" t="str">
        <f>_xlfn.CONCAT(PoissonGoals!B416,PoissonGoals!C416)</f>
        <v/>
      </c>
      <c r="B416" t="e">
        <f t="shared" si="24"/>
        <v>#N/A</v>
      </c>
      <c r="C416" t="e">
        <f t="shared" si="25"/>
        <v>#N/A</v>
      </c>
      <c r="D416" t="e">
        <f t="shared" si="26"/>
        <v>#N/A</v>
      </c>
    </row>
    <row r="417" spans="1:4">
      <c r="A417" t="str">
        <f>_xlfn.CONCAT(PoissonGoals!B417,PoissonGoals!C417)</f>
        <v/>
      </c>
      <c r="B417" t="e">
        <f t="shared" si="24"/>
        <v>#N/A</v>
      </c>
      <c r="C417" t="e">
        <f t="shared" si="25"/>
        <v>#N/A</v>
      </c>
      <c r="D417" t="e">
        <f t="shared" si="26"/>
        <v>#N/A</v>
      </c>
    </row>
    <row r="418" spans="1:4">
      <c r="A418" t="str">
        <f>_xlfn.CONCAT(PoissonGoals!B418,PoissonGoals!C418)</f>
        <v/>
      </c>
      <c r="B418" t="e">
        <f t="shared" si="24"/>
        <v>#N/A</v>
      </c>
      <c r="C418" t="e">
        <f t="shared" si="25"/>
        <v>#N/A</v>
      </c>
      <c r="D418" t="e">
        <f t="shared" si="26"/>
        <v>#N/A</v>
      </c>
    </row>
    <row r="419" spans="1:4">
      <c r="A419" t="str">
        <f>_xlfn.CONCAT(PoissonGoals!B419,PoissonGoals!C419)</f>
        <v/>
      </c>
      <c r="B419" t="e">
        <f t="shared" si="24"/>
        <v>#N/A</v>
      </c>
      <c r="C419" t="e">
        <f t="shared" si="25"/>
        <v>#N/A</v>
      </c>
      <c r="D419" t="e">
        <f t="shared" si="26"/>
        <v>#N/A</v>
      </c>
    </row>
    <row r="420" spans="1:4">
      <c r="A420" t="str">
        <f>_xlfn.CONCAT(PoissonGoals!B420,PoissonGoals!C420)</f>
        <v/>
      </c>
      <c r="B420" t="e">
        <f t="shared" si="24"/>
        <v>#N/A</v>
      </c>
      <c r="C420" t="e">
        <f t="shared" si="25"/>
        <v>#N/A</v>
      </c>
      <c r="D420" t="e">
        <f t="shared" si="26"/>
        <v>#N/A</v>
      </c>
    </row>
    <row r="421" spans="1:4">
      <c r="A421" t="str">
        <f>_xlfn.CONCAT(PoissonGoals!B421,PoissonGoals!C421)</f>
        <v/>
      </c>
      <c r="B421" t="e">
        <f t="shared" si="24"/>
        <v>#N/A</v>
      </c>
      <c r="C421" t="e">
        <f t="shared" si="25"/>
        <v>#N/A</v>
      </c>
      <c r="D421" t="e">
        <f t="shared" si="26"/>
        <v>#N/A</v>
      </c>
    </row>
    <row r="422" spans="1:4">
      <c r="A422" t="str">
        <f>_xlfn.CONCAT(PoissonGoals!B422,PoissonGoals!C422)</f>
        <v/>
      </c>
      <c r="B422" t="e">
        <f t="shared" si="24"/>
        <v>#N/A</v>
      </c>
      <c r="C422" t="e">
        <f t="shared" si="25"/>
        <v>#N/A</v>
      </c>
      <c r="D422" t="e">
        <f t="shared" si="26"/>
        <v>#N/A</v>
      </c>
    </row>
    <row r="423" spans="1:4">
      <c r="A423" t="str">
        <f>_xlfn.CONCAT(PoissonGoals!B423,PoissonGoals!C423)</f>
        <v/>
      </c>
      <c r="B423" t="e">
        <f t="shared" si="24"/>
        <v>#N/A</v>
      </c>
      <c r="C423" t="e">
        <f t="shared" si="25"/>
        <v>#N/A</v>
      </c>
      <c r="D423" t="e">
        <f t="shared" si="26"/>
        <v>#N/A</v>
      </c>
    </row>
    <row r="424" spans="1:4">
      <c r="A424" t="str">
        <f>_xlfn.CONCAT(PoissonGoals!B424,PoissonGoals!C424)</f>
        <v/>
      </c>
      <c r="B424" t="e">
        <f t="shared" si="24"/>
        <v>#N/A</v>
      </c>
      <c r="C424" t="e">
        <f t="shared" si="25"/>
        <v>#N/A</v>
      </c>
      <c r="D424" t="e">
        <f t="shared" si="26"/>
        <v>#N/A</v>
      </c>
    </row>
    <row r="425" spans="1:4">
      <c r="A425" t="str">
        <f>_xlfn.CONCAT(PoissonGoals!B425,PoissonGoals!C425)</f>
        <v/>
      </c>
      <c r="B425" t="e">
        <f t="shared" si="24"/>
        <v>#N/A</v>
      </c>
      <c r="C425" t="e">
        <f t="shared" si="25"/>
        <v>#N/A</v>
      </c>
      <c r="D425" t="e">
        <f t="shared" si="26"/>
        <v>#N/A</v>
      </c>
    </row>
    <row r="426" spans="1:4">
      <c r="A426" t="str">
        <f>_xlfn.CONCAT(PoissonGoals!B426,PoissonGoals!C426)</f>
        <v/>
      </c>
      <c r="B426" t="e">
        <f t="shared" si="24"/>
        <v>#N/A</v>
      </c>
      <c r="C426" t="e">
        <f t="shared" si="25"/>
        <v>#N/A</v>
      </c>
      <c r="D426" t="e">
        <f t="shared" si="26"/>
        <v>#N/A</v>
      </c>
    </row>
    <row r="427" spans="1:4">
      <c r="A427" t="str">
        <f>_xlfn.CONCAT(PoissonGoals!B427,PoissonGoals!C427)</f>
        <v/>
      </c>
      <c r="B427" t="e">
        <f t="shared" si="24"/>
        <v>#N/A</v>
      </c>
      <c r="C427" t="e">
        <f t="shared" si="25"/>
        <v>#N/A</v>
      </c>
      <c r="D427" t="e">
        <f t="shared" si="26"/>
        <v>#N/A</v>
      </c>
    </row>
    <row r="428" spans="1:4">
      <c r="A428" t="str">
        <f>_xlfn.CONCAT(PoissonGoals!B428,PoissonGoals!C428)</f>
        <v/>
      </c>
      <c r="B428" t="e">
        <f t="shared" si="24"/>
        <v>#N/A</v>
      </c>
      <c r="C428" t="e">
        <f t="shared" si="25"/>
        <v>#N/A</v>
      </c>
      <c r="D428" t="e">
        <f t="shared" si="26"/>
        <v>#N/A</v>
      </c>
    </row>
    <row r="429" spans="1:4">
      <c r="A429" t="str">
        <f>_xlfn.CONCAT(PoissonGoals!B429,PoissonGoals!C429)</f>
        <v/>
      </c>
      <c r="B429" t="e">
        <f t="shared" si="24"/>
        <v>#N/A</v>
      </c>
      <c r="C429" t="e">
        <f t="shared" si="25"/>
        <v>#N/A</v>
      </c>
      <c r="D429" t="e">
        <f t="shared" si="26"/>
        <v>#N/A</v>
      </c>
    </row>
    <row r="430" spans="1:4">
      <c r="A430" t="str">
        <f>_xlfn.CONCAT(PoissonGoals!B430,PoissonGoals!C430)</f>
        <v/>
      </c>
      <c r="B430" t="e">
        <f t="shared" si="24"/>
        <v>#N/A</v>
      </c>
      <c r="C430" t="e">
        <f t="shared" si="25"/>
        <v>#N/A</v>
      </c>
      <c r="D430" t="e">
        <f t="shared" si="26"/>
        <v>#N/A</v>
      </c>
    </row>
    <row r="431" spans="1:4">
      <c r="A431" t="str">
        <f>_xlfn.CONCAT(PoissonGoals!B431,PoissonGoals!C431)</f>
        <v/>
      </c>
      <c r="B431" t="e">
        <f t="shared" si="24"/>
        <v>#N/A</v>
      </c>
      <c r="C431" t="e">
        <f t="shared" si="25"/>
        <v>#N/A</v>
      </c>
      <c r="D431" t="e">
        <f t="shared" si="26"/>
        <v>#N/A</v>
      </c>
    </row>
    <row r="432" spans="1:4">
      <c r="A432" t="str">
        <f>_xlfn.CONCAT(PoissonGoals!B432,PoissonGoals!C432)</f>
        <v/>
      </c>
      <c r="B432" t="e">
        <f t="shared" si="24"/>
        <v>#N/A</v>
      </c>
      <c r="C432" t="e">
        <f t="shared" si="25"/>
        <v>#N/A</v>
      </c>
      <c r="D432" t="e">
        <f t="shared" si="26"/>
        <v>#N/A</v>
      </c>
    </row>
    <row r="433" spans="1:4">
      <c r="A433" t="str">
        <f>_xlfn.CONCAT(PoissonGoals!B433,PoissonGoals!C433)</f>
        <v/>
      </c>
      <c r="B433" t="e">
        <f t="shared" si="24"/>
        <v>#N/A</v>
      </c>
      <c r="C433" t="e">
        <f t="shared" si="25"/>
        <v>#N/A</v>
      </c>
      <c r="D433" t="e">
        <f t="shared" si="26"/>
        <v>#N/A</v>
      </c>
    </row>
    <row r="434" spans="1:4">
      <c r="A434" t="str">
        <f>_xlfn.CONCAT(PoissonGoals!B434,PoissonGoals!C434)</f>
        <v/>
      </c>
      <c r="B434" t="e">
        <f t="shared" si="24"/>
        <v>#N/A</v>
      </c>
      <c r="C434" t="e">
        <f t="shared" si="25"/>
        <v>#N/A</v>
      </c>
      <c r="D434" t="e">
        <f t="shared" si="26"/>
        <v>#N/A</v>
      </c>
    </row>
    <row r="435" spans="1:4">
      <c r="A435" t="str">
        <f>_xlfn.CONCAT(PoissonGoals!B435,PoissonGoals!C435)</f>
        <v/>
      </c>
      <c r="B435" t="e">
        <f t="shared" si="24"/>
        <v>#N/A</v>
      </c>
      <c r="C435" t="e">
        <f t="shared" si="25"/>
        <v>#N/A</v>
      </c>
      <c r="D435" t="e">
        <f t="shared" si="26"/>
        <v>#N/A</v>
      </c>
    </row>
    <row r="436" spans="1:4">
      <c r="A436" t="str">
        <f>_xlfn.CONCAT(PoissonGoals!B436,PoissonGoals!C436)</f>
        <v/>
      </c>
      <c r="B436" t="e">
        <f t="shared" si="24"/>
        <v>#N/A</v>
      </c>
      <c r="C436" t="e">
        <f t="shared" si="25"/>
        <v>#N/A</v>
      </c>
      <c r="D436" t="e">
        <f t="shared" si="26"/>
        <v>#N/A</v>
      </c>
    </row>
    <row r="437" spans="1:4">
      <c r="A437" t="str">
        <f>_xlfn.CONCAT(PoissonGoals!B437,PoissonGoals!C437)</f>
        <v/>
      </c>
      <c r="B437" t="e">
        <f t="shared" si="24"/>
        <v>#N/A</v>
      </c>
      <c r="C437" t="e">
        <f t="shared" si="25"/>
        <v>#N/A</v>
      </c>
      <c r="D437" t="e">
        <f t="shared" si="26"/>
        <v>#N/A</v>
      </c>
    </row>
    <row r="438" spans="1:4">
      <c r="A438" t="str">
        <f>_xlfn.CONCAT(PoissonGoals!B438,PoissonGoals!C438)</f>
        <v/>
      </c>
      <c r="B438" t="e">
        <f t="shared" si="24"/>
        <v>#N/A</v>
      </c>
      <c r="C438" t="e">
        <f t="shared" si="25"/>
        <v>#N/A</v>
      </c>
      <c r="D438" t="e">
        <f t="shared" si="26"/>
        <v>#N/A</v>
      </c>
    </row>
    <row r="439" spans="1:4">
      <c r="A439" t="str">
        <f>_xlfn.CONCAT(PoissonGoals!B439,PoissonGoals!C439)</f>
        <v/>
      </c>
      <c r="B439" t="e">
        <f t="shared" si="24"/>
        <v>#N/A</v>
      </c>
      <c r="C439" t="e">
        <f t="shared" si="25"/>
        <v>#N/A</v>
      </c>
      <c r="D439" t="e">
        <f t="shared" si="26"/>
        <v>#N/A</v>
      </c>
    </row>
    <row r="440" spans="1:4">
      <c r="A440" t="str">
        <f>_xlfn.CONCAT(PoissonGoals!B440,PoissonGoals!C440)</f>
        <v/>
      </c>
      <c r="B440" t="e">
        <f t="shared" si="24"/>
        <v>#N/A</v>
      </c>
      <c r="C440" t="e">
        <f t="shared" si="25"/>
        <v>#N/A</v>
      </c>
      <c r="D440" t="e">
        <f t="shared" si="26"/>
        <v>#N/A</v>
      </c>
    </row>
    <row r="441" spans="1:4">
      <c r="A441" t="str">
        <f>_xlfn.CONCAT(PoissonGoals!B441,PoissonGoals!C441)</f>
        <v/>
      </c>
      <c r="B441" t="e">
        <f t="shared" si="24"/>
        <v>#N/A</v>
      </c>
      <c r="C441" t="e">
        <f t="shared" si="25"/>
        <v>#N/A</v>
      </c>
      <c r="D441" t="e">
        <f t="shared" si="26"/>
        <v>#N/A</v>
      </c>
    </row>
    <row r="442" spans="1:4">
      <c r="A442" t="str">
        <f>_xlfn.CONCAT(PoissonGoals!B442,PoissonGoals!C442)</f>
        <v/>
      </c>
      <c r="B442" t="e">
        <f t="shared" si="24"/>
        <v>#N/A</v>
      </c>
      <c r="C442" t="e">
        <f t="shared" si="25"/>
        <v>#N/A</v>
      </c>
      <c r="D442" t="e">
        <f t="shared" si="26"/>
        <v>#N/A</v>
      </c>
    </row>
    <row r="443" spans="1:4">
      <c r="A443" t="str">
        <f>_xlfn.CONCAT(PoissonGoals!B443,PoissonGoals!C443)</f>
        <v/>
      </c>
      <c r="B443" t="e">
        <f t="shared" si="24"/>
        <v>#N/A</v>
      </c>
      <c r="C443" t="e">
        <f t="shared" si="25"/>
        <v>#N/A</v>
      </c>
      <c r="D443" t="e">
        <f t="shared" si="26"/>
        <v>#N/A</v>
      </c>
    </row>
    <row r="444" spans="1:4">
      <c r="A444" t="str">
        <f>_xlfn.CONCAT(PoissonGoals!B444,PoissonGoals!C444)</f>
        <v/>
      </c>
      <c r="B444" t="e">
        <f t="shared" si="24"/>
        <v>#N/A</v>
      </c>
      <c r="C444" t="e">
        <f t="shared" si="25"/>
        <v>#N/A</v>
      </c>
      <c r="D444" t="e">
        <f t="shared" si="26"/>
        <v>#N/A</v>
      </c>
    </row>
    <row r="445" spans="1:4">
      <c r="A445" t="str">
        <f>_xlfn.CONCAT(PoissonGoals!B445,PoissonGoals!C445)</f>
        <v/>
      </c>
      <c r="B445" t="e">
        <f t="shared" si="24"/>
        <v>#N/A</v>
      </c>
      <c r="C445" t="e">
        <f t="shared" si="25"/>
        <v>#N/A</v>
      </c>
      <c r="D445" t="e">
        <f t="shared" si="26"/>
        <v>#N/A</v>
      </c>
    </row>
    <row r="446" spans="1:4">
      <c r="A446" t="str">
        <f>_xlfn.CONCAT(PoissonGoals!B446,PoissonGoals!C446)</f>
        <v/>
      </c>
      <c r="B446" t="e">
        <f t="shared" si="24"/>
        <v>#N/A</v>
      </c>
      <c r="C446" t="e">
        <f t="shared" si="25"/>
        <v>#N/A</v>
      </c>
      <c r="D446" t="e">
        <f t="shared" si="26"/>
        <v>#N/A</v>
      </c>
    </row>
    <row r="447" spans="1:4">
      <c r="A447" t="str">
        <f>_xlfn.CONCAT(PoissonGoals!B447,PoissonGoals!C447)</f>
        <v/>
      </c>
      <c r="B447" t="e">
        <f t="shared" si="24"/>
        <v>#N/A</v>
      </c>
      <c r="C447" t="e">
        <f t="shared" si="25"/>
        <v>#N/A</v>
      </c>
      <c r="D447" t="e">
        <f t="shared" si="26"/>
        <v>#N/A</v>
      </c>
    </row>
    <row r="448" spans="1:4">
      <c r="A448" t="str">
        <f>_xlfn.CONCAT(PoissonGoals!B448,PoissonGoals!C448)</f>
        <v/>
      </c>
      <c r="B448" t="e">
        <f t="shared" si="24"/>
        <v>#N/A</v>
      </c>
      <c r="C448" t="e">
        <f t="shared" si="25"/>
        <v>#N/A</v>
      </c>
      <c r="D448" t="e">
        <f t="shared" si="26"/>
        <v>#N/A</v>
      </c>
    </row>
    <row r="449" spans="1:4">
      <c r="A449" t="str">
        <f>_xlfn.CONCAT(PoissonGoals!B449,PoissonGoals!C449)</f>
        <v/>
      </c>
      <c r="B449" t="e">
        <f t="shared" si="24"/>
        <v>#N/A</v>
      </c>
      <c r="C449" t="e">
        <f t="shared" si="25"/>
        <v>#N/A</v>
      </c>
      <c r="D449" t="e">
        <f t="shared" si="26"/>
        <v>#N/A</v>
      </c>
    </row>
    <row r="450" spans="1:4">
      <c r="A450" t="str">
        <f>_xlfn.CONCAT(PoissonGoals!B450,PoissonGoals!C450)</f>
        <v/>
      </c>
      <c r="B450" t="e">
        <f t="shared" si="24"/>
        <v>#N/A</v>
      </c>
      <c r="C450" t="e">
        <f t="shared" si="25"/>
        <v>#N/A</v>
      </c>
      <c r="D450" t="e">
        <f t="shared" si="26"/>
        <v>#N/A</v>
      </c>
    </row>
    <row r="451" spans="1:4">
      <c r="A451" t="str">
        <f>_xlfn.CONCAT(PoissonGoals!B451,PoissonGoals!C451)</f>
        <v/>
      </c>
      <c r="B451" t="e">
        <f t="shared" ref="B451:B514" si="27">VLOOKUP(A451,J:M,1,FALSE)</f>
        <v>#N/A</v>
      </c>
      <c r="C451" t="e">
        <f t="shared" ref="C451:C514" si="28">VLOOKUP(A451,J:M,3,FALSE)</f>
        <v>#N/A</v>
      </c>
      <c r="D451" t="e">
        <f t="shared" ref="D451:D514" si="29">VLOOKUP(A451,J:M,2,FALSE)</f>
        <v>#N/A</v>
      </c>
    </row>
    <row r="452" spans="1:4">
      <c r="A452" t="str">
        <f>_xlfn.CONCAT(PoissonGoals!B452,PoissonGoals!C452)</f>
        <v/>
      </c>
      <c r="B452" t="e">
        <f t="shared" si="27"/>
        <v>#N/A</v>
      </c>
      <c r="C452" t="e">
        <f t="shared" si="28"/>
        <v>#N/A</v>
      </c>
      <c r="D452" t="e">
        <f t="shared" si="29"/>
        <v>#N/A</v>
      </c>
    </row>
    <row r="453" spans="1:4">
      <c r="A453" t="str">
        <f>_xlfn.CONCAT(PoissonGoals!B453,PoissonGoals!C453)</f>
        <v/>
      </c>
      <c r="B453" t="e">
        <f t="shared" si="27"/>
        <v>#N/A</v>
      </c>
      <c r="C453" t="e">
        <f t="shared" si="28"/>
        <v>#N/A</v>
      </c>
      <c r="D453" t="e">
        <f t="shared" si="29"/>
        <v>#N/A</v>
      </c>
    </row>
    <row r="454" spans="1:4">
      <c r="A454" t="str">
        <f>_xlfn.CONCAT(PoissonGoals!B454,PoissonGoals!C454)</f>
        <v/>
      </c>
      <c r="B454" t="e">
        <f t="shared" si="27"/>
        <v>#N/A</v>
      </c>
      <c r="C454" t="e">
        <f t="shared" si="28"/>
        <v>#N/A</v>
      </c>
      <c r="D454" t="e">
        <f t="shared" si="29"/>
        <v>#N/A</v>
      </c>
    </row>
    <row r="455" spans="1:4">
      <c r="A455" t="str">
        <f>_xlfn.CONCAT(PoissonGoals!B455,PoissonGoals!C455)</f>
        <v/>
      </c>
      <c r="B455" t="e">
        <f t="shared" si="27"/>
        <v>#N/A</v>
      </c>
      <c r="C455" t="e">
        <f t="shared" si="28"/>
        <v>#N/A</v>
      </c>
      <c r="D455" t="e">
        <f t="shared" si="29"/>
        <v>#N/A</v>
      </c>
    </row>
    <row r="456" spans="1:4">
      <c r="A456" t="str">
        <f>_xlfn.CONCAT(PoissonGoals!B456,PoissonGoals!C456)</f>
        <v/>
      </c>
      <c r="B456" t="e">
        <f t="shared" si="27"/>
        <v>#N/A</v>
      </c>
      <c r="C456" t="e">
        <f t="shared" si="28"/>
        <v>#N/A</v>
      </c>
      <c r="D456" t="e">
        <f t="shared" si="29"/>
        <v>#N/A</v>
      </c>
    </row>
    <row r="457" spans="1:4">
      <c r="A457" t="str">
        <f>_xlfn.CONCAT(PoissonGoals!B457,PoissonGoals!C457)</f>
        <v/>
      </c>
      <c r="B457" t="e">
        <f t="shared" si="27"/>
        <v>#N/A</v>
      </c>
      <c r="C457" t="e">
        <f t="shared" si="28"/>
        <v>#N/A</v>
      </c>
      <c r="D457" t="e">
        <f t="shared" si="29"/>
        <v>#N/A</v>
      </c>
    </row>
    <row r="458" spans="1:4">
      <c r="A458" t="str">
        <f>_xlfn.CONCAT(PoissonGoals!B458,PoissonGoals!C458)</f>
        <v/>
      </c>
      <c r="B458" t="e">
        <f t="shared" si="27"/>
        <v>#N/A</v>
      </c>
      <c r="C458" t="e">
        <f t="shared" si="28"/>
        <v>#N/A</v>
      </c>
      <c r="D458" t="e">
        <f t="shared" si="29"/>
        <v>#N/A</v>
      </c>
    </row>
    <row r="459" spans="1:4">
      <c r="A459" t="str">
        <f>_xlfn.CONCAT(PoissonGoals!B459,PoissonGoals!C459)</f>
        <v/>
      </c>
      <c r="B459" t="e">
        <f t="shared" si="27"/>
        <v>#N/A</v>
      </c>
      <c r="C459" t="e">
        <f t="shared" si="28"/>
        <v>#N/A</v>
      </c>
      <c r="D459" t="e">
        <f t="shared" si="29"/>
        <v>#N/A</v>
      </c>
    </row>
    <row r="460" spans="1:4">
      <c r="A460" t="str">
        <f>_xlfn.CONCAT(PoissonGoals!B460,PoissonGoals!C460)</f>
        <v/>
      </c>
      <c r="B460" t="e">
        <f t="shared" si="27"/>
        <v>#N/A</v>
      </c>
      <c r="C460" t="e">
        <f t="shared" si="28"/>
        <v>#N/A</v>
      </c>
      <c r="D460" t="e">
        <f t="shared" si="29"/>
        <v>#N/A</v>
      </c>
    </row>
    <row r="461" spans="1:4">
      <c r="A461" t="str">
        <f>_xlfn.CONCAT(PoissonGoals!B461,PoissonGoals!C461)</f>
        <v/>
      </c>
      <c r="B461" t="e">
        <f t="shared" si="27"/>
        <v>#N/A</v>
      </c>
      <c r="C461" t="e">
        <f t="shared" si="28"/>
        <v>#N/A</v>
      </c>
      <c r="D461" t="e">
        <f t="shared" si="29"/>
        <v>#N/A</v>
      </c>
    </row>
    <row r="462" spans="1:4">
      <c r="A462" t="str">
        <f>_xlfn.CONCAT(PoissonGoals!B462,PoissonGoals!C462)</f>
        <v/>
      </c>
      <c r="B462" t="e">
        <f t="shared" si="27"/>
        <v>#N/A</v>
      </c>
      <c r="C462" t="e">
        <f t="shared" si="28"/>
        <v>#N/A</v>
      </c>
      <c r="D462" t="e">
        <f t="shared" si="29"/>
        <v>#N/A</v>
      </c>
    </row>
    <row r="463" spans="1:4">
      <c r="A463" t="str">
        <f>_xlfn.CONCAT(PoissonGoals!B463,PoissonGoals!C463)</f>
        <v/>
      </c>
      <c r="B463" t="e">
        <f t="shared" si="27"/>
        <v>#N/A</v>
      </c>
      <c r="C463" t="e">
        <f t="shared" si="28"/>
        <v>#N/A</v>
      </c>
      <c r="D463" t="e">
        <f t="shared" si="29"/>
        <v>#N/A</v>
      </c>
    </row>
    <row r="464" spans="1:4">
      <c r="A464" t="str">
        <f>_xlfn.CONCAT(PoissonGoals!B464,PoissonGoals!C464)</f>
        <v/>
      </c>
      <c r="B464" t="e">
        <f t="shared" si="27"/>
        <v>#N/A</v>
      </c>
      <c r="C464" t="e">
        <f t="shared" si="28"/>
        <v>#N/A</v>
      </c>
      <c r="D464" t="e">
        <f t="shared" si="29"/>
        <v>#N/A</v>
      </c>
    </row>
    <row r="465" spans="1:4">
      <c r="A465" t="str">
        <f>_xlfn.CONCAT(PoissonGoals!B465,PoissonGoals!C465)</f>
        <v/>
      </c>
      <c r="B465" t="e">
        <f t="shared" si="27"/>
        <v>#N/A</v>
      </c>
      <c r="C465" t="e">
        <f t="shared" si="28"/>
        <v>#N/A</v>
      </c>
      <c r="D465" t="e">
        <f t="shared" si="29"/>
        <v>#N/A</v>
      </c>
    </row>
    <row r="466" spans="1:4">
      <c r="A466" t="str">
        <f>_xlfn.CONCAT(PoissonGoals!B466,PoissonGoals!C466)</f>
        <v/>
      </c>
      <c r="B466" t="e">
        <f t="shared" si="27"/>
        <v>#N/A</v>
      </c>
      <c r="C466" t="e">
        <f t="shared" si="28"/>
        <v>#N/A</v>
      </c>
      <c r="D466" t="e">
        <f t="shared" si="29"/>
        <v>#N/A</v>
      </c>
    </row>
    <row r="467" spans="1:4">
      <c r="A467" t="str">
        <f>_xlfn.CONCAT(PoissonGoals!B467,PoissonGoals!C467)</f>
        <v/>
      </c>
      <c r="B467" t="e">
        <f t="shared" si="27"/>
        <v>#N/A</v>
      </c>
      <c r="C467" t="e">
        <f t="shared" si="28"/>
        <v>#N/A</v>
      </c>
      <c r="D467" t="e">
        <f t="shared" si="29"/>
        <v>#N/A</v>
      </c>
    </row>
    <row r="468" spans="1:4">
      <c r="A468" t="str">
        <f>_xlfn.CONCAT(PoissonGoals!B468,PoissonGoals!C468)</f>
        <v/>
      </c>
      <c r="B468" t="e">
        <f t="shared" si="27"/>
        <v>#N/A</v>
      </c>
      <c r="C468" t="e">
        <f t="shared" si="28"/>
        <v>#N/A</v>
      </c>
      <c r="D468" t="e">
        <f t="shared" si="29"/>
        <v>#N/A</v>
      </c>
    </row>
    <row r="469" spans="1:4">
      <c r="A469" t="str">
        <f>_xlfn.CONCAT(PoissonGoals!B469,PoissonGoals!C469)</f>
        <v/>
      </c>
      <c r="B469" t="e">
        <f t="shared" si="27"/>
        <v>#N/A</v>
      </c>
      <c r="C469" t="e">
        <f t="shared" si="28"/>
        <v>#N/A</v>
      </c>
      <c r="D469" t="e">
        <f t="shared" si="29"/>
        <v>#N/A</v>
      </c>
    </row>
    <row r="470" spans="1:4">
      <c r="A470" t="str">
        <f>_xlfn.CONCAT(PoissonGoals!B470,PoissonGoals!C470)</f>
        <v/>
      </c>
      <c r="B470" t="e">
        <f t="shared" si="27"/>
        <v>#N/A</v>
      </c>
      <c r="C470" t="e">
        <f t="shared" si="28"/>
        <v>#N/A</v>
      </c>
      <c r="D470" t="e">
        <f t="shared" si="29"/>
        <v>#N/A</v>
      </c>
    </row>
    <row r="471" spans="1:4">
      <c r="A471" t="str">
        <f>_xlfn.CONCAT(PoissonGoals!B471,PoissonGoals!C471)</f>
        <v/>
      </c>
      <c r="B471" t="e">
        <f t="shared" si="27"/>
        <v>#N/A</v>
      </c>
      <c r="C471" t="e">
        <f t="shared" si="28"/>
        <v>#N/A</v>
      </c>
      <c r="D471" t="e">
        <f t="shared" si="29"/>
        <v>#N/A</v>
      </c>
    </row>
    <row r="472" spans="1:4">
      <c r="A472" t="str">
        <f>_xlfn.CONCAT(PoissonGoals!B472,PoissonGoals!C472)</f>
        <v/>
      </c>
      <c r="B472" t="e">
        <f t="shared" si="27"/>
        <v>#N/A</v>
      </c>
      <c r="C472" t="e">
        <f t="shared" si="28"/>
        <v>#N/A</v>
      </c>
      <c r="D472" t="e">
        <f t="shared" si="29"/>
        <v>#N/A</v>
      </c>
    </row>
    <row r="473" spans="1:4">
      <c r="A473" t="str">
        <f>_xlfn.CONCAT(PoissonGoals!B473,PoissonGoals!C473)</f>
        <v/>
      </c>
      <c r="B473" t="e">
        <f t="shared" si="27"/>
        <v>#N/A</v>
      </c>
      <c r="C473" t="e">
        <f t="shared" si="28"/>
        <v>#N/A</v>
      </c>
      <c r="D473" t="e">
        <f t="shared" si="29"/>
        <v>#N/A</v>
      </c>
    </row>
    <row r="474" spans="1:4">
      <c r="A474" t="str">
        <f>_xlfn.CONCAT(PoissonGoals!B474,PoissonGoals!C474)</f>
        <v/>
      </c>
      <c r="B474" t="e">
        <f t="shared" si="27"/>
        <v>#N/A</v>
      </c>
      <c r="C474" t="e">
        <f t="shared" si="28"/>
        <v>#N/A</v>
      </c>
      <c r="D474" t="e">
        <f t="shared" si="29"/>
        <v>#N/A</v>
      </c>
    </row>
    <row r="475" spans="1:4">
      <c r="A475" t="str">
        <f>_xlfn.CONCAT(PoissonGoals!B475,PoissonGoals!C475)</f>
        <v/>
      </c>
      <c r="B475" t="e">
        <f t="shared" si="27"/>
        <v>#N/A</v>
      </c>
      <c r="C475" t="e">
        <f t="shared" si="28"/>
        <v>#N/A</v>
      </c>
      <c r="D475" t="e">
        <f t="shared" si="29"/>
        <v>#N/A</v>
      </c>
    </row>
    <row r="476" spans="1:4">
      <c r="A476" t="str">
        <f>_xlfn.CONCAT(PoissonGoals!B476,PoissonGoals!C476)</f>
        <v/>
      </c>
      <c r="B476" t="e">
        <f t="shared" si="27"/>
        <v>#N/A</v>
      </c>
      <c r="C476" t="e">
        <f t="shared" si="28"/>
        <v>#N/A</v>
      </c>
      <c r="D476" t="e">
        <f t="shared" si="29"/>
        <v>#N/A</v>
      </c>
    </row>
    <row r="477" spans="1:4">
      <c r="A477" t="str">
        <f>_xlfn.CONCAT(PoissonGoals!B477,PoissonGoals!C477)</f>
        <v/>
      </c>
      <c r="B477" t="e">
        <f t="shared" si="27"/>
        <v>#N/A</v>
      </c>
      <c r="C477" t="e">
        <f t="shared" si="28"/>
        <v>#N/A</v>
      </c>
      <c r="D477" t="e">
        <f t="shared" si="29"/>
        <v>#N/A</v>
      </c>
    </row>
    <row r="478" spans="1:4">
      <c r="A478" t="str">
        <f>_xlfn.CONCAT(PoissonGoals!B478,PoissonGoals!C478)</f>
        <v/>
      </c>
      <c r="B478" t="e">
        <f t="shared" si="27"/>
        <v>#N/A</v>
      </c>
      <c r="C478" t="e">
        <f t="shared" si="28"/>
        <v>#N/A</v>
      </c>
      <c r="D478" t="e">
        <f t="shared" si="29"/>
        <v>#N/A</v>
      </c>
    </row>
    <row r="479" spans="1:4">
      <c r="A479" t="str">
        <f>_xlfn.CONCAT(PoissonGoals!B479,PoissonGoals!C479)</f>
        <v/>
      </c>
      <c r="B479" t="e">
        <f t="shared" si="27"/>
        <v>#N/A</v>
      </c>
      <c r="C479" t="e">
        <f t="shared" si="28"/>
        <v>#N/A</v>
      </c>
      <c r="D479" t="e">
        <f t="shared" si="29"/>
        <v>#N/A</v>
      </c>
    </row>
    <row r="480" spans="1:4">
      <c r="A480" t="str">
        <f>_xlfn.CONCAT(PoissonGoals!B480,PoissonGoals!C480)</f>
        <v/>
      </c>
      <c r="B480" t="e">
        <f t="shared" si="27"/>
        <v>#N/A</v>
      </c>
      <c r="C480" t="e">
        <f t="shared" si="28"/>
        <v>#N/A</v>
      </c>
      <c r="D480" t="e">
        <f t="shared" si="29"/>
        <v>#N/A</v>
      </c>
    </row>
    <row r="481" spans="1:4">
      <c r="A481" t="str">
        <f>_xlfn.CONCAT(PoissonGoals!B481,PoissonGoals!C481)</f>
        <v/>
      </c>
      <c r="B481" t="e">
        <f t="shared" si="27"/>
        <v>#N/A</v>
      </c>
      <c r="C481" t="e">
        <f t="shared" si="28"/>
        <v>#N/A</v>
      </c>
      <c r="D481" t="e">
        <f t="shared" si="29"/>
        <v>#N/A</v>
      </c>
    </row>
    <row r="482" spans="1:4">
      <c r="A482" t="str">
        <f>_xlfn.CONCAT(PoissonGoals!B482,PoissonGoals!C482)</f>
        <v/>
      </c>
      <c r="B482" t="e">
        <f t="shared" si="27"/>
        <v>#N/A</v>
      </c>
      <c r="C482" t="e">
        <f t="shared" si="28"/>
        <v>#N/A</v>
      </c>
      <c r="D482" t="e">
        <f t="shared" si="29"/>
        <v>#N/A</v>
      </c>
    </row>
    <row r="483" spans="1:4">
      <c r="A483" t="str">
        <f>_xlfn.CONCAT(PoissonGoals!B483,PoissonGoals!C483)</f>
        <v/>
      </c>
      <c r="B483" t="e">
        <f t="shared" si="27"/>
        <v>#N/A</v>
      </c>
      <c r="C483" t="e">
        <f t="shared" si="28"/>
        <v>#N/A</v>
      </c>
      <c r="D483" t="e">
        <f t="shared" si="29"/>
        <v>#N/A</v>
      </c>
    </row>
    <row r="484" spans="1:4">
      <c r="A484" t="str">
        <f>_xlfn.CONCAT(PoissonGoals!B484,PoissonGoals!C484)</f>
        <v/>
      </c>
      <c r="B484" t="e">
        <f t="shared" si="27"/>
        <v>#N/A</v>
      </c>
      <c r="C484" t="e">
        <f t="shared" si="28"/>
        <v>#N/A</v>
      </c>
      <c r="D484" t="e">
        <f t="shared" si="29"/>
        <v>#N/A</v>
      </c>
    </row>
    <row r="485" spans="1:4">
      <c r="A485" t="str">
        <f>_xlfn.CONCAT(PoissonGoals!B485,PoissonGoals!C485)</f>
        <v/>
      </c>
      <c r="B485" t="e">
        <f t="shared" si="27"/>
        <v>#N/A</v>
      </c>
      <c r="C485" t="e">
        <f t="shared" si="28"/>
        <v>#N/A</v>
      </c>
      <c r="D485" t="e">
        <f t="shared" si="29"/>
        <v>#N/A</v>
      </c>
    </row>
    <row r="486" spans="1:4">
      <c r="A486" t="str">
        <f>_xlfn.CONCAT(PoissonGoals!B486,PoissonGoals!C486)</f>
        <v/>
      </c>
      <c r="B486" t="e">
        <f t="shared" si="27"/>
        <v>#N/A</v>
      </c>
      <c r="C486" t="e">
        <f t="shared" si="28"/>
        <v>#N/A</v>
      </c>
      <c r="D486" t="e">
        <f t="shared" si="29"/>
        <v>#N/A</v>
      </c>
    </row>
    <row r="487" spans="1:4">
      <c r="A487" t="str">
        <f>_xlfn.CONCAT(PoissonGoals!B487,PoissonGoals!C487)</f>
        <v/>
      </c>
      <c r="B487" t="e">
        <f t="shared" si="27"/>
        <v>#N/A</v>
      </c>
      <c r="C487" t="e">
        <f t="shared" si="28"/>
        <v>#N/A</v>
      </c>
      <c r="D487" t="e">
        <f t="shared" si="29"/>
        <v>#N/A</v>
      </c>
    </row>
    <row r="488" spans="1:4">
      <c r="A488" t="str">
        <f>_xlfn.CONCAT(PoissonGoals!B488,PoissonGoals!C488)</f>
        <v/>
      </c>
      <c r="B488" t="e">
        <f t="shared" si="27"/>
        <v>#N/A</v>
      </c>
      <c r="C488" t="e">
        <f t="shared" si="28"/>
        <v>#N/A</v>
      </c>
      <c r="D488" t="e">
        <f t="shared" si="29"/>
        <v>#N/A</v>
      </c>
    </row>
    <row r="489" spans="1:4">
      <c r="A489" t="str">
        <f>_xlfn.CONCAT(PoissonGoals!B489,PoissonGoals!C489)</f>
        <v/>
      </c>
      <c r="B489" t="e">
        <f t="shared" si="27"/>
        <v>#N/A</v>
      </c>
      <c r="C489" t="e">
        <f t="shared" si="28"/>
        <v>#N/A</v>
      </c>
      <c r="D489" t="e">
        <f t="shared" si="29"/>
        <v>#N/A</v>
      </c>
    </row>
    <row r="490" spans="1:4">
      <c r="A490" t="str">
        <f>_xlfn.CONCAT(PoissonGoals!B490,PoissonGoals!C490)</f>
        <v/>
      </c>
      <c r="B490" t="e">
        <f t="shared" si="27"/>
        <v>#N/A</v>
      </c>
      <c r="C490" t="e">
        <f t="shared" si="28"/>
        <v>#N/A</v>
      </c>
      <c r="D490" t="e">
        <f t="shared" si="29"/>
        <v>#N/A</v>
      </c>
    </row>
    <row r="491" spans="1:4">
      <c r="A491" t="str">
        <f>_xlfn.CONCAT(PoissonGoals!B491,PoissonGoals!C491)</f>
        <v/>
      </c>
      <c r="B491" t="e">
        <f t="shared" si="27"/>
        <v>#N/A</v>
      </c>
      <c r="C491" t="e">
        <f t="shared" si="28"/>
        <v>#N/A</v>
      </c>
      <c r="D491" t="e">
        <f t="shared" si="29"/>
        <v>#N/A</v>
      </c>
    </row>
    <row r="492" spans="1:4">
      <c r="A492" t="str">
        <f>_xlfn.CONCAT(PoissonGoals!B492,PoissonGoals!C492)</f>
        <v/>
      </c>
      <c r="B492" t="e">
        <f t="shared" si="27"/>
        <v>#N/A</v>
      </c>
      <c r="C492" t="e">
        <f t="shared" si="28"/>
        <v>#N/A</v>
      </c>
      <c r="D492" t="e">
        <f t="shared" si="29"/>
        <v>#N/A</v>
      </c>
    </row>
    <row r="493" spans="1:4">
      <c r="A493" t="str">
        <f>_xlfn.CONCAT(PoissonGoals!B493,PoissonGoals!C493)</f>
        <v/>
      </c>
      <c r="B493" t="e">
        <f t="shared" si="27"/>
        <v>#N/A</v>
      </c>
      <c r="C493" t="e">
        <f t="shared" si="28"/>
        <v>#N/A</v>
      </c>
      <c r="D493" t="e">
        <f t="shared" si="29"/>
        <v>#N/A</v>
      </c>
    </row>
    <row r="494" spans="1:4">
      <c r="A494" t="str">
        <f>_xlfn.CONCAT(PoissonGoals!B494,PoissonGoals!C494)</f>
        <v/>
      </c>
      <c r="B494" t="e">
        <f t="shared" si="27"/>
        <v>#N/A</v>
      </c>
      <c r="C494" t="e">
        <f t="shared" si="28"/>
        <v>#N/A</v>
      </c>
      <c r="D494" t="e">
        <f t="shared" si="29"/>
        <v>#N/A</v>
      </c>
    </row>
    <row r="495" spans="1:4">
      <c r="A495" t="str">
        <f>_xlfn.CONCAT(PoissonGoals!B495,PoissonGoals!C495)</f>
        <v/>
      </c>
      <c r="B495" t="e">
        <f t="shared" si="27"/>
        <v>#N/A</v>
      </c>
      <c r="C495" t="e">
        <f t="shared" si="28"/>
        <v>#N/A</v>
      </c>
      <c r="D495" t="e">
        <f t="shared" si="29"/>
        <v>#N/A</v>
      </c>
    </row>
    <row r="496" spans="1:4">
      <c r="A496" t="str">
        <f>_xlfn.CONCAT(PoissonGoals!B496,PoissonGoals!C496)</f>
        <v/>
      </c>
      <c r="B496" t="e">
        <f t="shared" si="27"/>
        <v>#N/A</v>
      </c>
      <c r="C496" t="e">
        <f t="shared" si="28"/>
        <v>#N/A</v>
      </c>
      <c r="D496" t="e">
        <f t="shared" si="29"/>
        <v>#N/A</v>
      </c>
    </row>
    <row r="497" spans="1:4">
      <c r="A497" t="str">
        <f>_xlfn.CONCAT(PoissonGoals!B497,PoissonGoals!C497)</f>
        <v/>
      </c>
      <c r="B497" t="e">
        <f t="shared" si="27"/>
        <v>#N/A</v>
      </c>
      <c r="C497" t="e">
        <f t="shared" si="28"/>
        <v>#N/A</v>
      </c>
      <c r="D497" t="e">
        <f t="shared" si="29"/>
        <v>#N/A</v>
      </c>
    </row>
    <row r="498" spans="1:4">
      <c r="A498" t="str">
        <f>_xlfn.CONCAT(PoissonGoals!B498,PoissonGoals!C498)</f>
        <v/>
      </c>
      <c r="B498" t="e">
        <f t="shared" si="27"/>
        <v>#N/A</v>
      </c>
      <c r="C498" t="e">
        <f t="shared" si="28"/>
        <v>#N/A</v>
      </c>
      <c r="D498" t="e">
        <f t="shared" si="29"/>
        <v>#N/A</v>
      </c>
    </row>
    <row r="499" spans="1:4">
      <c r="A499" t="str">
        <f>_xlfn.CONCAT(PoissonGoals!B499,PoissonGoals!C499)</f>
        <v/>
      </c>
      <c r="B499" t="e">
        <f t="shared" si="27"/>
        <v>#N/A</v>
      </c>
      <c r="C499" t="e">
        <f t="shared" si="28"/>
        <v>#N/A</v>
      </c>
      <c r="D499" t="e">
        <f t="shared" si="29"/>
        <v>#N/A</v>
      </c>
    </row>
    <row r="500" spans="1:4">
      <c r="A500" t="str">
        <f>_xlfn.CONCAT(PoissonGoals!B500,PoissonGoals!C500)</f>
        <v/>
      </c>
      <c r="B500" t="e">
        <f t="shared" si="27"/>
        <v>#N/A</v>
      </c>
      <c r="C500" t="e">
        <f t="shared" si="28"/>
        <v>#N/A</v>
      </c>
      <c r="D500" t="e">
        <f t="shared" si="29"/>
        <v>#N/A</v>
      </c>
    </row>
    <row r="501" spans="1:4">
      <c r="A501" t="str">
        <f>_xlfn.CONCAT(PoissonGoals!B501,PoissonGoals!C501)</f>
        <v/>
      </c>
      <c r="B501" t="e">
        <f t="shared" si="27"/>
        <v>#N/A</v>
      </c>
      <c r="C501" t="e">
        <f t="shared" si="28"/>
        <v>#N/A</v>
      </c>
      <c r="D501" t="e">
        <f t="shared" si="29"/>
        <v>#N/A</v>
      </c>
    </row>
    <row r="502" spans="1:4">
      <c r="A502" t="str">
        <f>_xlfn.CONCAT(PoissonGoals!B502,PoissonGoals!C502)</f>
        <v/>
      </c>
      <c r="B502" t="e">
        <f t="shared" si="27"/>
        <v>#N/A</v>
      </c>
      <c r="C502" t="e">
        <f t="shared" si="28"/>
        <v>#N/A</v>
      </c>
      <c r="D502" t="e">
        <f t="shared" si="29"/>
        <v>#N/A</v>
      </c>
    </row>
    <row r="503" spans="1:4">
      <c r="A503" t="str">
        <f>_xlfn.CONCAT(PoissonGoals!B503,PoissonGoals!C503)</f>
        <v/>
      </c>
      <c r="B503" t="e">
        <f t="shared" si="27"/>
        <v>#N/A</v>
      </c>
      <c r="C503" t="e">
        <f t="shared" si="28"/>
        <v>#N/A</v>
      </c>
      <c r="D503" t="e">
        <f t="shared" si="29"/>
        <v>#N/A</v>
      </c>
    </row>
    <row r="504" spans="1:4">
      <c r="A504" t="str">
        <f>_xlfn.CONCAT(PoissonGoals!B504,PoissonGoals!C504)</f>
        <v/>
      </c>
      <c r="B504" t="e">
        <f t="shared" si="27"/>
        <v>#N/A</v>
      </c>
      <c r="C504" t="e">
        <f t="shared" si="28"/>
        <v>#N/A</v>
      </c>
      <c r="D504" t="e">
        <f t="shared" si="29"/>
        <v>#N/A</v>
      </c>
    </row>
    <row r="505" spans="1:4">
      <c r="A505" t="str">
        <f>_xlfn.CONCAT(PoissonGoals!B505,PoissonGoals!C505)</f>
        <v/>
      </c>
      <c r="B505" t="e">
        <f t="shared" si="27"/>
        <v>#N/A</v>
      </c>
      <c r="C505" t="e">
        <f t="shared" si="28"/>
        <v>#N/A</v>
      </c>
      <c r="D505" t="e">
        <f t="shared" si="29"/>
        <v>#N/A</v>
      </c>
    </row>
    <row r="506" spans="1:4">
      <c r="A506" t="str">
        <f>_xlfn.CONCAT(PoissonGoals!B506,PoissonGoals!C506)</f>
        <v/>
      </c>
      <c r="B506" t="e">
        <f t="shared" si="27"/>
        <v>#N/A</v>
      </c>
      <c r="C506" t="e">
        <f t="shared" si="28"/>
        <v>#N/A</v>
      </c>
      <c r="D506" t="e">
        <f t="shared" si="29"/>
        <v>#N/A</v>
      </c>
    </row>
    <row r="507" spans="1:4">
      <c r="A507" t="str">
        <f>_xlfn.CONCAT(PoissonGoals!B507,PoissonGoals!C507)</f>
        <v/>
      </c>
      <c r="B507" t="e">
        <f t="shared" si="27"/>
        <v>#N/A</v>
      </c>
      <c r="C507" t="e">
        <f t="shared" si="28"/>
        <v>#N/A</v>
      </c>
      <c r="D507" t="e">
        <f t="shared" si="29"/>
        <v>#N/A</v>
      </c>
    </row>
    <row r="508" spans="1:4">
      <c r="A508" t="str">
        <f>_xlfn.CONCAT(PoissonGoals!B508,PoissonGoals!C508)</f>
        <v/>
      </c>
      <c r="B508" t="e">
        <f t="shared" si="27"/>
        <v>#N/A</v>
      </c>
      <c r="C508" t="e">
        <f t="shared" si="28"/>
        <v>#N/A</v>
      </c>
      <c r="D508" t="e">
        <f t="shared" si="29"/>
        <v>#N/A</v>
      </c>
    </row>
    <row r="509" spans="1:4">
      <c r="A509" t="str">
        <f>_xlfn.CONCAT(PoissonGoals!B509,PoissonGoals!C509)</f>
        <v/>
      </c>
      <c r="B509" t="e">
        <f t="shared" si="27"/>
        <v>#N/A</v>
      </c>
      <c r="C509" t="e">
        <f t="shared" si="28"/>
        <v>#N/A</v>
      </c>
      <c r="D509" t="e">
        <f t="shared" si="29"/>
        <v>#N/A</v>
      </c>
    </row>
    <row r="510" spans="1:4">
      <c r="A510" t="str">
        <f>_xlfn.CONCAT(PoissonGoals!B510,PoissonGoals!C510)</f>
        <v/>
      </c>
      <c r="B510" t="e">
        <f t="shared" si="27"/>
        <v>#N/A</v>
      </c>
      <c r="C510" t="e">
        <f t="shared" si="28"/>
        <v>#N/A</v>
      </c>
      <c r="D510" t="e">
        <f t="shared" si="29"/>
        <v>#N/A</v>
      </c>
    </row>
    <row r="511" spans="1:4">
      <c r="A511" t="str">
        <f>_xlfn.CONCAT(PoissonGoals!B511,PoissonGoals!C511)</f>
        <v/>
      </c>
      <c r="B511" t="e">
        <f t="shared" si="27"/>
        <v>#N/A</v>
      </c>
      <c r="C511" t="e">
        <f t="shared" si="28"/>
        <v>#N/A</v>
      </c>
      <c r="D511" t="e">
        <f t="shared" si="29"/>
        <v>#N/A</v>
      </c>
    </row>
    <row r="512" spans="1:4">
      <c r="A512" t="str">
        <f>_xlfn.CONCAT(PoissonGoals!B512,PoissonGoals!C512)</f>
        <v/>
      </c>
      <c r="B512" t="e">
        <f t="shared" si="27"/>
        <v>#N/A</v>
      </c>
      <c r="C512" t="e">
        <f t="shared" si="28"/>
        <v>#N/A</v>
      </c>
      <c r="D512" t="e">
        <f t="shared" si="29"/>
        <v>#N/A</v>
      </c>
    </row>
    <row r="513" spans="1:4">
      <c r="A513" t="str">
        <f>_xlfn.CONCAT(PoissonGoals!B513,PoissonGoals!C513)</f>
        <v/>
      </c>
      <c r="B513" t="e">
        <f t="shared" si="27"/>
        <v>#N/A</v>
      </c>
      <c r="C513" t="e">
        <f t="shared" si="28"/>
        <v>#N/A</v>
      </c>
      <c r="D513" t="e">
        <f t="shared" si="29"/>
        <v>#N/A</v>
      </c>
    </row>
    <row r="514" spans="1:4">
      <c r="A514" t="str">
        <f>_xlfn.CONCAT(PoissonGoals!B514,PoissonGoals!C514)</f>
        <v/>
      </c>
      <c r="B514" t="e">
        <f t="shared" si="27"/>
        <v>#N/A</v>
      </c>
      <c r="C514" t="e">
        <f t="shared" si="28"/>
        <v>#N/A</v>
      </c>
      <c r="D514" t="e">
        <f t="shared" si="29"/>
        <v>#N/A</v>
      </c>
    </row>
    <row r="515" spans="1:4">
      <c r="A515" t="str">
        <f>_xlfn.CONCAT(PoissonGoals!B515,PoissonGoals!C515)</f>
        <v/>
      </c>
      <c r="B515" t="e">
        <f t="shared" ref="B515:B564" si="30">VLOOKUP(A515,J:M,1,FALSE)</f>
        <v>#N/A</v>
      </c>
      <c r="C515" t="e">
        <f t="shared" ref="C515:C564" si="31">VLOOKUP(A515,J:M,3,FALSE)</f>
        <v>#N/A</v>
      </c>
      <c r="D515" t="e">
        <f t="shared" ref="D515:D564" si="32">VLOOKUP(A515,J:M,2,FALSE)</f>
        <v>#N/A</v>
      </c>
    </row>
    <row r="516" spans="1:4">
      <c r="A516" t="str">
        <f>_xlfn.CONCAT(PoissonGoals!B516,PoissonGoals!C516)</f>
        <v/>
      </c>
      <c r="B516" t="e">
        <f t="shared" si="30"/>
        <v>#N/A</v>
      </c>
      <c r="C516" t="e">
        <f t="shared" si="31"/>
        <v>#N/A</v>
      </c>
      <c r="D516" t="e">
        <f t="shared" si="32"/>
        <v>#N/A</v>
      </c>
    </row>
    <row r="517" spans="1:4">
      <c r="A517" t="str">
        <f>_xlfn.CONCAT(PoissonGoals!B517,PoissonGoals!C517)</f>
        <v/>
      </c>
      <c r="B517" t="e">
        <f t="shared" si="30"/>
        <v>#N/A</v>
      </c>
      <c r="C517" t="e">
        <f t="shared" si="31"/>
        <v>#N/A</v>
      </c>
      <c r="D517" t="e">
        <f t="shared" si="32"/>
        <v>#N/A</v>
      </c>
    </row>
    <row r="518" spans="1:4">
      <c r="A518" t="str">
        <f>_xlfn.CONCAT(PoissonGoals!B518,PoissonGoals!C518)</f>
        <v/>
      </c>
      <c r="B518" t="e">
        <f t="shared" si="30"/>
        <v>#N/A</v>
      </c>
      <c r="C518" t="e">
        <f t="shared" si="31"/>
        <v>#N/A</v>
      </c>
      <c r="D518" t="e">
        <f t="shared" si="32"/>
        <v>#N/A</v>
      </c>
    </row>
    <row r="519" spans="1:4">
      <c r="A519" t="str">
        <f>_xlfn.CONCAT(PoissonGoals!B519,PoissonGoals!C519)</f>
        <v/>
      </c>
      <c r="B519" t="e">
        <f t="shared" si="30"/>
        <v>#N/A</v>
      </c>
      <c r="C519" t="e">
        <f t="shared" si="31"/>
        <v>#N/A</v>
      </c>
      <c r="D519" t="e">
        <f t="shared" si="32"/>
        <v>#N/A</v>
      </c>
    </row>
    <row r="520" spans="1:4">
      <c r="A520" t="str">
        <f>_xlfn.CONCAT(PoissonGoals!B520,PoissonGoals!C520)</f>
        <v/>
      </c>
      <c r="B520" t="e">
        <f t="shared" si="30"/>
        <v>#N/A</v>
      </c>
      <c r="C520" t="e">
        <f t="shared" si="31"/>
        <v>#N/A</v>
      </c>
      <c r="D520" t="e">
        <f t="shared" si="32"/>
        <v>#N/A</v>
      </c>
    </row>
    <row r="521" spans="1:4">
      <c r="A521" t="str">
        <f>_xlfn.CONCAT(PoissonGoals!B521,PoissonGoals!C521)</f>
        <v/>
      </c>
      <c r="B521" t="e">
        <f t="shared" si="30"/>
        <v>#N/A</v>
      </c>
      <c r="C521" t="e">
        <f t="shared" si="31"/>
        <v>#N/A</v>
      </c>
      <c r="D521" t="e">
        <f t="shared" si="32"/>
        <v>#N/A</v>
      </c>
    </row>
    <row r="522" spans="1:4">
      <c r="A522" t="str">
        <f>_xlfn.CONCAT(PoissonGoals!B522,PoissonGoals!C522)</f>
        <v/>
      </c>
      <c r="B522" t="e">
        <f t="shared" si="30"/>
        <v>#N/A</v>
      </c>
      <c r="C522" t="e">
        <f t="shared" si="31"/>
        <v>#N/A</v>
      </c>
      <c r="D522" t="e">
        <f t="shared" si="32"/>
        <v>#N/A</v>
      </c>
    </row>
    <row r="523" spans="1:4">
      <c r="A523" t="str">
        <f>_xlfn.CONCAT(PoissonGoals!B523,PoissonGoals!C523)</f>
        <v/>
      </c>
      <c r="B523" t="e">
        <f t="shared" si="30"/>
        <v>#N/A</v>
      </c>
      <c r="C523" t="e">
        <f t="shared" si="31"/>
        <v>#N/A</v>
      </c>
      <c r="D523" t="e">
        <f t="shared" si="32"/>
        <v>#N/A</v>
      </c>
    </row>
    <row r="524" spans="1:4">
      <c r="A524" t="str">
        <f>_xlfn.CONCAT(PoissonGoals!B524,PoissonGoals!C524)</f>
        <v/>
      </c>
      <c r="B524" t="e">
        <f t="shared" si="30"/>
        <v>#N/A</v>
      </c>
      <c r="C524" t="e">
        <f t="shared" si="31"/>
        <v>#N/A</v>
      </c>
      <c r="D524" t="e">
        <f t="shared" si="32"/>
        <v>#N/A</v>
      </c>
    </row>
    <row r="525" spans="1:4">
      <c r="A525" t="str">
        <f>_xlfn.CONCAT(PoissonGoals!B525,PoissonGoals!C525)</f>
        <v/>
      </c>
      <c r="B525" t="e">
        <f t="shared" si="30"/>
        <v>#N/A</v>
      </c>
      <c r="C525" t="e">
        <f t="shared" si="31"/>
        <v>#N/A</v>
      </c>
      <c r="D525" t="e">
        <f t="shared" si="32"/>
        <v>#N/A</v>
      </c>
    </row>
    <row r="526" spans="1:4">
      <c r="A526" t="str">
        <f>_xlfn.CONCAT(PoissonGoals!B526,PoissonGoals!C526)</f>
        <v/>
      </c>
      <c r="B526" t="e">
        <f t="shared" si="30"/>
        <v>#N/A</v>
      </c>
      <c r="C526" t="e">
        <f t="shared" si="31"/>
        <v>#N/A</v>
      </c>
      <c r="D526" t="e">
        <f t="shared" si="32"/>
        <v>#N/A</v>
      </c>
    </row>
    <row r="527" spans="1:4">
      <c r="A527" t="str">
        <f>_xlfn.CONCAT(PoissonGoals!B527,PoissonGoals!C527)</f>
        <v/>
      </c>
      <c r="B527" t="e">
        <f t="shared" si="30"/>
        <v>#N/A</v>
      </c>
      <c r="C527" t="e">
        <f t="shared" si="31"/>
        <v>#N/A</v>
      </c>
      <c r="D527" t="e">
        <f t="shared" si="32"/>
        <v>#N/A</v>
      </c>
    </row>
    <row r="528" spans="1:4">
      <c r="A528" t="str">
        <f>_xlfn.CONCAT(PoissonGoals!B528,PoissonGoals!C528)</f>
        <v/>
      </c>
      <c r="B528" t="e">
        <f t="shared" si="30"/>
        <v>#N/A</v>
      </c>
      <c r="C528" t="e">
        <f t="shared" si="31"/>
        <v>#N/A</v>
      </c>
      <c r="D528" t="e">
        <f t="shared" si="32"/>
        <v>#N/A</v>
      </c>
    </row>
    <row r="529" spans="1:4">
      <c r="A529" t="str">
        <f>_xlfn.CONCAT(PoissonGoals!B529,PoissonGoals!C529)</f>
        <v/>
      </c>
      <c r="B529" t="e">
        <f t="shared" si="30"/>
        <v>#N/A</v>
      </c>
      <c r="C529" t="e">
        <f t="shared" si="31"/>
        <v>#N/A</v>
      </c>
      <c r="D529" t="e">
        <f t="shared" si="32"/>
        <v>#N/A</v>
      </c>
    </row>
    <row r="530" spans="1:4">
      <c r="A530" t="str">
        <f>_xlfn.CONCAT(PoissonGoals!B530,PoissonGoals!C530)</f>
        <v/>
      </c>
      <c r="B530" t="e">
        <f t="shared" si="30"/>
        <v>#N/A</v>
      </c>
      <c r="C530" t="e">
        <f t="shared" si="31"/>
        <v>#N/A</v>
      </c>
      <c r="D530" t="e">
        <f t="shared" si="32"/>
        <v>#N/A</v>
      </c>
    </row>
    <row r="531" spans="1:4">
      <c r="A531" t="str">
        <f>_xlfn.CONCAT(PoissonGoals!B531,PoissonGoals!C531)</f>
        <v/>
      </c>
      <c r="B531" t="e">
        <f t="shared" si="30"/>
        <v>#N/A</v>
      </c>
      <c r="C531" t="e">
        <f t="shared" si="31"/>
        <v>#N/A</v>
      </c>
      <c r="D531" t="e">
        <f t="shared" si="32"/>
        <v>#N/A</v>
      </c>
    </row>
    <row r="532" spans="1:4">
      <c r="A532" t="str">
        <f>_xlfn.CONCAT(PoissonGoals!B532,PoissonGoals!C532)</f>
        <v/>
      </c>
      <c r="B532" t="e">
        <f t="shared" si="30"/>
        <v>#N/A</v>
      </c>
      <c r="C532" t="e">
        <f t="shared" si="31"/>
        <v>#N/A</v>
      </c>
      <c r="D532" t="e">
        <f t="shared" si="32"/>
        <v>#N/A</v>
      </c>
    </row>
    <row r="533" spans="1:4">
      <c r="A533" t="str">
        <f>_xlfn.CONCAT(PoissonGoals!B533,PoissonGoals!C533)</f>
        <v/>
      </c>
      <c r="B533" t="e">
        <f t="shared" si="30"/>
        <v>#N/A</v>
      </c>
      <c r="C533" t="e">
        <f t="shared" si="31"/>
        <v>#N/A</v>
      </c>
      <c r="D533" t="e">
        <f t="shared" si="32"/>
        <v>#N/A</v>
      </c>
    </row>
    <row r="534" spans="1:4">
      <c r="A534" t="str">
        <f>_xlfn.CONCAT(PoissonGoals!B534,PoissonGoals!C534)</f>
        <v/>
      </c>
      <c r="B534" t="e">
        <f t="shared" si="30"/>
        <v>#N/A</v>
      </c>
      <c r="C534" t="e">
        <f t="shared" si="31"/>
        <v>#N/A</v>
      </c>
      <c r="D534" t="e">
        <f t="shared" si="32"/>
        <v>#N/A</v>
      </c>
    </row>
    <row r="535" spans="1:4">
      <c r="A535" t="str">
        <f>_xlfn.CONCAT(PoissonGoals!B535,PoissonGoals!C535)</f>
        <v/>
      </c>
      <c r="B535" t="e">
        <f t="shared" si="30"/>
        <v>#N/A</v>
      </c>
      <c r="C535" t="e">
        <f t="shared" si="31"/>
        <v>#N/A</v>
      </c>
      <c r="D535" t="e">
        <f t="shared" si="32"/>
        <v>#N/A</v>
      </c>
    </row>
    <row r="536" spans="1:4">
      <c r="A536" t="str">
        <f>_xlfn.CONCAT(PoissonGoals!B536,PoissonGoals!C536)</f>
        <v/>
      </c>
      <c r="B536" t="e">
        <f t="shared" si="30"/>
        <v>#N/A</v>
      </c>
      <c r="C536" t="e">
        <f t="shared" si="31"/>
        <v>#N/A</v>
      </c>
      <c r="D536" t="e">
        <f t="shared" si="32"/>
        <v>#N/A</v>
      </c>
    </row>
    <row r="537" spans="1:4">
      <c r="A537" t="str">
        <f>_xlfn.CONCAT(PoissonGoals!B537,PoissonGoals!C537)</f>
        <v/>
      </c>
      <c r="B537" t="e">
        <f t="shared" si="30"/>
        <v>#N/A</v>
      </c>
      <c r="C537" t="e">
        <f t="shared" si="31"/>
        <v>#N/A</v>
      </c>
      <c r="D537" t="e">
        <f t="shared" si="32"/>
        <v>#N/A</v>
      </c>
    </row>
    <row r="538" spans="1:4">
      <c r="A538" t="str">
        <f>_xlfn.CONCAT(PoissonGoals!B538,PoissonGoals!C538)</f>
        <v/>
      </c>
      <c r="B538" t="e">
        <f t="shared" si="30"/>
        <v>#N/A</v>
      </c>
      <c r="C538" t="e">
        <f t="shared" si="31"/>
        <v>#N/A</v>
      </c>
      <c r="D538" t="e">
        <f t="shared" si="32"/>
        <v>#N/A</v>
      </c>
    </row>
    <row r="539" spans="1:4">
      <c r="A539" t="str">
        <f>_xlfn.CONCAT(PoissonGoals!B539,PoissonGoals!C539)</f>
        <v/>
      </c>
      <c r="B539" t="e">
        <f t="shared" si="30"/>
        <v>#N/A</v>
      </c>
      <c r="C539" t="e">
        <f t="shared" si="31"/>
        <v>#N/A</v>
      </c>
      <c r="D539" t="e">
        <f t="shared" si="32"/>
        <v>#N/A</v>
      </c>
    </row>
    <row r="540" spans="1:4">
      <c r="A540" t="str">
        <f>_xlfn.CONCAT(PoissonGoals!B540,PoissonGoals!C540)</f>
        <v/>
      </c>
      <c r="B540" t="e">
        <f t="shared" si="30"/>
        <v>#N/A</v>
      </c>
      <c r="C540" t="e">
        <f t="shared" si="31"/>
        <v>#N/A</v>
      </c>
      <c r="D540" t="e">
        <f t="shared" si="32"/>
        <v>#N/A</v>
      </c>
    </row>
    <row r="541" spans="1:4">
      <c r="A541" t="str">
        <f>_xlfn.CONCAT(PoissonGoals!B541,PoissonGoals!C541)</f>
        <v/>
      </c>
      <c r="B541" t="e">
        <f t="shared" si="30"/>
        <v>#N/A</v>
      </c>
      <c r="C541" t="e">
        <f t="shared" si="31"/>
        <v>#N/A</v>
      </c>
      <c r="D541" t="e">
        <f t="shared" si="32"/>
        <v>#N/A</v>
      </c>
    </row>
    <row r="542" spans="1:4">
      <c r="A542" t="str">
        <f>_xlfn.CONCAT(PoissonGoals!B542,PoissonGoals!C542)</f>
        <v/>
      </c>
      <c r="B542" t="e">
        <f t="shared" si="30"/>
        <v>#N/A</v>
      </c>
      <c r="C542" t="e">
        <f t="shared" si="31"/>
        <v>#N/A</v>
      </c>
      <c r="D542" t="e">
        <f t="shared" si="32"/>
        <v>#N/A</v>
      </c>
    </row>
    <row r="543" spans="1:4">
      <c r="A543" t="str">
        <f>_xlfn.CONCAT(PoissonGoals!B543,PoissonGoals!C543)</f>
        <v/>
      </c>
      <c r="B543" t="e">
        <f t="shared" si="30"/>
        <v>#N/A</v>
      </c>
      <c r="C543" t="e">
        <f t="shared" si="31"/>
        <v>#N/A</v>
      </c>
      <c r="D543" t="e">
        <f t="shared" si="32"/>
        <v>#N/A</v>
      </c>
    </row>
    <row r="544" spans="1:4">
      <c r="A544" t="str">
        <f>_xlfn.CONCAT(PoissonGoals!B544,PoissonGoals!C544)</f>
        <v/>
      </c>
      <c r="B544" t="e">
        <f t="shared" si="30"/>
        <v>#N/A</v>
      </c>
      <c r="C544" t="e">
        <f t="shared" si="31"/>
        <v>#N/A</v>
      </c>
      <c r="D544" t="e">
        <f t="shared" si="32"/>
        <v>#N/A</v>
      </c>
    </row>
    <row r="545" spans="1:4">
      <c r="A545" t="str">
        <f>_xlfn.CONCAT(PoissonGoals!B545,PoissonGoals!C545)</f>
        <v/>
      </c>
      <c r="B545" t="e">
        <f t="shared" si="30"/>
        <v>#N/A</v>
      </c>
      <c r="C545" t="e">
        <f t="shared" si="31"/>
        <v>#N/A</v>
      </c>
      <c r="D545" t="e">
        <f t="shared" si="32"/>
        <v>#N/A</v>
      </c>
    </row>
    <row r="546" spans="1:4">
      <c r="A546" t="str">
        <f>_xlfn.CONCAT(PoissonGoals!B546,PoissonGoals!C546)</f>
        <v/>
      </c>
      <c r="B546" t="e">
        <f t="shared" si="30"/>
        <v>#N/A</v>
      </c>
      <c r="C546" t="e">
        <f t="shared" si="31"/>
        <v>#N/A</v>
      </c>
      <c r="D546" t="e">
        <f t="shared" si="32"/>
        <v>#N/A</v>
      </c>
    </row>
    <row r="547" spans="1:4">
      <c r="A547" t="str">
        <f>_xlfn.CONCAT(PoissonGoals!B547,PoissonGoals!C547)</f>
        <v/>
      </c>
      <c r="B547" t="e">
        <f t="shared" si="30"/>
        <v>#N/A</v>
      </c>
      <c r="C547" t="e">
        <f t="shared" si="31"/>
        <v>#N/A</v>
      </c>
      <c r="D547" t="e">
        <f t="shared" si="32"/>
        <v>#N/A</v>
      </c>
    </row>
    <row r="548" spans="1:4">
      <c r="A548" t="str">
        <f>_xlfn.CONCAT(PoissonGoals!B548,PoissonGoals!C548)</f>
        <v/>
      </c>
      <c r="B548" t="e">
        <f t="shared" si="30"/>
        <v>#N/A</v>
      </c>
      <c r="C548" t="e">
        <f t="shared" si="31"/>
        <v>#N/A</v>
      </c>
      <c r="D548" t="e">
        <f t="shared" si="32"/>
        <v>#N/A</v>
      </c>
    </row>
    <row r="549" spans="1:4">
      <c r="A549" t="str">
        <f>_xlfn.CONCAT(PoissonGoals!B549,PoissonGoals!C549)</f>
        <v/>
      </c>
      <c r="B549" t="e">
        <f t="shared" si="30"/>
        <v>#N/A</v>
      </c>
      <c r="C549" t="e">
        <f t="shared" si="31"/>
        <v>#N/A</v>
      </c>
      <c r="D549" t="e">
        <f t="shared" si="32"/>
        <v>#N/A</v>
      </c>
    </row>
    <row r="550" spans="1:4">
      <c r="A550" t="str">
        <f>_xlfn.CONCAT(PoissonGoals!B550,PoissonGoals!C550)</f>
        <v/>
      </c>
      <c r="B550" t="e">
        <f t="shared" si="30"/>
        <v>#N/A</v>
      </c>
      <c r="C550" t="e">
        <f t="shared" si="31"/>
        <v>#N/A</v>
      </c>
      <c r="D550" t="e">
        <f t="shared" si="32"/>
        <v>#N/A</v>
      </c>
    </row>
    <row r="551" spans="1:4">
      <c r="A551" t="str">
        <f>_xlfn.CONCAT(PoissonGoals!B551,PoissonGoals!C551)</f>
        <v/>
      </c>
      <c r="B551" t="e">
        <f t="shared" si="30"/>
        <v>#N/A</v>
      </c>
      <c r="C551" t="e">
        <f t="shared" si="31"/>
        <v>#N/A</v>
      </c>
      <c r="D551" t="e">
        <f t="shared" si="32"/>
        <v>#N/A</v>
      </c>
    </row>
    <row r="552" spans="1:4">
      <c r="A552" t="str">
        <f>_xlfn.CONCAT(PoissonGoals!B552,PoissonGoals!C552)</f>
        <v/>
      </c>
      <c r="B552" t="e">
        <f t="shared" si="30"/>
        <v>#N/A</v>
      </c>
      <c r="C552" t="e">
        <f t="shared" si="31"/>
        <v>#N/A</v>
      </c>
      <c r="D552" t="e">
        <f t="shared" si="32"/>
        <v>#N/A</v>
      </c>
    </row>
    <row r="553" spans="1:4">
      <c r="A553" t="str">
        <f>_xlfn.CONCAT(PoissonGoals!B553,PoissonGoals!C553)</f>
        <v/>
      </c>
      <c r="B553" t="e">
        <f t="shared" si="30"/>
        <v>#N/A</v>
      </c>
      <c r="C553" t="e">
        <f t="shared" si="31"/>
        <v>#N/A</v>
      </c>
      <c r="D553" t="e">
        <f t="shared" si="32"/>
        <v>#N/A</v>
      </c>
    </row>
    <row r="554" spans="1:4">
      <c r="A554" t="str">
        <f>_xlfn.CONCAT(PoissonGoals!B554,PoissonGoals!C554)</f>
        <v/>
      </c>
      <c r="B554" t="e">
        <f t="shared" si="30"/>
        <v>#N/A</v>
      </c>
      <c r="C554" t="e">
        <f t="shared" si="31"/>
        <v>#N/A</v>
      </c>
      <c r="D554" t="e">
        <f t="shared" si="32"/>
        <v>#N/A</v>
      </c>
    </row>
    <row r="555" spans="1:4">
      <c r="A555" t="str">
        <f>_xlfn.CONCAT(PoissonGoals!B555,PoissonGoals!C555)</f>
        <v/>
      </c>
      <c r="B555" t="e">
        <f t="shared" si="30"/>
        <v>#N/A</v>
      </c>
      <c r="C555" t="e">
        <f t="shared" si="31"/>
        <v>#N/A</v>
      </c>
      <c r="D555" t="e">
        <f t="shared" si="32"/>
        <v>#N/A</v>
      </c>
    </row>
    <row r="556" spans="1:4">
      <c r="A556" t="str">
        <f>_xlfn.CONCAT(PoissonGoals!B556,PoissonGoals!C556)</f>
        <v/>
      </c>
      <c r="B556" t="e">
        <f t="shared" si="30"/>
        <v>#N/A</v>
      </c>
      <c r="C556" t="e">
        <f t="shared" si="31"/>
        <v>#N/A</v>
      </c>
      <c r="D556" t="e">
        <f t="shared" si="32"/>
        <v>#N/A</v>
      </c>
    </row>
    <row r="557" spans="1:4">
      <c r="A557" t="str">
        <f>_xlfn.CONCAT(PoissonGoals!B557,PoissonGoals!C557)</f>
        <v/>
      </c>
      <c r="B557" t="e">
        <f t="shared" si="30"/>
        <v>#N/A</v>
      </c>
      <c r="C557" t="e">
        <f t="shared" si="31"/>
        <v>#N/A</v>
      </c>
      <c r="D557" t="e">
        <f t="shared" si="32"/>
        <v>#N/A</v>
      </c>
    </row>
    <row r="558" spans="1:4">
      <c r="A558" t="str">
        <f>_xlfn.CONCAT(PoissonGoals!B558,PoissonGoals!C558)</f>
        <v/>
      </c>
      <c r="B558" t="e">
        <f t="shared" si="30"/>
        <v>#N/A</v>
      </c>
      <c r="C558" t="e">
        <f t="shared" si="31"/>
        <v>#N/A</v>
      </c>
      <c r="D558" t="e">
        <f t="shared" si="32"/>
        <v>#N/A</v>
      </c>
    </row>
    <row r="559" spans="1:4">
      <c r="A559" t="str">
        <f>_xlfn.CONCAT(PoissonGoals!B559,PoissonGoals!C559)</f>
        <v/>
      </c>
      <c r="B559" t="e">
        <f t="shared" si="30"/>
        <v>#N/A</v>
      </c>
      <c r="C559" t="e">
        <f t="shared" si="31"/>
        <v>#N/A</v>
      </c>
      <c r="D559" t="e">
        <f t="shared" si="32"/>
        <v>#N/A</v>
      </c>
    </row>
    <row r="560" spans="1:4">
      <c r="A560" t="str">
        <f>_xlfn.CONCAT(PoissonGoals!B560,PoissonGoals!C560)</f>
        <v/>
      </c>
      <c r="B560" t="e">
        <f t="shared" si="30"/>
        <v>#N/A</v>
      </c>
      <c r="C560" t="e">
        <f t="shared" si="31"/>
        <v>#N/A</v>
      </c>
      <c r="D560" t="e">
        <f t="shared" si="32"/>
        <v>#N/A</v>
      </c>
    </row>
    <row r="561" spans="1:4">
      <c r="A561" t="str">
        <f>_xlfn.CONCAT(PoissonGoals!B561,PoissonGoals!C561)</f>
        <v/>
      </c>
      <c r="B561" t="e">
        <f t="shared" si="30"/>
        <v>#N/A</v>
      </c>
      <c r="C561" t="e">
        <f t="shared" si="31"/>
        <v>#N/A</v>
      </c>
      <c r="D561" t="e">
        <f t="shared" si="32"/>
        <v>#N/A</v>
      </c>
    </row>
    <row r="562" spans="1:4">
      <c r="A562" t="str">
        <f>_xlfn.CONCAT(PoissonGoals!B562,PoissonGoals!C562)</f>
        <v/>
      </c>
      <c r="B562" t="e">
        <f t="shared" si="30"/>
        <v>#N/A</v>
      </c>
      <c r="C562" t="e">
        <f t="shared" si="31"/>
        <v>#N/A</v>
      </c>
      <c r="D562" t="e">
        <f t="shared" si="32"/>
        <v>#N/A</v>
      </c>
    </row>
    <row r="563" spans="1:4">
      <c r="A563" t="str">
        <f>_xlfn.CONCAT(PoissonGoals!B563,PoissonGoals!C563)</f>
        <v/>
      </c>
      <c r="B563" t="e">
        <f t="shared" si="30"/>
        <v>#N/A</v>
      </c>
      <c r="C563" t="e">
        <f t="shared" si="31"/>
        <v>#N/A</v>
      </c>
      <c r="D563" t="e">
        <f t="shared" si="32"/>
        <v>#N/A</v>
      </c>
    </row>
    <row r="564" spans="1:4">
      <c r="A564" t="str">
        <f>_xlfn.CONCAT(PoissonGoals!B564,PoissonGoals!C564)</f>
        <v/>
      </c>
      <c r="B564" t="e">
        <f t="shared" si="30"/>
        <v>#N/A</v>
      </c>
      <c r="C564" t="e">
        <f t="shared" si="31"/>
        <v>#N/A</v>
      </c>
      <c r="D564" t="e">
        <f t="shared" si="32"/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E9E70-81A2-EF4F-A5D5-3D6F78A4D8C5}">
  <dimension ref="A1:AB257"/>
  <sheetViews>
    <sheetView topLeftCell="K1" workbookViewId="0">
      <pane ySplit="1" topLeftCell="A2" activePane="bottomLeft" state="frozen"/>
      <selection pane="bottomLeft" activeCell="Y1" sqref="Y1"/>
    </sheetView>
  </sheetViews>
  <sheetFormatPr defaultColWidth="8.77734375" defaultRowHeight="14.4"/>
  <cols>
    <col min="1" max="1" width="14.33203125" bestFit="1" customWidth="1"/>
    <col min="2" max="2" width="14.21875" bestFit="1" customWidth="1"/>
    <col min="3" max="4" width="14.21875" customWidth="1"/>
    <col min="8" max="8" width="9" style="2" bestFit="1" customWidth="1"/>
    <col min="9" max="10" width="8.44140625" style="2" bestFit="1" customWidth="1"/>
    <col min="11" max="11" width="8.44140625" style="2" customWidth="1"/>
    <col min="12" max="12" width="10.6640625" bestFit="1" customWidth="1"/>
    <col min="13" max="14" width="10.109375" bestFit="1" customWidth="1"/>
    <col min="15" max="15" width="10.33203125" bestFit="1" customWidth="1"/>
    <col min="16" max="16" width="9.77734375" bestFit="1" customWidth="1"/>
    <col min="21" max="21" width="11.44140625" style="7" bestFit="1" customWidth="1"/>
    <col min="22" max="22" width="14.88671875" customWidth="1"/>
    <col min="23" max="23" width="12.6640625" bestFit="1" customWidth="1"/>
    <col min="24" max="24" width="14.33203125" customWidth="1"/>
    <col min="25" max="25" width="12" bestFit="1" customWidth="1"/>
    <col min="27" max="27" width="10.109375" bestFit="1" customWidth="1"/>
  </cols>
  <sheetData>
    <row r="1" spans="1:28">
      <c r="A1" t="s">
        <v>0</v>
      </c>
      <c r="B1" t="s">
        <v>2</v>
      </c>
      <c r="C1" t="s">
        <v>108</v>
      </c>
      <c r="D1" t="s">
        <v>109</v>
      </c>
      <c r="E1" t="s">
        <v>60</v>
      </c>
      <c r="F1" t="s">
        <v>61</v>
      </c>
      <c r="G1" t="s">
        <v>62</v>
      </c>
      <c r="H1" t="s">
        <v>77</v>
      </c>
      <c r="I1" t="s">
        <v>78</v>
      </c>
      <c r="J1" t="s">
        <v>79</v>
      </c>
      <c r="K1" t="s">
        <v>80</v>
      </c>
      <c r="L1" t="s">
        <v>73</v>
      </c>
      <c r="M1" t="s">
        <v>74</v>
      </c>
      <c r="N1" t="s">
        <v>75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s="14" t="s">
        <v>105</v>
      </c>
      <c r="W1" s="14" t="s">
        <v>104</v>
      </c>
      <c r="X1" s="14" t="s">
        <v>106</v>
      </c>
      <c r="Y1" s="14"/>
      <c r="Z1" s="14"/>
    </row>
    <row r="2" spans="1:28">
      <c r="A2" s="4">
        <f>PoissonGoals!B2</f>
        <v>0</v>
      </c>
      <c r="B2" s="4">
        <f>PoissonGoals!C2</f>
        <v>0</v>
      </c>
      <c r="C2" s="4" t="e">
        <f ca="1">PoissonGoals!H2</f>
        <v>#N/A</v>
      </c>
      <c r="D2" s="4" t="e">
        <f ca="1">PoissonGoals!I2</f>
        <v>#N/A</v>
      </c>
      <c r="E2" s="4" t="e">
        <f ca="1">PoissonGoals!J2</f>
        <v>#N/A</v>
      </c>
      <c r="F2" s="4" t="e">
        <f ca="1">PoissonGoals!K2</f>
        <v>#N/A</v>
      </c>
      <c r="G2" s="4" t="e">
        <f ca="1">PoissonGoals!L2</f>
        <v>#N/A</v>
      </c>
      <c r="H2" s="5">
        <v>0</v>
      </c>
      <c r="I2" s="5">
        <v>0</v>
      </c>
      <c r="J2" s="5">
        <v>0</v>
      </c>
      <c r="K2" s="5">
        <f>SUM(H2:J2)</f>
        <v>0</v>
      </c>
      <c r="L2" t="e">
        <f>Odds!B2</f>
        <v>#N/A</v>
      </c>
      <c r="M2" t="e">
        <f>Odds!C2</f>
        <v>#N/A</v>
      </c>
      <c r="N2" t="e">
        <f>Odds!D2</f>
        <v>#N/A</v>
      </c>
      <c r="O2" s="6" t="e">
        <f t="shared" ref="O2:O21" si="0">100+(H2*L2-H2)-I2-J2</f>
        <v>#N/A</v>
      </c>
      <c r="P2" s="6" t="e">
        <f t="shared" ref="P2:P21" si="1">100+(I2*M2-I2)-H2-J2</f>
        <v>#N/A</v>
      </c>
      <c r="Q2" s="6" t="e">
        <f t="shared" ref="Q2:Q21" si="2">100+(J2*N2-J2)-H2-I2</f>
        <v>#N/A</v>
      </c>
      <c r="R2" t="e">
        <f t="shared" ref="R2:R21" si="3">LOG(O2)</f>
        <v>#N/A</v>
      </c>
      <c r="S2" t="e">
        <f t="shared" ref="S2:S21" si="4">LOG(P2)</f>
        <v>#N/A</v>
      </c>
      <c r="T2" t="e">
        <f t="shared" ref="T2:T21" si="5">LOG(Q2)</f>
        <v>#N/A</v>
      </c>
      <c r="U2" s="7" t="e">
        <f t="shared" ref="U2:U21" ca="1" si="6">(E2*R2)+(F2*S2)+(G2*T2)</f>
        <v>#N/A</v>
      </c>
      <c r="V2" s="13" t="e">
        <f>O2-100</f>
        <v>#N/A</v>
      </c>
      <c r="W2" s="13" t="e">
        <f>P2-100</f>
        <v>#N/A</v>
      </c>
      <c r="X2" s="13" t="e">
        <f>Q2-100</f>
        <v>#N/A</v>
      </c>
      <c r="Y2" s="6"/>
    </row>
    <row r="3" spans="1:28">
      <c r="A3" s="4">
        <f>PoissonGoals!B3</f>
        <v>0</v>
      </c>
      <c r="B3" s="4">
        <f>PoissonGoals!C3</f>
        <v>0</v>
      </c>
      <c r="C3" s="4" t="e">
        <f ca="1">PoissonGoals!H3</f>
        <v>#N/A</v>
      </c>
      <c r="D3" s="4" t="e">
        <f ca="1">PoissonGoals!I3</f>
        <v>#N/A</v>
      </c>
      <c r="E3" s="4" t="e">
        <f ca="1">PoissonGoals!J3</f>
        <v>#N/A</v>
      </c>
      <c r="F3" s="4" t="e">
        <f ca="1">PoissonGoals!K3</f>
        <v>#N/A</v>
      </c>
      <c r="G3" s="4" t="e">
        <f ca="1">PoissonGoals!L3</f>
        <v>#N/A</v>
      </c>
      <c r="H3" s="5">
        <v>0</v>
      </c>
      <c r="I3" s="5">
        <v>0</v>
      </c>
      <c r="J3" s="5">
        <v>0</v>
      </c>
      <c r="K3" s="5">
        <f t="shared" ref="K3:K66" si="7">SUM(H3:J3)</f>
        <v>0</v>
      </c>
      <c r="L3" t="e">
        <f>Odds!B3</f>
        <v>#N/A</v>
      </c>
      <c r="M3" t="e">
        <f>Odds!C3</f>
        <v>#N/A</v>
      </c>
      <c r="N3" t="e">
        <f>Odds!D3</f>
        <v>#N/A</v>
      </c>
      <c r="O3" s="6" t="e">
        <f t="shared" si="0"/>
        <v>#N/A</v>
      </c>
      <c r="P3" s="6" t="e">
        <f t="shared" si="1"/>
        <v>#N/A</v>
      </c>
      <c r="Q3" s="6" t="e">
        <f t="shared" si="2"/>
        <v>#N/A</v>
      </c>
      <c r="R3" t="e">
        <f t="shared" si="3"/>
        <v>#N/A</v>
      </c>
      <c r="S3" t="e">
        <f t="shared" si="4"/>
        <v>#N/A</v>
      </c>
      <c r="T3" t="e">
        <f t="shared" si="5"/>
        <v>#N/A</v>
      </c>
      <c r="U3" s="7" t="e">
        <f t="shared" ca="1" si="6"/>
        <v>#N/A</v>
      </c>
      <c r="V3" s="13" t="e">
        <f t="shared" ref="V3:V66" si="8">O3-100</f>
        <v>#N/A</v>
      </c>
      <c r="W3" s="13" t="e">
        <f t="shared" ref="W3:W66" si="9">P3-100</f>
        <v>#N/A</v>
      </c>
      <c r="X3" s="13" t="e">
        <f t="shared" ref="X3:X66" si="10">Q3-100</f>
        <v>#N/A</v>
      </c>
    </row>
    <row r="4" spans="1:28">
      <c r="A4" s="4">
        <f>PoissonGoals!B4</f>
        <v>0</v>
      </c>
      <c r="B4" s="4">
        <f>PoissonGoals!C4</f>
        <v>0</v>
      </c>
      <c r="C4" s="4" t="e">
        <f ca="1">PoissonGoals!H4</f>
        <v>#N/A</v>
      </c>
      <c r="D4" s="4" t="e">
        <f ca="1">PoissonGoals!I4</f>
        <v>#N/A</v>
      </c>
      <c r="E4" s="4" t="e">
        <f ca="1">PoissonGoals!J4</f>
        <v>#N/A</v>
      </c>
      <c r="F4" s="4" t="e">
        <f ca="1">PoissonGoals!K4</f>
        <v>#N/A</v>
      </c>
      <c r="G4" s="4" t="e">
        <f ca="1">PoissonGoals!L4</f>
        <v>#N/A</v>
      </c>
      <c r="H4" s="5">
        <v>0</v>
      </c>
      <c r="I4" s="5">
        <v>0</v>
      </c>
      <c r="J4" s="5">
        <v>0</v>
      </c>
      <c r="K4" s="5">
        <f t="shared" si="7"/>
        <v>0</v>
      </c>
      <c r="L4" t="e">
        <f>Odds!B4</f>
        <v>#N/A</v>
      </c>
      <c r="M4" t="e">
        <f>Odds!C4</f>
        <v>#N/A</v>
      </c>
      <c r="N4" t="e">
        <f>Odds!D4</f>
        <v>#N/A</v>
      </c>
      <c r="O4" s="6" t="e">
        <f t="shared" si="0"/>
        <v>#N/A</v>
      </c>
      <c r="P4" s="6" t="e">
        <f t="shared" si="1"/>
        <v>#N/A</v>
      </c>
      <c r="Q4" s="6" t="e">
        <f t="shared" si="2"/>
        <v>#N/A</v>
      </c>
      <c r="R4" t="e">
        <f t="shared" si="3"/>
        <v>#N/A</v>
      </c>
      <c r="S4" t="e">
        <f t="shared" si="4"/>
        <v>#N/A</v>
      </c>
      <c r="T4" t="e">
        <f t="shared" si="5"/>
        <v>#N/A</v>
      </c>
      <c r="U4" s="7" t="e">
        <f t="shared" ca="1" si="6"/>
        <v>#N/A</v>
      </c>
      <c r="V4" s="13" t="e">
        <f t="shared" si="8"/>
        <v>#N/A</v>
      </c>
      <c r="W4" s="13" t="e">
        <f t="shared" si="9"/>
        <v>#N/A</v>
      </c>
      <c r="X4" s="13" t="e">
        <f t="shared" si="10"/>
        <v>#N/A</v>
      </c>
    </row>
    <row r="5" spans="1:28">
      <c r="A5" s="4">
        <f>PoissonGoals!B5</f>
        <v>0</v>
      </c>
      <c r="B5" s="4">
        <f>PoissonGoals!C5</f>
        <v>0</v>
      </c>
      <c r="C5" s="4" t="e">
        <f ca="1">PoissonGoals!H5</f>
        <v>#N/A</v>
      </c>
      <c r="D5" s="4" t="e">
        <f ca="1">PoissonGoals!I5</f>
        <v>#N/A</v>
      </c>
      <c r="E5" s="4" t="e">
        <f ca="1">PoissonGoals!J5</f>
        <v>#N/A</v>
      </c>
      <c r="F5" s="4" t="e">
        <f ca="1">PoissonGoals!K5</f>
        <v>#N/A</v>
      </c>
      <c r="G5" s="4" t="e">
        <f ca="1">PoissonGoals!L5</f>
        <v>#N/A</v>
      </c>
      <c r="H5" s="5">
        <v>0</v>
      </c>
      <c r="I5" s="5">
        <v>0</v>
      </c>
      <c r="J5" s="5">
        <v>0</v>
      </c>
      <c r="K5" s="5">
        <f t="shared" si="7"/>
        <v>0</v>
      </c>
      <c r="L5" t="e">
        <f>Odds!B5</f>
        <v>#N/A</v>
      </c>
      <c r="M5" t="e">
        <f>Odds!C5</f>
        <v>#N/A</v>
      </c>
      <c r="N5" t="e">
        <f>Odds!D5</f>
        <v>#N/A</v>
      </c>
      <c r="O5" s="6" t="e">
        <f t="shared" si="0"/>
        <v>#N/A</v>
      </c>
      <c r="P5" s="6" t="e">
        <f t="shared" si="1"/>
        <v>#N/A</v>
      </c>
      <c r="Q5" s="6" t="e">
        <f t="shared" si="2"/>
        <v>#N/A</v>
      </c>
      <c r="R5" t="e">
        <f t="shared" si="3"/>
        <v>#N/A</v>
      </c>
      <c r="S5" t="e">
        <f t="shared" si="4"/>
        <v>#N/A</v>
      </c>
      <c r="T5" t="e">
        <f t="shared" si="5"/>
        <v>#N/A</v>
      </c>
      <c r="U5" s="7" t="e">
        <f t="shared" ca="1" si="6"/>
        <v>#N/A</v>
      </c>
      <c r="V5" s="13" t="e">
        <f t="shared" si="8"/>
        <v>#N/A</v>
      </c>
      <c r="W5" s="13" t="e">
        <f t="shared" si="9"/>
        <v>#N/A</v>
      </c>
      <c r="X5" s="13" t="e">
        <f t="shared" si="10"/>
        <v>#N/A</v>
      </c>
    </row>
    <row r="6" spans="1:28">
      <c r="A6" s="4">
        <f>PoissonGoals!B6</f>
        <v>0</v>
      </c>
      <c r="B6" s="4">
        <f>PoissonGoals!C6</f>
        <v>0</v>
      </c>
      <c r="C6" s="4" t="e">
        <f ca="1">PoissonGoals!H6</f>
        <v>#N/A</v>
      </c>
      <c r="D6" s="4" t="e">
        <f ca="1">PoissonGoals!I6</f>
        <v>#N/A</v>
      </c>
      <c r="E6" s="4" t="e">
        <f ca="1">PoissonGoals!J6</f>
        <v>#N/A</v>
      </c>
      <c r="F6" s="4" t="e">
        <f ca="1">PoissonGoals!K6</f>
        <v>#N/A</v>
      </c>
      <c r="G6" s="4" t="e">
        <f ca="1">PoissonGoals!L6</f>
        <v>#N/A</v>
      </c>
      <c r="H6" s="5">
        <v>0</v>
      </c>
      <c r="I6" s="5">
        <v>0</v>
      </c>
      <c r="J6" s="5">
        <v>0</v>
      </c>
      <c r="K6" s="5">
        <f t="shared" si="7"/>
        <v>0</v>
      </c>
      <c r="L6" t="e">
        <f>Odds!B6</f>
        <v>#N/A</v>
      </c>
      <c r="M6" t="e">
        <f>Odds!C6</f>
        <v>#N/A</v>
      </c>
      <c r="N6" t="e">
        <f>Odds!D6</f>
        <v>#N/A</v>
      </c>
      <c r="O6" s="6" t="e">
        <f t="shared" si="0"/>
        <v>#N/A</v>
      </c>
      <c r="P6" s="6" t="e">
        <f t="shared" si="1"/>
        <v>#N/A</v>
      </c>
      <c r="Q6" s="6" t="e">
        <f t="shared" si="2"/>
        <v>#N/A</v>
      </c>
      <c r="R6" t="e">
        <f t="shared" si="3"/>
        <v>#N/A</v>
      </c>
      <c r="S6" t="e">
        <f t="shared" si="4"/>
        <v>#N/A</v>
      </c>
      <c r="T6" t="e">
        <f t="shared" si="5"/>
        <v>#N/A</v>
      </c>
      <c r="U6" s="7" t="e">
        <f t="shared" ca="1" si="6"/>
        <v>#N/A</v>
      </c>
      <c r="V6" s="13" t="e">
        <f t="shared" si="8"/>
        <v>#N/A</v>
      </c>
      <c r="W6" s="13" t="e">
        <f t="shared" si="9"/>
        <v>#N/A</v>
      </c>
      <c r="X6" s="13" t="e">
        <f t="shared" si="10"/>
        <v>#N/A</v>
      </c>
      <c r="AA6" s="6"/>
      <c r="AB6" s="8"/>
    </row>
    <row r="7" spans="1:28">
      <c r="A7" s="4">
        <f>PoissonGoals!B7</f>
        <v>0</v>
      </c>
      <c r="B7" s="4">
        <f>PoissonGoals!C7</f>
        <v>0</v>
      </c>
      <c r="C7" s="4" t="e">
        <f ca="1">PoissonGoals!H7</f>
        <v>#N/A</v>
      </c>
      <c r="D7" s="4" t="e">
        <f ca="1">PoissonGoals!I7</f>
        <v>#N/A</v>
      </c>
      <c r="E7" s="4" t="e">
        <f ca="1">PoissonGoals!J7</f>
        <v>#N/A</v>
      </c>
      <c r="F7" s="4" t="e">
        <f ca="1">PoissonGoals!K7</f>
        <v>#N/A</v>
      </c>
      <c r="G7" s="4" t="e">
        <f ca="1">PoissonGoals!L7</f>
        <v>#N/A</v>
      </c>
      <c r="H7" s="5">
        <v>0</v>
      </c>
      <c r="I7" s="5">
        <v>0</v>
      </c>
      <c r="J7" s="5">
        <v>0</v>
      </c>
      <c r="K7" s="5">
        <f t="shared" si="7"/>
        <v>0</v>
      </c>
      <c r="L7" t="e">
        <f>Odds!B7</f>
        <v>#N/A</v>
      </c>
      <c r="M7" t="e">
        <f>Odds!C7</f>
        <v>#N/A</v>
      </c>
      <c r="N7" t="e">
        <f>Odds!D7</f>
        <v>#N/A</v>
      </c>
      <c r="O7" s="6" t="e">
        <f t="shared" si="0"/>
        <v>#N/A</v>
      </c>
      <c r="P7" s="6" t="e">
        <f t="shared" si="1"/>
        <v>#N/A</v>
      </c>
      <c r="Q7" s="6" t="e">
        <f t="shared" si="2"/>
        <v>#N/A</v>
      </c>
      <c r="R7" t="e">
        <f t="shared" si="3"/>
        <v>#N/A</v>
      </c>
      <c r="S7" t="e">
        <f t="shared" si="4"/>
        <v>#N/A</v>
      </c>
      <c r="T7" t="e">
        <f t="shared" si="5"/>
        <v>#N/A</v>
      </c>
      <c r="U7" s="7" t="e">
        <f t="shared" ca="1" si="6"/>
        <v>#N/A</v>
      </c>
      <c r="V7" s="13" t="e">
        <f t="shared" si="8"/>
        <v>#N/A</v>
      </c>
      <c r="W7" s="13" t="e">
        <f t="shared" si="9"/>
        <v>#N/A</v>
      </c>
      <c r="X7" s="13" t="e">
        <f t="shared" si="10"/>
        <v>#N/A</v>
      </c>
      <c r="AB7" s="8"/>
    </row>
    <row r="8" spans="1:28">
      <c r="A8" s="4">
        <f>PoissonGoals!B8</f>
        <v>0</v>
      </c>
      <c r="B8" s="4">
        <f>PoissonGoals!C8</f>
        <v>0</v>
      </c>
      <c r="C8" s="4" t="e">
        <f ca="1">PoissonGoals!H8</f>
        <v>#N/A</v>
      </c>
      <c r="D8" s="4" t="e">
        <f ca="1">PoissonGoals!I8</f>
        <v>#N/A</v>
      </c>
      <c r="E8" s="4" t="e">
        <f ca="1">PoissonGoals!J8</f>
        <v>#N/A</v>
      </c>
      <c r="F8" s="4" t="e">
        <f ca="1">PoissonGoals!K8</f>
        <v>#N/A</v>
      </c>
      <c r="G8" s="4" t="e">
        <f ca="1">PoissonGoals!L8</f>
        <v>#N/A</v>
      </c>
      <c r="H8" s="5">
        <v>0</v>
      </c>
      <c r="I8" s="5">
        <v>0</v>
      </c>
      <c r="J8" s="5">
        <v>0</v>
      </c>
      <c r="K8" s="5">
        <f t="shared" si="7"/>
        <v>0</v>
      </c>
      <c r="L8" t="e">
        <f>Odds!B8</f>
        <v>#N/A</v>
      </c>
      <c r="M8" t="e">
        <f>Odds!C8</f>
        <v>#N/A</v>
      </c>
      <c r="N8" t="e">
        <f>Odds!D8</f>
        <v>#N/A</v>
      </c>
      <c r="O8" s="6" t="e">
        <f t="shared" si="0"/>
        <v>#N/A</v>
      </c>
      <c r="P8" s="6" t="e">
        <f t="shared" si="1"/>
        <v>#N/A</v>
      </c>
      <c r="Q8" s="6" t="e">
        <f t="shared" si="2"/>
        <v>#N/A</v>
      </c>
      <c r="R8" t="e">
        <f t="shared" si="3"/>
        <v>#N/A</v>
      </c>
      <c r="S8" t="e">
        <f t="shared" si="4"/>
        <v>#N/A</v>
      </c>
      <c r="T8" t="e">
        <f t="shared" si="5"/>
        <v>#N/A</v>
      </c>
      <c r="U8" s="7" t="e">
        <f t="shared" ca="1" si="6"/>
        <v>#N/A</v>
      </c>
      <c r="V8" s="13" t="e">
        <f t="shared" si="8"/>
        <v>#N/A</v>
      </c>
      <c r="W8" s="13" t="e">
        <f t="shared" si="9"/>
        <v>#N/A</v>
      </c>
      <c r="X8" s="13" t="e">
        <f t="shared" si="10"/>
        <v>#N/A</v>
      </c>
      <c r="AB8" s="8"/>
    </row>
    <row r="9" spans="1:28">
      <c r="A9" s="4">
        <f>PoissonGoals!B9</f>
        <v>0</v>
      </c>
      <c r="B9" s="4">
        <f>PoissonGoals!C9</f>
        <v>0</v>
      </c>
      <c r="C9" s="4" t="e">
        <f ca="1">PoissonGoals!H9</f>
        <v>#N/A</v>
      </c>
      <c r="D9" s="4" t="e">
        <f ca="1">PoissonGoals!I9</f>
        <v>#N/A</v>
      </c>
      <c r="E9" s="4" t="e">
        <f ca="1">PoissonGoals!J9</f>
        <v>#N/A</v>
      </c>
      <c r="F9" s="4" t="e">
        <f ca="1">PoissonGoals!K9</f>
        <v>#N/A</v>
      </c>
      <c r="G9" s="4" t="e">
        <f ca="1">PoissonGoals!L9</f>
        <v>#N/A</v>
      </c>
      <c r="H9" s="5">
        <v>0</v>
      </c>
      <c r="I9" s="5">
        <v>0</v>
      </c>
      <c r="J9" s="5">
        <v>0</v>
      </c>
      <c r="K9" s="5">
        <f t="shared" si="7"/>
        <v>0</v>
      </c>
      <c r="L9" t="e">
        <f>Odds!B9</f>
        <v>#N/A</v>
      </c>
      <c r="M9" t="e">
        <f>Odds!C9</f>
        <v>#N/A</v>
      </c>
      <c r="N9" t="e">
        <f>Odds!D9</f>
        <v>#N/A</v>
      </c>
      <c r="O9" s="6" t="e">
        <f t="shared" si="0"/>
        <v>#N/A</v>
      </c>
      <c r="P9" s="6" t="e">
        <f t="shared" si="1"/>
        <v>#N/A</v>
      </c>
      <c r="Q9" s="6" t="e">
        <f t="shared" si="2"/>
        <v>#N/A</v>
      </c>
      <c r="R9" t="e">
        <f t="shared" si="3"/>
        <v>#N/A</v>
      </c>
      <c r="S9" t="e">
        <f t="shared" si="4"/>
        <v>#N/A</v>
      </c>
      <c r="T9" t="e">
        <f t="shared" si="5"/>
        <v>#N/A</v>
      </c>
      <c r="U9" s="7" t="e">
        <f t="shared" ca="1" si="6"/>
        <v>#N/A</v>
      </c>
      <c r="V9" s="13" t="e">
        <f>O9-100</f>
        <v>#N/A</v>
      </c>
      <c r="W9" s="13" t="e">
        <f t="shared" si="9"/>
        <v>#N/A</v>
      </c>
      <c r="X9" s="13" t="e">
        <f t="shared" si="10"/>
        <v>#N/A</v>
      </c>
      <c r="AB9" s="8"/>
    </row>
    <row r="10" spans="1:28">
      <c r="A10" s="4">
        <f>PoissonGoals!B10</f>
        <v>0</v>
      </c>
      <c r="B10" s="4">
        <f>PoissonGoals!C10</f>
        <v>0</v>
      </c>
      <c r="C10" s="4" t="e">
        <f ca="1">PoissonGoals!H10</f>
        <v>#N/A</v>
      </c>
      <c r="D10" s="4" t="e">
        <f ca="1">PoissonGoals!I10</f>
        <v>#N/A</v>
      </c>
      <c r="E10" s="4" t="e">
        <f ca="1">PoissonGoals!J10</f>
        <v>#N/A</v>
      </c>
      <c r="F10" s="4" t="e">
        <f ca="1">PoissonGoals!K10</f>
        <v>#N/A</v>
      </c>
      <c r="G10" s="4" t="e">
        <f ca="1">PoissonGoals!L10</f>
        <v>#N/A</v>
      </c>
      <c r="H10" s="5">
        <v>0</v>
      </c>
      <c r="I10" s="5">
        <v>0</v>
      </c>
      <c r="J10" s="5">
        <v>0</v>
      </c>
      <c r="K10" s="5">
        <f t="shared" si="7"/>
        <v>0</v>
      </c>
      <c r="L10" t="e">
        <f>Odds!B10</f>
        <v>#N/A</v>
      </c>
      <c r="M10" t="e">
        <f>Odds!C10</f>
        <v>#N/A</v>
      </c>
      <c r="N10" t="e">
        <f>Odds!D10</f>
        <v>#N/A</v>
      </c>
      <c r="O10" s="6" t="e">
        <f t="shared" si="0"/>
        <v>#N/A</v>
      </c>
      <c r="P10" s="6" t="e">
        <f t="shared" si="1"/>
        <v>#N/A</v>
      </c>
      <c r="Q10" s="6" t="e">
        <f t="shared" si="2"/>
        <v>#N/A</v>
      </c>
      <c r="R10" t="e">
        <f t="shared" si="3"/>
        <v>#N/A</v>
      </c>
      <c r="S10" t="e">
        <f t="shared" si="4"/>
        <v>#N/A</v>
      </c>
      <c r="T10" t="e">
        <f t="shared" si="5"/>
        <v>#N/A</v>
      </c>
      <c r="U10" s="7" t="e">
        <f t="shared" ca="1" si="6"/>
        <v>#N/A</v>
      </c>
      <c r="V10" s="13" t="e">
        <f t="shared" si="8"/>
        <v>#N/A</v>
      </c>
      <c r="W10" s="13" t="e">
        <f t="shared" si="9"/>
        <v>#N/A</v>
      </c>
      <c r="X10" s="13" t="e">
        <f t="shared" si="10"/>
        <v>#N/A</v>
      </c>
      <c r="AB10" s="8"/>
    </row>
    <row r="11" spans="1:28">
      <c r="A11" s="4">
        <f>PoissonGoals!B11</f>
        <v>0</v>
      </c>
      <c r="B11" s="4">
        <f>PoissonGoals!C11</f>
        <v>0</v>
      </c>
      <c r="C11" s="4" t="e">
        <f ca="1">PoissonGoals!H11</f>
        <v>#N/A</v>
      </c>
      <c r="D11" s="4" t="e">
        <f ca="1">PoissonGoals!I11</f>
        <v>#N/A</v>
      </c>
      <c r="E11" s="4" t="e">
        <f ca="1">PoissonGoals!J11</f>
        <v>#N/A</v>
      </c>
      <c r="F11" s="4" t="e">
        <f ca="1">PoissonGoals!K11</f>
        <v>#N/A</v>
      </c>
      <c r="G11" s="4" t="e">
        <f ca="1">PoissonGoals!L11</f>
        <v>#N/A</v>
      </c>
      <c r="H11" s="5">
        <v>0</v>
      </c>
      <c r="I11" s="5">
        <v>0</v>
      </c>
      <c r="J11" s="5">
        <v>0</v>
      </c>
      <c r="K11" s="5">
        <f t="shared" si="7"/>
        <v>0</v>
      </c>
      <c r="L11" t="e">
        <f>Odds!B11</f>
        <v>#N/A</v>
      </c>
      <c r="M11" t="e">
        <f>Odds!C11</f>
        <v>#N/A</v>
      </c>
      <c r="N11" t="e">
        <f>Odds!D11</f>
        <v>#N/A</v>
      </c>
      <c r="O11" s="6" t="e">
        <f t="shared" si="0"/>
        <v>#N/A</v>
      </c>
      <c r="P11" s="6" t="e">
        <f t="shared" si="1"/>
        <v>#N/A</v>
      </c>
      <c r="Q11" s="6" t="e">
        <f t="shared" si="2"/>
        <v>#N/A</v>
      </c>
      <c r="R11" t="e">
        <f t="shared" si="3"/>
        <v>#N/A</v>
      </c>
      <c r="S11" t="e">
        <f t="shared" si="4"/>
        <v>#N/A</v>
      </c>
      <c r="T11" t="e">
        <f t="shared" si="5"/>
        <v>#N/A</v>
      </c>
      <c r="U11" s="7" t="e">
        <f t="shared" ca="1" si="6"/>
        <v>#N/A</v>
      </c>
      <c r="V11" s="13" t="e">
        <f t="shared" si="8"/>
        <v>#N/A</v>
      </c>
      <c r="W11" s="13" t="e">
        <f t="shared" si="9"/>
        <v>#N/A</v>
      </c>
      <c r="X11" s="13" t="e">
        <f t="shared" si="10"/>
        <v>#N/A</v>
      </c>
      <c r="AB11" s="8"/>
    </row>
    <row r="12" spans="1:28">
      <c r="A12" s="4">
        <f>PoissonGoals!B12</f>
        <v>0</v>
      </c>
      <c r="B12" s="4">
        <f>PoissonGoals!C12</f>
        <v>0</v>
      </c>
      <c r="C12" s="4" t="e">
        <f ca="1">PoissonGoals!H12</f>
        <v>#N/A</v>
      </c>
      <c r="D12" s="4" t="e">
        <f ca="1">PoissonGoals!I12</f>
        <v>#N/A</v>
      </c>
      <c r="E12" s="4" t="e">
        <f ca="1">PoissonGoals!J12</f>
        <v>#N/A</v>
      </c>
      <c r="F12" s="4" t="e">
        <f ca="1">PoissonGoals!K12</f>
        <v>#N/A</v>
      </c>
      <c r="G12" s="4" t="e">
        <f ca="1">PoissonGoals!L12</f>
        <v>#N/A</v>
      </c>
      <c r="H12" s="5">
        <v>0</v>
      </c>
      <c r="I12" s="5">
        <v>0</v>
      </c>
      <c r="J12" s="5">
        <v>0</v>
      </c>
      <c r="K12" s="5">
        <f t="shared" si="7"/>
        <v>0</v>
      </c>
      <c r="L12" t="e">
        <f>Odds!B12</f>
        <v>#N/A</v>
      </c>
      <c r="M12" t="e">
        <f>Odds!C12</f>
        <v>#N/A</v>
      </c>
      <c r="N12" t="e">
        <f>Odds!D12</f>
        <v>#N/A</v>
      </c>
      <c r="O12" s="6" t="e">
        <f t="shared" si="0"/>
        <v>#N/A</v>
      </c>
      <c r="P12" s="6" t="e">
        <f t="shared" si="1"/>
        <v>#N/A</v>
      </c>
      <c r="Q12" s="6" t="e">
        <f t="shared" si="2"/>
        <v>#N/A</v>
      </c>
      <c r="R12" t="e">
        <f t="shared" si="3"/>
        <v>#N/A</v>
      </c>
      <c r="S12" t="e">
        <f t="shared" si="4"/>
        <v>#N/A</v>
      </c>
      <c r="T12" t="e">
        <f t="shared" si="5"/>
        <v>#N/A</v>
      </c>
      <c r="U12" s="7" t="e">
        <f t="shared" ca="1" si="6"/>
        <v>#N/A</v>
      </c>
      <c r="V12" s="13" t="e">
        <f t="shared" si="8"/>
        <v>#N/A</v>
      </c>
      <c r="W12" s="13" t="e">
        <f t="shared" si="9"/>
        <v>#N/A</v>
      </c>
      <c r="X12" s="13" t="e">
        <f t="shared" si="10"/>
        <v>#N/A</v>
      </c>
      <c r="AB12" s="8"/>
    </row>
    <row r="13" spans="1:28">
      <c r="A13" s="4">
        <f>PoissonGoals!B13</f>
        <v>0</v>
      </c>
      <c r="B13" s="4">
        <f>PoissonGoals!C13</f>
        <v>0</v>
      </c>
      <c r="C13" s="4" t="e">
        <f ca="1">PoissonGoals!H13</f>
        <v>#N/A</v>
      </c>
      <c r="D13" s="4" t="e">
        <f ca="1">PoissonGoals!I13</f>
        <v>#N/A</v>
      </c>
      <c r="E13" s="4" t="e">
        <f ca="1">PoissonGoals!J13</f>
        <v>#N/A</v>
      </c>
      <c r="F13" s="4" t="e">
        <f ca="1">PoissonGoals!K13</f>
        <v>#N/A</v>
      </c>
      <c r="G13" s="4" t="e">
        <f ca="1">PoissonGoals!L13</f>
        <v>#N/A</v>
      </c>
      <c r="H13" s="5">
        <v>0</v>
      </c>
      <c r="I13" s="5">
        <v>0</v>
      </c>
      <c r="J13" s="5">
        <v>0</v>
      </c>
      <c r="K13" s="5">
        <f t="shared" si="7"/>
        <v>0</v>
      </c>
      <c r="L13" t="e">
        <f>Odds!B13</f>
        <v>#N/A</v>
      </c>
      <c r="M13" t="e">
        <f>Odds!C13</f>
        <v>#N/A</v>
      </c>
      <c r="N13" t="e">
        <f>Odds!D13</f>
        <v>#N/A</v>
      </c>
      <c r="O13" s="6" t="e">
        <f t="shared" si="0"/>
        <v>#N/A</v>
      </c>
      <c r="P13" s="6" t="e">
        <f t="shared" si="1"/>
        <v>#N/A</v>
      </c>
      <c r="Q13" s="6" t="e">
        <f t="shared" si="2"/>
        <v>#N/A</v>
      </c>
      <c r="R13" t="e">
        <f t="shared" si="3"/>
        <v>#N/A</v>
      </c>
      <c r="S13" t="e">
        <f t="shared" si="4"/>
        <v>#N/A</v>
      </c>
      <c r="T13" t="e">
        <f t="shared" si="5"/>
        <v>#N/A</v>
      </c>
      <c r="U13" s="7" t="e">
        <f t="shared" ca="1" si="6"/>
        <v>#N/A</v>
      </c>
      <c r="V13" s="13" t="e">
        <f t="shared" si="8"/>
        <v>#N/A</v>
      </c>
      <c r="W13" s="13" t="e">
        <f t="shared" si="9"/>
        <v>#N/A</v>
      </c>
      <c r="X13" s="13" t="e">
        <f t="shared" si="10"/>
        <v>#N/A</v>
      </c>
      <c r="AB13" s="8"/>
    </row>
    <row r="14" spans="1:28">
      <c r="A14" s="4">
        <f>PoissonGoals!B14</f>
        <v>0</v>
      </c>
      <c r="B14" s="4">
        <f>PoissonGoals!C14</f>
        <v>0</v>
      </c>
      <c r="C14" s="4" t="e">
        <f ca="1">PoissonGoals!H14</f>
        <v>#N/A</v>
      </c>
      <c r="D14" s="4" t="e">
        <f ca="1">PoissonGoals!I14</f>
        <v>#N/A</v>
      </c>
      <c r="E14" s="4" t="e">
        <f ca="1">PoissonGoals!J14</f>
        <v>#N/A</v>
      </c>
      <c r="F14" s="4" t="e">
        <f ca="1">PoissonGoals!K14</f>
        <v>#N/A</v>
      </c>
      <c r="G14" s="4" t="e">
        <f ca="1">PoissonGoals!L14</f>
        <v>#N/A</v>
      </c>
      <c r="H14" s="5">
        <v>0</v>
      </c>
      <c r="I14" s="5">
        <v>0</v>
      </c>
      <c r="J14" s="5">
        <v>0</v>
      </c>
      <c r="K14" s="5">
        <f t="shared" si="7"/>
        <v>0</v>
      </c>
      <c r="L14" t="e">
        <f>Odds!B14</f>
        <v>#N/A</v>
      </c>
      <c r="M14" t="e">
        <f>Odds!C14</f>
        <v>#N/A</v>
      </c>
      <c r="N14" t="e">
        <f>Odds!D14</f>
        <v>#N/A</v>
      </c>
      <c r="O14" s="6" t="e">
        <f t="shared" si="0"/>
        <v>#N/A</v>
      </c>
      <c r="P14" s="6" t="e">
        <f t="shared" si="1"/>
        <v>#N/A</v>
      </c>
      <c r="Q14" s="6" t="e">
        <f t="shared" si="2"/>
        <v>#N/A</v>
      </c>
      <c r="R14" t="e">
        <f t="shared" si="3"/>
        <v>#N/A</v>
      </c>
      <c r="S14" t="e">
        <f t="shared" si="4"/>
        <v>#N/A</v>
      </c>
      <c r="T14" t="e">
        <f t="shared" si="5"/>
        <v>#N/A</v>
      </c>
      <c r="U14" s="7" t="e">
        <f t="shared" ca="1" si="6"/>
        <v>#N/A</v>
      </c>
      <c r="V14" s="13" t="e">
        <f t="shared" si="8"/>
        <v>#N/A</v>
      </c>
      <c r="W14" s="13" t="e">
        <f t="shared" si="9"/>
        <v>#N/A</v>
      </c>
      <c r="X14" s="13" t="e">
        <f t="shared" si="10"/>
        <v>#N/A</v>
      </c>
    </row>
    <row r="15" spans="1:28">
      <c r="A15" s="4">
        <f>PoissonGoals!B15</f>
        <v>0</v>
      </c>
      <c r="B15" s="4">
        <f>PoissonGoals!C15</f>
        <v>0</v>
      </c>
      <c r="C15" s="4" t="e">
        <f ca="1">PoissonGoals!H15</f>
        <v>#N/A</v>
      </c>
      <c r="D15" s="4" t="e">
        <f ca="1">PoissonGoals!I15</f>
        <v>#N/A</v>
      </c>
      <c r="E15" s="4" t="e">
        <f ca="1">PoissonGoals!J15</f>
        <v>#N/A</v>
      </c>
      <c r="F15" s="4" t="e">
        <f ca="1">PoissonGoals!K15</f>
        <v>#N/A</v>
      </c>
      <c r="G15" s="4" t="e">
        <f ca="1">PoissonGoals!L15</f>
        <v>#N/A</v>
      </c>
      <c r="H15" s="5">
        <v>0</v>
      </c>
      <c r="I15" s="5">
        <v>0</v>
      </c>
      <c r="J15" s="5">
        <v>0</v>
      </c>
      <c r="K15" s="5">
        <f t="shared" si="7"/>
        <v>0</v>
      </c>
      <c r="L15" t="e">
        <f>Odds!B15</f>
        <v>#N/A</v>
      </c>
      <c r="M15" t="e">
        <f>Odds!C15</f>
        <v>#N/A</v>
      </c>
      <c r="N15" t="e">
        <f>Odds!D15</f>
        <v>#N/A</v>
      </c>
      <c r="O15" s="6" t="e">
        <f t="shared" si="0"/>
        <v>#N/A</v>
      </c>
      <c r="P15" s="6" t="e">
        <f t="shared" si="1"/>
        <v>#N/A</v>
      </c>
      <c r="Q15" s="6" t="e">
        <f t="shared" si="2"/>
        <v>#N/A</v>
      </c>
      <c r="R15" t="e">
        <f t="shared" si="3"/>
        <v>#N/A</v>
      </c>
      <c r="S15" t="e">
        <f t="shared" si="4"/>
        <v>#N/A</v>
      </c>
      <c r="T15" t="e">
        <f t="shared" si="5"/>
        <v>#N/A</v>
      </c>
      <c r="U15" s="7" t="e">
        <f t="shared" ca="1" si="6"/>
        <v>#N/A</v>
      </c>
      <c r="V15" s="13" t="e">
        <f t="shared" si="8"/>
        <v>#N/A</v>
      </c>
      <c r="W15" s="13" t="e">
        <f t="shared" si="9"/>
        <v>#N/A</v>
      </c>
      <c r="X15" s="13" t="e">
        <f t="shared" si="10"/>
        <v>#N/A</v>
      </c>
    </row>
    <row r="16" spans="1:28">
      <c r="A16" s="4">
        <f>PoissonGoals!B16</f>
        <v>0</v>
      </c>
      <c r="B16" s="4">
        <f>PoissonGoals!C16</f>
        <v>0</v>
      </c>
      <c r="C16" s="4" t="e">
        <f ca="1">PoissonGoals!H16</f>
        <v>#N/A</v>
      </c>
      <c r="D16" s="4" t="e">
        <f ca="1">PoissonGoals!I16</f>
        <v>#N/A</v>
      </c>
      <c r="E16" s="4" t="e">
        <f ca="1">PoissonGoals!J16</f>
        <v>#N/A</v>
      </c>
      <c r="F16" s="4" t="e">
        <f ca="1">PoissonGoals!K16</f>
        <v>#N/A</v>
      </c>
      <c r="G16" s="4" t="e">
        <f ca="1">PoissonGoals!L16</f>
        <v>#N/A</v>
      </c>
      <c r="H16" s="5">
        <v>0</v>
      </c>
      <c r="I16" s="5">
        <v>0</v>
      </c>
      <c r="J16" s="5">
        <v>0</v>
      </c>
      <c r="K16" s="5">
        <f t="shared" si="7"/>
        <v>0</v>
      </c>
      <c r="L16" t="e">
        <f>Odds!B16</f>
        <v>#N/A</v>
      </c>
      <c r="M16" t="e">
        <f>Odds!C16</f>
        <v>#N/A</v>
      </c>
      <c r="N16" t="e">
        <f>Odds!D16</f>
        <v>#N/A</v>
      </c>
      <c r="O16" s="6" t="e">
        <f t="shared" si="0"/>
        <v>#N/A</v>
      </c>
      <c r="P16" s="6" t="e">
        <f t="shared" si="1"/>
        <v>#N/A</v>
      </c>
      <c r="Q16" s="6" t="e">
        <f t="shared" si="2"/>
        <v>#N/A</v>
      </c>
      <c r="R16" t="e">
        <f t="shared" si="3"/>
        <v>#N/A</v>
      </c>
      <c r="S16" t="e">
        <f t="shared" si="4"/>
        <v>#N/A</v>
      </c>
      <c r="T16" t="e">
        <f t="shared" si="5"/>
        <v>#N/A</v>
      </c>
      <c r="U16" s="7" t="e">
        <f t="shared" ca="1" si="6"/>
        <v>#N/A</v>
      </c>
      <c r="V16" s="13" t="e">
        <f t="shared" si="8"/>
        <v>#N/A</v>
      </c>
      <c r="W16" s="13" t="e">
        <f t="shared" si="9"/>
        <v>#N/A</v>
      </c>
      <c r="X16" s="13" t="e">
        <f t="shared" si="10"/>
        <v>#N/A</v>
      </c>
    </row>
    <row r="17" spans="1:24">
      <c r="A17" s="4">
        <f>PoissonGoals!B17</f>
        <v>0</v>
      </c>
      <c r="B17" s="4">
        <f>PoissonGoals!C17</f>
        <v>0</v>
      </c>
      <c r="C17" s="4" t="e">
        <f ca="1">PoissonGoals!H17</f>
        <v>#N/A</v>
      </c>
      <c r="D17" s="4" t="e">
        <f ca="1">PoissonGoals!I17</f>
        <v>#N/A</v>
      </c>
      <c r="E17" s="4" t="e">
        <f ca="1">PoissonGoals!J17</f>
        <v>#N/A</v>
      </c>
      <c r="F17" s="4" t="e">
        <f ca="1">PoissonGoals!K17</f>
        <v>#N/A</v>
      </c>
      <c r="G17" s="4" t="e">
        <f ca="1">PoissonGoals!L17</f>
        <v>#N/A</v>
      </c>
      <c r="H17" s="5">
        <v>0</v>
      </c>
      <c r="I17" s="5">
        <v>0</v>
      </c>
      <c r="J17" s="5">
        <v>0</v>
      </c>
      <c r="K17" s="5">
        <f t="shared" si="7"/>
        <v>0</v>
      </c>
      <c r="L17" t="e">
        <f>Odds!B17</f>
        <v>#N/A</v>
      </c>
      <c r="M17" t="e">
        <f>Odds!C17</f>
        <v>#N/A</v>
      </c>
      <c r="N17" t="e">
        <f>Odds!D17</f>
        <v>#N/A</v>
      </c>
      <c r="O17" s="6" t="e">
        <f t="shared" si="0"/>
        <v>#N/A</v>
      </c>
      <c r="P17" s="6" t="e">
        <f t="shared" si="1"/>
        <v>#N/A</v>
      </c>
      <c r="Q17" s="6" t="e">
        <f t="shared" si="2"/>
        <v>#N/A</v>
      </c>
      <c r="R17" t="e">
        <f t="shared" si="3"/>
        <v>#N/A</v>
      </c>
      <c r="S17" t="e">
        <f t="shared" si="4"/>
        <v>#N/A</v>
      </c>
      <c r="T17" t="e">
        <f t="shared" si="5"/>
        <v>#N/A</v>
      </c>
      <c r="U17" s="7" t="e">
        <f t="shared" ca="1" si="6"/>
        <v>#N/A</v>
      </c>
      <c r="V17" s="13" t="e">
        <f t="shared" si="8"/>
        <v>#N/A</v>
      </c>
      <c r="W17" s="13" t="e">
        <f t="shared" si="9"/>
        <v>#N/A</v>
      </c>
      <c r="X17" s="13" t="e">
        <f t="shared" si="10"/>
        <v>#N/A</v>
      </c>
    </row>
    <row r="18" spans="1:24">
      <c r="A18" s="4">
        <f>PoissonGoals!B18</f>
        <v>0</v>
      </c>
      <c r="B18" s="4">
        <f>PoissonGoals!C18</f>
        <v>0</v>
      </c>
      <c r="C18" s="4" t="e">
        <f ca="1">PoissonGoals!H18</f>
        <v>#N/A</v>
      </c>
      <c r="D18" s="4" t="e">
        <f ca="1">PoissonGoals!I18</f>
        <v>#N/A</v>
      </c>
      <c r="E18" s="4" t="e">
        <f ca="1">PoissonGoals!J18</f>
        <v>#N/A</v>
      </c>
      <c r="F18" s="4" t="e">
        <f ca="1">PoissonGoals!K18</f>
        <v>#N/A</v>
      </c>
      <c r="G18" s="4" t="e">
        <f ca="1">PoissonGoals!L18</f>
        <v>#N/A</v>
      </c>
      <c r="H18" s="5">
        <v>0</v>
      </c>
      <c r="I18" s="5">
        <v>0</v>
      </c>
      <c r="J18" s="5">
        <v>0</v>
      </c>
      <c r="K18" s="5">
        <f t="shared" si="7"/>
        <v>0</v>
      </c>
      <c r="L18" t="e">
        <f>Odds!B18</f>
        <v>#N/A</v>
      </c>
      <c r="M18" t="e">
        <f>Odds!C18</f>
        <v>#N/A</v>
      </c>
      <c r="N18" t="e">
        <f>Odds!D18</f>
        <v>#N/A</v>
      </c>
      <c r="O18" s="6" t="e">
        <f t="shared" si="0"/>
        <v>#N/A</v>
      </c>
      <c r="P18" s="6" t="e">
        <f t="shared" si="1"/>
        <v>#N/A</v>
      </c>
      <c r="Q18" s="6" t="e">
        <f t="shared" si="2"/>
        <v>#N/A</v>
      </c>
      <c r="R18" t="e">
        <f t="shared" si="3"/>
        <v>#N/A</v>
      </c>
      <c r="S18" t="e">
        <f t="shared" si="4"/>
        <v>#N/A</v>
      </c>
      <c r="T18" t="e">
        <f t="shared" si="5"/>
        <v>#N/A</v>
      </c>
      <c r="U18" s="7" t="e">
        <f t="shared" ca="1" si="6"/>
        <v>#N/A</v>
      </c>
      <c r="V18" s="13" t="e">
        <f t="shared" si="8"/>
        <v>#N/A</v>
      </c>
      <c r="W18" s="13" t="e">
        <f t="shared" si="9"/>
        <v>#N/A</v>
      </c>
      <c r="X18" s="13" t="e">
        <f t="shared" si="10"/>
        <v>#N/A</v>
      </c>
    </row>
    <row r="19" spans="1:24">
      <c r="A19" s="4">
        <f>PoissonGoals!B19</f>
        <v>0</v>
      </c>
      <c r="B19" s="4">
        <f>PoissonGoals!C19</f>
        <v>0</v>
      </c>
      <c r="C19" s="4" t="e">
        <f ca="1">PoissonGoals!H19</f>
        <v>#N/A</v>
      </c>
      <c r="D19" s="4" t="e">
        <f ca="1">PoissonGoals!I19</f>
        <v>#N/A</v>
      </c>
      <c r="E19" s="4" t="e">
        <f ca="1">PoissonGoals!J19</f>
        <v>#N/A</v>
      </c>
      <c r="F19" s="4" t="e">
        <f ca="1">PoissonGoals!K19</f>
        <v>#N/A</v>
      </c>
      <c r="G19" s="4" t="e">
        <f ca="1">PoissonGoals!L19</f>
        <v>#N/A</v>
      </c>
      <c r="H19" s="5">
        <v>0</v>
      </c>
      <c r="I19" s="5">
        <v>0</v>
      </c>
      <c r="J19" s="5">
        <v>0</v>
      </c>
      <c r="K19" s="5">
        <f t="shared" si="7"/>
        <v>0</v>
      </c>
      <c r="L19" t="e">
        <f>Odds!B19</f>
        <v>#N/A</v>
      </c>
      <c r="M19" t="e">
        <f>Odds!C19</f>
        <v>#N/A</v>
      </c>
      <c r="N19" t="e">
        <f>Odds!D19</f>
        <v>#N/A</v>
      </c>
      <c r="O19" s="6" t="e">
        <f t="shared" si="0"/>
        <v>#N/A</v>
      </c>
      <c r="P19" s="6" t="e">
        <f t="shared" si="1"/>
        <v>#N/A</v>
      </c>
      <c r="Q19" s="6" t="e">
        <f t="shared" si="2"/>
        <v>#N/A</v>
      </c>
      <c r="R19" t="e">
        <f t="shared" si="3"/>
        <v>#N/A</v>
      </c>
      <c r="S19" t="e">
        <f t="shared" si="4"/>
        <v>#N/A</v>
      </c>
      <c r="T19" t="e">
        <f t="shared" si="5"/>
        <v>#N/A</v>
      </c>
      <c r="U19" s="7" t="e">
        <f t="shared" ca="1" si="6"/>
        <v>#N/A</v>
      </c>
      <c r="V19" s="13" t="e">
        <f t="shared" si="8"/>
        <v>#N/A</v>
      </c>
      <c r="W19" s="13" t="e">
        <f t="shared" si="9"/>
        <v>#N/A</v>
      </c>
      <c r="X19" s="13" t="e">
        <f t="shared" si="10"/>
        <v>#N/A</v>
      </c>
    </row>
    <row r="20" spans="1:24">
      <c r="A20" s="4">
        <f>PoissonGoals!B20</f>
        <v>0</v>
      </c>
      <c r="B20" s="4">
        <f>PoissonGoals!C20</f>
        <v>0</v>
      </c>
      <c r="C20" s="4" t="e">
        <f ca="1">PoissonGoals!H20</f>
        <v>#N/A</v>
      </c>
      <c r="D20" s="4" t="e">
        <f ca="1">PoissonGoals!I20</f>
        <v>#N/A</v>
      </c>
      <c r="E20" s="4" t="e">
        <f ca="1">PoissonGoals!J20</f>
        <v>#N/A</v>
      </c>
      <c r="F20" s="4" t="e">
        <f ca="1">PoissonGoals!K20</f>
        <v>#N/A</v>
      </c>
      <c r="G20" s="4" t="e">
        <f ca="1">PoissonGoals!L20</f>
        <v>#N/A</v>
      </c>
      <c r="H20" s="5">
        <v>0</v>
      </c>
      <c r="I20" s="5">
        <v>0</v>
      </c>
      <c r="J20" s="5">
        <v>0</v>
      </c>
      <c r="K20" s="5">
        <f t="shared" si="7"/>
        <v>0</v>
      </c>
      <c r="L20" t="e">
        <f>Odds!B20</f>
        <v>#N/A</v>
      </c>
      <c r="M20" t="e">
        <f>Odds!C20</f>
        <v>#N/A</v>
      </c>
      <c r="N20" t="e">
        <f>Odds!D20</f>
        <v>#N/A</v>
      </c>
      <c r="O20" s="6" t="e">
        <f t="shared" si="0"/>
        <v>#N/A</v>
      </c>
      <c r="P20" s="6" t="e">
        <f t="shared" si="1"/>
        <v>#N/A</v>
      </c>
      <c r="Q20" s="6" t="e">
        <f t="shared" si="2"/>
        <v>#N/A</v>
      </c>
      <c r="R20" t="e">
        <f t="shared" si="3"/>
        <v>#N/A</v>
      </c>
      <c r="S20" t="e">
        <f t="shared" si="4"/>
        <v>#N/A</v>
      </c>
      <c r="T20" t="e">
        <f t="shared" si="5"/>
        <v>#N/A</v>
      </c>
      <c r="U20" s="7" t="e">
        <f t="shared" ca="1" si="6"/>
        <v>#N/A</v>
      </c>
      <c r="V20" s="13" t="e">
        <f t="shared" si="8"/>
        <v>#N/A</v>
      </c>
      <c r="W20" s="13" t="e">
        <f t="shared" si="9"/>
        <v>#N/A</v>
      </c>
      <c r="X20" s="13" t="e">
        <f t="shared" si="10"/>
        <v>#N/A</v>
      </c>
    </row>
    <row r="21" spans="1:24">
      <c r="A21" s="4">
        <f>PoissonGoals!B21</f>
        <v>0</v>
      </c>
      <c r="B21" s="4">
        <f>PoissonGoals!C21</f>
        <v>0</v>
      </c>
      <c r="C21" s="4" t="e">
        <f ca="1">PoissonGoals!H21</f>
        <v>#N/A</v>
      </c>
      <c r="D21" s="4" t="e">
        <f ca="1">PoissonGoals!I21</f>
        <v>#N/A</v>
      </c>
      <c r="E21" s="4" t="e">
        <f ca="1">PoissonGoals!J21</f>
        <v>#N/A</v>
      </c>
      <c r="F21" s="4" t="e">
        <f ca="1">PoissonGoals!K21</f>
        <v>#N/A</v>
      </c>
      <c r="G21" s="4" t="e">
        <f ca="1">PoissonGoals!L21</f>
        <v>#N/A</v>
      </c>
      <c r="H21" s="5">
        <v>0</v>
      </c>
      <c r="I21" s="5">
        <v>0</v>
      </c>
      <c r="J21" s="5">
        <v>0</v>
      </c>
      <c r="K21" s="5">
        <f t="shared" si="7"/>
        <v>0</v>
      </c>
      <c r="L21" t="e">
        <f>Odds!B21</f>
        <v>#N/A</v>
      </c>
      <c r="M21" t="e">
        <f>Odds!C21</f>
        <v>#N/A</v>
      </c>
      <c r="N21" t="e">
        <f>Odds!D21</f>
        <v>#N/A</v>
      </c>
      <c r="O21" s="6" t="e">
        <f t="shared" si="0"/>
        <v>#N/A</v>
      </c>
      <c r="P21" s="6" t="e">
        <f t="shared" si="1"/>
        <v>#N/A</v>
      </c>
      <c r="Q21" s="6" t="e">
        <f t="shared" si="2"/>
        <v>#N/A</v>
      </c>
      <c r="R21" t="e">
        <f t="shared" si="3"/>
        <v>#N/A</v>
      </c>
      <c r="S21" t="e">
        <f t="shared" si="4"/>
        <v>#N/A</v>
      </c>
      <c r="T21" t="e">
        <f t="shared" si="5"/>
        <v>#N/A</v>
      </c>
      <c r="U21" s="7" t="e">
        <f t="shared" ca="1" si="6"/>
        <v>#N/A</v>
      </c>
      <c r="V21" s="13" t="e">
        <f t="shared" si="8"/>
        <v>#N/A</v>
      </c>
      <c r="W21" s="13" t="e">
        <f t="shared" si="9"/>
        <v>#N/A</v>
      </c>
      <c r="X21" s="13" t="e">
        <f t="shared" si="10"/>
        <v>#N/A</v>
      </c>
    </row>
    <row r="22" spans="1:24">
      <c r="A22" s="4">
        <f>PoissonGoals!B22</f>
        <v>0</v>
      </c>
      <c r="B22" s="4">
        <f>PoissonGoals!C22</f>
        <v>0</v>
      </c>
      <c r="C22" s="4" t="e">
        <f ca="1">PoissonGoals!H22</f>
        <v>#N/A</v>
      </c>
      <c r="D22" s="4" t="e">
        <f ca="1">PoissonGoals!I22</f>
        <v>#N/A</v>
      </c>
      <c r="E22" s="4" t="e">
        <f ca="1">PoissonGoals!J22</f>
        <v>#N/A</v>
      </c>
      <c r="F22" s="4" t="e">
        <f ca="1">PoissonGoals!K22</f>
        <v>#N/A</v>
      </c>
      <c r="G22" s="4" t="e">
        <f ca="1">PoissonGoals!L22</f>
        <v>#N/A</v>
      </c>
      <c r="H22" s="5">
        <v>0</v>
      </c>
      <c r="I22" s="5">
        <v>0</v>
      </c>
      <c r="J22" s="5">
        <v>0</v>
      </c>
      <c r="K22" s="5">
        <f t="shared" si="7"/>
        <v>0</v>
      </c>
      <c r="L22" t="e">
        <f>Odds!B22</f>
        <v>#N/A</v>
      </c>
      <c r="M22" t="e">
        <f>Odds!C22</f>
        <v>#N/A</v>
      </c>
      <c r="N22" t="e">
        <f>Odds!D22</f>
        <v>#N/A</v>
      </c>
      <c r="O22" s="6" t="e">
        <f t="shared" ref="O22:O66" si="11">100+(H22*L22-H22)-I22-J22</f>
        <v>#N/A</v>
      </c>
      <c r="P22" s="6" t="e">
        <f t="shared" ref="P22:P66" si="12">100+(I22*M22-I22)-H22-J22</f>
        <v>#N/A</v>
      </c>
      <c r="Q22" s="6" t="e">
        <f t="shared" ref="Q22:Q66" si="13">100+(J22*N22-J22)-H22-I22</f>
        <v>#N/A</v>
      </c>
      <c r="R22" t="e">
        <f t="shared" ref="R22:T66" si="14">LOG(O22)</f>
        <v>#N/A</v>
      </c>
      <c r="S22" t="e">
        <f t="shared" si="14"/>
        <v>#N/A</v>
      </c>
      <c r="T22" t="e">
        <f t="shared" si="14"/>
        <v>#N/A</v>
      </c>
      <c r="U22" s="7" t="e">
        <f t="shared" ref="U22:U65" ca="1" si="15">(E22*R22)+(F22*S22)+(G22*T22)</f>
        <v>#N/A</v>
      </c>
      <c r="V22" s="13" t="e">
        <f t="shared" si="8"/>
        <v>#N/A</v>
      </c>
      <c r="W22" s="13" t="e">
        <f t="shared" si="9"/>
        <v>#N/A</v>
      </c>
      <c r="X22" s="13" t="e">
        <f t="shared" si="10"/>
        <v>#N/A</v>
      </c>
    </row>
    <row r="23" spans="1:24">
      <c r="A23" s="4">
        <f>PoissonGoals!B23</f>
        <v>0</v>
      </c>
      <c r="B23" s="4">
        <f>PoissonGoals!C23</f>
        <v>0</v>
      </c>
      <c r="C23" s="4" t="e">
        <f ca="1">PoissonGoals!H23</f>
        <v>#N/A</v>
      </c>
      <c r="D23" s="4" t="e">
        <f ca="1">PoissonGoals!I23</f>
        <v>#N/A</v>
      </c>
      <c r="E23" s="4" t="e">
        <f ca="1">PoissonGoals!J23</f>
        <v>#N/A</v>
      </c>
      <c r="F23" s="4" t="e">
        <f ca="1">PoissonGoals!K23</f>
        <v>#N/A</v>
      </c>
      <c r="G23" s="4" t="e">
        <f ca="1">PoissonGoals!L23</f>
        <v>#N/A</v>
      </c>
      <c r="H23" s="5">
        <v>0</v>
      </c>
      <c r="I23" s="5">
        <v>0</v>
      </c>
      <c r="J23" s="5">
        <v>0</v>
      </c>
      <c r="K23" s="5">
        <f t="shared" si="7"/>
        <v>0</v>
      </c>
      <c r="L23" t="e">
        <f>Odds!B23</f>
        <v>#N/A</v>
      </c>
      <c r="M23" t="e">
        <f>Odds!C23</f>
        <v>#N/A</v>
      </c>
      <c r="N23" t="e">
        <f>Odds!D23</f>
        <v>#N/A</v>
      </c>
      <c r="O23" s="6" t="e">
        <f t="shared" si="11"/>
        <v>#N/A</v>
      </c>
      <c r="P23" s="6" t="e">
        <f t="shared" si="12"/>
        <v>#N/A</v>
      </c>
      <c r="Q23" s="6" t="e">
        <f t="shared" si="13"/>
        <v>#N/A</v>
      </c>
      <c r="R23" t="e">
        <f t="shared" si="14"/>
        <v>#N/A</v>
      </c>
      <c r="S23" t="e">
        <f t="shared" si="14"/>
        <v>#N/A</v>
      </c>
      <c r="T23" t="e">
        <f t="shared" si="14"/>
        <v>#N/A</v>
      </c>
      <c r="U23" s="7" t="e">
        <f t="shared" ca="1" si="15"/>
        <v>#N/A</v>
      </c>
      <c r="V23" s="13" t="e">
        <f t="shared" si="8"/>
        <v>#N/A</v>
      </c>
      <c r="W23" s="13" t="e">
        <f t="shared" si="9"/>
        <v>#N/A</v>
      </c>
      <c r="X23" s="13" t="e">
        <f t="shared" si="10"/>
        <v>#N/A</v>
      </c>
    </row>
    <row r="24" spans="1:24">
      <c r="A24" s="4">
        <f>PoissonGoals!B24</f>
        <v>0</v>
      </c>
      <c r="B24" s="4">
        <f>PoissonGoals!C24</f>
        <v>0</v>
      </c>
      <c r="C24" s="4" t="e">
        <f ca="1">PoissonGoals!H24</f>
        <v>#N/A</v>
      </c>
      <c r="D24" s="4" t="e">
        <f ca="1">PoissonGoals!I24</f>
        <v>#N/A</v>
      </c>
      <c r="E24" s="4" t="e">
        <f ca="1">PoissonGoals!J24</f>
        <v>#N/A</v>
      </c>
      <c r="F24" s="4" t="e">
        <f ca="1">PoissonGoals!K24</f>
        <v>#N/A</v>
      </c>
      <c r="G24" s="4" t="e">
        <f ca="1">PoissonGoals!L24</f>
        <v>#N/A</v>
      </c>
      <c r="H24" s="5">
        <v>0</v>
      </c>
      <c r="I24" s="5">
        <v>0</v>
      </c>
      <c r="J24" s="5">
        <v>0</v>
      </c>
      <c r="K24" s="5">
        <f t="shared" si="7"/>
        <v>0</v>
      </c>
      <c r="L24" t="e">
        <f>Odds!B24</f>
        <v>#N/A</v>
      </c>
      <c r="M24" t="e">
        <f>Odds!C24</f>
        <v>#N/A</v>
      </c>
      <c r="N24" t="e">
        <f>Odds!D24</f>
        <v>#N/A</v>
      </c>
      <c r="O24" s="6" t="e">
        <f t="shared" si="11"/>
        <v>#N/A</v>
      </c>
      <c r="P24" s="6" t="e">
        <f t="shared" si="12"/>
        <v>#N/A</v>
      </c>
      <c r="Q24" s="6" t="e">
        <f t="shared" si="13"/>
        <v>#N/A</v>
      </c>
      <c r="R24" t="e">
        <f t="shared" si="14"/>
        <v>#N/A</v>
      </c>
      <c r="S24" t="e">
        <f t="shared" si="14"/>
        <v>#N/A</v>
      </c>
      <c r="T24" t="e">
        <f t="shared" si="14"/>
        <v>#N/A</v>
      </c>
      <c r="U24" s="7" t="e">
        <f t="shared" ca="1" si="15"/>
        <v>#N/A</v>
      </c>
      <c r="V24" s="13" t="e">
        <f t="shared" si="8"/>
        <v>#N/A</v>
      </c>
      <c r="W24" s="13" t="e">
        <f t="shared" si="9"/>
        <v>#N/A</v>
      </c>
      <c r="X24" s="13" t="e">
        <f t="shared" si="10"/>
        <v>#N/A</v>
      </c>
    </row>
    <row r="25" spans="1:24">
      <c r="A25" s="4">
        <f>PoissonGoals!B25</f>
        <v>0</v>
      </c>
      <c r="B25" s="4">
        <f>PoissonGoals!C25</f>
        <v>0</v>
      </c>
      <c r="C25" s="4" t="e">
        <f ca="1">PoissonGoals!H25</f>
        <v>#N/A</v>
      </c>
      <c r="D25" s="4" t="e">
        <f ca="1">PoissonGoals!I25</f>
        <v>#N/A</v>
      </c>
      <c r="E25" s="4" t="e">
        <f ca="1">PoissonGoals!J25</f>
        <v>#N/A</v>
      </c>
      <c r="F25" s="4" t="e">
        <f ca="1">PoissonGoals!K25</f>
        <v>#N/A</v>
      </c>
      <c r="G25" s="4" t="e">
        <f ca="1">PoissonGoals!L25</f>
        <v>#N/A</v>
      </c>
      <c r="H25" s="5">
        <v>0</v>
      </c>
      <c r="I25" s="5">
        <v>0</v>
      </c>
      <c r="J25" s="5">
        <v>0</v>
      </c>
      <c r="K25" s="5">
        <f t="shared" si="7"/>
        <v>0</v>
      </c>
      <c r="L25" t="e">
        <f>Odds!B25</f>
        <v>#N/A</v>
      </c>
      <c r="M25" t="e">
        <f>Odds!C25</f>
        <v>#N/A</v>
      </c>
      <c r="N25" t="e">
        <f>Odds!D25</f>
        <v>#N/A</v>
      </c>
      <c r="O25" s="6" t="e">
        <f t="shared" si="11"/>
        <v>#N/A</v>
      </c>
      <c r="P25" s="6" t="e">
        <f t="shared" si="12"/>
        <v>#N/A</v>
      </c>
      <c r="Q25" s="6" t="e">
        <f t="shared" si="13"/>
        <v>#N/A</v>
      </c>
      <c r="R25" t="e">
        <f t="shared" si="14"/>
        <v>#N/A</v>
      </c>
      <c r="S25" t="e">
        <f t="shared" si="14"/>
        <v>#N/A</v>
      </c>
      <c r="T25" t="e">
        <f t="shared" si="14"/>
        <v>#N/A</v>
      </c>
      <c r="U25" s="7" t="e">
        <f t="shared" ca="1" si="15"/>
        <v>#N/A</v>
      </c>
      <c r="V25" s="13" t="e">
        <f t="shared" si="8"/>
        <v>#N/A</v>
      </c>
      <c r="W25" s="13" t="e">
        <f t="shared" si="9"/>
        <v>#N/A</v>
      </c>
      <c r="X25" s="13" t="e">
        <f t="shared" si="10"/>
        <v>#N/A</v>
      </c>
    </row>
    <row r="26" spans="1:24">
      <c r="A26" s="4">
        <f>PoissonGoals!B26</f>
        <v>0</v>
      </c>
      <c r="B26" s="4">
        <f>PoissonGoals!C26</f>
        <v>0</v>
      </c>
      <c r="C26" s="4" t="e">
        <f ca="1">PoissonGoals!H26</f>
        <v>#N/A</v>
      </c>
      <c r="D26" s="4" t="e">
        <f ca="1">PoissonGoals!I26</f>
        <v>#N/A</v>
      </c>
      <c r="E26" s="4" t="e">
        <f ca="1">PoissonGoals!J26</f>
        <v>#N/A</v>
      </c>
      <c r="F26" s="4" t="e">
        <f ca="1">PoissonGoals!K26</f>
        <v>#N/A</v>
      </c>
      <c r="G26" s="4" t="e">
        <f ca="1">PoissonGoals!L26</f>
        <v>#N/A</v>
      </c>
      <c r="H26" s="5">
        <v>0</v>
      </c>
      <c r="I26" s="5">
        <v>0</v>
      </c>
      <c r="J26" s="5">
        <v>0</v>
      </c>
      <c r="K26" s="5">
        <f t="shared" si="7"/>
        <v>0</v>
      </c>
      <c r="L26" t="e">
        <f>Odds!B26</f>
        <v>#N/A</v>
      </c>
      <c r="M26" t="e">
        <f>Odds!C26</f>
        <v>#N/A</v>
      </c>
      <c r="N26" t="e">
        <f>Odds!D26</f>
        <v>#N/A</v>
      </c>
      <c r="O26" s="6" t="e">
        <f t="shared" si="11"/>
        <v>#N/A</v>
      </c>
      <c r="P26" s="6" t="e">
        <f t="shared" si="12"/>
        <v>#N/A</v>
      </c>
      <c r="Q26" s="6" t="e">
        <f t="shared" si="13"/>
        <v>#N/A</v>
      </c>
      <c r="R26" t="e">
        <f t="shared" si="14"/>
        <v>#N/A</v>
      </c>
      <c r="S26" t="e">
        <f t="shared" si="14"/>
        <v>#N/A</v>
      </c>
      <c r="T26" t="e">
        <f t="shared" si="14"/>
        <v>#N/A</v>
      </c>
      <c r="U26" s="7" t="e">
        <f t="shared" ca="1" si="15"/>
        <v>#N/A</v>
      </c>
      <c r="V26" s="13" t="e">
        <f t="shared" si="8"/>
        <v>#N/A</v>
      </c>
      <c r="W26" s="13" t="e">
        <f t="shared" si="9"/>
        <v>#N/A</v>
      </c>
      <c r="X26" s="13" t="e">
        <f t="shared" si="10"/>
        <v>#N/A</v>
      </c>
    </row>
    <row r="27" spans="1:24">
      <c r="A27" s="4">
        <f>PoissonGoals!B27</f>
        <v>0</v>
      </c>
      <c r="B27" s="4">
        <f>PoissonGoals!C27</f>
        <v>0</v>
      </c>
      <c r="C27" s="4" t="e">
        <f ca="1">PoissonGoals!H27</f>
        <v>#N/A</v>
      </c>
      <c r="D27" s="4" t="e">
        <f ca="1">PoissonGoals!I27</f>
        <v>#N/A</v>
      </c>
      <c r="E27" s="4" t="e">
        <f ca="1">PoissonGoals!J27</f>
        <v>#N/A</v>
      </c>
      <c r="F27" s="4" t="e">
        <f ca="1">PoissonGoals!K27</f>
        <v>#N/A</v>
      </c>
      <c r="G27" s="4" t="e">
        <f ca="1">PoissonGoals!L27</f>
        <v>#N/A</v>
      </c>
      <c r="H27" s="5">
        <v>0</v>
      </c>
      <c r="I27" s="5">
        <v>0</v>
      </c>
      <c r="J27" s="5">
        <v>0</v>
      </c>
      <c r="K27" s="5">
        <f t="shared" si="7"/>
        <v>0</v>
      </c>
      <c r="L27" t="e">
        <f>Odds!B27</f>
        <v>#N/A</v>
      </c>
      <c r="M27" t="e">
        <f>Odds!C27</f>
        <v>#N/A</v>
      </c>
      <c r="N27" t="e">
        <f>Odds!D27</f>
        <v>#N/A</v>
      </c>
      <c r="O27" s="6" t="e">
        <f t="shared" ref="O27" si="16">100+(H27*L27-H27)-I27-J27</f>
        <v>#N/A</v>
      </c>
      <c r="P27" s="6" t="e">
        <f t="shared" ref="P27" si="17">100+(I27*M27-I27)-H27-J27</f>
        <v>#N/A</v>
      </c>
      <c r="Q27" s="6" t="e">
        <f t="shared" ref="Q27" si="18">100+(J27*N27-J27)-H27-I27</f>
        <v>#N/A</v>
      </c>
      <c r="R27" t="e">
        <f t="shared" si="14"/>
        <v>#N/A</v>
      </c>
      <c r="S27" t="e">
        <f t="shared" si="14"/>
        <v>#N/A</v>
      </c>
      <c r="T27" t="e">
        <f t="shared" si="14"/>
        <v>#N/A</v>
      </c>
      <c r="U27" s="7" t="e">
        <f t="shared" ca="1" si="15"/>
        <v>#N/A</v>
      </c>
      <c r="V27" s="13" t="e">
        <f t="shared" si="8"/>
        <v>#N/A</v>
      </c>
      <c r="W27" s="13" t="e">
        <f t="shared" si="9"/>
        <v>#N/A</v>
      </c>
      <c r="X27" s="13" t="e">
        <f t="shared" si="10"/>
        <v>#N/A</v>
      </c>
    </row>
    <row r="28" spans="1:24">
      <c r="A28" s="4">
        <f>PoissonGoals!B28</f>
        <v>0</v>
      </c>
      <c r="B28" s="4">
        <f>PoissonGoals!C28</f>
        <v>0</v>
      </c>
      <c r="C28" s="4" t="e">
        <f ca="1">PoissonGoals!H28</f>
        <v>#N/A</v>
      </c>
      <c r="D28" s="4" t="e">
        <f ca="1">PoissonGoals!I28</f>
        <v>#N/A</v>
      </c>
      <c r="E28" s="4" t="e">
        <f ca="1">PoissonGoals!J28</f>
        <v>#N/A</v>
      </c>
      <c r="F28" s="4" t="e">
        <f ca="1">PoissonGoals!K28</f>
        <v>#N/A</v>
      </c>
      <c r="G28" s="4" t="e">
        <f ca="1">PoissonGoals!L28</f>
        <v>#N/A</v>
      </c>
      <c r="H28" s="5">
        <v>0</v>
      </c>
      <c r="I28" s="5">
        <v>0</v>
      </c>
      <c r="J28" s="5">
        <v>0</v>
      </c>
      <c r="K28" s="5">
        <f t="shared" si="7"/>
        <v>0</v>
      </c>
      <c r="L28" t="e">
        <f>Odds!B28</f>
        <v>#N/A</v>
      </c>
      <c r="M28" t="e">
        <f>Odds!C28</f>
        <v>#N/A</v>
      </c>
      <c r="N28" t="e">
        <f>Odds!D28</f>
        <v>#N/A</v>
      </c>
      <c r="O28" s="6" t="e">
        <f t="shared" si="11"/>
        <v>#N/A</v>
      </c>
      <c r="P28" s="6" t="e">
        <f t="shared" si="12"/>
        <v>#N/A</v>
      </c>
      <c r="Q28" s="6" t="e">
        <f t="shared" si="13"/>
        <v>#N/A</v>
      </c>
      <c r="R28" t="e">
        <f t="shared" si="14"/>
        <v>#N/A</v>
      </c>
      <c r="S28" t="e">
        <f t="shared" si="14"/>
        <v>#N/A</v>
      </c>
      <c r="T28" t="e">
        <f t="shared" si="14"/>
        <v>#N/A</v>
      </c>
      <c r="U28" s="7" t="e">
        <f t="shared" ca="1" si="15"/>
        <v>#N/A</v>
      </c>
      <c r="V28" s="13" t="e">
        <f t="shared" si="8"/>
        <v>#N/A</v>
      </c>
      <c r="W28" s="13" t="e">
        <f t="shared" si="9"/>
        <v>#N/A</v>
      </c>
      <c r="X28" s="13" t="e">
        <f t="shared" si="10"/>
        <v>#N/A</v>
      </c>
    </row>
    <row r="29" spans="1:24">
      <c r="A29" s="4">
        <f>PoissonGoals!B29</f>
        <v>0</v>
      </c>
      <c r="B29" s="4">
        <f>PoissonGoals!C29</f>
        <v>0</v>
      </c>
      <c r="C29" s="4" t="e">
        <f ca="1">PoissonGoals!H29</f>
        <v>#N/A</v>
      </c>
      <c r="D29" s="4" t="e">
        <f ca="1">PoissonGoals!I29</f>
        <v>#N/A</v>
      </c>
      <c r="E29" s="4" t="e">
        <f ca="1">PoissonGoals!J29</f>
        <v>#N/A</v>
      </c>
      <c r="F29" s="4" t="e">
        <f ca="1">PoissonGoals!K29</f>
        <v>#N/A</v>
      </c>
      <c r="G29" s="4" t="e">
        <f ca="1">PoissonGoals!L29</f>
        <v>#N/A</v>
      </c>
      <c r="H29" s="5">
        <v>0</v>
      </c>
      <c r="I29" s="5">
        <v>0</v>
      </c>
      <c r="J29" s="5">
        <v>0</v>
      </c>
      <c r="K29" s="5">
        <f t="shared" si="7"/>
        <v>0</v>
      </c>
      <c r="L29" t="e">
        <f>Odds!B29</f>
        <v>#N/A</v>
      </c>
      <c r="M29" t="e">
        <f>Odds!C29</f>
        <v>#N/A</v>
      </c>
      <c r="N29" t="e">
        <f>Odds!D29</f>
        <v>#N/A</v>
      </c>
      <c r="O29" s="6" t="e">
        <f t="shared" si="11"/>
        <v>#N/A</v>
      </c>
      <c r="P29" s="6" t="e">
        <f t="shared" si="12"/>
        <v>#N/A</v>
      </c>
      <c r="Q29" s="6" t="e">
        <f t="shared" si="13"/>
        <v>#N/A</v>
      </c>
      <c r="R29" t="e">
        <f t="shared" ref="R29" si="19">LOG(O29)</f>
        <v>#N/A</v>
      </c>
      <c r="S29" t="e">
        <f t="shared" ref="S29" si="20">LOG(P29)</f>
        <v>#N/A</v>
      </c>
      <c r="T29" t="e">
        <f t="shared" ref="T29" si="21">LOG(Q29)</f>
        <v>#N/A</v>
      </c>
      <c r="U29" s="7" t="e">
        <f t="shared" ca="1" si="15"/>
        <v>#N/A</v>
      </c>
      <c r="V29" s="13" t="e">
        <f t="shared" si="8"/>
        <v>#N/A</v>
      </c>
      <c r="W29" s="13" t="e">
        <f t="shared" si="9"/>
        <v>#N/A</v>
      </c>
      <c r="X29" s="13" t="e">
        <f t="shared" si="10"/>
        <v>#N/A</v>
      </c>
    </row>
    <row r="30" spans="1:24">
      <c r="A30" s="4">
        <f>PoissonGoals!B30</f>
        <v>0</v>
      </c>
      <c r="B30" s="4">
        <f>PoissonGoals!C30</f>
        <v>0</v>
      </c>
      <c r="C30" s="4" t="e">
        <f ca="1">PoissonGoals!H30</f>
        <v>#N/A</v>
      </c>
      <c r="D30" s="4" t="e">
        <f ca="1">PoissonGoals!I30</f>
        <v>#N/A</v>
      </c>
      <c r="E30" s="4" t="e">
        <f ca="1">PoissonGoals!J30</f>
        <v>#N/A</v>
      </c>
      <c r="F30" s="4" t="e">
        <f ca="1">PoissonGoals!K30</f>
        <v>#N/A</v>
      </c>
      <c r="G30" s="4" t="e">
        <f ca="1">PoissonGoals!L30</f>
        <v>#N/A</v>
      </c>
      <c r="H30" s="5">
        <v>0</v>
      </c>
      <c r="I30" s="5">
        <v>0</v>
      </c>
      <c r="J30" s="5">
        <v>0</v>
      </c>
      <c r="K30" s="5">
        <f t="shared" si="7"/>
        <v>0</v>
      </c>
      <c r="L30" t="e">
        <f>Odds!B30</f>
        <v>#N/A</v>
      </c>
      <c r="M30" t="e">
        <f>Odds!C30</f>
        <v>#N/A</v>
      </c>
      <c r="N30" t="e">
        <f>Odds!D30</f>
        <v>#N/A</v>
      </c>
      <c r="O30" s="6" t="e">
        <f t="shared" ref="O30" si="22">100+(H30*L30-H30)-I30-J30</f>
        <v>#N/A</v>
      </c>
      <c r="P30" s="6" t="e">
        <f t="shared" ref="P30" si="23">100+(I30*M30-I30)-H30-J30</f>
        <v>#N/A</v>
      </c>
      <c r="Q30" s="6" t="e">
        <f t="shared" ref="Q30" si="24">100+(J30*N30-J30)-H30-I30</f>
        <v>#N/A</v>
      </c>
      <c r="R30" t="e">
        <f t="shared" si="14"/>
        <v>#N/A</v>
      </c>
      <c r="S30" t="e">
        <f t="shared" si="14"/>
        <v>#N/A</v>
      </c>
      <c r="T30" t="e">
        <f t="shared" si="14"/>
        <v>#N/A</v>
      </c>
      <c r="U30" s="7" t="e">
        <f t="shared" ca="1" si="15"/>
        <v>#N/A</v>
      </c>
      <c r="V30" s="13" t="e">
        <f t="shared" si="8"/>
        <v>#N/A</v>
      </c>
      <c r="W30" s="13" t="e">
        <f t="shared" si="9"/>
        <v>#N/A</v>
      </c>
      <c r="X30" s="13" t="e">
        <f t="shared" si="10"/>
        <v>#N/A</v>
      </c>
    </row>
    <row r="31" spans="1:24">
      <c r="A31" s="4">
        <f>PoissonGoals!B31</f>
        <v>0</v>
      </c>
      <c r="B31" s="4">
        <f>PoissonGoals!C31</f>
        <v>0</v>
      </c>
      <c r="C31" s="4" t="e">
        <f ca="1">PoissonGoals!H31</f>
        <v>#N/A</v>
      </c>
      <c r="D31" s="4" t="e">
        <f ca="1">PoissonGoals!I31</f>
        <v>#N/A</v>
      </c>
      <c r="E31" s="4" t="e">
        <f ca="1">PoissonGoals!J31</f>
        <v>#N/A</v>
      </c>
      <c r="F31" s="4" t="e">
        <f ca="1">PoissonGoals!K31</f>
        <v>#N/A</v>
      </c>
      <c r="G31" s="4" t="e">
        <f ca="1">PoissonGoals!L31</f>
        <v>#N/A</v>
      </c>
      <c r="H31" s="5">
        <v>0</v>
      </c>
      <c r="I31" s="5">
        <v>0</v>
      </c>
      <c r="J31" s="5">
        <v>0</v>
      </c>
      <c r="K31" s="5">
        <f t="shared" si="7"/>
        <v>0</v>
      </c>
      <c r="L31" t="e">
        <f>Odds!B31</f>
        <v>#N/A</v>
      </c>
      <c r="M31" t="e">
        <f>Odds!C31</f>
        <v>#N/A</v>
      </c>
      <c r="N31" t="e">
        <f>Odds!D31</f>
        <v>#N/A</v>
      </c>
      <c r="O31" s="6" t="e">
        <f t="shared" si="11"/>
        <v>#N/A</v>
      </c>
      <c r="P31" s="6" t="e">
        <f t="shared" si="12"/>
        <v>#N/A</v>
      </c>
      <c r="Q31" s="6" t="e">
        <f t="shared" si="13"/>
        <v>#N/A</v>
      </c>
      <c r="R31" t="e">
        <f t="shared" si="14"/>
        <v>#N/A</v>
      </c>
      <c r="S31" t="e">
        <f t="shared" si="14"/>
        <v>#N/A</v>
      </c>
      <c r="T31" t="e">
        <f t="shared" si="14"/>
        <v>#N/A</v>
      </c>
      <c r="U31" s="7" t="e">
        <f t="shared" ca="1" si="15"/>
        <v>#N/A</v>
      </c>
      <c r="V31" s="13" t="e">
        <f t="shared" si="8"/>
        <v>#N/A</v>
      </c>
      <c r="W31" s="13" t="e">
        <f t="shared" si="9"/>
        <v>#N/A</v>
      </c>
      <c r="X31" s="13" t="e">
        <f t="shared" si="10"/>
        <v>#N/A</v>
      </c>
    </row>
    <row r="32" spans="1:24">
      <c r="A32" s="4">
        <f>PoissonGoals!B32</f>
        <v>0</v>
      </c>
      <c r="B32" s="4">
        <f>PoissonGoals!C32</f>
        <v>0</v>
      </c>
      <c r="C32" s="4" t="e">
        <f ca="1">PoissonGoals!H32</f>
        <v>#N/A</v>
      </c>
      <c r="D32" s="4" t="e">
        <f ca="1">PoissonGoals!I32</f>
        <v>#N/A</v>
      </c>
      <c r="E32" s="4" t="e">
        <f ca="1">PoissonGoals!J32</f>
        <v>#N/A</v>
      </c>
      <c r="F32" s="4" t="e">
        <f ca="1">PoissonGoals!K32</f>
        <v>#N/A</v>
      </c>
      <c r="G32" s="4" t="e">
        <f ca="1">PoissonGoals!L32</f>
        <v>#N/A</v>
      </c>
      <c r="H32" s="5">
        <v>0</v>
      </c>
      <c r="I32" s="5">
        <v>0</v>
      </c>
      <c r="J32" s="5">
        <v>0</v>
      </c>
      <c r="K32" s="5">
        <f t="shared" si="7"/>
        <v>0</v>
      </c>
      <c r="L32" t="e">
        <f>Odds!B32</f>
        <v>#N/A</v>
      </c>
      <c r="M32" t="e">
        <f>Odds!C32</f>
        <v>#N/A</v>
      </c>
      <c r="N32" t="e">
        <f>Odds!D32</f>
        <v>#N/A</v>
      </c>
      <c r="O32" s="6" t="e">
        <f t="shared" si="11"/>
        <v>#N/A</v>
      </c>
      <c r="P32" s="6" t="e">
        <f t="shared" si="12"/>
        <v>#N/A</v>
      </c>
      <c r="Q32" s="6" t="e">
        <f t="shared" si="13"/>
        <v>#N/A</v>
      </c>
      <c r="R32" t="e">
        <f t="shared" si="14"/>
        <v>#N/A</v>
      </c>
      <c r="S32" t="e">
        <f t="shared" si="14"/>
        <v>#N/A</v>
      </c>
      <c r="T32" t="e">
        <f t="shared" si="14"/>
        <v>#N/A</v>
      </c>
      <c r="U32" s="7" t="e">
        <f t="shared" ca="1" si="15"/>
        <v>#N/A</v>
      </c>
      <c r="V32" s="13" t="e">
        <f t="shared" si="8"/>
        <v>#N/A</v>
      </c>
      <c r="W32" s="13" t="e">
        <f t="shared" si="9"/>
        <v>#N/A</v>
      </c>
      <c r="X32" s="13" t="e">
        <f t="shared" si="10"/>
        <v>#N/A</v>
      </c>
    </row>
    <row r="33" spans="1:24">
      <c r="A33" s="4">
        <f>PoissonGoals!B33</f>
        <v>0</v>
      </c>
      <c r="B33" s="4">
        <f>PoissonGoals!C33</f>
        <v>0</v>
      </c>
      <c r="C33" s="4" t="e">
        <f ca="1">PoissonGoals!H33</f>
        <v>#N/A</v>
      </c>
      <c r="D33" s="4" t="e">
        <f ca="1">PoissonGoals!I33</f>
        <v>#N/A</v>
      </c>
      <c r="E33" s="4" t="e">
        <f ca="1">PoissonGoals!J33</f>
        <v>#N/A</v>
      </c>
      <c r="F33" s="4" t="e">
        <f ca="1">PoissonGoals!K33</f>
        <v>#N/A</v>
      </c>
      <c r="G33" s="4" t="e">
        <f ca="1">PoissonGoals!L33</f>
        <v>#N/A</v>
      </c>
      <c r="H33" s="5">
        <v>0</v>
      </c>
      <c r="I33" s="5">
        <v>0</v>
      </c>
      <c r="J33" s="5">
        <v>0</v>
      </c>
      <c r="K33" s="5">
        <f t="shared" si="7"/>
        <v>0</v>
      </c>
      <c r="L33" t="e">
        <f>Odds!B33</f>
        <v>#N/A</v>
      </c>
      <c r="M33" t="e">
        <f>Odds!C33</f>
        <v>#N/A</v>
      </c>
      <c r="N33" t="e">
        <f>Odds!D33</f>
        <v>#N/A</v>
      </c>
      <c r="O33" s="6" t="e">
        <f t="shared" si="11"/>
        <v>#N/A</v>
      </c>
      <c r="P33" s="6" t="e">
        <f t="shared" si="12"/>
        <v>#N/A</v>
      </c>
      <c r="Q33" s="6" t="e">
        <f t="shared" si="13"/>
        <v>#N/A</v>
      </c>
      <c r="R33" t="e">
        <f t="shared" si="14"/>
        <v>#N/A</v>
      </c>
      <c r="S33" t="e">
        <f t="shared" si="14"/>
        <v>#N/A</v>
      </c>
      <c r="T33" t="e">
        <f t="shared" si="14"/>
        <v>#N/A</v>
      </c>
      <c r="U33" s="7" t="e">
        <f t="shared" ca="1" si="15"/>
        <v>#N/A</v>
      </c>
      <c r="V33" s="13" t="e">
        <f t="shared" si="8"/>
        <v>#N/A</v>
      </c>
      <c r="W33" s="13" t="e">
        <f t="shared" si="9"/>
        <v>#N/A</v>
      </c>
      <c r="X33" s="13" t="e">
        <f t="shared" si="10"/>
        <v>#N/A</v>
      </c>
    </row>
    <row r="34" spans="1:24">
      <c r="A34" s="4">
        <f>PoissonGoals!B34</f>
        <v>0</v>
      </c>
      <c r="B34" s="4">
        <f>PoissonGoals!C34</f>
        <v>0</v>
      </c>
      <c r="C34" s="4" t="e">
        <f ca="1">PoissonGoals!H34</f>
        <v>#N/A</v>
      </c>
      <c r="D34" s="4" t="e">
        <f ca="1">PoissonGoals!I34</f>
        <v>#N/A</v>
      </c>
      <c r="E34" s="4" t="e">
        <f ca="1">PoissonGoals!J34</f>
        <v>#N/A</v>
      </c>
      <c r="F34" s="4" t="e">
        <f ca="1">PoissonGoals!K34</f>
        <v>#N/A</v>
      </c>
      <c r="G34" s="4" t="e">
        <f ca="1">PoissonGoals!L34</f>
        <v>#N/A</v>
      </c>
      <c r="H34" s="5">
        <v>0</v>
      </c>
      <c r="I34" s="5">
        <v>0</v>
      </c>
      <c r="J34" s="5">
        <v>0</v>
      </c>
      <c r="K34" s="5">
        <f t="shared" si="7"/>
        <v>0</v>
      </c>
      <c r="L34" t="e">
        <f>Odds!B34</f>
        <v>#N/A</v>
      </c>
      <c r="M34" t="e">
        <f>Odds!C34</f>
        <v>#N/A</v>
      </c>
      <c r="N34" t="e">
        <f>Odds!D34</f>
        <v>#N/A</v>
      </c>
      <c r="O34" s="6" t="e">
        <f t="shared" si="11"/>
        <v>#N/A</v>
      </c>
      <c r="P34" s="6" t="e">
        <f t="shared" si="12"/>
        <v>#N/A</v>
      </c>
      <c r="Q34" s="6" t="e">
        <f t="shared" si="13"/>
        <v>#N/A</v>
      </c>
      <c r="R34" t="e">
        <f t="shared" si="14"/>
        <v>#N/A</v>
      </c>
      <c r="S34" t="e">
        <f t="shared" si="14"/>
        <v>#N/A</v>
      </c>
      <c r="T34" t="e">
        <f t="shared" si="14"/>
        <v>#N/A</v>
      </c>
      <c r="U34" s="7" t="e">
        <f t="shared" ca="1" si="15"/>
        <v>#N/A</v>
      </c>
      <c r="V34" s="13" t="e">
        <f t="shared" si="8"/>
        <v>#N/A</v>
      </c>
      <c r="W34" s="13" t="e">
        <f t="shared" si="9"/>
        <v>#N/A</v>
      </c>
      <c r="X34" s="13" t="e">
        <f t="shared" si="10"/>
        <v>#N/A</v>
      </c>
    </row>
    <row r="35" spans="1:24">
      <c r="A35" s="4">
        <f>PoissonGoals!B35</f>
        <v>0</v>
      </c>
      <c r="B35" s="4">
        <f>PoissonGoals!C35</f>
        <v>0</v>
      </c>
      <c r="C35" s="4" t="e">
        <f ca="1">PoissonGoals!H35</f>
        <v>#N/A</v>
      </c>
      <c r="D35" s="4" t="e">
        <f ca="1">PoissonGoals!I35</f>
        <v>#N/A</v>
      </c>
      <c r="E35" s="4" t="e">
        <f ca="1">PoissonGoals!J35</f>
        <v>#N/A</v>
      </c>
      <c r="F35" s="4" t="e">
        <f ca="1">PoissonGoals!K35</f>
        <v>#N/A</v>
      </c>
      <c r="G35" s="4" t="e">
        <f ca="1">PoissonGoals!L35</f>
        <v>#N/A</v>
      </c>
      <c r="H35" s="5">
        <v>0</v>
      </c>
      <c r="I35" s="5">
        <v>0</v>
      </c>
      <c r="J35" s="5">
        <v>0</v>
      </c>
      <c r="K35" s="5">
        <f t="shared" si="7"/>
        <v>0</v>
      </c>
      <c r="L35" t="e">
        <f>Odds!B35</f>
        <v>#N/A</v>
      </c>
      <c r="M35" t="e">
        <f>Odds!C35</f>
        <v>#N/A</v>
      </c>
      <c r="N35" t="e">
        <f>Odds!D35</f>
        <v>#N/A</v>
      </c>
      <c r="O35" s="6" t="e">
        <f t="shared" si="11"/>
        <v>#N/A</v>
      </c>
      <c r="P35" s="6" t="e">
        <f t="shared" si="12"/>
        <v>#N/A</v>
      </c>
      <c r="Q35" s="6" t="e">
        <f t="shared" si="13"/>
        <v>#N/A</v>
      </c>
      <c r="R35" t="e">
        <f t="shared" si="14"/>
        <v>#N/A</v>
      </c>
      <c r="S35" t="e">
        <f t="shared" si="14"/>
        <v>#N/A</v>
      </c>
      <c r="T35" t="e">
        <f t="shared" si="14"/>
        <v>#N/A</v>
      </c>
      <c r="U35" s="7" t="e">
        <f t="shared" ca="1" si="15"/>
        <v>#N/A</v>
      </c>
      <c r="V35" s="13" t="e">
        <f t="shared" si="8"/>
        <v>#N/A</v>
      </c>
      <c r="W35" s="13" t="e">
        <f t="shared" si="9"/>
        <v>#N/A</v>
      </c>
      <c r="X35" s="13" t="e">
        <f t="shared" si="10"/>
        <v>#N/A</v>
      </c>
    </row>
    <row r="36" spans="1:24">
      <c r="A36" s="4">
        <f>PoissonGoals!B36</f>
        <v>0</v>
      </c>
      <c r="B36" s="4">
        <f>PoissonGoals!C36</f>
        <v>0</v>
      </c>
      <c r="C36" s="4" t="e">
        <f ca="1">PoissonGoals!H36</f>
        <v>#N/A</v>
      </c>
      <c r="D36" s="4" t="e">
        <f ca="1">PoissonGoals!I36</f>
        <v>#N/A</v>
      </c>
      <c r="E36" s="4" t="e">
        <f ca="1">PoissonGoals!J36</f>
        <v>#N/A</v>
      </c>
      <c r="F36" s="4" t="e">
        <f ca="1">PoissonGoals!K36</f>
        <v>#N/A</v>
      </c>
      <c r="G36" s="4" t="e">
        <f ca="1">PoissonGoals!L36</f>
        <v>#N/A</v>
      </c>
      <c r="H36" s="5">
        <v>0</v>
      </c>
      <c r="I36" s="5">
        <v>0</v>
      </c>
      <c r="J36" s="5">
        <v>0</v>
      </c>
      <c r="K36" s="5">
        <f t="shared" si="7"/>
        <v>0</v>
      </c>
      <c r="L36" t="e">
        <f>Odds!B36</f>
        <v>#N/A</v>
      </c>
      <c r="M36" t="e">
        <f>Odds!C36</f>
        <v>#N/A</v>
      </c>
      <c r="N36" t="e">
        <f>Odds!D36</f>
        <v>#N/A</v>
      </c>
      <c r="O36" s="6" t="e">
        <f t="shared" si="11"/>
        <v>#N/A</v>
      </c>
      <c r="P36" s="6" t="e">
        <f t="shared" si="12"/>
        <v>#N/A</v>
      </c>
      <c r="Q36" s="6" t="e">
        <f t="shared" si="13"/>
        <v>#N/A</v>
      </c>
      <c r="R36" t="e">
        <f t="shared" si="14"/>
        <v>#N/A</v>
      </c>
      <c r="S36" t="e">
        <f t="shared" si="14"/>
        <v>#N/A</v>
      </c>
      <c r="T36" t="e">
        <f t="shared" si="14"/>
        <v>#N/A</v>
      </c>
      <c r="U36" s="7" t="e">
        <f t="shared" ca="1" si="15"/>
        <v>#N/A</v>
      </c>
      <c r="V36" s="13" t="e">
        <f t="shared" si="8"/>
        <v>#N/A</v>
      </c>
      <c r="W36" s="13" t="e">
        <f t="shared" si="9"/>
        <v>#N/A</v>
      </c>
      <c r="X36" s="13" t="e">
        <f t="shared" si="10"/>
        <v>#N/A</v>
      </c>
    </row>
    <row r="37" spans="1:24">
      <c r="A37" s="4">
        <f>PoissonGoals!B37</f>
        <v>0</v>
      </c>
      <c r="B37" s="4">
        <f>PoissonGoals!C37</f>
        <v>0</v>
      </c>
      <c r="C37" s="4" t="e">
        <f ca="1">PoissonGoals!H37</f>
        <v>#N/A</v>
      </c>
      <c r="D37" s="4" t="e">
        <f ca="1">PoissonGoals!I37</f>
        <v>#N/A</v>
      </c>
      <c r="E37" s="4" t="e">
        <f ca="1">PoissonGoals!J37</f>
        <v>#N/A</v>
      </c>
      <c r="F37" s="4" t="e">
        <f ca="1">PoissonGoals!K37</f>
        <v>#N/A</v>
      </c>
      <c r="G37" s="4" t="e">
        <f ca="1">PoissonGoals!L37</f>
        <v>#N/A</v>
      </c>
      <c r="H37" s="5">
        <v>0</v>
      </c>
      <c r="I37" s="5">
        <v>0</v>
      </c>
      <c r="J37" s="5">
        <v>0</v>
      </c>
      <c r="K37" s="5">
        <f t="shared" si="7"/>
        <v>0</v>
      </c>
      <c r="L37" t="e">
        <f>Odds!B37</f>
        <v>#N/A</v>
      </c>
      <c r="M37" t="e">
        <f>Odds!C37</f>
        <v>#N/A</v>
      </c>
      <c r="N37" t="e">
        <f>Odds!D37</f>
        <v>#N/A</v>
      </c>
      <c r="O37" s="6" t="e">
        <f t="shared" si="11"/>
        <v>#N/A</v>
      </c>
      <c r="P37" s="6" t="e">
        <f t="shared" si="12"/>
        <v>#N/A</v>
      </c>
      <c r="Q37" s="6" t="e">
        <f t="shared" si="13"/>
        <v>#N/A</v>
      </c>
      <c r="R37" t="e">
        <f t="shared" si="14"/>
        <v>#N/A</v>
      </c>
      <c r="S37" t="e">
        <f t="shared" si="14"/>
        <v>#N/A</v>
      </c>
      <c r="T37" t="e">
        <f t="shared" si="14"/>
        <v>#N/A</v>
      </c>
      <c r="U37" s="7" t="e">
        <f t="shared" ca="1" si="15"/>
        <v>#N/A</v>
      </c>
      <c r="V37" s="13" t="e">
        <f t="shared" si="8"/>
        <v>#N/A</v>
      </c>
      <c r="W37" s="13" t="e">
        <f t="shared" si="9"/>
        <v>#N/A</v>
      </c>
      <c r="X37" s="13" t="e">
        <f t="shared" si="10"/>
        <v>#N/A</v>
      </c>
    </row>
    <row r="38" spans="1:24">
      <c r="A38" s="4">
        <f>PoissonGoals!B38</f>
        <v>0</v>
      </c>
      <c r="B38" s="4">
        <f>PoissonGoals!C38</f>
        <v>0</v>
      </c>
      <c r="C38" s="4" t="e">
        <f ca="1">PoissonGoals!H38</f>
        <v>#N/A</v>
      </c>
      <c r="D38" s="4" t="e">
        <f ca="1">PoissonGoals!I38</f>
        <v>#N/A</v>
      </c>
      <c r="E38" s="4" t="e">
        <f ca="1">PoissonGoals!J38</f>
        <v>#N/A</v>
      </c>
      <c r="F38" s="4" t="e">
        <f ca="1">PoissonGoals!K38</f>
        <v>#N/A</v>
      </c>
      <c r="G38" s="4" t="e">
        <f ca="1">PoissonGoals!L38</f>
        <v>#N/A</v>
      </c>
      <c r="H38" s="5">
        <v>0</v>
      </c>
      <c r="I38" s="5">
        <v>0</v>
      </c>
      <c r="J38" s="5">
        <v>0</v>
      </c>
      <c r="K38" s="5">
        <f t="shared" si="7"/>
        <v>0</v>
      </c>
      <c r="L38" t="e">
        <f>Odds!B38</f>
        <v>#N/A</v>
      </c>
      <c r="M38" t="e">
        <f>Odds!C38</f>
        <v>#N/A</v>
      </c>
      <c r="N38" t="e">
        <f>Odds!D38</f>
        <v>#N/A</v>
      </c>
      <c r="O38" s="6" t="e">
        <f t="shared" si="11"/>
        <v>#N/A</v>
      </c>
      <c r="P38" s="6" t="e">
        <f t="shared" si="12"/>
        <v>#N/A</v>
      </c>
      <c r="Q38" s="6" t="e">
        <f t="shared" si="13"/>
        <v>#N/A</v>
      </c>
      <c r="R38" t="e">
        <f t="shared" si="14"/>
        <v>#N/A</v>
      </c>
      <c r="S38" t="e">
        <f t="shared" si="14"/>
        <v>#N/A</v>
      </c>
      <c r="T38" t="e">
        <f t="shared" si="14"/>
        <v>#N/A</v>
      </c>
      <c r="U38" s="7" t="e">
        <f t="shared" ca="1" si="15"/>
        <v>#N/A</v>
      </c>
      <c r="V38" s="13" t="e">
        <f t="shared" si="8"/>
        <v>#N/A</v>
      </c>
      <c r="W38" s="13" t="e">
        <f t="shared" si="9"/>
        <v>#N/A</v>
      </c>
      <c r="X38" s="13" t="e">
        <f t="shared" si="10"/>
        <v>#N/A</v>
      </c>
    </row>
    <row r="39" spans="1:24">
      <c r="A39" s="4">
        <f>PoissonGoals!B39</f>
        <v>0</v>
      </c>
      <c r="B39" s="4">
        <f>PoissonGoals!C39</f>
        <v>0</v>
      </c>
      <c r="C39" s="4" t="e">
        <f ca="1">PoissonGoals!H39</f>
        <v>#N/A</v>
      </c>
      <c r="D39" s="4" t="e">
        <f ca="1">PoissonGoals!I39</f>
        <v>#N/A</v>
      </c>
      <c r="E39" s="4" t="e">
        <f ca="1">PoissonGoals!J39</f>
        <v>#N/A</v>
      </c>
      <c r="F39" s="4" t="e">
        <f ca="1">PoissonGoals!K39</f>
        <v>#N/A</v>
      </c>
      <c r="G39" s="4" t="e">
        <f ca="1">PoissonGoals!L39</f>
        <v>#N/A</v>
      </c>
      <c r="H39" s="5">
        <v>0</v>
      </c>
      <c r="I39" s="5">
        <v>0</v>
      </c>
      <c r="J39" s="5">
        <v>0</v>
      </c>
      <c r="K39" s="5">
        <f t="shared" si="7"/>
        <v>0</v>
      </c>
      <c r="L39" t="e">
        <f>Odds!B39</f>
        <v>#N/A</v>
      </c>
      <c r="M39" t="e">
        <f>Odds!C39</f>
        <v>#N/A</v>
      </c>
      <c r="N39" t="e">
        <f>Odds!D39</f>
        <v>#N/A</v>
      </c>
      <c r="O39" s="6" t="e">
        <f t="shared" si="11"/>
        <v>#N/A</v>
      </c>
      <c r="P39" s="6" t="e">
        <f t="shared" si="12"/>
        <v>#N/A</v>
      </c>
      <c r="Q39" s="6" t="e">
        <f t="shared" si="13"/>
        <v>#N/A</v>
      </c>
      <c r="R39" t="e">
        <f t="shared" si="14"/>
        <v>#N/A</v>
      </c>
      <c r="S39" t="e">
        <f t="shared" si="14"/>
        <v>#N/A</v>
      </c>
      <c r="T39" t="e">
        <f t="shared" si="14"/>
        <v>#N/A</v>
      </c>
      <c r="U39" s="7" t="e">
        <f t="shared" ca="1" si="15"/>
        <v>#N/A</v>
      </c>
      <c r="V39" s="13" t="e">
        <f t="shared" si="8"/>
        <v>#N/A</v>
      </c>
      <c r="W39" s="13" t="e">
        <f t="shared" si="9"/>
        <v>#N/A</v>
      </c>
      <c r="X39" s="13" t="e">
        <f t="shared" si="10"/>
        <v>#N/A</v>
      </c>
    </row>
    <row r="40" spans="1:24">
      <c r="A40" s="4">
        <f>PoissonGoals!B40</f>
        <v>0</v>
      </c>
      <c r="B40" s="4">
        <f>PoissonGoals!C40</f>
        <v>0</v>
      </c>
      <c r="C40" s="4" t="e">
        <f ca="1">PoissonGoals!H40</f>
        <v>#N/A</v>
      </c>
      <c r="D40" s="4" t="e">
        <f ca="1">PoissonGoals!I40</f>
        <v>#N/A</v>
      </c>
      <c r="E40" s="4" t="e">
        <f ca="1">PoissonGoals!J40</f>
        <v>#N/A</v>
      </c>
      <c r="F40" s="4" t="e">
        <f ca="1">PoissonGoals!K40</f>
        <v>#N/A</v>
      </c>
      <c r="G40" s="4" t="e">
        <f ca="1">PoissonGoals!L40</f>
        <v>#N/A</v>
      </c>
      <c r="H40" s="5">
        <v>0</v>
      </c>
      <c r="I40" s="5">
        <v>0</v>
      </c>
      <c r="J40" s="5">
        <v>0</v>
      </c>
      <c r="K40" s="5">
        <f t="shared" si="7"/>
        <v>0</v>
      </c>
      <c r="L40" t="e">
        <f>Odds!B40</f>
        <v>#N/A</v>
      </c>
      <c r="M40" t="e">
        <f>Odds!C40</f>
        <v>#N/A</v>
      </c>
      <c r="N40" t="e">
        <f>Odds!D40</f>
        <v>#N/A</v>
      </c>
      <c r="O40" s="6" t="e">
        <f t="shared" si="11"/>
        <v>#N/A</v>
      </c>
      <c r="P40" s="6" t="e">
        <f t="shared" si="12"/>
        <v>#N/A</v>
      </c>
      <c r="Q40" s="6" t="e">
        <f t="shared" si="13"/>
        <v>#N/A</v>
      </c>
      <c r="R40" t="e">
        <f t="shared" si="14"/>
        <v>#N/A</v>
      </c>
      <c r="S40" t="e">
        <f t="shared" si="14"/>
        <v>#N/A</v>
      </c>
      <c r="T40" t="e">
        <f t="shared" si="14"/>
        <v>#N/A</v>
      </c>
      <c r="U40" s="7" t="e">
        <f t="shared" ca="1" si="15"/>
        <v>#N/A</v>
      </c>
      <c r="V40" s="13" t="e">
        <f t="shared" si="8"/>
        <v>#N/A</v>
      </c>
      <c r="W40" s="13" t="e">
        <f t="shared" si="9"/>
        <v>#N/A</v>
      </c>
      <c r="X40" s="13" t="e">
        <f t="shared" si="10"/>
        <v>#N/A</v>
      </c>
    </row>
    <row r="41" spans="1:24">
      <c r="A41" s="4">
        <f>PoissonGoals!B41</f>
        <v>0</v>
      </c>
      <c r="B41" s="4">
        <f>PoissonGoals!C41</f>
        <v>0</v>
      </c>
      <c r="C41" s="4" t="e">
        <f ca="1">PoissonGoals!H41</f>
        <v>#N/A</v>
      </c>
      <c r="D41" s="4" t="e">
        <f ca="1">PoissonGoals!I41</f>
        <v>#N/A</v>
      </c>
      <c r="E41" s="4" t="e">
        <f ca="1">PoissonGoals!J41</f>
        <v>#N/A</v>
      </c>
      <c r="F41" s="4" t="e">
        <f ca="1">PoissonGoals!K41</f>
        <v>#N/A</v>
      </c>
      <c r="G41" s="4" t="e">
        <f ca="1">PoissonGoals!L41</f>
        <v>#N/A</v>
      </c>
      <c r="H41" s="5">
        <v>0</v>
      </c>
      <c r="I41" s="5">
        <v>0</v>
      </c>
      <c r="J41" s="5">
        <v>0</v>
      </c>
      <c r="K41" s="5">
        <f t="shared" si="7"/>
        <v>0</v>
      </c>
      <c r="L41" t="e">
        <f>Odds!B41</f>
        <v>#N/A</v>
      </c>
      <c r="M41" t="e">
        <f>Odds!C41</f>
        <v>#N/A</v>
      </c>
      <c r="N41" t="e">
        <f>Odds!D41</f>
        <v>#N/A</v>
      </c>
      <c r="O41" s="6" t="e">
        <f t="shared" si="11"/>
        <v>#N/A</v>
      </c>
      <c r="P41" s="6" t="e">
        <f t="shared" si="12"/>
        <v>#N/A</v>
      </c>
      <c r="Q41" s="6" t="e">
        <f t="shared" si="13"/>
        <v>#N/A</v>
      </c>
      <c r="R41" t="e">
        <f t="shared" si="14"/>
        <v>#N/A</v>
      </c>
      <c r="S41" t="e">
        <f t="shared" si="14"/>
        <v>#N/A</v>
      </c>
      <c r="T41" t="e">
        <f t="shared" si="14"/>
        <v>#N/A</v>
      </c>
      <c r="U41" s="7" t="e">
        <f t="shared" ca="1" si="15"/>
        <v>#N/A</v>
      </c>
      <c r="V41" s="13" t="e">
        <f t="shared" si="8"/>
        <v>#N/A</v>
      </c>
      <c r="W41" s="13" t="e">
        <f t="shared" si="9"/>
        <v>#N/A</v>
      </c>
      <c r="X41" s="13" t="e">
        <f t="shared" si="10"/>
        <v>#N/A</v>
      </c>
    </row>
    <row r="42" spans="1:24">
      <c r="A42" s="4">
        <f>PoissonGoals!B42</f>
        <v>0</v>
      </c>
      <c r="B42" s="4">
        <f>PoissonGoals!C42</f>
        <v>0</v>
      </c>
      <c r="C42" s="4" t="e">
        <f ca="1">PoissonGoals!H42</f>
        <v>#N/A</v>
      </c>
      <c r="D42" s="4" t="e">
        <f ca="1">PoissonGoals!I42</f>
        <v>#N/A</v>
      </c>
      <c r="E42" s="4" t="e">
        <f ca="1">PoissonGoals!J42</f>
        <v>#N/A</v>
      </c>
      <c r="F42" s="4" t="e">
        <f ca="1">PoissonGoals!K42</f>
        <v>#N/A</v>
      </c>
      <c r="G42" s="4" t="e">
        <f ca="1">PoissonGoals!L42</f>
        <v>#N/A</v>
      </c>
      <c r="H42" s="5">
        <v>0</v>
      </c>
      <c r="I42" s="5">
        <v>0</v>
      </c>
      <c r="J42" s="5">
        <v>0</v>
      </c>
      <c r="K42" s="5">
        <f t="shared" si="7"/>
        <v>0</v>
      </c>
      <c r="L42" t="e">
        <f>Odds!B42</f>
        <v>#N/A</v>
      </c>
      <c r="M42" t="e">
        <f>Odds!C42</f>
        <v>#N/A</v>
      </c>
      <c r="N42" t="e">
        <f>Odds!D42</f>
        <v>#N/A</v>
      </c>
      <c r="O42" s="6" t="e">
        <f t="shared" si="11"/>
        <v>#N/A</v>
      </c>
      <c r="P42" s="6" t="e">
        <f t="shared" si="12"/>
        <v>#N/A</v>
      </c>
      <c r="Q42" s="6" t="e">
        <f t="shared" si="13"/>
        <v>#N/A</v>
      </c>
      <c r="R42" t="e">
        <f t="shared" si="14"/>
        <v>#N/A</v>
      </c>
      <c r="S42" t="e">
        <f t="shared" si="14"/>
        <v>#N/A</v>
      </c>
      <c r="T42" t="e">
        <f t="shared" si="14"/>
        <v>#N/A</v>
      </c>
      <c r="U42" s="7" t="e">
        <f t="shared" ca="1" si="15"/>
        <v>#N/A</v>
      </c>
      <c r="V42" s="13" t="e">
        <f t="shared" si="8"/>
        <v>#N/A</v>
      </c>
      <c r="W42" s="13" t="e">
        <f t="shared" si="9"/>
        <v>#N/A</v>
      </c>
      <c r="X42" s="13" t="e">
        <f t="shared" si="10"/>
        <v>#N/A</v>
      </c>
    </row>
    <row r="43" spans="1:24">
      <c r="A43" s="4">
        <f>PoissonGoals!B43</f>
        <v>0</v>
      </c>
      <c r="B43" s="4">
        <f>PoissonGoals!C43</f>
        <v>0</v>
      </c>
      <c r="C43" s="4" t="e">
        <f ca="1">PoissonGoals!H43</f>
        <v>#N/A</v>
      </c>
      <c r="D43" s="4" t="e">
        <f ca="1">PoissonGoals!I43</f>
        <v>#N/A</v>
      </c>
      <c r="E43" s="4" t="e">
        <f ca="1">PoissonGoals!J43</f>
        <v>#N/A</v>
      </c>
      <c r="F43" s="4" t="e">
        <f ca="1">PoissonGoals!K43</f>
        <v>#N/A</v>
      </c>
      <c r="G43" s="4" t="e">
        <f ca="1">PoissonGoals!L43</f>
        <v>#N/A</v>
      </c>
      <c r="H43" s="5">
        <v>0</v>
      </c>
      <c r="I43" s="5">
        <v>0</v>
      </c>
      <c r="J43" s="5">
        <v>0</v>
      </c>
      <c r="K43" s="5">
        <f t="shared" si="7"/>
        <v>0</v>
      </c>
      <c r="L43" t="e">
        <f>Odds!B43</f>
        <v>#N/A</v>
      </c>
      <c r="M43" t="e">
        <f>Odds!C43</f>
        <v>#N/A</v>
      </c>
      <c r="N43" t="e">
        <f>Odds!D43</f>
        <v>#N/A</v>
      </c>
      <c r="O43" s="6" t="e">
        <f t="shared" si="11"/>
        <v>#N/A</v>
      </c>
      <c r="P43" s="6" t="e">
        <f t="shared" si="12"/>
        <v>#N/A</v>
      </c>
      <c r="Q43" s="6" t="e">
        <f t="shared" si="13"/>
        <v>#N/A</v>
      </c>
      <c r="R43" t="e">
        <f t="shared" si="14"/>
        <v>#N/A</v>
      </c>
      <c r="S43" t="e">
        <f t="shared" si="14"/>
        <v>#N/A</v>
      </c>
      <c r="T43" t="e">
        <f t="shared" si="14"/>
        <v>#N/A</v>
      </c>
      <c r="U43" s="7" t="e">
        <f t="shared" ca="1" si="15"/>
        <v>#N/A</v>
      </c>
      <c r="V43" s="13" t="e">
        <f t="shared" si="8"/>
        <v>#N/A</v>
      </c>
      <c r="W43" s="13" t="e">
        <f t="shared" si="9"/>
        <v>#N/A</v>
      </c>
      <c r="X43" s="13" t="e">
        <f t="shared" si="10"/>
        <v>#N/A</v>
      </c>
    </row>
    <row r="44" spans="1:24">
      <c r="A44" s="4">
        <f>PoissonGoals!B44</f>
        <v>0</v>
      </c>
      <c r="B44" s="4">
        <f>PoissonGoals!C44</f>
        <v>0</v>
      </c>
      <c r="C44" s="4" t="e">
        <f ca="1">PoissonGoals!H44</f>
        <v>#N/A</v>
      </c>
      <c r="D44" s="4" t="e">
        <f ca="1">PoissonGoals!I44</f>
        <v>#N/A</v>
      </c>
      <c r="E44" s="4" t="e">
        <f ca="1">PoissonGoals!J44</f>
        <v>#N/A</v>
      </c>
      <c r="F44" s="4" t="e">
        <f ca="1">PoissonGoals!K44</f>
        <v>#N/A</v>
      </c>
      <c r="G44" s="4" t="e">
        <f ca="1">PoissonGoals!L44</f>
        <v>#N/A</v>
      </c>
      <c r="H44" s="5">
        <v>0</v>
      </c>
      <c r="I44" s="5">
        <v>0</v>
      </c>
      <c r="J44" s="5">
        <v>0</v>
      </c>
      <c r="K44" s="5">
        <f t="shared" si="7"/>
        <v>0</v>
      </c>
      <c r="L44" t="e">
        <f>Odds!B44</f>
        <v>#N/A</v>
      </c>
      <c r="M44" t="e">
        <f>Odds!C44</f>
        <v>#N/A</v>
      </c>
      <c r="N44" t="e">
        <f>Odds!D44</f>
        <v>#N/A</v>
      </c>
      <c r="O44" s="6" t="e">
        <f t="shared" si="11"/>
        <v>#N/A</v>
      </c>
      <c r="P44" s="6" t="e">
        <f t="shared" si="12"/>
        <v>#N/A</v>
      </c>
      <c r="Q44" s="6" t="e">
        <f t="shared" si="13"/>
        <v>#N/A</v>
      </c>
      <c r="R44" t="e">
        <f t="shared" si="14"/>
        <v>#N/A</v>
      </c>
      <c r="S44" t="e">
        <f t="shared" si="14"/>
        <v>#N/A</v>
      </c>
      <c r="T44" t="e">
        <f t="shared" si="14"/>
        <v>#N/A</v>
      </c>
      <c r="U44" s="7" t="e">
        <f t="shared" ca="1" si="15"/>
        <v>#N/A</v>
      </c>
      <c r="V44" s="13" t="e">
        <f t="shared" si="8"/>
        <v>#N/A</v>
      </c>
      <c r="W44" s="13" t="e">
        <f t="shared" si="9"/>
        <v>#N/A</v>
      </c>
      <c r="X44" s="13" t="e">
        <f t="shared" si="10"/>
        <v>#N/A</v>
      </c>
    </row>
    <row r="45" spans="1:24">
      <c r="A45" s="4">
        <f>PoissonGoals!B45</f>
        <v>0</v>
      </c>
      <c r="B45" s="4">
        <f>PoissonGoals!C45</f>
        <v>0</v>
      </c>
      <c r="C45" s="4" t="e">
        <f ca="1">PoissonGoals!H45</f>
        <v>#N/A</v>
      </c>
      <c r="D45" s="4" t="e">
        <f ca="1">PoissonGoals!I45</f>
        <v>#N/A</v>
      </c>
      <c r="E45" s="4" t="e">
        <f ca="1">PoissonGoals!J45</f>
        <v>#N/A</v>
      </c>
      <c r="F45" s="4" t="e">
        <f ca="1">PoissonGoals!K45</f>
        <v>#N/A</v>
      </c>
      <c r="G45" s="4" t="e">
        <f ca="1">PoissonGoals!L45</f>
        <v>#N/A</v>
      </c>
      <c r="H45" s="5">
        <v>0</v>
      </c>
      <c r="I45" s="5">
        <v>0</v>
      </c>
      <c r="J45" s="5">
        <v>0</v>
      </c>
      <c r="K45" s="5">
        <f t="shared" si="7"/>
        <v>0</v>
      </c>
      <c r="L45" t="e">
        <f>Odds!B45</f>
        <v>#N/A</v>
      </c>
      <c r="M45" t="e">
        <f>Odds!C45</f>
        <v>#N/A</v>
      </c>
      <c r="N45" t="e">
        <f>Odds!D45</f>
        <v>#N/A</v>
      </c>
      <c r="O45" s="6" t="e">
        <f t="shared" si="11"/>
        <v>#N/A</v>
      </c>
      <c r="P45" s="6" t="e">
        <f t="shared" si="12"/>
        <v>#N/A</v>
      </c>
      <c r="Q45" s="6" t="e">
        <f t="shared" si="13"/>
        <v>#N/A</v>
      </c>
      <c r="R45" t="e">
        <f t="shared" si="14"/>
        <v>#N/A</v>
      </c>
      <c r="S45" t="e">
        <f t="shared" si="14"/>
        <v>#N/A</v>
      </c>
      <c r="T45" t="e">
        <f t="shared" si="14"/>
        <v>#N/A</v>
      </c>
      <c r="U45" s="7" t="e">
        <f t="shared" ca="1" si="15"/>
        <v>#N/A</v>
      </c>
      <c r="V45" s="13" t="e">
        <f t="shared" si="8"/>
        <v>#N/A</v>
      </c>
      <c r="W45" s="13" t="e">
        <f t="shared" si="9"/>
        <v>#N/A</v>
      </c>
      <c r="X45" s="13" t="e">
        <f t="shared" si="10"/>
        <v>#N/A</v>
      </c>
    </row>
    <row r="46" spans="1:24">
      <c r="A46" s="4">
        <f>PoissonGoals!B46</f>
        <v>0</v>
      </c>
      <c r="B46" s="4">
        <f>PoissonGoals!C46</f>
        <v>0</v>
      </c>
      <c r="C46" s="4" t="e">
        <f ca="1">PoissonGoals!H46</f>
        <v>#N/A</v>
      </c>
      <c r="D46" s="4" t="e">
        <f ca="1">PoissonGoals!I46</f>
        <v>#N/A</v>
      </c>
      <c r="E46" s="4" t="e">
        <f ca="1">PoissonGoals!J46</f>
        <v>#N/A</v>
      </c>
      <c r="F46" s="4" t="e">
        <f ca="1">PoissonGoals!K46</f>
        <v>#N/A</v>
      </c>
      <c r="G46" s="4" t="e">
        <f ca="1">PoissonGoals!L46</f>
        <v>#N/A</v>
      </c>
      <c r="H46" s="5">
        <v>0</v>
      </c>
      <c r="I46" s="5">
        <v>0</v>
      </c>
      <c r="J46" s="5">
        <v>0</v>
      </c>
      <c r="K46" s="5">
        <f t="shared" si="7"/>
        <v>0</v>
      </c>
      <c r="L46" t="e">
        <f>Odds!B46</f>
        <v>#N/A</v>
      </c>
      <c r="M46" t="e">
        <f>Odds!C46</f>
        <v>#N/A</v>
      </c>
      <c r="N46" t="e">
        <f>Odds!D46</f>
        <v>#N/A</v>
      </c>
      <c r="O46" s="6" t="e">
        <f t="shared" si="11"/>
        <v>#N/A</v>
      </c>
      <c r="P46" s="6" t="e">
        <f t="shared" si="12"/>
        <v>#N/A</v>
      </c>
      <c r="Q46" s="6" t="e">
        <f t="shared" si="13"/>
        <v>#N/A</v>
      </c>
      <c r="R46" t="e">
        <f t="shared" si="14"/>
        <v>#N/A</v>
      </c>
      <c r="S46" t="e">
        <f t="shared" si="14"/>
        <v>#N/A</v>
      </c>
      <c r="T46" t="e">
        <f t="shared" si="14"/>
        <v>#N/A</v>
      </c>
      <c r="U46" s="7" t="e">
        <f t="shared" ca="1" si="15"/>
        <v>#N/A</v>
      </c>
      <c r="V46" s="13" t="e">
        <f t="shared" si="8"/>
        <v>#N/A</v>
      </c>
      <c r="W46" s="13" t="e">
        <f t="shared" si="9"/>
        <v>#N/A</v>
      </c>
      <c r="X46" s="13" t="e">
        <f t="shared" si="10"/>
        <v>#N/A</v>
      </c>
    </row>
    <row r="47" spans="1:24">
      <c r="A47" s="4">
        <f>PoissonGoals!B47</f>
        <v>0</v>
      </c>
      <c r="B47" s="4">
        <f>PoissonGoals!C47</f>
        <v>0</v>
      </c>
      <c r="C47" s="4" t="e">
        <f ca="1">PoissonGoals!H47</f>
        <v>#N/A</v>
      </c>
      <c r="D47" s="4" t="e">
        <f ca="1">PoissonGoals!I47</f>
        <v>#N/A</v>
      </c>
      <c r="E47" s="4" t="e">
        <f ca="1">PoissonGoals!J47</f>
        <v>#N/A</v>
      </c>
      <c r="F47" s="4" t="e">
        <f ca="1">PoissonGoals!K47</f>
        <v>#N/A</v>
      </c>
      <c r="G47" s="4" t="e">
        <f ca="1">PoissonGoals!L47</f>
        <v>#N/A</v>
      </c>
      <c r="H47" s="5">
        <v>0</v>
      </c>
      <c r="I47" s="5">
        <v>0</v>
      </c>
      <c r="J47" s="5">
        <v>0</v>
      </c>
      <c r="K47" s="5">
        <f t="shared" si="7"/>
        <v>0</v>
      </c>
      <c r="L47" t="e">
        <f>Odds!B47</f>
        <v>#N/A</v>
      </c>
      <c r="M47" t="e">
        <f>Odds!C47</f>
        <v>#N/A</v>
      </c>
      <c r="N47" t="e">
        <f>Odds!D47</f>
        <v>#N/A</v>
      </c>
      <c r="O47" s="6" t="e">
        <f t="shared" si="11"/>
        <v>#N/A</v>
      </c>
      <c r="P47" s="6" t="e">
        <f t="shared" si="12"/>
        <v>#N/A</v>
      </c>
      <c r="Q47" s="6" t="e">
        <f t="shared" si="13"/>
        <v>#N/A</v>
      </c>
      <c r="R47" t="e">
        <f t="shared" si="14"/>
        <v>#N/A</v>
      </c>
      <c r="S47" t="e">
        <f t="shared" si="14"/>
        <v>#N/A</v>
      </c>
      <c r="T47" t="e">
        <f t="shared" si="14"/>
        <v>#N/A</v>
      </c>
      <c r="U47" s="7" t="e">
        <f t="shared" ca="1" si="15"/>
        <v>#N/A</v>
      </c>
      <c r="V47" s="13" t="e">
        <f t="shared" si="8"/>
        <v>#N/A</v>
      </c>
      <c r="W47" s="13" t="e">
        <f t="shared" si="9"/>
        <v>#N/A</v>
      </c>
      <c r="X47" s="13" t="e">
        <f t="shared" si="10"/>
        <v>#N/A</v>
      </c>
    </row>
    <row r="48" spans="1:24">
      <c r="A48" s="4">
        <f>PoissonGoals!B48</f>
        <v>0</v>
      </c>
      <c r="B48" s="4">
        <f>PoissonGoals!C48</f>
        <v>0</v>
      </c>
      <c r="C48" s="4" t="e">
        <f ca="1">PoissonGoals!H48</f>
        <v>#N/A</v>
      </c>
      <c r="D48" s="4" t="e">
        <f ca="1">PoissonGoals!I48</f>
        <v>#N/A</v>
      </c>
      <c r="E48" s="4" t="e">
        <f ca="1">PoissonGoals!J48</f>
        <v>#N/A</v>
      </c>
      <c r="F48" s="4" t="e">
        <f ca="1">PoissonGoals!K48</f>
        <v>#N/A</v>
      </c>
      <c r="G48" s="4" t="e">
        <f ca="1">PoissonGoals!L48</f>
        <v>#N/A</v>
      </c>
      <c r="H48" s="5">
        <v>0</v>
      </c>
      <c r="I48" s="5">
        <v>0</v>
      </c>
      <c r="J48" s="5">
        <v>0</v>
      </c>
      <c r="K48" s="5">
        <f t="shared" si="7"/>
        <v>0</v>
      </c>
      <c r="L48" t="e">
        <f>Odds!B48</f>
        <v>#N/A</v>
      </c>
      <c r="M48" t="e">
        <f>Odds!C48</f>
        <v>#N/A</v>
      </c>
      <c r="N48" t="e">
        <f>Odds!D48</f>
        <v>#N/A</v>
      </c>
      <c r="O48" s="6" t="e">
        <f t="shared" si="11"/>
        <v>#N/A</v>
      </c>
      <c r="P48" s="6" t="e">
        <f t="shared" si="12"/>
        <v>#N/A</v>
      </c>
      <c r="Q48" s="6" t="e">
        <f t="shared" si="13"/>
        <v>#N/A</v>
      </c>
      <c r="R48" t="e">
        <f t="shared" si="14"/>
        <v>#N/A</v>
      </c>
      <c r="S48" t="e">
        <f t="shared" si="14"/>
        <v>#N/A</v>
      </c>
      <c r="T48" t="e">
        <f t="shared" si="14"/>
        <v>#N/A</v>
      </c>
      <c r="U48" s="7" t="e">
        <f t="shared" ca="1" si="15"/>
        <v>#N/A</v>
      </c>
      <c r="V48" s="13" t="e">
        <f t="shared" si="8"/>
        <v>#N/A</v>
      </c>
      <c r="W48" s="13" t="e">
        <f t="shared" si="9"/>
        <v>#N/A</v>
      </c>
      <c r="X48" s="13" t="e">
        <f t="shared" si="10"/>
        <v>#N/A</v>
      </c>
    </row>
    <row r="49" spans="1:24">
      <c r="A49" s="4">
        <f>PoissonGoals!B49</f>
        <v>0</v>
      </c>
      <c r="B49" s="4">
        <f>PoissonGoals!C49</f>
        <v>0</v>
      </c>
      <c r="C49" s="4" t="e">
        <f ca="1">PoissonGoals!H49</f>
        <v>#N/A</v>
      </c>
      <c r="D49" s="4" t="e">
        <f ca="1">PoissonGoals!I49</f>
        <v>#N/A</v>
      </c>
      <c r="E49" s="4" t="e">
        <f ca="1">PoissonGoals!J49</f>
        <v>#N/A</v>
      </c>
      <c r="F49" s="4" t="e">
        <f ca="1">PoissonGoals!K49</f>
        <v>#N/A</v>
      </c>
      <c r="G49" s="4" t="e">
        <f ca="1">PoissonGoals!L49</f>
        <v>#N/A</v>
      </c>
      <c r="H49" s="5">
        <v>0</v>
      </c>
      <c r="I49" s="5">
        <v>0</v>
      </c>
      <c r="J49" s="5">
        <v>0</v>
      </c>
      <c r="K49" s="5">
        <f t="shared" si="7"/>
        <v>0</v>
      </c>
      <c r="L49" t="e">
        <f>Odds!B49</f>
        <v>#N/A</v>
      </c>
      <c r="M49" t="e">
        <f>Odds!C49</f>
        <v>#N/A</v>
      </c>
      <c r="N49" t="e">
        <f>Odds!D49</f>
        <v>#N/A</v>
      </c>
      <c r="O49" s="6" t="e">
        <f t="shared" si="11"/>
        <v>#N/A</v>
      </c>
      <c r="P49" s="6" t="e">
        <f t="shared" si="12"/>
        <v>#N/A</v>
      </c>
      <c r="Q49" s="6" t="e">
        <f t="shared" si="13"/>
        <v>#N/A</v>
      </c>
      <c r="R49" t="e">
        <f t="shared" si="14"/>
        <v>#N/A</v>
      </c>
      <c r="S49" t="e">
        <f t="shared" si="14"/>
        <v>#N/A</v>
      </c>
      <c r="T49" t="e">
        <f t="shared" si="14"/>
        <v>#N/A</v>
      </c>
      <c r="U49" s="7" t="e">
        <f t="shared" ca="1" si="15"/>
        <v>#N/A</v>
      </c>
      <c r="V49" s="13" t="e">
        <f t="shared" si="8"/>
        <v>#N/A</v>
      </c>
      <c r="W49" s="13" t="e">
        <f t="shared" si="9"/>
        <v>#N/A</v>
      </c>
      <c r="X49" s="13" t="e">
        <f t="shared" si="10"/>
        <v>#N/A</v>
      </c>
    </row>
    <row r="50" spans="1:24">
      <c r="A50" s="4">
        <f>PoissonGoals!B50</f>
        <v>0</v>
      </c>
      <c r="B50" s="4">
        <f>PoissonGoals!C50</f>
        <v>0</v>
      </c>
      <c r="C50" s="4" t="e">
        <f ca="1">PoissonGoals!H50</f>
        <v>#N/A</v>
      </c>
      <c r="D50" s="4" t="e">
        <f ca="1">PoissonGoals!I50</f>
        <v>#N/A</v>
      </c>
      <c r="E50" s="4" t="e">
        <f ca="1">PoissonGoals!J50</f>
        <v>#N/A</v>
      </c>
      <c r="F50" s="4" t="e">
        <f ca="1">PoissonGoals!K50</f>
        <v>#N/A</v>
      </c>
      <c r="G50" s="4" t="e">
        <f ca="1">PoissonGoals!L50</f>
        <v>#N/A</v>
      </c>
      <c r="H50" s="5">
        <v>0</v>
      </c>
      <c r="I50" s="5">
        <v>0</v>
      </c>
      <c r="J50" s="5">
        <v>0</v>
      </c>
      <c r="K50" s="5">
        <f t="shared" si="7"/>
        <v>0</v>
      </c>
      <c r="L50" t="e">
        <f>Odds!B50</f>
        <v>#N/A</v>
      </c>
      <c r="M50" t="e">
        <f>Odds!C50</f>
        <v>#N/A</v>
      </c>
      <c r="N50" t="e">
        <f>Odds!D50</f>
        <v>#N/A</v>
      </c>
      <c r="O50" s="6" t="e">
        <f t="shared" si="11"/>
        <v>#N/A</v>
      </c>
      <c r="P50" s="6" t="e">
        <f t="shared" si="12"/>
        <v>#N/A</v>
      </c>
      <c r="Q50" s="6" t="e">
        <f t="shared" si="13"/>
        <v>#N/A</v>
      </c>
      <c r="R50" t="e">
        <f t="shared" si="14"/>
        <v>#N/A</v>
      </c>
      <c r="S50" t="e">
        <f t="shared" si="14"/>
        <v>#N/A</v>
      </c>
      <c r="T50" t="e">
        <f t="shared" si="14"/>
        <v>#N/A</v>
      </c>
      <c r="U50" s="7" t="e">
        <f t="shared" ca="1" si="15"/>
        <v>#N/A</v>
      </c>
      <c r="V50" s="13" t="e">
        <f t="shared" si="8"/>
        <v>#N/A</v>
      </c>
      <c r="W50" s="13" t="e">
        <f t="shared" si="9"/>
        <v>#N/A</v>
      </c>
      <c r="X50" s="13" t="e">
        <f t="shared" si="10"/>
        <v>#N/A</v>
      </c>
    </row>
    <row r="51" spans="1:24">
      <c r="A51" s="4">
        <f>PoissonGoals!B51</f>
        <v>0</v>
      </c>
      <c r="B51" s="4">
        <f>PoissonGoals!C51</f>
        <v>0</v>
      </c>
      <c r="C51" s="4" t="e">
        <f ca="1">PoissonGoals!H51</f>
        <v>#N/A</v>
      </c>
      <c r="D51" s="4" t="e">
        <f ca="1">PoissonGoals!I51</f>
        <v>#N/A</v>
      </c>
      <c r="E51" s="4" t="e">
        <f ca="1">PoissonGoals!J51</f>
        <v>#N/A</v>
      </c>
      <c r="F51" s="4" t="e">
        <f ca="1">PoissonGoals!K51</f>
        <v>#N/A</v>
      </c>
      <c r="G51" s="4" t="e">
        <f ca="1">PoissonGoals!L51</f>
        <v>#N/A</v>
      </c>
      <c r="H51" s="5">
        <v>0</v>
      </c>
      <c r="I51" s="5">
        <v>0</v>
      </c>
      <c r="J51" s="5">
        <v>0</v>
      </c>
      <c r="K51" s="5">
        <f t="shared" si="7"/>
        <v>0</v>
      </c>
      <c r="L51" t="e">
        <f>Odds!B51</f>
        <v>#N/A</v>
      </c>
      <c r="M51" t="e">
        <f>Odds!C51</f>
        <v>#N/A</v>
      </c>
      <c r="N51" t="e">
        <f>Odds!D51</f>
        <v>#N/A</v>
      </c>
      <c r="O51" s="6" t="e">
        <f t="shared" si="11"/>
        <v>#N/A</v>
      </c>
      <c r="P51" s="6" t="e">
        <f t="shared" si="12"/>
        <v>#N/A</v>
      </c>
      <c r="Q51" s="6" t="e">
        <f t="shared" si="13"/>
        <v>#N/A</v>
      </c>
      <c r="R51" t="e">
        <f>LOG(O51)</f>
        <v>#N/A</v>
      </c>
      <c r="S51" t="e">
        <f t="shared" si="14"/>
        <v>#N/A</v>
      </c>
      <c r="T51" t="e">
        <f t="shared" si="14"/>
        <v>#N/A</v>
      </c>
      <c r="U51" s="7" t="e">
        <f t="shared" ca="1" si="15"/>
        <v>#N/A</v>
      </c>
      <c r="V51" s="13" t="e">
        <f t="shared" si="8"/>
        <v>#N/A</v>
      </c>
      <c r="W51" s="13" t="e">
        <f t="shared" si="9"/>
        <v>#N/A</v>
      </c>
      <c r="X51" s="13" t="e">
        <f t="shared" si="10"/>
        <v>#N/A</v>
      </c>
    </row>
    <row r="52" spans="1:24">
      <c r="A52" s="4">
        <f>PoissonGoals!B52</f>
        <v>0</v>
      </c>
      <c r="B52" s="4">
        <f>PoissonGoals!C52</f>
        <v>0</v>
      </c>
      <c r="C52" s="4" t="e">
        <f ca="1">PoissonGoals!H52</f>
        <v>#N/A</v>
      </c>
      <c r="D52" s="4" t="e">
        <f ca="1">PoissonGoals!I52</f>
        <v>#N/A</v>
      </c>
      <c r="E52" s="4" t="e">
        <f ca="1">PoissonGoals!J52</f>
        <v>#N/A</v>
      </c>
      <c r="F52" s="4" t="e">
        <f ca="1">PoissonGoals!K52</f>
        <v>#N/A</v>
      </c>
      <c r="G52" s="4" t="e">
        <f ca="1">PoissonGoals!L52</f>
        <v>#N/A</v>
      </c>
      <c r="H52" s="5">
        <v>0</v>
      </c>
      <c r="I52" s="5">
        <v>0</v>
      </c>
      <c r="J52" s="5">
        <v>0</v>
      </c>
      <c r="K52" s="5">
        <f t="shared" si="7"/>
        <v>0</v>
      </c>
      <c r="L52" t="e">
        <f>Odds!B52</f>
        <v>#N/A</v>
      </c>
      <c r="M52" t="e">
        <f>Odds!C52</f>
        <v>#N/A</v>
      </c>
      <c r="N52" t="e">
        <f>Odds!D52</f>
        <v>#N/A</v>
      </c>
      <c r="O52" s="6" t="e">
        <f t="shared" si="11"/>
        <v>#N/A</v>
      </c>
      <c r="P52" s="6" t="e">
        <f t="shared" si="12"/>
        <v>#N/A</v>
      </c>
      <c r="Q52" s="6" t="e">
        <f t="shared" si="13"/>
        <v>#N/A</v>
      </c>
      <c r="R52" t="e">
        <f t="shared" si="14"/>
        <v>#N/A</v>
      </c>
      <c r="S52" t="e">
        <f t="shared" si="14"/>
        <v>#N/A</v>
      </c>
      <c r="T52" t="e">
        <f t="shared" si="14"/>
        <v>#N/A</v>
      </c>
      <c r="U52" s="7" t="e">
        <f t="shared" ca="1" si="15"/>
        <v>#N/A</v>
      </c>
      <c r="V52" s="13" t="e">
        <f t="shared" si="8"/>
        <v>#N/A</v>
      </c>
      <c r="W52" s="13" t="e">
        <f t="shared" si="9"/>
        <v>#N/A</v>
      </c>
      <c r="X52" s="13" t="e">
        <f t="shared" si="10"/>
        <v>#N/A</v>
      </c>
    </row>
    <row r="53" spans="1:24">
      <c r="A53" s="4">
        <f>PoissonGoals!B53</f>
        <v>0</v>
      </c>
      <c r="B53" s="4">
        <f>PoissonGoals!C53</f>
        <v>0</v>
      </c>
      <c r="C53" s="4" t="e">
        <f ca="1">PoissonGoals!H53</f>
        <v>#N/A</v>
      </c>
      <c r="D53" s="4" t="e">
        <f ca="1">PoissonGoals!I53</f>
        <v>#N/A</v>
      </c>
      <c r="E53" s="4" t="e">
        <f ca="1">PoissonGoals!J53</f>
        <v>#N/A</v>
      </c>
      <c r="F53" s="4" t="e">
        <f ca="1">PoissonGoals!K53</f>
        <v>#N/A</v>
      </c>
      <c r="G53" s="4" t="e">
        <f ca="1">PoissonGoals!L53</f>
        <v>#N/A</v>
      </c>
      <c r="H53" s="5">
        <v>0</v>
      </c>
      <c r="I53" s="5">
        <v>0</v>
      </c>
      <c r="J53" s="5">
        <v>0</v>
      </c>
      <c r="K53" s="5">
        <f t="shared" si="7"/>
        <v>0</v>
      </c>
      <c r="L53" t="e">
        <f>Odds!B53</f>
        <v>#N/A</v>
      </c>
      <c r="M53" t="e">
        <f>Odds!C53</f>
        <v>#N/A</v>
      </c>
      <c r="N53" t="e">
        <f>Odds!D53</f>
        <v>#N/A</v>
      </c>
      <c r="O53" s="6" t="e">
        <f t="shared" si="11"/>
        <v>#N/A</v>
      </c>
      <c r="P53" s="6" t="e">
        <f t="shared" si="12"/>
        <v>#N/A</v>
      </c>
      <c r="Q53" s="6" t="e">
        <f t="shared" si="13"/>
        <v>#N/A</v>
      </c>
      <c r="R53" t="e">
        <f t="shared" si="14"/>
        <v>#N/A</v>
      </c>
      <c r="S53" t="e">
        <f t="shared" si="14"/>
        <v>#N/A</v>
      </c>
      <c r="T53" t="e">
        <f t="shared" si="14"/>
        <v>#N/A</v>
      </c>
      <c r="U53" s="7" t="e">
        <f t="shared" ca="1" si="15"/>
        <v>#N/A</v>
      </c>
      <c r="V53" s="13" t="e">
        <f t="shared" si="8"/>
        <v>#N/A</v>
      </c>
      <c r="W53" s="13" t="e">
        <f t="shared" si="9"/>
        <v>#N/A</v>
      </c>
      <c r="X53" s="13" t="e">
        <f t="shared" si="10"/>
        <v>#N/A</v>
      </c>
    </row>
    <row r="54" spans="1:24">
      <c r="A54" s="4">
        <f>PoissonGoals!B54</f>
        <v>0</v>
      </c>
      <c r="B54" s="4">
        <f>PoissonGoals!C54</f>
        <v>0</v>
      </c>
      <c r="C54" s="4" t="e">
        <f ca="1">PoissonGoals!H54</f>
        <v>#N/A</v>
      </c>
      <c r="D54" s="4" t="e">
        <f ca="1">PoissonGoals!I54</f>
        <v>#N/A</v>
      </c>
      <c r="E54" s="4" t="e">
        <f ca="1">PoissonGoals!J54</f>
        <v>#N/A</v>
      </c>
      <c r="F54" s="4" t="e">
        <f ca="1">PoissonGoals!K54</f>
        <v>#N/A</v>
      </c>
      <c r="G54" s="4" t="e">
        <f ca="1">PoissonGoals!L54</f>
        <v>#N/A</v>
      </c>
      <c r="H54" s="5">
        <v>0</v>
      </c>
      <c r="I54" s="5">
        <v>0</v>
      </c>
      <c r="J54" s="5">
        <v>0</v>
      </c>
      <c r="K54" s="5">
        <f t="shared" si="7"/>
        <v>0</v>
      </c>
      <c r="L54" t="e">
        <f>Odds!B54</f>
        <v>#N/A</v>
      </c>
      <c r="M54" t="e">
        <f>Odds!C54</f>
        <v>#N/A</v>
      </c>
      <c r="N54" t="e">
        <f>Odds!D54</f>
        <v>#N/A</v>
      </c>
      <c r="O54" s="6" t="e">
        <f t="shared" si="11"/>
        <v>#N/A</v>
      </c>
      <c r="P54" s="6" t="e">
        <f t="shared" si="12"/>
        <v>#N/A</v>
      </c>
      <c r="Q54" s="6" t="e">
        <f t="shared" si="13"/>
        <v>#N/A</v>
      </c>
      <c r="R54" t="e">
        <f t="shared" si="14"/>
        <v>#N/A</v>
      </c>
      <c r="S54" t="e">
        <f t="shared" si="14"/>
        <v>#N/A</v>
      </c>
      <c r="T54" t="e">
        <f t="shared" si="14"/>
        <v>#N/A</v>
      </c>
      <c r="U54" s="7" t="e">
        <f t="shared" ca="1" si="15"/>
        <v>#N/A</v>
      </c>
      <c r="V54" s="13" t="e">
        <f t="shared" si="8"/>
        <v>#N/A</v>
      </c>
      <c r="W54" s="13" t="e">
        <f t="shared" si="9"/>
        <v>#N/A</v>
      </c>
      <c r="X54" s="13" t="e">
        <f t="shared" si="10"/>
        <v>#N/A</v>
      </c>
    </row>
    <row r="55" spans="1:24">
      <c r="A55" s="4">
        <f>PoissonGoals!B55</f>
        <v>0</v>
      </c>
      <c r="B55" s="4">
        <f>PoissonGoals!C55</f>
        <v>0</v>
      </c>
      <c r="C55" s="4" t="e">
        <f ca="1">PoissonGoals!H55</f>
        <v>#N/A</v>
      </c>
      <c r="D55" s="4" t="e">
        <f ca="1">PoissonGoals!I55</f>
        <v>#N/A</v>
      </c>
      <c r="E55" s="4" t="e">
        <f ca="1">PoissonGoals!J55</f>
        <v>#N/A</v>
      </c>
      <c r="F55" s="4" t="e">
        <f ca="1">PoissonGoals!K55</f>
        <v>#N/A</v>
      </c>
      <c r="G55" s="4" t="e">
        <f ca="1">PoissonGoals!L55</f>
        <v>#N/A</v>
      </c>
      <c r="H55" s="5">
        <v>0</v>
      </c>
      <c r="I55" s="5">
        <v>0</v>
      </c>
      <c r="J55" s="5">
        <v>0</v>
      </c>
      <c r="K55" s="5">
        <f t="shared" si="7"/>
        <v>0</v>
      </c>
      <c r="L55" t="e">
        <f>Odds!B55</f>
        <v>#N/A</v>
      </c>
      <c r="M55" t="e">
        <f>Odds!C55</f>
        <v>#N/A</v>
      </c>
      <c r="N55" t="e">
        <f>Odds!D55</f>
        <v>#N/A</v>
      </c>
      <c r="O55" s="6" t="e">
        <f t="shared" si="11"/>
        <v>#N/A</v>
      </c>
      <c r="P55" s="6" t="e">
        <f t="shared" si="12"/>
        <v>#N/A</v>
      </c>
      <c r="Q55" s="6" t="e">
        <f t="shared" si="13"/>
        <v>#N/A</v>
      </c>
      <c r="R55" t="e">
        <f t="shared" si="14"/>
        <v>#N/A</v>
      </c>
      <c r="S55" t="e">
        <f t="shared" si="14"/>
        <v>#N/A</v>
      </c>
      <c r="T55" t="e">
        <f t="shared" si="14"/>
        <v>#N/A</v>
      </c>
      <c r="U55" s="7" t="e">
        <f t="shared" ca="1" si="15"/>
        <v>#N/A</v>
      </c>
      <c r="V55" s="13" t="e">
        <f t="shared" si="8"/>
        <v>#N/A</v>
      </c>
      <c r="W55" s="13" t="e">
        <f t="shared" si="9"/>
        <v>#N/A</v>
      </c>
      <c r="X55" s="13" t="e">
        <f t="shared" si="10"/>
        <v>#N/A</v>
      </c>
    </row>
    <row r="56" spans="1:24">
      <c r="A56" s="4">
        <f>PoissonGoals!B56</f>
        <v>0</v>
      </c>
      <c r="B56" s="4">
        <f>PoissonGoals!C56</f>
        <v>0</v>
      </c>
      <c r="C56" s="4" t="e">
        <f ca="1">PoissonGoals!H56</f>
        <v>#N/A</v>
      </c>
      <c r="D56" s="4" t="e">
        <f ca="1">PoissonGoals!I56</f>
        <v>#N/A</v>
      </c>
      <c r="E56" s="4" t="e">
        <f ca="1">PoissonGoals!J56</f>
        <v>#N/A</v>
      </c>
      <c r="F56" s="4" t="e">
        <f ca="1">PoissonGoals!K56</f>
        <v>#N/A</v>
      </c>
      <c r="G56" s="4" t="e">
        <f ca="1">PoissonGoals!L56</f>
        <v>#N/A</v>
      </c>
      <c r="H56" s="5">
        <v>0</v>
      </c>
      <c r="I56" s="5">
        <v>0</v>
      </c>
      <c r="J56" s="5">
        <v>0</v>
      </c>
      <c r="K56" s="5">
        <f t="shared" si="7"/>
        <v>0</v>
      </c>
      <c r="L56" t="e">
        <f>Odds!B56</f>
        <v>#N/A</v>
      </c>
      <c r="M56" t="e">
        <f>Odds!C56</f>
        <v>#N/A</v>
      </c>
      <c r="N56" t="e">
        <f>Odds!D56</f>
        <v>#N/A</v>
      </c>
      <c r="O56" s="6" t="e">
        <f t="shared" si="11"/>
        <v>#N/A</v>
      </c>
      <c r="P56" s="6" t="e">
        <f t="shared" si="12"/>
        <v>#N/A</v>
      </c>
      <c r="Q56" s="6" t="e">
        <f t="shared" si="13"/>
        <v>#N/A</v>
      </c>
      <c r="R56" t="e">
        <f t="shared" si="14"/>
        <v>#N/A</v>
      </c>
      <c r="S56" t="e">
        <f t="shared" si="14"/>
        <v>#N/A</v>
      </c>
      <c r="T56" t="e">
        <f t="shared" si="14"/>
        <v>#N/A</v>
      </c>
      <c r="U56" s="7" t="e">
        <f t="shared" ca="1" si="15"/>
        <v>#N/A</v>
      </c>
      <c r="V56" s="13" t="e">
        <f t="shared" si="8"/>
        <v>#N/A</v>
      </c>
      <c r="W56" s="13" t="e">
        <f t="shared" si="9"/>
        <v>#N/A</v>
      </c>
      <c r="X56" s="13" t="e">
        <f t="shared" si="10"/>
        <v>#N/A</v>
      </c>
    </row>
    <row r="57" spans="1:24">
      <c r="A57" s="4">
        <f>PoissonGoals!B57</f>
        <v>0</v>
      </c>
      <c r="B57" s="4">
        <f>PoissonGoals!C57</f>
        <v>0</v>
      </c>
      <c r="C57" s="4" t="e">
        <f ca="1">PoissonGoals!H57</f>
        <v>#N/A</v>
      </c>
      <c r="D57" s="4" t="e">
        <f ca="1">PoissonGoals!I57</f>
        <v>#N/A</v>
      </c>
      <c r="E57" s="4" t="e">
        <f ca="1">PoissonGoals!J57</f>
        <v>#N/A</v>
      </c>
      <c r="F57" s="4" t="e">
        <f ca="1">PoissonGoals!K57</f>
        <v>#N/A</v>
      </c>
      <c r="G57" s="4" t="e">
        <f ca="1">PoissonGoals!L57</f>
        <v>#N/A</v>
      </c>
      <c r="H57" s="5">
        <v>0</v>
      </c>
      <c r="I57" s="5">
        <v>0</v>
      </c>
      <c r="J57" s="5">
        <v>0</v>
      </c>
      <c r="K57" s="5">
        <f t="shared" si="7"/>
        <v>0</v>
      </c>
      <c r="L57" t="e">
        <f>Odds!B57</f>
        <v>#N/A</v>
      </c>
      <c r="M57" t="e">
        <f>Odds!C57</f>
        <v>#N/A</v>
      </c>
      <c r="N57" t="e">
        <f>Odds!D57</f>
        <v>#N/A</v>
      </c>
      <c r="O57" s="6" t="e">
        <f t="shared" si="11"/>
        <v>#N/A</v>
      </c>
      <c r="P57" s="6" t="e">
        <f t="shared" si="12"/>
        <v>#N/A</v>
      </c>
      <c r="Q57" s="6" t="e">
        <f t="shared" si="13"/>
        <v>#N/A</v>
      </c>
      <c r="R57" t="e">
        <f t="shared" si="14"/>
        <v>#N/A</v>
      </c>
      <c r="S57" t="e">
        <f t="shared" si="14"/>
        <v>#N/A</v>
      </c>
      <c r="T57" t="e">
        <f t="shared" si="14"/>
        <v>#N/A</v>
      </c>
      <c r="U57" s="7" t="e">
        <f t="shared" ca="1" si="15"/>
        <v>#N/A</v>
      </c>
      <c r="V57" s="13" t="e">
        <f t="shared" si="8"/>
        <v>#N/A</v>
      </c>
      <c r="W57" s="13" t="e">
        <f t="shared" si="9"/>
        <v>#N/A</v>
      </c>
      <c r="X57" s="13" t="e">
        <f t="shared" si="10"/>
        <v>#N/A</v>
      </c>
    </row>
    <row r="58" spans="1:24">
      <c r="A58" s="4">
        <f>PoissonGoals!B58</f>
        <v>0</v>
      </c>
      <c r="B58" s="4">
        <f>PoissonGoals!C58</f>
        <v>0</v>
      </c>
      <c r="C58" s="4" t="e">
        <f ca="1">PoissonGoals!H58</f>
        <v>#N/A</v>
      </c>
      <c r="D58" s="4" t="e">
        <f ca="1">PoissonGoals!I58</f>
        <v>#N/A</v>
      </c>
      <c r="E58" s="4" t="e">
        <f ca="1">PoissonGoals!J58</f>
        <v>#N/A</v>
      </c>
      <c r="F58" s="4" t="e">
        <f ca="1">PoissonGoals!K58</f>
        <v>#N/A</v>
      </c>
      <c r="G58" s="4" t="e">
        <f ca="1">PoissonGoals!L58</f>
        <v>#N/A</v>
      </c>
      <c r="H58" s="5">
        <v>0</v>
      </c>
      <c r="I58" s="5">
        <v>0</v>
      </c>
      <c r="J58" s="5">
        <v>0</v>
      </c>
      <c r="K58" s="5">
        <f t="shared" si="7"/>
        <v>0</v>
      </c>
      <c r="L58" t="e">
        <f>Odds!B58</f>
        <v>#N/A</v>
      </c>
      <c r="M58" t="e">
        <f>Odds!C58</f>
        <v>#N/A</v>
      </c>
      <c r="N58" t="e">
        <f>Odds!D58</f>
        <v>#N/A</v>
      </c>
      <c r="O58" s="6" t="e">
        <f t="shared" si="11"/>
        <v>#N/A</v>
      </c>
      <c r="P58" s="6" t="e">
        <f t="shared" si="12"/>
        <v>#N/A</v>
      </c>
      <c r="Q58" s="6" t="e">
        <f t="shared" si="13"/>
        <v>#N/A</v>
      </c>
      <c r="R58" t="e">
        <f t="shared" si="14"/>
        <v>#N/A</v>
      </c>
      <c r="S58" t="e">
        <f t="shared" si="14"/>
        <v>#N/A</v>
      </c>
      <c r="T58" t="e">
        <f t="shared" si="14"/>
        <v>#N/A</v>
      </c>
      <c r="U58" s="7" t="e">
        <f t="shared" ca="1" si="15"/>
        <v>#N/A</v>
      </c>
      <c r="V58" s="13" t="e">
        <f t="shared" si="8"/>
        <v>#N/A</v>
      </c>
      <c r="W58" s="13" t="e">
        <f t="shared" si="9"/>
        <v>#N/A</v>
      </c>
      <c r="X58" s="13" t="e">
        <f t="shared" si="10"/>
        <v>#N/A</v>
      </c>
    </row>
    <row r="59" spans="1:24">
      <c r="A59" s="4">
        <f>PoissonGoals!B59</f>
        <v>0</v>
      </c>
      <c r="B59" s="4">
        <f>PoissonGoals!C59</f>
        <v>0</v>
      </c>
      <c r="C59" s="4" t="e">
        <f ca="1">PoissonGoals!H59</f>
        <v>#N/A</v>
      </c>
      <c r="D59" s="4" t="e">
        <f ca="1">PoissonGoals!I59</f>
        <v>#N/A</v>
      </c>
      <c r="E59" s="4" t="e">
        <f ca="1">PoissonGoals!J59</f>
        <v>#N/A</v>
      </c>
      <c r="F59" s="4" t="e">
        <f ca="1">PoissonGoals!K59</f>
        <v>#N/A</v>
      </c>
      <c r="G59" s="4" t="e">
        <f ca="1">PoissonGoals!L59</f>
        <v>#N/A</v>
      </c>
      <c r="H59" s="5">
        <v>0</v>
      </c>
      <c r="I59" s="5">
        <v>0</v>
      </c>
      <c r="J59" s="5">
        <v>0</v>
      </c>
      <c r="K59" s="5">
        <f t="shared" si="7"/>
        <v>0</v>
      </c>
      <c r="L59" t="e">
        <f>Odds!B59</f>
        <v>#N/A</v>
      </c>
      <c r="M59" t="e">
        <f>Odds!C59</f>
        <v>#N/A</v>
      </c>
      <c r="N59" t="e">
        <f>Odds!D59</f>
        <v>#N/A</v>
      </c>
      <c r="O59" s="6" t="e">
        <f t="shared" si="11"/>
        <v>#N/A</v>
      </c>
      <c r="P59" s="6" t="e">
        <f t="shared" si="12"/>
        <v>#N/A</v>
      </c>
      <c r="Q59" s="6" t="e">
        <f t="shared" si="13"/>
        <v>#N/A</v>
      </c>
      <c r="R59" t="e">
        <f t="shared" si="14"/>
        <v>#N/A</v>
      </c>
      <c r="S59" t="e">
        <f t="shared" si="14"/>
        <v>#N/A</v>
      </c>
      <c r="T59" t="e">
        <f t="shared" si="14"/>
        <v>#N/A</v>
      </c>
      <c r="U59" s="7" t="e">
        <f t="shared" ca="1" si="15"/>
        <v>#N/A</v>
      </c>
      <c r="V59" s="13" t="e">
        <f t="shared" si="8"/>
        <v>#N/A</v>
      </c>
      <c r="W59" s="13" t="e">
        <f t="shared" si="9"/>
        <v>#N/A</v>
      </c>
      <c r="X59" s="13" t="e">
        <f t="shared" si="10"/>
        <v>#N/A</v>
      </c>
    </row>
    <row r="60" spans="1:24">
      <c r="A60" s="4">
        <f>PoissonGoals!B60</f>
        <v>0</v>
      </c>
      <c r="B60" s="4">
        <f>PoissonGoals!C60</f>
        <v>0</v>
      </c>
      <c r="C60" s="4" t="e">
        <f ca="1">PoissonGoals!H60</f>
        <v>#N/A</v>
      </c>
      <c r="D60" s="4" t="e">
        <f ca="1">PoissonGoals!I60</f>
        <v>#N/A</v>
      </c>
      <c r="E60" s="4" t="e">
        <f ca="1">PoissonGoals!J60</f>
        <v>#N/A</v>
      </c>
      <c r="F60" s="4" t="e">
        <f ca="1">PoissonGoals!K60</f>
        <v>#N/A</v>
      </c>
      <c r="G60" s="4" t="e">
        <f ca="1">PoissonGoals!L60</f>
        <v>#N/A</v>
      </c>
      <c r="H60" s="5">
        <v>0</v>
      </c>
      <c r="I60" s="5">
        <v>0</v>
      </c>
      <c r="J60" s="5">
        <v>0</v>
      </c>
      <c r="K60" s="5">
        <f t="shared" si="7"/>
        <v>0</v>
      </c>
      <c r="L60" t="e">
        <f>Odds!B60</f>
        <v>#N/A</v>
      </c>
      <c r="M60" t="e">
        <f>Odds!C60</f>
        <v>#N/A</v>
      </c>
      <c r="N60" t="e">
        <f>Odds!D60</f>
        <v>#N/A</v>
      </c>
      <c r="O60" s="6" t="e">
        <f t="shared" si="11"/>
        <v>#N/A</v>
      </c>
      <c r="P60" s="6" t="e">
        <f t="shared" si="12"/>
        <v>#N/A</v>
      </c>
      <c r="Q60" s="6" t="e">
        <f t="shared" si="13"/>
        <v>#N/A</v>
      </c>
      <c r="R60" t="e">
        <f t="shared" si="14"/>
        <v>#N/A</v>
      </c>
      <c r="S60" t="e">
        <f t="shared" si="14"/>
        <v>#N/A</v>
      </c>
      <c r="T60" t="e">
        <f t="shared" si="14"/>
        <v>#N/A</v>
      </c>
      <c r="U60" s="7" t="e">
        <f t="shared" ca="1" si="15"/>
        <v>#N/A</v>
      </c>
      <c r="V60" s="13" t="e">
        <f t="shared" si="8"/>
        <v>#N/A</v>
      </c>
      <c r="W60" s="13" t="e">
        <f t="shared" si="9"/>
        <v>#N/A</v>
      </c>
      <c r="X60" s="13" t="e">
        <f t="shared" si="10"/>
        <v>#N/A</v>
      </c>
    </row>
    <row r="61" spans="1:24">
      <c r="A61" s="4">
        <f>PoissonGoals!B61</f>
        <v>0</v>
      </c>
      <c r="B61" s="4">
        <f>PoissonGoals!C61</f>
        <v>0</v>
      </c>
      <c r="C61" s="4" t="e">
        <f ca="1">PoissonGoals!H61</f>
        <v>#N/A</v>
      </c>
      <c r="D61" s="4" t="e">
        <f ca="1">PoissonGoals!I61</f>
        <v>#N/A</v>
      </c>
      <c r="E61" s="4" t="e">
        <f ca="1">PoissonGoals!J61</f>
        <v>#N/A</v>
      </c>
      <c r="F61" s="4" t="e">
        <f ca="1">PoissonGoals!K61</f>
        <v>#N/A</v>
      </c>
      <c r="G61" s="4" t="e">
        <f ca="1">PoissonGoals!L61</f>
        <v>#N/A</v>
      </c>
      <c r="H61" s="5">
        <v>0</v>
      </c>
      <c r="I61" s="5">
        <v>0</v>
      </c>
      <c r="J61" s="5">
        <v>0</v>
      </c>
      <c r="K61" s="5">
        <f t="shared" si="7"/>
        <v>0</v>
      </c>
      <c r="L61" t="e">
        <f>Odds!B61</f>
        <v>#N/A</v>
      </c>
      <c r="M61" t="e">
        <f>Odds!C61</f>
        <v>#N/A</v>
      </c>
      <c r="N61" t="e">
        <f>Odds!D61</f>
        <v>#N/A</v>
      </c>
      <c r="O61" s="6" t="e">
        <f t="shared" si="11"/>
        <v>#N/A</v>
      </c>
      <c r="P61" s="6" t="e">
        <f t="shared" si="12"/>
        <v>#N/A</v>
      </c>
      <c r="Q61" s="6" t="e">
        <f t="shared" si="13"/>
        <v>#N/A</v>
      </c>
      <c r="R61" t="e">
        <f>LOG(O61)</f>
        <v>#N/A</v>
      </c>
      <c r="S61" t="e">
        <f t="shared" si="14"/>
        <v>#N/A</v>
      </c>
      <c r="T61" t="e">
        <f t="shared" si="14"/>
        <v>#N/A</v>
      </c>
      <c r="U61" s="7" t="e">
        <f t="shared" ca="1" si="15"/>
        <v>#N/A</v>
      </c>
      <c r="V61" s="13" t="e">
        <f t="shared" si="8"/>
        <v>#N/A</v>
      </c>
      <c r="W61" s="13" t="e">
        <f t="shared" si="9"/>
        <v>#N/A</v>
      </c>
      <c r="X61" s="13" t="e">
        <f t="shared" si="10"/>
        <v>#N/A</v>
      </c>
    </row>
    <row r="62" spans="1:24">
      <c r="A62" s="4">
        <f>PoissonGoals!B62</f>
        <v>0</v>
      </c>
      <c r="B62" s="4">
        <f>PoissonGoals!C62</f>
        <v>0</v>
      </c>
      <c r="C62" s="4" t="e">
        <f ca="1">PoissonGoals!H62</f>
        <v>#N/A</v>
      </c>
      <c r="D62" s="4" t="e">
        <f ca="1">PoissonGoals!I62</f>
        <v>#N/A</v>
      </c>
      <c r="E62" s="4" t="e">
        <f ca="1">PoissonGoals!J62</f>
        <v>#N/A</v>
      </c>
      <c r="F62" s="4" t="e">
        <f ca="1">PoissonGoals!K62</f>
        <v>#N/A</v>
      </c>
      <c r="G62" s="4" t="e">
        <f ca="1">PoissonGoals!L62</f>
        <v>#N/A</v>
      </c>
      <c r="H62" s="5">
        <v>0</v>
      </c>
      <c r="I62" s="5">
        <v>0</v>
      </c>
      <c r="J62" s="5">
        <v>0</v>
      </c>
      <c r="K62" s="5">
        <f t="shared" si="7"/>
        <v>0</v>
      </c>
      <c r="L62" t="e">
        <f>Odds!B62</f>
        <v>#N/A</v>
      </c>
      <c r="M62" t="e">
        <f>Odds!C62</f>
        <v>#N/A</v>
      </c>
      <c r="N62" t="e">
        <f>Odds!D62</f>
        <v>#N/A</v>
      </c>
      <c r="O62" s="6" t="e">
        <f t="shared" si="11"/>
        <v>#N/A</v>
      </c>
      <c r="P62" s="6" t="e">
        <f t="shared" si="12"/>
        <v>#N/A</v>
      </c>
      <c r="Q62" s="6" t="e">
        <f t="shared" si="13"/>
        <v>#N/A</v>
      </c>
      <c r="R62" t="e">
        <f t="shared" si="14"/>
        <v>#N/A</v>
      </c>
      <c r="S62" t="e">
        <f t="shared" si="14"/>
        <v>#N/A</v>
      </c>
      <c r="T62" t="e">
        <f t="shared" si="14"/>
        <v>#N/A</v>
      </c>
      <c r="U62" s="7" t="e">
        <f t="shared" ca="1" si="15"/>
        <v>#N/A</v>
      </c>
      <c r="V62" s="13" t="e">
        <f t="shared" si="8"/>
        <v>#N/A</v>
      </c>
      <c r="W62" s="13" t="e">
        <f t="shared" si="9"/>
        <v>#N/A</v>
      </c>
      <c r="X62" s="13" t="e">
        <f t="shared" si="10"/>
        <v>#N/A</v>
      </c>
    </row>
    <row r="63" spans="1:24">
      <c r="A63" s="4">
        <f>PoissonGoals!B63</f>
        <v>0</v>
      </c>
      <c r="B63" s="4">
        <f>PoissonGoals!C63</f>
        <v>0</v>
      </c>
      <c r="C63" s="4" t="e">
        <f ca="1">PoissonGoals!H63</f>
        <v>#N/A</v>
      </c>
      <c r="D63" s="4" t="e">
        <f ca="1">PoissonGoals!I63</f>
        <v>#N/A</v>
      </c>
      <c r="E63" s="4" t="e">
        <f ca="1">PoissonGoals!J63</f>
        <v>#N/A</v>
      </c>
      <c r="F63" s="4" t="e">
        <f ca="1">PoissonGoals!K63</f>
        <v>#N/A</v>
      </c>
      <c r="G63" s="4" t="e">
        <f ca="1">PoissonGoals!L63</f>
        <v>#N/A</v>
      </c>
      <c r="H63" s="5">
        <v>0</v>
      </c>
      <c r="I63" s="5">
        <v>0</v>
      </c>
      <c r="J63" s="5">
        <v>0</v>
      </c>
      <c r="K63" s="5">
        <f t="shared" si="7"/>
        <v>0</v>
      </c>
      <c r="L63" t="e">
        <f>Odds!B63</f>
        <v>#N/A</v>
      </c>
      <c r="M63" t="e">
        <f>Odds!C63</f>
        <v>#N/A</v>
      </c>
      <c r="N63" t="e">
        <f>Odds!D63</f>
        <v>#N/A</v>
      </c>
      <c r="O63" s="6" t="e">
        <f t="shared" si="11"/>
        <v>#N/A</v>
      </c>
      <c r="P63" s="6" t="e">
        <f t="shared" si="12"/>
        <v>#N/A</v>
      </c>
      <c r="Q63" s="6" t="e">
        <f t="shared" si="13"/>
        <v>#N/A</v>
      </c>
      <c r="R63" t="e">
        <f t="shared" si="14"/>
        <v>#N/A</v>
      </c>
      <c r="S63" t="e">
        <f t="shared" si="14"/>
        <v>#N/A</v>
      </c>
      <c r="T63" t="e">
        <f t="shared" si="14"/>
        <v>#N/A</v>
      </c>
      <c r="U63" s="7" t="e">
        <f t="shared" ca="1" si="15"/>
        <v>#N/A</v>
      </c>
      <c r="V63" s="13" t="e">
        <f t="shared" si="8"/>
        <v>#N/A</v>
      </c>
      <c r="W63" s="13" t="e">
        <f t="shared" si="9"/>
        <v>#N/A</v>
      </c>
      <c r="X63" s="13" t="e">
        <f t="shared" si="10"/>
        <v>#N/A</v>
      </c>
    </row>
    <row r="64" spans="1:24">
      <c r="A64" s="4">
        <f>PoissonGoals!B64</f>
        <v>0</v>
      </c>
      <c r="B64" s="4">
        <f>PoissonGoals!C64</f>
        <v>0</v>
      </c>
      <c r="C64" s="4" t="e">
        <f ca="1">PoissonGoals!H64</f>
        <v>#N/A</v>
      </c>
      <c r="D64" s="4" t="e">
        <f ca="1">PoissonGoals!I64</f>
        <v>#N/A</v>
      </c>
      <c r="E64" s="4" t="e">
        <f ca="1">PoissonGoals!J64</f>
        <v>#N/A</v>
      </c>
      <c r="F64" s="4" t="e">
        <f ca="1">PoissonGoals!K64</f>
        <v>#N/A</v>
      </c>
      <c r="G64" s="4" t="e">
        <f ca="1">PoissonGoals!L64</f>
        <v>#N/A</v>
      </c>
      <c r="H64" s="5">
        <v>0</v>
      </c>
      <c r="I64" s="5">
        <v>0</v>
      </c>
      <c r="J64" s="5">
        <v>0</v>
      </c>
      <c r="K64" s="5">
        <f t="shared" si="7"/>
        <v>0</v>
      </c>
      <c r="L64" t="e">
        <f>Odds!B64</f>
        <v>#N/A</v>
      </c>
      <c r="M64" t="e">
        <f>Odds!C64</f>
        <v>#N/A</v>
      </c>
      <c r="N64" t="e">
        <f>Odds!D64</f>
        <v>#N/A</v>
      </c>
      <c r="O64" s="6" t="e">
        <f t="shared" si="11"/>
        <v>#N/A</v>
      </c>
      <c r="P64" s="6" t="e">
        <f t="shared" si="12"/>
        <v>#N/A</v>
      </c>
      <c r="Q64" s="6" t="e">
        <f t="shared" si="13"/>
        <v>#N/A</v>
      </c>
      <c r="R64" t="e">
        <f t="shared" si="14"/>
        <v>#N/A</v>
      </c>
      <c r="S64" t="e">
        <f t="shared" si="14"/>
        <v>#N/A</v>
      </c>
      <c r="T64" t="e">
        <f t="shared" si="14"/>
        <v>#N/A</v>
      </c>
      <c r="U64" s="7" t="e">
        <f t="shared" ca="1" si="15"/>
        <v>#N/A</v>
      </c>
      <c r="V64" s="13" t="e">
        <f t="shared" si="8"/>
        <v>#N/A</v>
      </c>
      <c r="W64" s="13" t="e">
        <f t="shared" si="9"/>
        <v>#N/A</v>
      </c>
      <c r="X64" s="13" t="e">
        <f t="shared" si="10"/>
        <v>#N/A</v>
      </c>
    </row>
    <row r="65" spans="1:24">
      <c r="A65" s="4">
        <f>PoissonGoals!B65</f>
        <v>0</v>
      </c>
      <c r="B65" s="4">
        <f>PoissonGoals!C65</f>
        <v>0</v>
      </c>
      <c r="C65" s="4" t="e">
        <f ca="1">PoissonGoals!H65</f>
        <v>#N/A</v>
      </c>
      <c r="D65" s="4" t="e">
        <f ca="1">PoissonGoals!I65</f>
        <v>#N/A</v>
      </c>
      <c r="E65" s="4" t="e">
        <f ca="1">PoissonGoals!J65</f>
        <v>#N/A</v>
      </c>
      <c r="F65" s="4" t="e">
        <f ca="1">PoissonGoals!K65</f>
        <v>#N/A</v>
      </c>
      <c r="G65" s="4" t="e">
        <f ca="1">PoissonGoals!L65</f>
        <v>#N/A</v>
      </c>
      <c r="H65" s="5">
        <v>0</v>
      </c>
      <c r="I65" s="5">
        <v>0</v>
      </c>
      <c r="J65" s="5">
        <v>0</v>
      </c>
      <c r="K65" s="5">
        <f t="shared" si="7"/>
        <v>0</v>
      </c>
      <c r="L65" t="e">
        <f>Odds!B65</f>
        <v>#N/A</v>
      </c>
      <c r="M65" t="e">
        <f>Odds!C65</f>
        <v>#N/A</v>
      </c>
      <c r="N65" t="e">
        <f>Odds!D65</f>
        <v>#N/A</v>
      </c>
      <c r="O65" s="6" t="e">
        <f t="shared" si="11"/>
        <v>#N/A</v>
      </c>
      <c r="P65" s="6" t="e">
        <f t="shared" si="12"/>
        <v>#N/A</v>
      </c>
      <c r="Q65" s="6" t="e">
        <f t="shared" si="13"/>
        <v>#N/A</v>
      </c>
      <c r="R65" t="e">
        <f t="shared" si="14"/>
        <v>#N/A</v>
      </c>
      <c r="S65" t="e">
        <f t="shared" si="14"/>
        <v>#N/A</v>
      </c>
      <c r="T65" t="e">
        <f t="shared" si="14"/>
        <v>#N/A</v>
      </c>
      <c r="U65" s="7" t="e">
        <f t="shared" ca="1" si="15"/>
        <v>#N/A</v>
      </c>
      <c r="V65" s="13" t="e">
        <f t="shared" si="8"/>
        <v>#N/A</v>
      </c>
      <c r="W65" s="13" t="e">
        <f t="shared" si="9"/>
        <v>#N/A</v>
      </c>
      <c r="X65" s="13" t="e">
        <f t="shared" si="10"/>
        <v>#N/A</v>
      </c>
    </row>
    <row r="66" spans="1:24">
      <c r="A66" s="4">
        <f>PoissonGoals!B66</f>
        <v>0</v>
      </c>
      <c r="B66" s="4">
        <f>PoissonGoals!C66</f>
        <v>0</v>
      </c>
      <c r="C66" s="4" t="e">
        <f ca="1">PoissonGoals!H66</f>
        <v>#N/A</v>
      </c>
      <c r="D66" s="4" t="e">
        <f ca="1">PoissonGoals!I66</f>
        <v>#N/A</v>
      </c>
      <c r="E66" s="4" t="e">
        <f ca="1">PoissonGoals!J66</f>
        <v>#N/A</v>
      </c>
      <c r="F66" s="4" t="e">
        <f ca="1">PoissonGoals!K66</f>
        <v>#N/A</v>
      </c>
      <c r="G66" s="4" t="e">
        <f ca="1">PoissonGoals!L66</f>
        <v>#N/A</v>
      </c>
      <c r="H66" s="5">
        <v>0</v>
      </c>
      <c r="I66" s="5">
        <v>0</v>
      </c>
      <c r="J66" s="5">
        <v>0</v>
      </c>
      <c r="K66" s="5">
        <f t="shared" si="7"/>
        <v>0</v>
      </c>
      <c r="L66" t="e">
        <f>Odds!B66</f>
        <v>#N/A</v>
      </c>
      <c r="M66" t="e">
        <f>Odds!C66</f>
        <v>#N/A</v>
      </c>
      <c r="N66" t="e">
        <f>Odds!D66</f>
        <v>#N/A</v>
      </c>
      <c r="O66" s="6" t="e">
        <f t="shared" si="11"/>
        <v>#N/A</v>
      </c>
      <c r="P66" s="6" t="e">
        <f t="shared" si="12"/>
        <v>#N/A</v>
      </c>
      <c r="Q66" s="6" t="e">
        <f t="shared" si="13"/>
        <v>#N/A</v>
      </c>
      <c r="R66" t="e">
        <f t="shared" si="14"/>
        <v>#N/A</v>
      </c>
      <c r="S66" t="e">
        <f t="shared" si="14"/>
        <v>#N/A</v>
      </c>
      <c r="T66" t="e">
        <f t="shared" si="14"/>
        <v>#N/A</v>
      </c>
      <c r="U66" s="7" t="e">
        <f t="shared" ref="U66:U129" ca="1" si="25">(E66*R66)+(F66*S66)+(G66*T66)</f>
        <v>#N/A</v>
      </c>
      <c r="V66" s="13" t="e">
        <f t="shared" si="8"/>
        <v>#N/A</v>
      </c>
      <c r="W66" s="13" t="e">
        <f t="shared" si="9"/>
        <v>#N/A</v>
      </c>
      <c r="X66" s="13" t="e">
        <f t="shared" si="10"/>
        <v>#N/A</v>
      </c>
    </row>
    <row r="67" spans="1:24">
      <c r="A67" s="4">
        <f>PoissonGoals!B67</f>
        <v>0</v>
      </c>
      <c r="B67" s="4">
        <f>PoissonGoals!C67</f>
        <v>0</v>
      </c>
      <c r="C67" s="4" t="e">
        <f ca="1">PoissonGoals!H67</f>
        <v>#N/A</v>
      </c>
      <c r="D67" s="4" t="e">
        <f ca="1">PoissonGoals!I67</f>
        <v>#N/A</v>
      </c>
      <c r="E67" s="4" t="e">
        <f ca="1">PoissonGoals!J67</f>
        <v>#N/A</v>
      </c>
      <c r="F67" s="4" t="e">
        <f ca="1">PoissonGoals!K67</f>
        <v>#N/A</v>
      </c>
      <c r="G67" s="4" t="e">
        <f ca="1">PoissonGoals!L67</f>
        <v>#N/A</v>
      </c>
      <c r="H67" s="5">
        <v>0</v>
      </c>
      <c r="I67" s="5">
        <v>0</v>
      </c>
      <c r="J67" s="5">
        <v>0</v>
      </c>
      <c r="K67" s="5">
        <f t="shared" ref="K67:K130" si="26">SUM(H67:J67)</f>
        <v>0</v>
      </c>
      <c r="L67" t="e">
        <f>Odds!B67</f>
        <v>#N/A</v>
      </c>
      <c r="M67" t="e">
        <f>Odds!C67</f>
        <v>#N/A</v>
      </c>
      <c r="N67" t="e">
        <f>Odds!D67</f>
        <v>#N/A</v>
      </c>
      <c r="O67" s="6" t="e">
        <f t="shared" ref="O67:O130" si="27">100+(H67*L67-H67)-I67-J67</f>
        <v>#N/A</v>
      </c>
      <c r="P67" s="6" t="e">
        <f t="shared" ref="P67:P130" si="28">100+(I67*M67-I67)-H67-J67</f>
        <v>#N/A</v>
      </c>
      <c r="Q67" s="6" t="e">
        <f t="shared" ref="Q67:Q130" si="29">100+(J67*N67-J67)-H67-I67</f>
        <v>#N/A</v>
      </c>
      <c r="R67" t="e">
        <f t="shared" ref="R67:T130" si="30">LOG(O67)</f>
        <v>#N/A</v>
      </c>
      <c r="S67" t="e">
        <f t="shared" si="30"/>
        <v>#N/A</v>
      </c>
      <c r="T67" t="e">
        <f t="shared" si="30"/>
        <v>#N/A</v>
      </c>
      <c r="U67" s="7" t="e">
        <f t="shared" ca="1" si="25"/>
        <v>#N/A</v>
      </c>
      <c r="V67" s="13" t="e">
        <f t="shared" ref="V67:V130" si="31">O67-100</f>
        <v>#N/A</v>
      </c>
      <c r="W67" s="13" t="e">
        <f t="shared" ref="W67:W130" si="32">P67-100</f>
        <v>#N/A</v>
      </c>
      <c r="X67" s="13" t="e">
        <f t="shared" ref="X67:X130" si="33">Q67-100</f>
        <v>#N/A</v>
      </c>
    </row>
    <row r="68" spans="1:24">
      <c r="A68" s="4">
        <f>PoissonGoals!B68</f>
        <v>0</v>
      </c>
      <c r="B68" s="4">
        <f>PoissonGoals!C68</f>
        <v>0</v>
      </c>
      <c r="C68" s="4" t="e">
        <f ca="1">PoissonGoals!H68</f>
        <v>#N/A</v>
      </c>
      <c r="D68" s="4" t="e">
        <f ca="1">PoissonGoals!I68</f>
        <v>#N/A</v>
      </c>
      <c r="E68" s="4" t="e">
        <f ca="1">PoissonGoals!J68</f>
        <v>#N/A</v>
      </c>
      <c r="F68" s="4" t="e">
        <f ca="1">PoissonGoals!K68</f>
        <v>#N/A</v>
      </c>
      <c r="G68" s="4" t="e">
        <f ca="1">PoissonGoals!L68</f>
        <v>#N/A</v>
      </c>
      <c r="H68" s="5">
        <v>0</v>
      </c>
      <c r="I68" s="5">
        <v>0</v>
      </c>
      <c r="J68" s="5">
        <v>0</v>
      </c>
      <c r="K68" s="5">
        <f t="shared" si="26"/>
        <v>0</v>
      </c>
      <c r="L68" t="e">
        <f>Odds!B68</f>
        <v>#N/A</v>
      </c>
      <c r="M68" t="e">
        <f>Odds!C68</f>
        <v>#N/A</v>
      </c>
      <c r="N68" t="e">
        <f>Odds!D68</f>
        <v>#N/A</v>
      </c>
      <c r="O68" s="6" t="e">
        <f t="shared" si="27"/>
        <v>#N/A</v>
      </c>
      <c r="P68" s="6" t="e">
        <f t="shared" si="28"/>
        <v>#N/A</v>
      </c>
      <c r="Q68" s="6" t="e">
        <f t="shared" si="29"/>
        <v>#N/A</v>
      </c>
      <c r="R68" t="e">
        <f t="shared" si="30"/>
        <v>#N/A</v>
      </c>
      <c r="S68" t="e">
        <f t="shared" si="30"/>
        <v>#N/A</v>
      </c>
      <c r="T68" t="e">
        <f t="shared" si="30"/>
        <v>#N/A</v>
      </c>
      <c r="U68" s="7" t="e">
        <f t="shared" ca="1" si="25"/>
        <v>#N/A</v>
      </c>
      <c r="V68" s="13" t="e">
        <f t="shared" si="31"/>
        <v>#N/A</v>
      </c>
      <c r="W68" s="13" t="e">
        <f t="shared" si="32"/>
        <v>#N/A</v>
      </c>
      <c r="X68" s="13" t="e">
        <f t="shared" si="33"/>
        <v>#N/A</v>
      </c>
    </row>
    <row r="69" spans="1:24">
      <c r="A69" s="4">
        <f>PoissonGoals!B69</f>
        <v>0</v>
      </c>
      <c r="B69" s="4">
        <f>PoissonGoals!C69</f>
        <v>0</v>
      </c>
      <c r="C69" s="4" t="e">
        <f ca="1">PoissonGoals!H69</f>
        <v>#N/A</v>
      </c>
      <c r="D69" s="4" t="e">
        <f ca="1">PoissonGoals!I69</f>
        <v>#N/A</v>
      </c>
      <c r="E69" s="4" t="e">
        <f ca="1">PoissonGoals!J69</f>
        <v>#N/A</v>
      </c>
      <c r="F69" s="4" t="e">
        <f ca="1">PoissonGoals!K69</f>
        <v>#N/A</v>
      </c>
      <c r="G69" s="4" t="e">
        <f ca="1">PoissonGoals!L69</f>
        <v>#N/A</v>
      </c>
      <c r="H69" s="5">
        <v>0</v>
      </c>
      <c r="I69" s="5">
        <v>0</v>
      </c>
      <c r="J69" s="5">
        <v>0</v>
      </c>
      <c r="K69" s="5">
        <f t="shared" si="26"/>
        <v>0</v>
      </c>
      <c r="L69" t="e">
        <f>Odds!B69</f>
        <v>#N/A</v>
      </c>
      <c r="M69" t="e">
        <f>Odds!C69</f>
        <v>#N/A</v>
      </c>
      <c r="N69" t="e">
        <f>Odds!D69</f>
        <v>#N/A</v>
      </c>
      <c r="O69" s="6" t="e">
        <f t="shared" si="27"/>
        <v>#N/A</v>
      </c>
      <c r="P69" s="6" t="e">
        <f t="shared" si="28"/>
        <v>#N/A</v>
      </c>
      <c r="Q69" s="6" t="e">
        <f t="shared" si="29"/>
        <v>#N/A</v>
      </c>
      <c r="R69" t="e">
        <f t="shared" si="30"/>
        <v>#N/A</v>
      </c>
      <c r="S69" t="e">
        <f t="shared" si="30"/>
        <v>#N/A</v>
      </c>
      <c r="T69" t="e">
        <f t="shared" si="30"/>
        <v>#N/A</v>
      </c>
      <c r="U69" s="7" t="e">
        <f t="shared" ca="1" si="25"/>
        <v>#N/A</v>
      </c>
      <c r="V69" s="13" t="e">
        <f t="shared" si="31"/>
        <v>#N/A</v>
      </c>
      <c r="W69" s="13" t="e">
        <f t="shared" si="32"/>
        <v>#N/A</v>
      </c>
      <c r="X69" s="13" t="e">
        <f t="shared" si="33"/>
        <v>#N/A</v>
      </c>
    </row>
    <row r="70" spans="1:24">
      <c r="A70" s="4">
        <f>PoissonGoals!B70</f>
        <v>0</v>
      </c>
      <c r="B70" s="4">
        <f>PoissonGoals!C70</f>
        <v>0</v>
      </c>
      <c r="C70" s="4" t="e">
        <f ca="1">PoissonGoals!H70</f>
        <v>#N/A</v>
      </c>
      <c r="D70" s="4" t="e">
        <f ca="1">PoissonGoals!I70</f>
        <v>#N/A</v>
      </c>
      <c r="E70" s="4" t="e">
        <f ca="1">PoissonGoals!J70</f>
        <v>#N/A</v>
      </c>
      <c r="F70" s="4" t="e">
        <f ca="1">PoissonGoals!K70</f>
        <v>#N/A</v>
      </c>
      <c r="G70" s="4" t="e">
        <f ca="1">PoissonGoals!L70</f>
        <v>#N/A</v>
      </c>
      <c r="H70" s="5">
        <v>0</v>
      </c>
      <c r="I70" s="5">
        <v>0</v>
      </c>
      <c r="J70" s="5">
        <v>0</v>
      </c>
      <c r="K70" s="5">
        <f t="shared" si="26"/>
        <v>0</v>
      </c>
      <c r="L70" t="e">
        <f>Odds!B70</f>
        <v>#N/A</v>
      </c>
      <c r="M70" t="e">
        <f>Odds!C70</f>
        <v>#N/A</v>
      </c>
      <c r="N70" t="e">
        <f>Odds!D70</f>
        <v>#N/A</v>
      </c>
      <c r="O70" s="6" t="e">
        <f t="shared" si="27"/>
        <v>#N/A</v>
      </c>
      <c r="P70" s="6" t="e">
        <f t="shared" si="28"/>
        <v>#N/A</v>
      </c>
      <c r="Q70" s="6" t="e">
        <f t="shared" si="29"/>
        <v>#N/A</v>
      </c>
      <c r="R70" t="e">
        <f t="shared" si="30"/>
        <v>#N/A</v>
      </c>
      <c r="S70" t="e">
        <f t="shared" si="30"/>
        <v>#N/A</v>
      </c>
      <c r="T70" t="e">
        <f t="shared" si="30"/>
        <v>#N/A</v>
      </c>
      <c r="U70" s="7" t="e">
        <f t="shared" ca="1" si="25"/>
        <v>#N/A</v>
      </c>
      <c r="V70" s="13" t="e">
        <f t="shared" si="31"/>
        <v>#N/A</v>
      </c>
      <c r="W70" s="13" t="e">
        <f t="shared" si="32"/>
        <v>#N/A</v>
      </c>
      <c r="X70" s="13" t="e">
        <f t="shared" si="33"/>
        <v>#N/A</v>
      </c>
    </row>
    <row r="71" spans="1:24">
      <c r="A71" s="4">
        <f>PoissonGoals!B71</f>
        <v>0</v>
      </c>
      <c r="B71" s="4">
        <f>PoissonGoals!C71</f>
        <v>0</v>
      </c>
      <c r="C71" s="4" t="e">
        <f ca="1">PoissonGoals!H71</f>
        <v>#N/A</v>
      </c>
      <c r="D71" s="4" t="e">
        <f ca="1">PoissonGoals!I71</f>
        <v>#N/A</v>
      </c>
      <c r="E71" s="4" t="e">
        <f ca="1">PoissonGoals!J71</f>
        <v>#N/A</v>
      </c>
      <c r="F71" s="4" t="e">
        <f ca="1">PoissonGoals!K71</f>
        <v>#N/A</v>
      </c>
      <c r="G71" s="4" t="e">
        <f ca="1">PoissonGoals!L71</f>
        <v>#N/A</v>
      </c>
      <c r="H71" s="5">
        <v>0</v>
      </c>
      <c r="I71" s="5">
        <v>0</v>
      </c>
      <c r="J71" s="5">
        <v>0</v>
      </c>
      <c r="K71" s="5">
        <f t="shared" si="26"/>
        <v>0</v>
      </c>
      <c r="L71" t="e">
        <f>Odds!B71</f>
        <v>#N/A</v>
      </c>
      <c r="M71" t="e">
        <f>Odds!C71</f>
        <v>#N/A</v>
      </c>
      <c r="N71" t="e">
        <f>Odds!D71</f>
        <v>#N/A</v>
      </c>
      <c r="O71" s="6" t="e">
        <f t="shared" si="27"/>
        <v>#N/A</v>
      </c>
      <c r="P71" s="6" t="e">
        <f t="shared" si="28"/>
        <v>#N/A</v>
      </c>
      <c r="Q71" s="6" t="e">
        <f t="shared" si="29"/>
        <v>#N/A</v>
      </c>
      <c r="R71" t="e">
        <f t="shared" si="30"/>
        <v>#N/A</v>
      </c>
      <c r="S71" t="e">
        <f t="shared" si="30"/>
        <v>#N/A</v>
      </c>
      <c r="T71" t="e">
        <f t="shared" si="30"/>
        <v>#N/A</v>
      </c>
      <c r="U71" s="7" t="e">
        <f t="shared" ca="1" si="25"/>
        <v>#N/A</v>
      </c>
      <c r="V71" s="13" t="e">
        <f t="shared" si="31"/>
        <v>#N/A</v>
      </c>
      <c r="W71" s="13" t="e">
        <f t="shared" si="32"/>
        <v>#N/A</v>
      </c>
      <c r="X71" s="13" t="e">
        <f t="shared" si="33"/>
        <v>#N/A</v>
      </c>
    </row>
    <row r="72" spans="1:24">
      <c r="A72" s="4">
        <f>PoissonGoals!B72</f>
        <v>0</v>
      </c>
      <c r="B72" s="4">
        <f>PoissonGoals!C72</f>
        <v>0</v>
      </c>
      <c r="C72" s="4" t="e">
        <f ca="1">PoissonGoals!H72</f>
        <v>#N/A</v>
      </c>
      <c r="D72" s="4" t="e">
        <f ca="1">PoissonGoals!I72</f>
        <v>#N/A</v>
      </c>
      <c r="E72" s="4" t="e">
        <f ca="1">PoissonGoals!J72</f>
        <v>#N/A</v>
      </c>
      <c r="F72" s="4" t="e">
        <f ca="1">PoissonGoals!K72</f>
        <v>#N/A</v>
      </c>
      <c r="G72" s="4" t="e">
        <f ca="1">PoissonGoals!L72</f>
        <v>#N/A</v>
      </c>
      <c r="H72" s="5">
        <v>0</v>
      </c>
      <c r="I72" s="5">
        <v>0</v>
      </c>
      <c r="J72" s="5">
        <v>0</v>
      </c>
      <c r="K72" s="5">
        <f t="shared" si="26"/>
        <v>0</v>
      </c>
      <c r="L72" t="e">
        <f>Odds!B72</f>
        <v>#N/A</v>
      </c>
      <c r="M72" t="e">
        <f>Odds!C72</f>
        <v>#N/A</v>
      </c>
      <c r="N72" t="e">
        <f>Odds!D72</f>
        <v>#N/A</v>
      </c>
      <c r="O72" s="6" t="e">
        <f t="shared" si="27"/>
        <v>#N/A</v>
      </c>
      <c r="P72" s="6" t="e">
        <f t="shared" si="28"/>
        <v>#N/A</v>
      </c>
      <c r="Q72" s="6" t="e">
        <f t="shared" si="29"/>
        <v>#N/A</v>
      </c>
      <c r="R72" t="e">
        <f t="shared" si="30"/>
        <v>#N/A</v>
      </c>
      <c r="S72" t="e">
        <f t="shared" si="30"/>
        <v>#N/A</v>
      </c>
      <c r="T72" t="e">
        <f t="shared" si="30"/>
        <v>#N/A</v>
      </c>
      <c r="U72" s="7" t="e">
        <f t="shared" ca="1" si="25"/>
        <v>#N/A</v>
      </c>
      <c r="V72" s="13" t="e">
        <f t="shared" si="31"/>
        <v>#N/A</v>
      </c>
      <c r="W72" s="13" t="e">
        <f t="shared" si="32"/>
        <v>#N/A</v>
      </c>
      <c r="X72" s="13" t="e">
        <f t="shared" si="33"/>
        <v>#N/A</v>
      </c>
    </row>
    <row r="73" spans="1:24">
      <c r="A73" s="4">
        <f>PoissonGoals!B73</f>
        <v>0</v>
      </c>
      <c r="B73" s="4">
        <f>PoissonGoals!C73</f>
        <v>0</v>
      </c>
      <c r="C73" s="4" t="e">
        <f ca="1">PoissonGoals!H73</f>
        <v>#N/A</v>
      </c>
      <c r="D73" s="4" t="e">
        <f ca="1">PoissonGoals!I73</f>
        <v>#N/A</v>
      </c>
      <c r="E73" s="4" t="e">
        <f ca="1">PoissonGoals!J73</f>
        <v>#N/A</v>
      </c>
      <c r="F73" s="4" t="e">
        <f ca="1">PoissonGoals!K73</f>
        <v>#N/A</v>
      </c>
      <c r="G73" s="4" t="e">
        <f ca="1">PoissonGoals!L73</f>
        <v>#N/A</v>
      </c>
      <c r="H73" s="5">
        <v>0</v>
      </c>
      <c r="I73" s="5">
        <v>0</v>
      </c>
      <c r="J73" s="5">
        <v>0</v>
      </c>
      <c r="K73" s="5">
        <f t="shared" si="26"/>
        <v>0</v>
      </c>
      <c r="L73" t="e">
        <f>Odds!B73</f>
        <v>#N/A</v>
      </c>
      <c r="M73" t="e">
        <f>Odds!C73</f>
        <v>#N/A</v>
      </c>
      <c r="N73" t="e">
        <f>Odds!D73</f>
        <v>#N/A</v>
      </c>
      <c r="O73" s="6" t="e">
        <f t="shared" si="27"/>
        <v>#N/A</v>
      </c>
      <c r="P73" s="6" t="e">
        <f t="shared" si="28"/>
        <v>#N/A</v>
      </c>
      <c r="Q73" s="6" t="e">
        <f t="shared" si="29"/>
        <v>#N/A</v>
      </c>
      <c r="R73" t="e">
        <f t="shared" si="30"/>
        <v>#N/A</v>
      </c>
      <c r="S73" t="e">
        <f t="shared" si="30"/>
        <v>#N/A</v>
      </c>
      <c r="T73" t="e">
        <f t="shared" si="30"/>
        <v>#N/A</v>
      </c>
      <c r="U73" s="7" t="e">
        <f t="shared" ca="1" si="25"/>
        <v>#N/A</v>
      </c>
      <c r="V73" s="13" t="e">
        <f t="shared" si="31"/>
        <v>#N/A</v>
      </c>
      <c r="W73" s="13" t="e">
        <f t="shared" si="32"/>
        <v>#N/A</v>
      </c>
      <c r="X73" s="13" t="e">
        <f t="shared" si="33"/>
        <v>#N/A</v>
      </c>
    </row>
    <row r="74" spans="1:24">
      <c r="A74" s="4">
        <f>PoissonGoals!B74</f>
        <v>0</v>
      </c>
      <c r="B74" s="4">
        <f>PoissonGoals!C74</f>
        <v>0</v>
      </c>
      <c r="C74" s="4" t="e">
        <f ca="1">PoissonGoals!H74</f>
        <v>#N/A</v>
      </c>
      <c r="D74" s="4" t="e">
        <f ca="1">PoissonGoals!I74</f>
        <v>#N/A</v>
      </c>
      <c r="E74" s="4" t="e">
        <f ca="1">PoissonGoals!J74</f>
        <v>#N/A</v>
      </c>
      <c r="F74" s="4" t="e">
        <f ca="1">PoissonGoals!K74</f>
        <v>#N/A</v>
      </c>
      <c r="G74" s="4" t="e">
        <f ca="1">PoissonGoals!L74</f>
        <v>#N/A</v>
      </c>
      <c r="H74" s="5">
        <v>0</v>
      </c>
      <c r="I74" s="5">
        <v>0</v>
      </c>
      <c r="J74" s="5">
        <v>0</v>
      </c>
      <c r="K74" s="5">
        <f t="shared" si="26"/>
        <v>0</v>
      </c>
      <c r="L74" t="e">
        <f>Odds!B74</f>
        <v>#N/A</v>
      </c>
      <c r="M74" t="e">
        <f>Odds!C74</f>
        <v>#N/A</v>
      </c>
      <c r="N74" t="e">
        <f>Odds!D74</f>
        <v>#N/A</v>
      </c>
      <c r="O74" s="6" t="e">
        <f t="shared" si="27"/>
        <v>#N/A</v>
      </c>
      <c r="P74" s="6" t="e">
        <f t="shared" si="28"/>
        <v>#N/A</v>
      </c>
      <c r="Q74" s="6" t="e">
        <f t="shared" si="29"/>
        <v>#N/A</v>
      </c>
      <c r="R74" t="e">
        <f t="shared" si="30"/>
        <v>#N/A</v>
      </c>
      <c r="S74" t="e">
        <f t="shared" si="30"/>
        <v>#N/A</v>
      </c>
      <c r="T74" t="e">
        <f t="shared" si="30"/>
        <v>#N/A</v>
      </c>
      <c r="U74" s="7" t="e">
        <f t="shared" ca="1" si="25"/>
        <v>#N/A</v>
      </c>
      <c r="V74" s="13" t="e">
        <f t="shared" si="31"/>
        <v>#N/A</v>
      </c>
      <c r="W74" s="13" t="e">
        <f t="shared" si="32"/>
        <v>#N/A</v>
      </c>
      <c r="X74" s="13" t="e">
        <f t="shared" si="33"/>
        <v>#N/A</v>
      </c>
    </row>
    <row r="75" spans="1:24">
      <c r="A75" s="4">
        <f>PoissonGoals!B75</f>
        <v>0</v>
      </c>
      <c r="B75" s="4">
        <f>PoissonGoals!C75</f>
        <v>0</v>
      </c>
      <c r="C75" s="4" t="e">
        <f ca="1">PoissonGoals!H75</f>
        <v>#N/A</v>
      </c>
      <c r="D75" s="4" t="e">
        <f ca="1">PoissonGoals!I75</f>
        <v>#N/A</v>
      </c>
      <c r="E75" s="4" t="e">
        <f ca="1">PoissonGoals!J75</f>
        <v>#N/A</v>
      </c>
      <c r="F75" s="4" t="e">
        <f ca="1">PoissonGoals!K75</f>
        <v>#N/A</v>
      </c>
      <c r="G75" s="4" t="e">
        <f ca="1">PoissonGoals!L75</f>
        <v>#N/A</v>
      </c>
      <c r="H75" s="5">
        <v>0</v>
      </c>
      <c r="I75" s="5">
        <v>0</v>
      </c>
      <c r="J75" s="5">
        <v>0</v>
      </c>
      <c r="K75" s="5">
        <f t="shared" si="26"/>
        <v>0</v>
      </c>
      <c r="L75" t="e">
        <f>Odds!B75</f>
        <v>#N/A</v>
      </c>
      <c r="M75" t="e">
        <f>Odds!C75</f>
        <v>#N/A</v>
      </c>
      <c r="N75" t="e">
        <f>Odds!D75</f>
        <v>#N/A</v>
      </c>
      <c r="O75" s="6" t="e">
        <f t="shared" si="27"/>
        <v>#N/A</v>
      </c>
      <c r="P75" s="6" t="e">
        <f t="shared" si="28"/>
        <v>#N/A</v>
      </c>
      <c r="Q75" s="6" t="e">
        <f t="shared" si="29"/>
        <v>#N/A</v>
      </c>
      <c r="R75" t="e">
        <f t="shared" si="30"/>
        <v>#N/A</v>
      </c>
      <c r="S75" t="e">
        <f t="shared" si="30"/>
        <v>#N/A</v>
      </c>
      <c r="T75" t="e">
        <f t="shared" si="30"/>
        <v>#N/A</v>
      </c>
      <c r="U75" s="7" t="e">
        <f t="shared" ca="1" si="25"/>
        <v>#N/A</v>
      </c>
      <c r="V75" s="13" t="e">
        <f t="shared" si="31"/>
        <v>#N/A</v>
      </c>
      <c r="W75" s="13" t="e">
        <f t="shared" si="32"/>
        <v>#N/A</v>
      </c>
      <c r="X75" s="13" t="e">
        <f t="shared" si="33"/>
        <v>#N/A</v>
      </c>
    </row>
    <row r="76" spans="1:24">
      <c r="A76" s="4">
        <f>PoissonGoals!B76</f>
        <v>0</v>
      </c>
      <c r="B76" s="4">
        <f>PoissonGoals!C76</f>
        <v>0</v>
      </c>
      <c r="C76" s="4" t="e">
        <f ca="1">PoissonGoals!H76</f>
        <v>#N/A</v>
      </c>
      <c r="D76" s="4" t="e">
        <f ca="1">PoissonGoals!I76</f>
        <v>#N/A</v>
      </c>
      <c r="E76" s="4" t="e">
        <f ca="1">PoissonGoals!J76</f>
        <v>#N/A</v>
      </c>
      <c r="F76" s="4" t="e">
        <f ca="1">PoissonGoals!K76</f>
        <v>#N/A</v>
      </c>
      <c r="G76" s="4" t="e">
        <f ca="1">PoissonGoals!L76</f>
        <v>#N/A</v>
      </c>
      <c r="H76" s="5">
        <v>0</v>
      </c>
      <c r="I76" s="5">
        <v>0</v>
      </c>
      <c r="J76" s="5">
        <v>0</v>
      </c>
      <c r="K76" s="5">
        <f t="shared" si="26"/>
        <v>0</v>
      </c>
      <c r="L76" t="e">
        <f>Odds!B76</f>
        <v>#N/A</v>
      </c>
      <c r="M76" t="e">
        <f>Odds!C76</f>
        <v>#N/A</v>
      </c>
      <c r="N76" t="e">
        <f>Odds!D76</f>
        <v>#N/A</v>
      </c>
      <c r="O76" s="6" t="e">
        <f t="shared" si="27"/>
        <v>#N/A</v>
      </c>
      <c r="P76" s="6" t="e">
        <f t="shared" si="28"/>
        <v>#N/A</v>
      </c>
      <c r="Q76" s="6" t="e">
        <f t="shared" si="29"/>
        <v>#N/A</v>
      </c>
      <c r="R76" t="e">
        <f t="shared" si="30"/>
        <v>#N/A</v>
      </c>
      <c r="S76" t="e">
        <f t="shared" si="30"/>
        <v>#N/A</v>
      </c>
      <c r="T76" t="e">
        <f t="shared" si="30"/>
        <v>#N/A</v>
      </c>
      <c r="U76" s="7" t="e">
        <f t="shared" ca="1" si="25"/>
        <v>#N/A</v>
      </c>
      <c r="V76" s="13" t="e">
        <f t="shared" si="31"/>
        <v>#N/A</v>
      </c>
      <c r="W76" s="13" t="e">
        <f t="shared" si="32"/>
        <v>#N/A</v>
      </c>
      <c r="X76" s="13" t="e">
        <f t="shared" si="33"/>
        <v>#N/A</v>
      </c>
    </row>
    <row r="77" spans="1:24">
      <c r="A77" s="4">
        <f>PoissonGoals!B77</f>
        <v>0</v>
      </c>
      <c r="B77" s="4">
        <f>PoissonGoals!C77</f>
        <v>0</v>
      </c>
      <c r="C77" s="4" t="e">
        <f ca="1">PoissonGoals!H77</f>
        <v>#N/A</v>
      </c>
      <c r="D77" s="4" t="e">
        <f ca="1">PoissonGoals!I77</f>
        <v>#N/A</v>
      </c>
      <c r="E77" s="4" t="e">
        <f ca="1">PoissonGoals!J77</f>
        <v>#N/A</v>
      </c>
      <c r="F77" s="4" t="e">
        <f ca="1">PoissonGoals!K77</f>
        <v>#N/A</v>
      </c>
      <c r="G77" s="4" t="e">
        <f ca="1">PoissonGoals!L77</f>
        <v>#N/A</v>
      </c>
      <c r="H77" s="5">
        <v>0</v>
      </c>
      <c r="I77" s="5">
        <v>0</v>
      </c>
      <c r="J77" s="5">
        <v>0</v>
      </c>
      <c r="K77" s="5">
        <f t="shared" si="26"/>
        <v>0</v>
      </c>
      <c r="L77" t="e">
        <f>Odds!B77</f>
        <v>#N/A</v>
      </c>
      <c r="M77" t="e">
        <f>Odds!C77</f>
        <v>#N/A</v>
      </c>
      <c r="N77" t="e">
        <f>Odds!D77</f>
        <v>#N/A</v>
      </c>
      <c r="O77" s="6" t="e">
        <f t="shared" si="27"/>
        <v>#N/A</v>
      </c>
      <c r="P77" s="6" t="e">
        <f t="shared" si="28"/>
        <v>#N/A</v>
      </c>
      <c r="Q77" s="6" t="e">
        <f t="shared" si="29"/>
        <v>#N/A</v>
      </c>
      <c r="R77" t="e">
        <f t="shared" si="30"/>
        <v>#N/A</v>
      </c>
      <c r="S77" t="e">
        <f t="shared" si="30"/>
        <v>#N/A</v>
      </c>
      <c r="T77" t="e">
        <f t="shared" si="30"/>
        <v>#N/A</v>
      </c>
      <c r="U77" s="7" t="e">
        <f t="shared" ca="1" si="25"/>
        <v>#N/A</v>
      </c>
      <c r="V77" s="13" t="e">
        <f t="shared" si="31"/>
        <v>#N/A</v>
      </c>
      <c r="W77" s="13" t="e">
        <f t="shared" si="32"/>
        <v>#N/A</v>
      </c>
      <c r="X77" s="13" t="e">
        <f t="shared" si="33"/>
        <v>#N/A</v>
      </c>
    </row>
    <row r="78" spans="1:24">
      <c r="A78" s="4">
        <f>PoissonGoals!B78</f>
        <v>0</v>
      </c>
      <c r="B78" s="4">
        <f>PoissonGoals!C78</f>
        <v>0</v>
      </c>
      <c r="C78" s="4" t="e">
        <f ca="1">PoissonGoals!H78</f>
        <v>#N/A</v>
      </c>
      <c r="D78" s="4" t="e">
        <f ca="1">PoissonGoals!I78</f>
        <v>#N/A</v>
      </c>
      <c r="E78" s="4" t="e">
        <f ca="1">PoissonGoals!J78</f>
        <v>#N/A</v>
      </c>
      <c r="F78" s="4" t="e">
        <f ca="1">PoissonGoals!K78</f>
        <v>#N/A</v>
      </c>
      <c r="G78" s="4" t="e">
        <f ca="1">PoissonGoals!L78</f>
        <v>#N/A</v>
      </c>
      <c r="H78" s="5">
        <v>0</v>
      </c>
      <c r="I78" s="5">
        <v>0</v>
      </c>
      <c r="J78" s="5">
        <v>0</v>
      </c>
      <c r="K78" s="5">
        <f t="shared" si="26"/>
        <v>0</v>
      </c>
      <c r="L78" t="e">
        <f>Odds!B78</f>
        <v>#N/A</v>
      </c>
      <c r="M78" t="e">
        <f>Odds!C78</f>
        <v>#N/A</v>
      </c>
      <c r="N78" t="e">
        <f>Odds!D78</f>
        <v>#N/A</v>
      </c>
      <c r="O78" s="6" t="e">
        <f t="shared" si="27"/>
        <v>#N/A</v>
      </c>
      <c r="P78" s="6" t="e">
        <f t="shared" si="28"/>
        <v>#N/A</v>
      </c>
      <c r="Q78" s="6" t="e">
        <f t="shared" si="29"/>
        <v>#N/A</v>
      </c>
      <c r="R78" t="e">
        <f t="shared" si="30"/>
        <v>#N/A</v>
      </c>
      <c r="S78" t="e">
        <f t="shared" si="30"/>
        <v>#N/A</v>
      </c>
      <c r="T78" t="e">
        <f t="shared" si="30"/>
        <v>#N/A</v>
      </c>
      <c r="U78" s="7" t="e">
        <f t="shared" ca="1" si="25"/>
        <v>#N/A</v>
      </c>
      <c r="V78" s="13" t="e">
        <f t="shared" si="31"/>
        <v>#N/A</v>
      </c>
      <c r="W78" s="13" t="e">
        <f t="shared" si="32"/>
        <v>#N/A</v>
      </c>
      <c r="X78" s="13" t="e">
        <f t="shared" si="33"/>
        <v>#N/A</v>
      </c>
    </row>
    <row r="79" spans="1:24">
      <c r="A79" s="4">
        <f>PoissonGoals!B79</f>
        <v>0</v>
      </c>
      <c r="B79" s="4">
        <f>PoissonGoals!C79</f>
        <v>0</v>
      </c>
      <c r="C79" s="4" t="e">
        <f ca="1">PoissonGoals!H79</f>
        <v>#N/A</v>
      </c>
      <c r="D79" s="4" t="e">
        <f ca="1">PoissonGoals!I79</f>
        <v>#N/A</v>
      </c>
      <c r="E79" s="4" t="e">
        <f ca="1">PoissonGoals!J79</f>
        <v>#N/A</v>
      </c>
      <c r="F79" s="4" t="e">
        <f ca="1">PoissonGoals!K79</f>
        <v>#N/A</v>
      </c>
      <c r="G79" s="4" t="e">
        <f ca="1">PoissonGoals!L79</f>
        <v>#N/A</v>
      </c>
      <c r="H79" s="5">
        <v>0</v>
      </c>
      <c r="I79" s="5">
        <v>0</v>
      </c>
      <c r="J79" s="5">
        <v>0</v>
      </c>
      <c r="K79" s="5">
        <f t="shared" si="26"/>
        <v>0</v>
      </c>
      <c r="L79" t="e">
        <f>Odds!B79</f>
        <v>#N/A</v>
      </c>
      <c r="M79" t="e">
        <f>Odds!C79</f>
        <v>#N/A</v>
      </c>
      <c r="N79" t="e">
        <f>Odds!D79</f>
        <v>#N/A</v>
      </c>
      <c r="O79" s="6" t="e">
        <f t="shared" si="27"/>
        <v>#N/A</v>
      </c>
      <c r="P79" s="6" t="e">
        <f t="shared" si="28"/>
        <v>#N/A</v>
      </c>
      <c r="Q79" s="6" t="e">
        <f t="shared" si="29"/>
        <v>#N/A</v>
      </c>
      <c r="R79" t="e">
        <f t="shared" si="30"/>
        <v>#N/A</v>
      </c>
      <c r="S79" t="e">
        <f t="shared" si="30"/>
        <v>#N/A</v>
      </c>
      <c r="T79" t="e">
        <f t="shared" si="30"/>
        <v>#N/A</v>
      </c>
      <c r="U79" s="7" t="e">
        <f t="shared" ca="1" si="25"/>
        <v>#N/A</v>
      </c>
      <c r="V79" s="13" t="e">
        <f t="shared" si="31"/>
        <v>#N/A</v>
      </c>
      <c r="W79" s="13" t="e">
        <f t="shared" si="32"/>
        <v>#N/A</v>
      </c>
      <c r="X79" s="13" t="e">
        <f t="shared" si="33"/>
        <v>#N/A</v>
      </c>
    </row>
    <row r="80" spans="1:24">
      <c r="A80" s="4">
        <f>PoissonGoals!B80</f>
        <v>0</v>
      </c>
      <c r="B80" s="4">
        <f>PoissonGoals!C80</f>
        <v>0</v>
      </c>
      <c r="C80" s="4" t="e">
        <f ca="1">PoissonGoals!H80</f>
        <v>#N/A</v>
      </c>
      <c r="D80" s="4" t="e">
        <f ca="1">PoissonGoals!I80</f>
        <v>#N/A</v>
      </c>
      <c r="E80" s="4" t="e">
        <f ca="1">PoissonGoals!J80</f>
        <v>#N/A</v>
      </c>
      <c r="F80" s="4" t="e">
        <f ca="1">PoissonGoals!K80</f>
        <v>#N/A</v>
      </c>
      <c r="G80" s="4" t="e">
        <f ca="1">PoissonGoals!L80</f>
        <v>#N/A</v>
      </c>
      <c r="H80" s="5">
        <v>0</v>
      </c>
      <c r="I80" s="5">
        <v>0</v>
      </c>
      <c r="J80" s="5">
        <v>0</v>
      </c>
      <c r="K80" s="5">
        <f t="shared" si="26"/>
        <v>0</v>
      </c>
      <c r="L80" t="e">
        <f>Odds!B80</f>
        <v>#N/A</v>
      </c>
      <c r="M80" t="e">
        <f>Odds!C80</f>
        <v>#N/A</v>
      </c>
      <c r="N80" t="e">
        <f>Odds!D80</f>
        <v>#N/A</v>
      </c>
      <c r="O80" s="6" t="e">
        <f t="shared" si="27"/>
        <v>#N/A</v>
      </c>
      <c r="P80" s="6" t="e">
        <f t="shared" si="28"/>
        <v>#N/A</v>
      </c>
      <c r="Q80" s="6" t="e">
        <f t="shared" si="29"/>
        <v>#N/A</v>
      </c>
      <c r="R80" t="e">
        <f t="shared" si="30"/>
        <v>#N/A</v>
      </c>
      <c r="S80" t="e">
        <f t="shared" si="30"/>
        <v>#N/A</v>
      </c>
      <c r="T80" t="e">
        <f t="shared" si="30"/>
        <v>#N/A</v>
      </c>
      <c r="U80" s="7" t="e">
        <f t="shared" ca="1" si="25"/>
        <v>#N/A</v>
      </c>
      <c r="V80" s="13" t="e">
        <f t="shared" si="31"/>
        <v>#N/A</v>
      </c>
      <c r="W80" s="13" t="e">
        <f t="shared" si="32"/>
        <v>#N/A</v>
      </c>
      <c r="X80" s="13" t="e">
        <f t="shared" si="33"/>
        <v>#N/A</v>
      </c>
    </row>
    <row r="81" spans="1:24">
      <c r="A81" s="4">
        <f>PoissonGoals!B81</f>
        <v>0</v>
      </c>
      <c r="B81" s="4">
        <f>PoissonGoals!C81</f>
        <v>0</v>
      </c>
      <c r="C81" s="4" t="e">
        <f ca="1">PoissonGoals!H81</f>
        <v>#N/A</v>
      </c>
      <c r="D81" s="4" t="e">
        <f ca="1">PoissonGoals!I81</f>
        <v>#N/A</v>
      </c>
      <c r="E81" s="4" t="e">
        <f ca="1">PoissonGoals!J81</f>
        <v>#N/A</v>
      </c>
      <c r="F81" s="4" t="e">
        <f ca="1">PoissonGoals!K81</f>
        <v>#N/A</v>
      </c>
      <c r="G81" s="4" t="e">
        <f ca="1">PoissonGoals!L81</f>
        <v>#N/A</v>
      </c>
      <c r="H81" s="5">
        <v>0</v>
      </c>
      <c r="I81" s="5">
        <v>0</v>
      </c>
      <c r="J81" s="5">
        <v>0</v>
      </c>
      <c r="K81" s="5">
        <f t="shared" si="26"/>
        <v>0</v>
      </c>
      <c r="L81" t="e">
        <f>Odds!B81</f>
        <v>#N/A</v>
      </c>
      <c r="M81" t="e">
        <f>Odds!C81</f>
        <v>#N/A</v>
      </c>
      <c r="N81" t="e">
        <f>Odds!D81</f>
        <v>#N/A</v>
      </c>
      <c r="O81" s="6" t="e">
        <f t="shared" si="27"/>
        <v>#N/A</v>
      </c>
      <c r="P81" s="6" t="e">
        <f t="shared" si="28"/>
        <v>#N/A</v>
      </c>
      <c r="Q81" s="6" t="e">
        <f t="shared" si="29"/>
        <v>#N/A</v>
      </c>
      <c r="R81" t="e">
        <f t="shared" si="30"/>
        <v>#N/A</v>
      </c>
      <c r="S81" t="e">
        <f t="shared" si="30"/>
        <v>#N/A</v>
      </c>
      <c r="T81" t="e">
        <f t="shared" si="30"/>
        <v>#N/A</v>
      </c>
      <c r="U81" s="7" t="e">
        <f t="shared" ca="1" si="25"/>
        <v>#N/A</v>
      </c>
      <c r="V81" s="13" t="e">
        <f t="shared" si="31"/>
        <v>#N/A</v>
      </c>
      <c r="W81" s="13" t="e">
        <f t="shared" si="32"/>
        <v>#N/A</v>
      </c>
      <c r="X81" s="13" t="e">
        <f t="shared" si="33"/>
        <v>#N/A</v>
      </c>
    </row>
    <row r="82" spans="1:24">
      <c r="A82" s="4">
        <f>PoissonGoals!B82</f>
        <v>0</v>
      </c>
      <c r="B82" s="4">
        <f>PoissonGoals!C82</f>
        <v>0</v>
      </c>
      <c r="C82" s="4" t="e">
        <f ca="1">PoissonGoals!H82</f>
        <v>#N/A</v>
      </c>
      <c r="D82" s="4" t="e">
        <f ca="1">PoissonGoals!I82</f>
        <v>#N/A</v>
      </c>
      <c r="E82" s="4" t="e">
        <f ca="1">PoissonGoals!J82</f>
        <v>#N/A</v>
      </c>
      <c r="F82" s="4" t="e">
        <f ca="1">PoissonGoals!K82</f>
        <v>#N/A</v>
      </c>
      <c r="G82" s="4" t="e">
        <f ca="1">PoissonGoals!L82</f>
        <v>#N/A</v>
      </c>
      <c r="H82" s="5">
        <v>0</v>
      </c>
      <c r="I82" s="5">
        <v>0</v>
      </c>
      <c r="J82" s="5">
        <v>0</v>
      </c>
      <c r="K82" s="5">
        <f t="shared" si="26"/>
        <v>0</v>
      </c>
      <c r="L82" t="e">
        <f>Odds!B82</f>
        <v>#N/A</v>
      </c>
      <c r="M82" t="e">
        <f>Odds!C82</f>
        <v>#N/A</v>
      </c>
      <c r="N82" t="e">
        <f>Odds!D82</f>
        <v>#N/A</v>
      </c>
      <c r="O82" s="6" t="e">
        <f t="shared" si="27"/>
        <v>#N/A</v>
      </c>
      <c r="P82" s="6" t="e">
        <f t="shared" si="28"/>
        <v>#N/A</v>
      </c>
      <c r="Q82" s="6" t="e">
        <f t="shared" si="29"/>
        <v>#N/A</v>
      </c>
      <c r="R82" t="e">
        <f t="shared" si="30"/>
        <v>#N/A</v>
      </c>
      <c r="S82" t="e">
        <f t="shared" si="30"/>
        <v>#N/A</v>
      </c>
      <c r="T82" t="e">
        <f t="shared" si="30"/>
        <v>#N/A</v>
      </c>
      <c r="U82" s="7" t="e">
        <f t="shared" ca="1" si="25"/>
        <v>#N/A</v>
      </c>
      <c r="V82" s="13" t="e">
        <f t="shared" si="31"/>
        <v>#N/A</v>
      </c>
      <c r="W82" s="13" t="e">
        <f t="shared" si="32"/>
        <v>#N/A</v>
      </c>
      <c r="X82" s="13" t="e">
        <f t="shared" si="33"/>
        <v>#N/A</v>
      </c>
    </row>
    <row r="83" spans="1:24">
      <c r="A83" s="4">
        <f>PoissonGoals!B83</f>
        <v>0</v>
      </c>
      <c r="B83" s="4">
        <f>PoissonGoals!C83</f>
        <v>0</v>
      </c>
      <c r="C83" s="4" t="e">
        <f ca="1">PoissonGoals!H83</f>
        <v>#N/A</v>
      </c>
      <c r="D83" s="4" t="e">
        <f ca="1">PoissonGoals!I83</f>
        <v>#N/A</v>
      </c>
      <c r="E83" s="4" t="e">
        <f ca="1">PoissonGoals!J83</f>
        <v>#N/A</v>
      </c>
      <c r="F83" s="4" t="e">
        <f ca="1">PoissonGoals!K83</f>
        <v>#N/A</v>
      </c>
      <c r="G83" s="4" t="e">
        <f ca="1">PoissonGoals!L83</f>
        <v>#N/A</v>
      </c>
      <c r="H83" s="5">
        <v>0</v>
      </c>
      <c r="I83" s="5">
        <v>0</v>
      </c>
      <c r="J83" s="5">
        <v>0</v>
      </c>
      <c r="K83" s="5">
        <f t="shared" si="26"/>
        <v>0</v>
      </c>
      <c r="L83" t="e">
        <f>Odds!B83</f>
        <v>#N/A</v>
      </c>
      <c r="M83" t="e">
        <f>Odds!C83</f>
        <v>#N/A</v>
      </c>
      <c r="N83" t="e">
        <f>Odds!D83</f>
        <v>#N/A</v>
      </c>
      <c r="O83" s="6" t="e">
        <f t="shared" si="27"/>
        <v>#N/A</v>
      </c>
      <c r="P83" s="6" t="e">
        <f t="shared" si="28"/>
        <v>#N/A</v>
      </c>
      <c r="Q83" s="6" t="e">
        <f t="shared" si="29"/>
        <v>#N/A</v>
      </c>
      <c r="R83" t="e">
        <f t="shared" si="30"/>
        <v>#N/A</v>
      </c>
      <c r="S83" t="e">
        <f t="shared" si="30"/>
        <v>#N/A</v>
      </c>
      <c r="T83" t="e">
        <f t="shared" si="30"/>
        <v>#N/A</v>
      </c>
      <c r="U83" s="7" t="e">
        <f t="shared" ca="1" si="25"/>
        <v>#N/A</v>
      </c>
      <c r="V83" s="13" t="e">
        <f t="shared" si="31"/>
        <v>#N/A</v>
      </c>
      <c r="W83" s="13" t="e">
        <f t="shared" si="32"/>
        <v>#N/A</v>
      </c>
      <c r="X83" s="13" t="e">
        <f t="shared" si="33"/>
        <v>#N/A</v>
      </c>
    </row>
    <row r="84" spans="1:24">
      <c r="A84" s="4">
        <f>PoissonGoals!B84</f>
        <v>0</v>
      </c>
      <c r="B84" s="4">
        <f>PoissonGoals!C84</f>
        <v>0</v>
      </c>
      <c r="C84" s="4" t="e">
        <f ca="1">PoissonGoals!H84</f>
        <v>#N/A</v>
      </c>
      <c r="D84" s="4" t="e">
        <f ca="1">PoissonGoals!I84</f>
        <v>#N/A</v>
      </c>
      <c r="E84" s="4" t="e">
        <f ca="1">PoissonGoals!J84</f>
        <v>#N/A</v>
      </c>
      <c r="F84" s="4" t="e">
        <f ca="1">PoissonGoals!K84</f>
        <v>#N/A</v>
      </c>
      <c r="G84" s="4" t="e">
        <f ca="1">PoissonGoals!L84</f>
        <v>#N/A</v>
      </c>
      <c r="H84" s="5">
        <v>0</v>
      </c>
      <c r="I84" s="5">
        <v>0</v>
      </c>
      <c r="J84" s="5">
        <v>0</v>
      </c>
      <c r="K84" s="5">
        <f t="shared" si="26"/>
        <v>0</v>
      </c>
      <c r="L84" t="e">
        <f>Odds!B84</f>
        <v>#N/A</v>
      </c>
      <c r="M84" t="e">
        <f>Odds!C84</f>
        <v>#N/A</v>
      </c>
      <c r="N84" t="e">
        <f>Odds!D84</f>
        <v>#N/A</v>
      </c>
      <c r="O84" s="6" t="e">
        <f t="shared" si="27"/>
        <v>#N/A</v>
      </c>
      <c r="P84" s="6" t="e">
        <f t="shared" si="28"/>
        <v>#N/A</v>
      </c>
      <c r="Q84" s="6" t="e">
        <f t="shared" si="29"/>
        <v>#N/A</v>
      </c>
      <c r="R84" t="e">
        <f t="shared" si="30"/>
        <v>#N/A</v>
      </c>
      <c r="S84" t="e">
        <f t="shared" si="30"/>
        <v>#N/A</v>
      </c>
      <c r="T84" t="e">
        <f t="shared" si="30"/>
        <v>#N/A</v>
      </c>
      <c r="U84" s="7" t="e">
        <f t="shared" ca="1" si="25"/>
        <v>#N/A</v>
      </c>
      <c r="V84" s="13" t="e">
        <f t="shared" si="31"/>
        <v>#N/A</v>
      </c>
      <c r="W84" s="13" t="e">
        <f t="shared" si="32"/>
        <v>#N/A</v>
      </c>
      <c r="X84" s="13" t="e">
        <f t="shared" si="33"/>
        <v>#N/A</v>
      </c>
    </row>
    <row r="85" spans="1:24">
      <c r="A85" s="4">
        <f>PoissonGoals!B85</f>
        <v>0</v>
      </c>
      <c r="B85" s="4">
        <f>PoissonGoals!C85</f>
        <v>0</v>
      </c>
      <c r="C85" s="4" t="e">
        <f ca="1">PoissonGoals!H85</f>
        <v>#N/A</v>
      </c>
      <c r="D85" s="4" t="e">
        <f ca="1">PoissonGoals!I85</f>
        <v>#N/A</v>
      </c>
      <c r="E85" s="4" t="e">
        <f ca="1">PoissonGoals!J85</f>
        <v>#N/A</v>
      </c>
      <c r="F85" s="4" t="e">
        <f ca="1">PoissonGoals!K85</f>
        <v>#N/A</v>
      </c>
      <c r="G85" s="4" t="e">
        <f ca="1">PoissonGoals!L85</f>
        <v>#N/A</v>
      </c>
      <c r="H85" s="5">
        <v>0</v>
      </c>
      <c r="I85" s="5">
        <v>0</v>
      </c>
      <c r="J85" s="5">
        <v>0</v>
      </c>
      <c r="K85" s="5">
        <f t="shared" si="26"/>
        <v>0</v>
      </c>
      <c r="L85" t="e">
        <f>Odds!B85</f>
        <v>#N/A</v>
      </c>
      <c r="M85" t="e">
        <f>Odds!C85</f>
        <v>#N/A</v>
      </c>
      <c r="N85" t="e">
        <f>Odds!D85</f>
        <v>#N/A</v>
      </c>
      <c r="O85" s="6" t="e">
        <f t="shared" si="27"/>
        <v>#N/A</v>
      </c>
      <c r="P85" s="6" t="e">
        <f t="shared" si="28"/>
        <v>#N/A</v>
      </c>
      <c r="Q85" s="6" t="e">
        <f t="shared" si="29"/>
        <v>#N/A</v>
      </c>
      <c r="R85" t="e">
        <f t="shared" si="30"/>
        <v>#N/A</v>
      </c>
      <c r="S85" t="e">
        <f t="shared" si="30"/>
        <v>#N/A</v>
      </c>
      <c r="T85" t="e">
        <f t="shared" si="30"/>
        <v>#N/A</v>
      </c>
      <c r="U85" s="7" t="e">
        <f t="shared" ca="1" si="25"/>
        <v>#N/A</v>
      </c>
      <c r="V85" s="13" t="e">
        <f t="shared" si="31"/>
        <v>#N/A</v>
      </c>
      <c r="W85" s="13" t="e">
        <f t="shared" si="32"/>
        <v>#N/A</v>
      </c>
      <c r="X85" s="13" t="e">
        <f t="shared" si="33"/>
        <v>#N/A</v>
      </c>
    </row>
    <row r="86" spans="1:24">
      <c r="A86" s="4">
        <f>PoissonGoals!B86</f>
        <v>0</v>
      </c>
      <c r="B86" s="4">
        <f>PoissonGoals!C86</f>
        <v>0</v>
      </c>
      <c r="C86" s="4" t="e">
        <f ca="1">PoissonGoals!H86</f>
        <v>#N/A</v>
      </c>
      <c r="D86" s="4" t="e">
        <f ca="1">PoissonGoals!I86</f>
        <v>#N/A</v>
      </c>
      <c r="E86" s="4" t="e">
        <f ca="1">PoissonGoals!J86</f>
        <v>#N/A</v>
      </c>
      <c r="F86" s="4" t="e">
        <f ca="1">PoissonGoals!K86</f>
        <v>#N/A</v>
      </c>
      <c r="G86" s="4" t="e">
        <f ca="1">PoissonGoals!L86</f>
        <v>#N/A</v>
      </c>
      <c r="H86" s="5">
        <v>0</v>
      </c>
      <c r="I86" s="5">
        <v>0</v>
      </c>
      <c r="J86" s="5">
        <v>0</v>
      </c>
      <c r="K86" s="5">
        <f t="shared" si="26"/>
        <v>0</v>
      </c>
      <c r="L86" t="e">
        <f>Odds!B86</f>
        <v>#N/A</v>
      </c>
      <c r="M86" t="e">
        <f>Odds!C86</f>
        <v>#N/A</v>
      </c>
      <c r="N86" t="e">
        <f>Odds!D86</f>
        <v>#N/A</v>
      </c>
      <c r="O86" s="6" t="e">
        <f t="shared" si="27"/>
        <v>#N/A</v>
      </c>
      <c r="P86" s="6" t="e">
        <f t="shared" si="28"/>
        <v>#N/A</v>
      </c>
      <c r="Q86" s="6" t="e">
        <f t="shared" si="29"/>
        <v>#N/A</v>
      </c>
      <c r="R86" t="e">
        <f t="shared" si="30"/>
        <v>#N/A</v>
      </c>
      <c r="S86" t="e">
        <f t="shared" si="30"/>
        <v>#N/A</v>
      </c>
      <c r="T86" t="e">
        <f t="shared" si="30"/>
        <v>#N/A</v>
      </c>
      <c r="U86" s="7" t="e">
        <f t="shared" ca="1" si="25"/>
        <v>#N/A</v>
      </c>
      <c r="V86" s="13" t="e">
        <f t="shared" si="31"/>
        <v>#N/A</v>
      </c>
      <c r="W86" s="13" t="e">
        <f t="shared" si="32"/>
        <v>#N/A</v>
      </c>
      <c r="X86" s="13" t="e">
        <f t="shared" si="33"/>
        <v>#N/A</v>
      </c>
    </row>
    <row r="87" spans="1:24">
      <c r="A87" s="4">
        <f>PoissonGoals!B87</f>
        <v>0</v>
      </c>
      <c r="B87" s="4">
        <f>PoissonGoals!C87</f>
        <v>0</v>
      </c>
      <c r="C87" s="4" t="e">
        <f ca="1">PoissonGoals!H87</f>
        <v>#N/A</v>
      </c>
      <c r="D87" s="4" t="e">
        <f ca="1">PoissonGoals!I87</f>
        <v>#N/A</v>
      </c>
      <c r="E87" s="4" t="e">
        <f ca="1">PoissonGoals!J87</f>
        <v>#N/A</v>
      </c>
      <c r="F87" s="4" t="e">
        <f ca="1">PoissonGoals!K87</f>
        <v>#N/A</v>
      </c>
      <c r="G87" s="4" t="e">
        <f ca="1">PoissonGoals!L87</f>
        <v>#N/A</v>
      </c>
      <c r="H87" s="5">
        <v>0</v>
      </c>
      <c r="I87" s="5">
        <v>0</v>
      </c>
      <c r="J87" s="5">
        <v>0</v>
      </c>
      <c r="K87" s="5">
        <f t="shared" si="26"/>
        <v>0</v>
      </c>
      <c r="L87" t="e">
        <f>Odds!B87</f>
        <v>#N/A</v>
      </c>
      <c r="M87" t="e">
        <f>Odds!C87</f>
        <v>#N/A</v>
      </c>
      <c r="N87" t="e">
        <f>Odds!D87</f>
        <v>#N/A</v>
      </c>
      <c r="O87" s="6" t="e">
        <f t="shared" si="27"/>
        <v>#N/A</v>
      </c>
      <c r="P87" s="6" t="e">
        <f t="shared" si="28"/>
        <v>#N/A</v>
      </c>
      <c r="Q87" s="6" t="e">
        <f t="shared" si="29"/>
        <v>#N/A</v>
      </c>
      <c r="R87" t="e">
        <f t="shared" si="30"/>
        <v>#N/A</v>
      </c>
      <c r="S87" t="e">
        <f t="shared" si="30"/>
        <v>#N/A</v>
      </c>
      <c r="T87" t="e">
        <f t="shared" si="30"/>
        <v>#N/A</v>
      </c>
      <c r="U87" s="7" t="e">
        <f t="shared" ca="1" si="25"/>
        <v>#N/A</v>
      </c>
      <c r="V87" s="13" t="e">
        <f t="shared" si="31"/>
        <v>#N/A</v>
      </c>
      <c r="W87" s="13" t="e">
        <f t="shared" si="32"/>
        <v>#N/A</v>
      </c>
      <c r="X87" s="13" t="e">
        <f t="shared" si="33"/>
        <v>#N/A</v>
      </c>
    </row>
    <row r="88" spans="1:24">
      <c r="A88" s="4">
        <f>PoissonGoals!B88</f>
        <v>0</v>
      </c>
      <c r="B88" s="4">
        <f>PoissonGoals!C88</f>
        <v>0</v>
      </c>
      <c r="C88" s="4" t="e">
        <f ca="1">PoissonGoals!H88</f>
        <v>#N/A</v>
      </c>
      <c r="D88" s="4" t="e">
        <f ca="1">PoissonGoals!I88</f>
        <v>#N/A</v>
      </c>
      <c r="E88" s="4" t="e">
        <f ca="1">PoissonGoals!J88</f>
        <v>#N/A</v>
      </c>
      <c r="F88" s="4" t="e">
        <f ca="1">PoissonGoals!K88</f>
        <v>#N/A</v>
      </c>
      <c r="G88" s="4" t="e">
        <f ca="1">PoissonGoals!L88</f>
        <v>#N/A</v>
      </c>
      <c r="H88" s="5">
        <v>0</v>
      </c>
      <c r="I88" s="5">
        <v>0</v>
      </c>
      <c r="J88" s="5">
        <v>0</v>
      </c>
      <c r="K88" s="5">
        <f t="shared" si="26"/>
        <v>0</v>
      </c>
      <c r="L88" t="e">
        <f>Odds!B88</f>
        <v>#N/A</v>
      </c>
      <c r="M88" t="e">
        <f>Odds!C88</f>
        <v>#N/A</v>
      </c>
      <c r="N88" t="e">
        <f>Odds!D88</f>
        <v>#N/A</v>
      </c>
      <c r="O88" s="6" t="e">
        <f t="shared" si="27"/>
        <v>#N/A</v>
      </c>
      <c r="P88" s="6" t="e">
        <f t="shared" si="28"/>
        <v>#N/A</v>
      </c>
      <c r="Q88" s="6" t="e">
        <f t="shared" si="29"/>
        <v>#N/A</v>
      </c>
      <c r="R88" t="e">
        <f t="shared" si="30"/>
        <v>#N/A</v>
      </c>
      <c r="S88" t="e">
        <f t="shared" si="30"/>
        <v>#N/A</v>
      </c>
      <c r="T88" t="e">
        <f t="shared" si="30"/>
        <v>#N/A</v>
      </c>
      <c r="U88" s="7" t="e">
        <f t="shared" ca="1" si="25"/>
        <v>#N/A</v>
      </c>
      <c r="V88" s="13" t="e">
        <f t="shared" si="31"/>
        <v>#N/A</v>
      </c>
      <c r="W88" s="13" t="e">
        <f t="shared" si="32"/>
        <v>#N/A</v>
      </c>
      <c r="X88" s="13" t="e">
        <f t="shared" si="33"/>
        <v>#N/A</v>
      </c>
    </row>
    <row r="89" spans="1:24">
      <c r="A89" s="4">
        <f>PoissonGoals!B89</f>
        <v>0</v>
      </c>
      <c r="B89" s="4">
        <f>PoissonGoals!C89</f>
        <v>0</v>
      </c>
      <c r="C89" s="4" t="e">
        <f ca="1">PoissonGoals!H89</f>
        <v>#N/A</v>
      </c>
      <c r="D89" s="4" t="e">
        <f ca="1">PoissonGoals!I89</f>
        <v>#N/A</v>
      </c>
      <c r="E89" s="4" t="e">
        <f ca="1">PoissonGoals!J89</f>
        <v>#N/A</v>
      </c>
      <c r="F89" s="4" t="e">
        <f ca="1">PoissonGoals!K89</f>
        <v>#N/A</v>
      </c>
      <c r="G89" s="4" t="e">
        <f ca="1">PoissonGoals!L89</f>
        <v>#N/A</v>
      </c>
      <c r="H89" s="5">
        <v>0</v>
      </c>
      <c r="I89" s="5">
        <v>0</v>
      </c>
      <c r="J89" s="5">
        <v>0</v>
      </c>
      <c r="K89" s="5">
        <f t="shared" si="26"/>
        <v>0</v>
      </c>
      <c r="L89" t="e">
        <f>Odds!B89</f>
        <v>#N/A</v>
      </c>
      <c r="M89" t="e">
        <f>Odds!C89</f>
        <v>#N/A</v>
      </c>
      <c r="N89" t="e">
        <f>Odds!D89</f>
        <v>#N/A</v>
      </c>
      <c r="O89" s="6" t="e">
        <f t="shared" si="27"/>
        <v>#N/A</v>
      </c>
      <c r="P89" s="6" t="e">
        <f t="shared" si="28"/>
        <v>#N/A</v>
      </c>
      <c r="Q89" s="6" t="e">
        <f t="shared" si="29"/>
        <v>#N/A</v>
      </c>
      <c r="R89" t="e">
        <f t="shared" si="30"/>
        <v>#N/A</v>
      </c>
      <c r="S89" t="e">
        <f t="shared" si="30"/>
        <v>#N/A</v>
      </c>
      <c r="T89" t="e">
        <f t="shared" si="30"/>
        <v>#N/A</v>
      </c>
      <c r="U89" s="7" t="e">
        <f t="shared" ca="1" si="25"/>
        <v>#N/A</v>
      </c>
      <c r="V89" s="13" t="e">
        <f t="shared" si="31"/>
        <v>#N/A</v>
      </c>
      <c r="W89" s="13" t="e">
        <f t="shared" si="32"/>
        <v>#N/A</v>
      </c>
      <c r="X89" s="13" t="e">
        <f t="shared" si="33"/>
        <v>#N/A</v>
      </c>
    </row>
    <row r="90" spans="1:24">
      <c r="A90" s="4">
        <f>PoissonGoals!B90</f>
        <v>0</v>
      </c>
      <c r="B90" s="4">
        <f>PoissonGoals!C90</f>
        <v>0</v>
      </c>
      <c r="C90" s="4" t="e">
        <f ca="1">PoissonGoals!H90</f>
        <v>#N/A</v>
      </c>
      <c r="D90" s="4" t="e">
        <f ca="1">PoissonGoals!I90</f>
        <v>#N/A</v>
      </c>
      <c r="E90" s="4" t="e">
        <f ca="1">PoissonGoals!J90</f>
        <v>#N/A</v>
      </c>
      <c r="F90" s="4" t="e">
        <f ca="1">PoissonGoals!K90</f>
        <v>#N/A</v>
      </c>
      <c r="G90" s="4" t="e">
        <f ca="1">PoissonGoals!L90</f>
        <v>#N/A</v>
      </c>
      <c r="H90" s="5">
        <v>0</v>
      </c>
      <c r="I90" s="5">
        <v>0</v>
      </c>
      <c r="J90" s="5">
        <v>0</v>
      </c>
      <c r="K90" s="5">
        <f t="shared" si="26"/>
        <v>0</v>
      </c>
      <c r="L90" t="e">
        <f>Odds!B90</f>
        <v>#N/A</v>
      </c>
      <c r="M90" t="e">
        <f>Odds!C90</f>
        <v>#N/A</v>
      </c>
      <c r="N90" t="e">
        <f>Odds!D90</f>
        <v>#N/A</v>
      </c>
      <c r="O90" s="6" t="e">
        <f t="shared" si="27"/>
        <v>#N/A</v>
      </c>
      <c r="P90" s="6" t="e">
        <f t="shared" si="28"/>
        <v>#N/A</v>
      </c>
      <c r="Q90" s="6" t="e">
        <f t="shared" si="29"/>
        <v>#N/A</v>
      </c>
      <c r="R90" t="e">
        <f t="shared" si="30"/>
        <v>#N/A</v>
      </c>
      <c r="S90" t="e">
        <f t="shared" si="30"/>
        <v>#N/A</v>
      </c>
      <c r="T90" t="e">
        <f t="shared" si="30"/>
        <v>#N/A</v>
      </c>
      <c r="U90" s="7" t="e">
        <f t="shared" ca="1" si="25"/>
        <v>#N/A</v>
      </c>
      <c r="V90" s="13" t="e">
        <f t="shared" si="31"/>
        <v>#N/A</v>
      </c>
      <c r="W90" s="13" t="e">
        <f t="shared" si="32"/>
        <v>#N/A</v>
      </c>
      <c r="X90" s="13" t="e">
        <f t="shared" si="33"/>
        <v>#N/A</v>
      </c>
    </row>
    <row r="91" spans="1:24">
      <c r="A91" s="4">
        <f>PoissonGoals!B91</f>
        <v>0</v>
      </c>
      <c r="B91" s="4">
        <f>PoissonGoals!C91</f>
        <v>0</v>
      </c>
      <c r="C91" s="4" t="e">
        <f ca="1">PoissonGoals!H91</f>
        <v>#N/A</v>
      </c>
      <c r="D91" s="4" t="e">
        <f ca="1">PoissonGoals!I91</f>
        <v>#N/A</v>
      </c>
      <c r="E91" s="4" t="e">
        <f ca="1">PoissonGoals!J91</f>
        <v>#N/A</v>
      </c>
      <c r="F91" s="4" t="e">
        <f ca="1">PoissonGoals!K91</f>
        <v>#N/A</v>
      </c>
      <c r="G91" s="4" t="e">
        <f ca="1">PoissonGoals!L91</f>
        <v>#N/A</v>
      </c>
      <c r="H91" s="5">
        <v>0</v>
      </c>
      <c r="I91" s="5">
        <v>0</v>
      </c>
      <c r="J91" s="5">
        <v>0</v>
      </c>
      <c r="K91" s="5">
        <f t="shared" si="26"/>
        <v>0</v>
      </c>
      <c r="L91" t="e">
        <f>Odds!B91</f>
        <v>#N/A</v>
      </c>
      <c r="M91" t="e">
        <f>Odds!C91</f>
        <v>#N/A</v>
      </c>
      <c r="N91" t="e">
        <f>Odds!D91</f>
        <v>#N/A</v>
      </c>
      <c r="O91" s="6" t="e">
        <f t="shared" si="27"/>
        <v>#N/A</v>
      </c>
      <c r="P91" s="6" t="e">
        <f t="shared" si="28"/>
        <v>#N/A</v>
      </c>
      <c r="Q91" s="6" t="e">
        <f t="shared" si="29"/>
        <v>#N/A</v>
      </c>
      <c r="R91" t="e">
        <f t="shared" si="30"/>
        <v>#N/A</v>
      </c>
      <c r="S91" t="e">
        <f t="shared" si="30"/>
        <v>#N/A</v>
      </c>
      <c r="T91" t="e">
        <f t="shared" si="30"/>
        <v>#N/A</v>
      </c>
      <c r="U91" s="7" t="e">
        <f t="shared" ca="1" si="25"/>
        <v>#N/A</v>
      </c>
      <c r="V91" s="13" t="e">
        <f t="shared" si="31"/>
        <v>#N/A</v>
      </c>
      <c r="W91" s="13" t="e">
        <f t="shared" si="32"/>
        <v>#N/A</v>
      </c>
      <c r="X91" s="13" t="e">
        <f t="shared" si="33"/>
        <v>#N/A</v>
      </c>
    </row>
    <row r="92" spans="1:24">
      <c r="A92" s="4">
        <f>PoissonGoals!B92</f>
        <v>0</v>
      </c>
      <c r="B92" s="4">
        <f>PoissonGoals!C92</f>
        <v>0</v>
      </c>
      <c r="C92" s="4" t="e">
        <f ca="1">PoissonGoals!H92</f>
        <v>#N/A</v>
      </c>
      <c r="D92" s="4" t="e">
        <f ca="1">PoissonGoals!I92</f>
        <v>#N/A</v>
      </c>
      <c r="E92" s="4" t="e">
        <f ca="1">PoissonGoals!J92</f>
        <v>#N/A</v>
      </c>
      <c r="F92" s="4" t="e">
        <f ca="1">PoissonGoals!K92</f>
        <v>#N/A</v>
      </c>
      <c r="G92" s="4" t="e">
        <f ca="1">PoissonGoals!L92</f>
        <v>#N/A</v>
      </c>
      <c r="H92" s="5">
        <v>0</v>
      </c>
      <c r="I92" s="5">
        <v>0</v>
      </c>
      <c r="J92" s="5">
        <v>0</v>
      </c>
      <c r="K92" s="5">
        <f t="shared" si="26"/>
        <v>0</v>
      </c>
      <c r="L92" t="e">
        <f>Odds!B92</f>
        <v>#N/A</v>
      </c>
      <c r="M92" t="e">
        <f>Odds!C92</f>
        <v>#N/A</v>
      </c>
      <c r="N92" t="e">
        <f>Odds!D92</f>
        <v>#N/A</v>
      </c>
      <c r="O92" s="6" t="e">
        <f t="shared" si="27"/>
        <v>#N/A</v>
      </c>
      <c r="P92" s="6" t="e">
        <f t="shared" si="28"/>
        <v>#N/A</v>
      </c>
      <c r="Q92" s="6" t="e">
        <f t="shared" si="29"/>
        <v>#N/A</v>
      </c>
      <c r="R92" t="e">
        <f t="shared" si="30"/>
        <v>#N/A</v>
      </c>
      <c r="S92" t="e">
        <f t="shared" si="30"/>
        <v>#N/A</v>
      </c>
      <c r="T92" t="e">
        <f t="shared" si="30"/>
        <v>#N/A</v>
      </c>
      <c r="U92" s="7" t="e">
        <f t="shared" ca="1" si="25"/>
        <v>#N/A</v>
      </c>
      <c r="V92" s="13" t="e">
        <f t="shared" si="31"/>
        <v>#N/A</v>
      </c>
      <c r="W92" s="13" t="e">
        <f t="shared" si="32"/>
        <v>#N/A</v>
      </c>
      <c r="X92" s="13" t="e">
        <f t="shared" si="33"/>
        <v>#N/A</v>
      </c>
    </row>
    <row r="93" spans="1:24">
      <c r="A93" s="4">
        <f>PoissonGoals!B93</f>
        <v>0</v>
      </c>
      <c r="B93" s="4">
        <f>PoissonGoals!C93</f>
        <v>0</v>
      </c>
      <c r="C93" s="4" t="e">
        <f ca="1">PoissonGoals!H93</f>
        <v>#N/A</v>
      </c>
      <c r="D93" s="4" t="e">
        <f ca="1">PoissonGoals!I93</f>
        <v>#N/A</v>
      </c>
      <c r="E93" s="4" t="e">
        <f ca="1">PoissonGoals!J93</f>
        <v>#N/A</v>
      </c>
      <c r="F93" s="4" t="e">
        <f ca="1">PoissonGoals!K93</f>
        <v>#N/A</v>
      </c>
      <c r="G93" s="4" t="e">
        <f ca="1">PoissonGoals!L93</f>
        <v>#N/A</v>
      </c>
      <c r="H93" s="5">
        <v>0</v>
      </c>
      <c r="I93" s="5">
        <v>0</v>
      </c>
      <c r="J93" s="5">
        <v>0</v>
      </c>
      <c r="K93" s="5">
        <f t="shared" si="26"/>
        <v>0</v>
      </c>
      <c r="L93" t="e">
        <f>Odds!B93</f>
        <v>#N/A</v>
      </c>
      <c r="M93" t="e">
        <f>Odds!C93</f>
        <v>#N/A</v>
      </c>
      <c r="N93" t="e">
        <f>Odds!D93</f>
        <v>#N/A</v>
      </c>
      <c r="O93" s="6" t="e">
        <f t="shared" si="27"/>
        <v>#N/A</v>
      </c>
      <c r="P93" s="6" t="e">
        <f t="shared" si="28"/>
        <v>#N/A</v>
      </c>
      <c r="Q93" s="6" t="e">
        <f t="shared" si="29"/>
        <v>#N/A</v>
      </c>
      <c r="R93" t="e">
        <f t="shared" si="30"/>
        <v>#N/A</v>
      </c>
      <c r="S93" t="e">
        <f t="shared" si="30"/>
        <v>#N/A</v>
      </c>
      <c r="T93" t="e">
        <f t="shared" si="30"/>
        <v>#N/A</v>
      </c>
      <c r="U93" s="7" t="e">
        <f t="shared" ca="1" si="25"/>
        <v>#N/A</v>
      </c>
      <c r="V93" s="13" t="e">
        <f t="shared" si="31"/>
        <v>#N/A</v>
      </c>
      <c r="W93" s="13" t="e">
        <f t="shared" si="32"/>
        <v>#N/A</v>
      </c>
      <c r="X93" s="13" t="e">
        <f t="shared" si="33"/>
        <v>#N/A</v>
      </c>
    </row>
    <row r="94" spans="1:24">
      <c r="A94" s="4">
        <f>PoissonGoals!B94</f>
        <v>0</v>
      </c>
      <c r="B94" s="4">
        <f>PoissonGoals!C94</f>
        <v>0</v>
      </c>
      <c r="C94" s="4" t="e">
        <f ca="1">PoissonGoals!H94</f>
        <v>#N/A</v>
      </c>
      <c r="D94" s="4" t="e">
        <f ca="1">PoissonGoals!I94</f>
        <v>#N/A</v>
      </c>
      <c r="E94" s="4" t="e">
        <f ca="1">PoissonGoals!J94</f>
        <v>#N/A</v>
      </c>
      <c r="F94" s="4" t="e">
        <f ca="1">PoissonGoals!K94</f>
        <v>#N/A</v>
      </c>
      <c r="G94" s="4" t="e">
        <f ca="1">PoissonGoals!L94</f>
        <v>#N/A</v>
      </c>
      <c r="H94" s="5">
        <v>0</v>
      </c>
      <c r="I94" s="5">
        <v>0</v>
      </c>
      <c r="J94" s="5">
        <v>0</v>
      </c>
      <c r="K94" s="5">
        <f t="shared" si="26"/>
        <v>0</v>
      </c>
      <c r="L94" t="e">
        <f>Odds!B94</f>
        <v>#N/A</v>
      </c>
      <c r="M94" t="e">
        <f>Odds!C94</f>
        <v>#N/A</v>
      </c>
      <c r="N94" t="e">
        <f>Odds!D94</f>
        <v>#N/A</v>
      </c>
      <c r="O94" s="6" t="e">
        <f t="shared" si="27"/>
        <v>#N/A</v>
      </c>
      <c r="P94" s="6" t="e">
        <f t="shared" si="28"/>
        <v>#N/A</v>
      </c>
      <c r="Q94" s="6" t="e">
        <f t="shared" si="29"/>
        <v>#N/A</v>
      </c>
      <c r="R94" t="e">
        <f t="shared" si="30"/>
        <v>#N/A</v>
      </c>
      <c r="S94" t="e">
        <f t="shared" si="30"/>
        <v>#N/A</v>
      </c>
      <c r="T94" t="e">
        <f t="shared" si="30"/>
        <v>#N/A</v>
      </c>
      <c r="U94" s="7" t="e">
        <f t="shared" ca="1" si="25"/>
        <v>#N/A</v>
      </c>
      <c r="V94" s="13" t="e">
        <f t="shared" si="31"/>
        <v>#N/A</v>
      </c>
      <c r="W94" s="13" t="e">
        <f t="shared" si="32"/>
        <v>#N/A</v>
      </c>
      <c r="X94" s="13" t="e">
        <f t="shared" si="33"/>
        <v>#N/A</v>
      </c>
    </row>
    <row r="95" spans="1:24">
      <c r="A95" s="4">
        <f>PoissonGoals!B95</f>
        <v>0</v>
      </c>
      <c r="B95" s="4">
        <f>PoissonGoals!C95</f>
        <v>0</v>
      </c>
      <c r="C95" s="4" t="e">
        <f ca="1">PoissonGoals!H95</f>
        <v>#N/A</v>
      </c>
      <c r="D95" s="4" t="e">
        <f ca="1">PoissonGoals!I95</f>
        <v>#N/A</v>
      </c>
      <c r="E95" s="4" t="e">
        <f ca="1">PoissonGoals!J95</f>
        <v>#N/A</v>
      </c>
      <c r="F95" s="4" t="e">
        <f ca="1">PoissonGoals!K95</f>
        <v>#N/A</v>
      </c>
      <c r="G95" s="4" t="e">
        <f ca="1">PoissonGoals!L95</f>
        <v>#N/A</v>
      </c>
      <c r="H95" s="5">
        <v>0</v>
      </c>
      <c r="I95" s="5">
        <v>0</v>
      </c>
      <c r="J95" s="5">
        <v>0</v>
      </c>
      <c r="K95" s="5">
        <f t="shared" si="26"/>
        <v>0</v>
      </c>
      <c r="L95" t="e">
        <f>Odds!B95</f>
        <v>#N/A</v>
      </c>
      <c r="M95" t="e">
        <f>Odds!C95</f>
        <v>#N/A</v>
      </c>
      <c r="N95" t="e">
        <f>Odds!D95</f>
        <v>#N/A</v>
      </c>
      <c r="O95" s="6" t="e">
        <f t="shared" si="27"/>
        <v>#N/A</v>
      </c>
      <c r="P95" s="6" t="e">
        <f t="shared" si="28"/>
        <v>#N/A</v>
      </c>
      <c r="Q95" s="6" t="e">
        <f t="shared" si="29"/>
        <v>#N/A</v>
      </c>
      <c r="R95" t="e">
        <f t="shared" si="30"/>
        <v>#N/A</v>
      </c>
      <c r="S95" t="e">
        <f t="shared" si="30"/>
        <v>#N/A</v>
      </c>
      <c r="T95" t="e">
        <f t="shared" si="30"/>
        <v>#N/A</v>
      </c>
      <c r="U95" s="7" t="e">
        <f t="shared" ca="1" si="25"/>
        <v>#N/A</v>
      </c>
      <c r="V95" s="13" t="e">
        <f t="shared" si="31"/>
        <v>#N/A</v>
      </c>
      <c r="W95" s="13" t="e">
        <f t="shared" si="32"/>
        <v>#N/A</v>
      </c>
      <c r="X95" s="13" t="e">
        <f t="shared" si="33"/>
        <v>#N/A</v>
      </c>
    </row>
    <row r="96" spans="1:24">
      <c r="A96" s="4">
        <f>PoissonGoals!B96</f>
        <v>0</v>
      </c>
      <c r="B96" s="4">
        <f>PoissonGoals!C96</f>
        <v>0</v>
      </c>
      <c r="C96" s="4" t="e">
        <f ca="1">PoissonGoals!H96</f>
        <v>#N/A</v>
      </c>
      <c r="D96" s="4" t="e">
        <f ca="1">PoissonGoals!I96</f>
        <v>#N/A</v>
      </c>
      <c r="E96" s="4" t="e">
        <f ca="1">PoissonGoals!J96</f>
        <v>#N/A</v>
      </c>
      <c r="F96" s="4" t="e">
        <f ca="1">PoissonGoals!K96</f>
        <v>#N/A</v>
      </c>
      <c r="G96" s="4" t="e">
        <f ca="1">PoissonGoals!L96</f>
        <v>#N/A</v>
      </c>
      <c r="H96" s="5">
        <v>0</v>
      </c>
      <c r="I96" s="5">
        <v>0</v>
      </c>
      <c r="J96" s="5">
        <v>0</v>
      </c>
      <c r="K96" s="5">
        <f t="shared" si="26"/>
        <v>0</v>
      </c>
      <c r="L96" t="e">
        <f>Odds!B96</f>
        <v>#N/A</v>
      </c>
      <c r="M96" t="e">
        <f>Odds!C96</f>
        <v>#N/A</v>
      </c>
      <c r="N96" t="e">
        <f>Odds!D96</f>
        <v>#N/A</v>
      </c>
      <c r="O96" s="6" t="e">
        <f t="shared" si="27"/>
        <v>#N/A</v>
      </c>
      <c r="P96" s="6" t="e">
        <f t="shared" si="28"/>
        <v>#N/A</v>
      </c>
      <c r="Q96" s="6" t="e">
        <f t="shared" si="29"/>
        <v>#N/A</v>
      </c>
      <c r="R96" t="e">
        <f t="shared" si="30"/>
        <v>#N/A</v>
      </c>
      <c r="S96" t="e">
        <f t="shared" si="30"/>
        <v>#N/A</v>
      </c>
      <c r="T96" t="e">
        <f t="shared" si="30"/>
        <v>#N/A</v>
      </c>
      <c r="U96" s="7" t="e">
        <f t="shared" ca="1" si="25"/>
        <v>#N/A</v>
      </c>
      <c r="V96" s="13" t="e">
        <f t="shared" si="31"/>
        <v>#N/A</v>
      </c>
      <c r="W96" s="13" t="e">
        <f t="shared" si="32"/>
        <v>#N/A</v>
      </c>
      <c r="X96" s="13" t="e">
        <f t="shared" si="33"/>
        <v>#N/A</v>
      </c>
    </row>
    <row r="97" spans="1:24">
      <c r="A97" s="4">
        <f>PoissonGoals!B97</f>
        <v>0</v>
      </c>
      <c r="B97" s="4">
        <f>PoissonGoals!C97</f>
        <v>0</v>
      </c>
      <c r="C97" s="4" t="e">
        <f ca="1">PoissonGoals!H97</f>
        <v>#N/A</v>
      </c>
      <c r="D97" s="4" t="e">
        <f ca="1">PoissonGoals!I97</f>
        <v>#N/A</v>
      </c>
      <c r="E97" s="4" t="e">
        <f ca="1">PoissonGoals!J97</f>
        <v>#N/A</v>
      </c>
      <c r="F97" s="4" t="e">
        <f ca="1">PoissonGoals!K97</f>
        <v>#N/A</v>
      </c>
      <c r="G97" s="4" t="e">
        <f ca="1">PoissonGoals!L97</f>
        <v>#N/A</v>
      </c>
      <c r="H97" s="5">
        <v>0</v>
      </c>
      <c r="I97" s="5">
        <v>0</v>
      </c>
      <c r="J97" s="5">
        <v>0</v>
      </c>
      <c r="K97" s="5">
        <f t="shared" si="26"/>
        <v>0</v>
      </c>
      <c r="L97" t="e">
        <f>Odds!B97</f>
        <v>#N/A</v>
      </c>
      <c r="M97" t="e">
        <f>Odds!C97</f>
        <v>#N/A</v>
      </c>
      <c r="N97" t="e">
        <f>Odds!D97</f>
        <v>#N/A</v>
      </c>
      <c r="O97" s="6" t="e">
        <f t="shared" si="27"/>
        <v>#N/A</v>
      </c>
      <c r="P97" s="6" t="e">
        <f t="shared" si="28"/>
        <v>#N/A</v>
      </c>
      <c r="Q97" s="6" t="e">
        <f t="shared" si="29"/>
        <v>#N/A</v>
      </c>
      <c r="R97" t="e">
        <f t="shared" si="30"/>
        <v>#N/A</v>
      </c>
      <c r="S97" t="e">
        <f t="shared" si="30"/>
        <v>#N/A</v>
      </c>
      <c r="T97" t="e">
        <f t="shared" si="30"/>
        <v>#N/A</v>
      </c>
      <c r="U97" s="7" t="e">
        <f t="shared" ca="1" si="25"/>
        <v>#N/A</v>
      </c>
      <c r="V97" s="13" t="e">
        <f t="shared" si="31"/>
        <v>#N/A</v>
      </c>
      <c r="W97" s="13" t="e">
        <f t="shared" si="32"/>
        <v>#N/A</v>
      </c>
      <c r="X97" s="13" t="e">
        <f t="shared" si="33"/>
        <v>#N/A</v>
      </c>
    </row>
    <row r="98" spans="1:24">
      <c r="A98" s="4">
        <f>PoissonGoals!B98</f>
        <v>0</v>
      </c>
      <c r="B98" s="4">
        <f>PoissonGoals!C98</f>
        <v>0</v>
      </c>
      <c r="C98" s="4" t="e">
        <f ca="1">PoissonGoals!H98</f>
        <v>#N/A</v>
      </c>
      <c r="D98" s="4" t="e">
        <f ca="1">PoissonGoals!I98</f>
        <v>#N/A</v>
      </c>
      <c r="E98" s="4" t="e">
        <f ca="1">PoissonGoals!J98</f>
        <v>#N/A</v>
      </c>
      <c r="F98" s="4" t="e">
        <f ca="1">PoissonGoals!K98</f>
        <v>#N/A</v>
      </c>
      <c r="G98" s="4" t="e">
        <f ca="1">PoissonGoals!L98</f>
        <v>#N/A</v>
      </c>
      <c r="H98" s="5">
        <v>0</v>
      </c>
      <c r="I98" s="5">
        <v>0</v>
      </c>
      <c r="J98" s="5">
        <v>0</v>
      </c>
      <c r="K98" s="5">
        <f t="shared" si="26"/>
        <v>0</v>
      </c>
      <c r="L98" t="e">
        <f>Odds!B98</f>
        <v>#N/A</v>
      </c>
      <c r="M98" t="e">
        <f>Odds!C98</f>
        <v>#N/A</v>
      </c>
      <c r="N98" t="e">
        <f>Odds!D98</f>
        <v>#N/A</v>
      </c>
      <c r="O98" s="6" t="e">
        <f t="shared" si="27"/>
        <v>#N/A</v>
      </c>
      <c r="P98" s="6" t="e">
        <f t="shared" si="28"/>
        <v>#N/A</v>
      </c>
      <c r="Q98" s="6" t="e">
        <f t="shared" si="29"/>
        <v>#N/A</v>
      </c>
      <c r="R98" t="e">
        <f t="shared" si="30"/>
        <v>#N/A</v>
      </c>
      <c r="S98" t="e">
        <f t="shared" si="30"/>
        <v>#N/A</v>
      </c>
      <c r="T98" t="e">
        <f t="shared" si="30"/>
        <v>#N/A</v>
      </c>
      <c r="U98" s="7" t="e">
        <f t="shared" ca="1" si="25"/>
        <v>#N/A</v>
      </c>
      <c r="V98" s="13" t="e">
        <f t="shared" si="31"/>
        <v>#N/A</v>
      </c>
      <c r="W98" s="13" t="e">
        <f t="shared" si="32"/>
        <v>#N/A</v>
      </c>
      <c r="X98" s="13" t="e">
        <f t="shared" si="33"/>
        <v>#N/A</v>
      </c>
    </row>
    <row r="99" spans="1:24">
      <c r="A99" s="4">
        <f>PoissonGoals!B99</f>
        <v>0</v>
      </c>
      <c r="B99" s="4">
        <f>PoissonGoals!C99</f>
        <v>0</v>
      </c>
      <c r="C99" s="4" t="e">
        <f ca="1">PoissonGoals!H99</f>
        <v>#N/A</v>
      </c>
      <c r="D99" s="4" t="e">
        <f ca="1">PoissonGoals!I99</f>
        <v>#N/A</v>
      </c>
      <c r="E99" s="4" t="e">
        <f ca="1">PoissonGoals!J99</f>
        <v>#N/A</v>
      </c>
      <c r="F99" s="4" t="e">
        <f ca="1">PoissonGoals!K99</f>
        <v>#N/A</v>
      </c>
      <c r="G99" s="4" t="e">
        <f ca="1">PoissonGoals!L99</f>
        <v>#N/A</v>
      </c>
      <c r="H99" s="5">
        <v>0</v>
      </c>
      <c r="I99" s="5">
        <v>0</v>
      </c>
      <c r="J99" s="5">
        <v>0</v>
      </c>
      <c r="K99" s="5">
        <f t="shared" si="26"/>
        <v>0</v>
      </c>
      <c r="L99" t="e">
        <f>Odds!B99</f>
        <v>#N/A</v>
      </c>
      <c r="M99" t="e">
        <f>Odds!C99</f>
        <v>#N/A</v>
      </c>
      <c r="N99" t="e">
        <f>Odds!D99</f>
        <v>#N/A</v>
      </c>
      <c r="O99" s="6" t="e">
        <f t="shared" si="27"/>
        <v>#N/A</v>
      </c>
      <c r="P99" s="6" t="e">
        <f t="shared" si="28"/>
        <v>#N/A</v>
      </c>
      <c r="Q99" s="6" t="e">
        <f t="shared" si="29"/>
        <v>#N/A</v>
      </c>
      <c r="R99" t="e">
        <f t="shared" si="30"/>
        <v>#N/A</v>
      </c>
      <c r="S99" t="e">
        <f t="shared" si="30"/>
        <v>#N/A</v>
      </c>
      <c r="T99" t="e">
        <f t="shared" si="30"/>
        <v>#N/A</v>
      </c>
      <c r="U99" s="7" t="e">
        <f t="shared" ca="1" si="25"/>
        <v>#N/A</v>
      </c>
      <c r="V99" s="13" t="e">
        <f t="shared" si="31"/>
        <v>#N/A</v>
      </c>
      <c r="W99" s="13" t="e">
        <f t="shared" si="32"/>
        <v>#N/A</v>
      </c>
      <c r="X99" s="13" t="e">
        <f t="shared" si="33"/>
        <v>#N/A</v>
      </c>
    </row>
    <row r="100" spans="1:24">
      <c r="A100" s="4">
        <f>PoissonGoals!B100</f>
        <v>0</v>
      </c>
      <c r="B100" s="4">
        <f>PoissonGoals!C100</f>
        <v>0</v>
      </c>
      <c r="C100" s="4" t="e">
        <f ca="1">PoissonGoals!H100</f>
        <v>#N/A</v>
      </c>
      <c r="D100" s="4" t="e">
        <f ca="1">PoissonGoals!I100</f>
        <v>#N/A</v>
      </c>
      <c r="E100" s="4" t="e">
        <f ca="1">PoissonGoals!J100</f>
        <v>#N/A</v>
      </c>
      <c r="F100" s="4" t="e">
        <f ca="1">PoissonGoals!K100</f>
        <v>#N/A</v>
      </c>
      <c r="G100" s="4" t="e">
        <f ca="1">PoissonGoals!L100</f>
        <v>#N/A</v>
      </c>
      <c r="H100" s="5">
        <v>0</v>
      </c>
      <c r="I100" s="5">
        <v>0</v>
      </c>
      <c r="J100" s="5">
        <v>0</v>
      </c>
      <c r="K100" s="5">
        <f t="shared" si="26"/>
        <v>0</v>
      </c>
      <c r="L100" t="e">
        <f>Odds!B100</f>
        <v>#N/A</v>
      </c>
      <c r="M100" t="e">
        <f>Odds!C100</f>
        <v>#N/A</v>
      </c>
      <c r="N100" t="e">
        <f>Odds!D100</f>
        <v>#N/A</v>
      </c>
      <c r="O100" s="6" t="e">
        <f t="shared" si="27"/>
        <v>#N/A</v>
      </c>
      <c r="P100" s="6" t="e">
        <f t="shared" si="28"/>
        <v>#N/A</v>
      </c>
      <c r="Q100" s="6" t="e">
        <f t="shared" si="29"/>
        <v>#N/A</v>
      </c>
      <c r="R100" t="e">
        <f t="shared" si="30"/>
        <v>#N/A</v>
      </c>
      <c r="S100" t="e">
        <f t="shared" si="30"/>
        <v>#N/A</v>
      </c>
      <c r="T100" t="e">
        <f t="shared" si="30"/>
        <v>#N/A</v>
      </c>
      <c r="U100" s="7" t="e">
        <f t="shared" ca="1" si="25"/>
        <v>#N/A</v>
      </c>
      <c r="V100" s="13" t="e">
        <f t="shared" si="31"/>
        <v>#N/A</v>
      </c>
      <c r="W100" s="13" t="e">
        <f t="shared" si="32"/>
        <v>#N/A</v>
      </c>
      <c r="X100" s="13" t="e">
        <f t="shared" si="33"/>
        <v>#N/A</v>
      </c>
    </row>
    <row r="101" spans="1:24">
      <c r="A101" s="4">
        <f>PoissonGoals!B101</f>
        <v>0</v>
      </c>
      <c r="B101" s="4">
        <f>PoissonGoals!C101</f>
        <v>0</v>
      </c>
      <c r="C101" s="4" t="e">
        <f ca="1">PoissonGoals!H101</f>
        <v>#N/A</v>
      </c>
      <c r="D101" s="4" t="e">
        <f ca="1">PoissonGoals!I101</f>
        <v>#N/A</v>
      </c>
      <c r="E101" s="4" t="e">
        <f ca="1">PoissonGoals!J101</f>
        <v>#N/A</v>
      </c>
      <c r="F101" s="4" t="e">
        <f ca="1">PoissonGoals!K101</f>
        <v>#N/A</v>
      </c>
      <c r="G101" s="4" t="e">
        <f ca="1">PoissonGoals!L101</f>
        <v>#N/A</v>
      </c>
      <c r="H101" s="5">
        <v>0</v>
      </c>
      <c r="I101" s="5">
        <v>0</v>
      </c>
      <c r="J101" s="5">
        <v>0</v>
      </c>
      <c r="K101" s="5">
        <f t="shared" si="26"/>
        <v>0</v>
      </c>
      <c r="L101" t="e">
        <f>Odds!B101</f>
        <v>#N/A</v>
      </c>
      <c r="M101" t="e">
        <f>Odds!C101</f>
        <v>#N/A</v>
      </c>
      <c r="N101" t="e">
        <f>Odds!D101</f>
        <v>#N/A</v>
      </c>
      <c r="O101" s="6" t="e">
        <f t="shared" si="27"/>
        <v>#N/A</v>
      </c>
      <c r="P101" s="6" t="e">
        <f t="shared" si="28"/>
        <v>#N/A</v>
      </c>
      <c r="Q101" s="6" t="e">
        <f t="shared" si="29"/>
        <v>#N/A</v>
      </c>
      <c r="R101" t="e">
        <f t="shared" si="30"/>
        <v>#N/A</v>
      </c>
      <c r="S101" t="e">
        <f t="shared" si="30"/>
        <v>#N/A</v>
      </c>
      <c r="T101" t="e">
        <f t="shared" si="30"/>
        <v>#N/A</v>
      </c>
      <c r="U101" s="7" t="e">
        <f t="shared" ca="1" si="25"/>
        <v>#N/A</v>
      </c>
      <c r="V101" s="13" t="e">
        <f t="shared" si="31"/>
        <v>#N/A</v>
      </c>
      <c r="W101" s="13" t="e">
        <f t="shared" si="32"/>
        <v>#N/A</v>
      </c>
      <c r="X101" s="13" t="e">
        <f t="shared" si="33"/>
        <v>#N/A</v>
      </c>
    </row>
    <row r="102" spans="1:24">
      <c r="A102" s="4">
        <f>PoissonGoals!B102</f>
        <v>0</v>
      </c>
      <c r="B102" s="4">
        <f>PoissonGoals!C102</f>
        <v>0</v>
      </c>
      <c r="C102" s="4" t="e">
        <f ca="1">PoissonGoals!H102</f>
        <v>#N/A</v>
      </c>
      <c r="D102" s="4" t="e">
        <f ca="1">PoissonGoals!I102</f>
        <v>#N/A</v>
      </c>
      <c r="E102" s="4" t="e">
        <f ca="1">PoissonGoals!J102</f>
        <v>#N/A</v>
      </c>
      <c r="F102" s="4" t="e">
        <f ca="1">PoissonGoals!K102</f>
        <v>#N/A</v>
      </c>
      <c r="G102" s="4" t="e">
        <f ca="1">PoissonGoals!L102</f>
        <v>#N/A</v>
      </c>
      <c r="H102" s="5">
        <v>0</v>
      </c>
      <c r="I102" s="5">
        <v>0</v>
      </c>
      <c r="J102" s="5">
        <v>0</v>
      </c>
      <c r="K102" s="5">
        <f t="shared" si="26"/>
        <v>0</v>
      </c>
      <c r="L102" t="e">
        <f>Odds!B102</f>
        <v>#N/A</v>
      </c>
      <c r="M102" t="e">
        <f>Odds!C102</f>
        <v>#N/A</v>
      </c>
      <c r="N102" t="e">
        <f>Odds!D102</f>
        <v>#N/A</v>
      </c>
      <c r="O102" s="6" t="e">
        <f t="shared" si="27"/>
        <v>#N/A</v>
      </c>
      <c r="P102" s="6" t="e">
        <f t="shared" si="28"/>
        <v>#N/A</v>
      </c>
      <c r="Q102" s="6" t="e">
        <f t="shared" si="29"/>
        <v>#N/A</v>
      </c>
      <c r="R102" t="e">
        <f t="shared" si="30"/>
        <v>#N/A</v>
      </c>
      <c r="S102" t="e">
        <f t="shared" si="30"/>
        <v>#N/A</v>
      </c>
      <c r="T102" t="e">
        <f t="shared" si="30"/>
        <v>#N/A</v>
      </c>
      <c r="U102" s="7" t="e">
        <f t="shared" ca="1" si="25"/>
        <v>#N/A</v>
      </c>
      <c r="V102" s="13" t="e">
        <f t="shared" si="31"/>
        <v>#N/A</v>
      </c>
      <c r="W102" s="13" t="e">
        <f t="shared" si="32"/>
        <v>#N/A</v>
      </c>
      <c r="X102" s="13" t="e">
        <f t="shared" si="33"/>
        <v>#N/A</v>
      </c>
    </row>
    <row r="103" spans="1:24">
      <c r="A103" s="4">
        <f>PoissonGoals!B103</f>
        <v>0</v>
      </c>
      <c r="B103" s="4">
        <f>PoissonGoals!C103</f>
        <v>0</v>
      </c>
      <c r="C103" s="4" t="e">
        <f ca="1">PoissonGoals!H103</f>
        <v>#N/A</v>
      </c>
      <c r="D103" s="4" t="e">
        <f ca="1">PoissonGoals!I103</f>
        <v>#N/A</v>
      </c>
      <c r="E103" s="4" t="e">
        <f ca="1">PoissonGoals!J103</f>
        <v>#N/A</v>
      </c>
      <c r="F103" s="4" t="e">
        <f ca="1">PoissonGoals!K103</f>
        <v>#N/A</v>
      </c>
      <c r="G103" s="4" t="e">
        <f ca="1">PoissonGoals!L103</f>
        <v>#N/A</v>
      </c>
      <c r="H103" s="5">
        <v>0</v>
      </c>
      <c r="I103" s="5">
        <v>0</v>
      </c>
      <c r="J103" s="5">
        <v>0</v>
      </c>
      <c r="K103" s="5">
        <f t="shared" si="26"/>
        <v>0</v>
      </c>
      <c r="L103" t="e">
        <f>Odds!B103</f>
        <v>#N/A</v>
      </c>
      <c r="M103" t="e">
        <f>Odds!C103</f>
        <v>#N/A</v>
      </c>
      <c r="N103" t="e">
        <f>Odds!D103</f>
        <v>#N/A</v>
      </c>
      <c r="O103" s="6" t="e">
        <f t="shared" si="27"/>
        <v>#N/A</v>
      </c>
      <c r="P103" s="6" t="e">
        <f t="shared" si="28"/>
        <v>#N/A</v>
      </c>
      <c r="Q103" s="6" t="e">
        <f t="shared" si="29"/>
        <v>#N/A</v>
      </c>
      <c r="R103" t="e">
        <f t="shared" si="30"/>
        <v>#N/A</v>
      </c>
      <c r="S103" t="e">
        <f t="shared" si="30"/>
        <v>#N/A</v>
      </c>
      <c r="T103" t="e">
        <f t="shared" si="30"/>
        <v>#N/A</v>
      </c>
      <c r="U103" s="7" t="e">
        <f t="shared" ca="1" si="25"/>
        <v>#N/A</v>
      </c>
      <c r="V103" s="13" t="e">
        <f t="shared" si="31"/>
        <v>#N/A</v>
      </c>
      <c r="W103" s="13" t="e">
        <f t="shared" si="32"/>
        <v>#N/A</v>
      </c>
      <c r="X103" s="13" t="e">
        <f t="shared" si="33"/>
        <v>#N/A</v>
      </c>
    </row>
    <row r="104" spans="1:24">
      <c r="A104" s="4">
        <f>PoissonGoals!B104</f>
        <v>0</v>
      </c>
      <c r="B104" s="4">
        <f>PoissonGoals!C104</f>
        <v>0</v>
      </c>
      <c r="C104" s="4" t="e">
        <f ca="1">PoissonGoals!H104</f>
        <v>#N/A</v>
      </c>
      <c r="D104" s="4" t="e">
        <f ca="1">PoissonGoals!I104</f>
        <v>#N/A</v>
      </c>
      <c r="E104" s="4" t="e">
        <f ca="1">PoissonGoals!J104</f>
        <v>#N/A</v>
      </c>
      <c r="F104" s="4" t="e">
        <f ca="1">PoissonGoals!K104</f>
        <v>#N/A</v>
      </c>
      <c r="G104" s="4" t="e">
        <f ca="1">PoissonGoals!L104</f>
        <v>#N/A</v>
      </c>
      <c r="H104" s="5">
        <v>0</v>
      </c>
      <c r="I104" s="5">
        <v>0</v>
      </c>
      <c r="J104" s="5">
        <v>0</v>
      </c>
      <c r="K104" s="5">
        <f t="shared" si="26"/>
        <v>0</v>
      </c>
      <c r="L104" t="e">
        <f>Odds!B104</f>
        <v>#N/A</v>
      </c>
      <c r="M104" t="e">
        <f>Odds!C104</f>
        <v>#N/A</v>
      </c>
      <c r="N104" t="e">
        <f>Odds!D104</f>
        <v>#N/A</v>
      </c>
      <c r="O104" s="6" t="e">
        <f t="shared" si="27"/>
        <v>#N/A</v>
      </c>
      <c r="P104" s="6" t="e">
        <f t="shared" si="28"/>
        <v>#N/A</v>
      </c>
      <c r="Q104" s="6" t="e">
        <f t="shared" si="29"/>
        <v>#N/A</v>
      </c>
      <c r="R104" t="e">
        <f t="shared" si="30"/>
        <v>#N/A</v>
      </c>
      <c r="S104" t="e">
        <f t="shared" si="30"/>
        <v>#N/A</v>
      </c>
      <c r="T104" t="e">
        <f t="shared" si="30"/>
        <v>#N/A</v>
      </c>
      <c r="U104" s="7" t="e">
        <f t="shared" ca="1" si="25"/>
        <v>#N/A</v>
      </c>
      <c r="V104" s="13" t="e">
        <f t="shared" si="31"/>
        <v>#N/A</v>
      </c>
      <c r="W104" s="13" t="e">
        <f t="shared" si="32"/>
        <v>#N/A</v>
      </c>
      <c r="X104" s="13" t="e">
        <f t="shared" si="33"/>
        <v>#N/A</v>
      </c>
    </row>
    <row r="105" spans="1:24">
      <c r="A105" s="4">
        <f>PoissonGoals!B105</f>
        <v>0</v>
      </c>
      <c r="B105" s="4">
        <f>PoissonGoals!C105</f>
        <v>0</v>
      </c>
      <c r="C105" s="4" t="e">
        <f ca="1">PoissonGoals!H105</f>
        <v>#N/A</v>
      </c>
      <c r="D105" s="4" t="e">
        <f ca="1">PoissonGoals!I105</f>
        <v>#N/A</v>
      </c>
      <c r="E105" s="4" t="e">
        <f ca="1">PoissonGoals!J105</f>
        <v>#N/A</v>
      </c>
      <c r="F105" s="4" t="e">
        <f ca="1">PoissonGoals!K105</f>
        <v>#N/A</v>
      </c>
      <c r="G105" s="4" t="e">
        <f ca="1">PoissonGoals!L105</f>
        <v>#N/A</v>
      </c>
      <c r="H105" s="5">
        <v>0</v>
      </c>
      <c r="I105" s="5">
        <v>0</v>
      </c>
      <c r="J105" s="5">
        <v>0</v>
      </c>
      <c r="K105" s="5">
        <f t="shared" si="26"/>
        <v>0</v>
      </c>
      <c r="L105" t="e">
        <f>Odds!B105</f>
        <v>#N/A</v>
      </c>
      <c r="M105" t="e">
        <f>Odds!C105</f>
        <v>#N/A</v>
      </c>
      <c r="N105" t="e">
        <f>Odds!D105</f>
        <v>#N/A</v>
      </c>
      <c r="O105" s="6" t="e">
        <f t="shared" si="27"/>
        <v>#N/A</v>
      </c>
      <c r="P105" s="6" t="e">
        <f t="shared" si="28"/>
        <v>#N/A</v>
      </c>
      <c r="Q105" s="6" t="e">
        <f t="shared" si="29"/>
        <v>#N/A</v>
      </c>
      <c r="R105" t="e">
        <f t="shared" si="30"/>
        <v>#N/A</v>
      </c>
      <c r="S105" t="e">
        <f t="shared" si="30"/>
        <v>#N/A</v>
      </c>
      <c r="T105" t="e">
        <f t="shared" si="30"/>
        <v>#N/A</v>
      </c>
      <c r="U105" s="7" t="e">
        <f t="shared" ca="1" si="25"/>
        <v>#N/A</v>
      </c>
      <c r="V105" s="13" t="e">
        <f t="shared" si="31"/>
        <v>#N/A</v>
      </c>
      <c r="W105" s="13" t="e">
        <f t="shared" si="32"/>
        <v>#N/A</v>
      </c>
      <c r="X105" s="13" t="e">
        <f t="shared" si="33"/>
        <v>#N/A</v>
      </c>
    </row>
    <row r="106" spans="1:24">
      <c r="A106" s="4">
        <f>PoissonGoals!B106</f>
        <v>0</v>
      </c>
      <c r="B106" s="4">
        <f>PoissonGoals!C106</f>
        <v>0</v>
      </c>
      <c r="C106" s="4" t="e">
        <f ca="1">PoissonGoals!H106</f>
        <v>#N/A</v>
      </c>
      <c r="D106" s="4" t="e">
        <f ca="1">PoissonGoals!I106</f>
        <v>#N/A</v>
      </c>
      <c r="E106" s="4" t="e">
        <f ca="1">PoissonGoals!J106</f>
        <v>#N/A</v>
      </c>
      <c r="F106" s="4" t="e">
        <f ca="1">PoissonGoals!K106</f>
        <v>#N/A</v>
      </c>
      <c r="G106" s="4" t="e">
        <f ca="1">PoissonGoals!L106</f>
        <v>#N/A</v>
      </c>
      <c r="H106" s="5">
        <v>0</v>
      </c>
      <c r="I106" s="5">
        <v>0</v>
      </c>
      <c r="J106" s="5">
        <v>0</v>
      </c>
      <c r="K106" s="5">
        <f t="shared" si="26"/>
        <v>0</v>
      </c>
      <c r="L106" t="e">
        <f>Odds!B106</f>
        <v>#N/A</v>
      </c>
      <c r="M106" t="e">
        <f>Odds!C106</f>
        <v>#N/A</v>
      </c>
      <c r="N106" t="e">
        <f>Odds!D106</f>
        <v>#N/A</v>
      </c>
      <c r="O106" s="6" t="e">
        <f t="shared" si="27"/>
        <v>#N/A</v>
      </c>
      <c r="P106" s="6" t="e">
        <f t="shared" si="28"/>
        <v>#N/A</v>
      </c>
      <c r="Q106" s="6" t="e">
        <f t="shared" si="29"/>
        <v>#N/A</v>
      </c>
      <c r="R106" t="e">
        <f t="shared" si="30"/>
        <v>#N/A</v>
      </c>
      <c r="S106" t="e">
        <f t="shared" si="30"/>
        <v>#N/A</v>
      </c>
      <c r="T106" t="e">
        <f t="shared" si="30"/>
        <v>#N/A</v>
      </c>
      <c r="U106" s="7" t="e">
        <f t="shared" ca="1" si="25"/>
        <v>#N/A</v>
      </c>
      <c r="V106" s="13" t="e">
        <f t="shared" si="31"/>
        <v>#N/A</v>
      </c>
      <c r="W106" s="13" t="e">
        <f t="shared" si="32"/>
        <v>#N/A</v>
      </c>
      <c r="X106" s="13" t="e">
        <f t="shared" si="33"/>
        <v>#N/A</v>
      </c>
    </row>
    <row r="107" spans="1:24">
      <c r="A107" s="4">
        <f>PoissonGoals!B107</f>
        <v>0</v>
      </c>
      <c r="B107" s="4">
        <f>PoissonGoals!C107</f>
        <v>0</v>
      </c>
      <c r="C107" s="4" t="e">
        <f ca="1">PoissonGoals!H107</f>
        <v>#N/A</v>
      </c>
      <c r="D107" s="4" t="e">
        <f ca="1">PoissonGoals!I107</f>
        <v>#N/A</v>
      </c>
      <c r="E107" s="4" t="e">
        <f ca="1">PoissonGoals!J107</f>
        <v>#N/A</v>
      </c>
      <c r="F107" s="4" t="e">
        <f ca="1">PoissonGoals!K107</f>
        <v>#N/A</v>
      </c>
      <c r="G107" s="4" t="e">
        <f ca="1">PoissonGoals!L107</f>
        <v>#N/A</v>
      </c>
      <c r="H107" s="5">
        <v>0</v>
      </c>
      <c r="I107" s="5">
        <v>0</v>
      </c>
      <c r="J107" s="5">
        <v>0</v>
      </c>
      <c r="K107" s="5">
        <f t="shared" si="26"/>
        <v>0</v>
      </c>
      <c r="L107" t="e">
        <f>Odds!B107</f>
        <v>#N/A</v>
      </c>
      <c r="M107" t="e">
        <f>Odds!C107</f>
        <v>#N/A</v>
      </c>
      <c r="N107" t="e">
        <f>Odds!D107</f>
        <v>#N/A</v>
      </c>
      <c r="O107" s="6" t="e">
        <f t="shared" si="27"/>
        <v>#N/A</v>
      </c>
      <c r="P107" s="6" t="e">
        <f t="shared" si="28"/>
        <v>#N/A</v>
      </c>
      <c r="Q107" s="6" t="e">
        <f t="shared" si="29"/>
        <v>#N/A</v>
      </c>
      <c r="R107" t="e">
        <f t="shared" si="30"/>
        <v>#N/A</v>
      </c>
      <c r="S107" t="e">
        <f t="shared" si="30"/>
        <v>#N/A</v>
      </c>
      <c r="T107" t="e">
        <f t="shared" si="30"/>
        <v>#N/A</v>
      </c>
      <c r="U107" s="7" t="e">
        <f t="shared" ca="1" si="25"/>
        <v>#N/A</v>
      </c>
      <c r="V107" s="13" t="e">
        <f t="shared" si="31"/>
        <v>#N/A</v>
      </c>
      <c r="W107" s="13" t="e">
        <f t="shared" si="32"/>
        <v>#N/A</v>
      </c>
      <c r="X107" s="13" t="e">
        <f t="shared" si="33"/>
        <v>#N/A</v>
      </c>
    </row>
    <row r="108" spans="1:24">
      <c r="A108" s="4">
        <f>PoissonGoals!B108</f>
        <v>0</v>
      </c>
      <c r="B108" s="4">
        <f>PoissonGoals!C108</f>
        <v>0</v>
      </c>
      <c r="C108" s="4" t="e">
        <f ca="1">PoissonGoals!H108</f>
        <v>#N/A</v>
      </c>
      <c r="D108" s="4" t="e">
        <f ca="1">PoissonGoals!I108</f>
        <v>#N/A</v>
      </c>
      <c r="E108" s="4" t="e">
        <f ca="1">PoissonGoals!J108</f>
        <v>#N/A</v>
      </c>
      <c r="F108" s="4" t="e">
        <f ca="1">PoissonGoals!K108</f>
        <v>#N/A</v>
      </c>
      <c r="G108" s="4" t="e">
        <f ca="1">PoissonGoals!L108</f>
        <v>#N/A</v>
      </c>
      <c r="H108" s="5">
        <v>0</v>
      </c>
      <c r="I108" s="5">
        <v>0</v>
      </c>
      <c r="J108" s="5">
        <v>0</v>
      </c>
      <c r="K108" s="5">
        <f t="shared" si="26"/>
        <v>0</v>
      </c>
      <c r="L108" t="e">
        <f>Odds!B108</f>
        <v>#N/A</v>
      </c>
      <c r="M108" t="e">
        <f>Odds!C108</f>
        <v>#N/A</v>
      </c>
      <c r="N108" t="e">
        <f>Odds!D108</f>
        <v>#N/A</v>
      </c>
      <c r="O108" s="6" t="e">
        <f t="shared" si="27"/>
        <v>#N/A</v>
      </c>
      <c r="P108" s="6" t="e">
        <f t="shared" si="28"/>
        <v>#N/A</v>
      </c>
      <c r="Q108" s="6" t="e">
        <f t="shared" si="29"/>
        <v>#N/A</v>
      </c>
      <c r="R108" t="e">
        <f t="shared" si="30"/>
        <v>#N/A</v>
      </c>
      <c r="S108" t="e">
        <f t="shared" si="30"/>
        <v>#N/A</v>
      </c>
      <c r="T108" t="e">
        <f t="shared" si="30"/>
        <v>#N/A</v>
      </c>
      <c r="U108" s="7" t="e">
        <f t="shared" ca="1" si="25"/>
        <v>#N/A</v>
      </c>
      <c r="V108" s="13" t="e">
        <f t="shared" si="31"/>
        <v>#N/A</v>
      </c>
      <c r="W108" s="13" t="e">
        <f t="shared" si="32"/>
        <v>#N/A</v>
      </c>
      <c r="X108" s="13" t="e">
        <f t="shared" si="33"/>
        <v>#N/A</v>
      </c>
    </row>
    <row r="109" spans="1:24">
      <c r="A109" s="4">
        <f>PoissonGoals!B109</f>
        <v>0</v>
      </c>
      <c r="B109" s="4">
        <f>PoissonGoals!C109</f>
        <v>0</v>
      </c>
      <c r="C109" s="4" t="e">
        <f ca="1">PoissonGoals!H109</f>
        <v>#N/A</v>
      </c>
      <c r="D109" s="4" t="e">
        <f ca="1">PoissonGoals!I109</f>
        <v>#N/A</v>
      </c>
      <c r="E109" s="4" t="e">
        <f ca="1">PoissonGoals!J109</f>
        <v>#N/A</v>
      </c>
      <c r="F109" s="4" t="e">
        <f ca="1">PoissonGoals!K109</f>
        <v>#N/A</v>
      </c>
      <c r="G109" s="4" t="e">
        <f ca="1">PoissonGoals!L109</f>
        <v>#N/A</v>
      </c>
      <c r="H109" s="5">
        <v>0</v>
      </c>
      <c r="I109" s="5">
        <v>0</v>
      </c>
      <c r="J109" s="5">
        <v>0</v>
      </c>
      <c r="K109" s="5">
        <f t="shared" si="26"/>
        <v>0</v>
      </c>
      <c r="L109" t="e">
        <f>Odds!B109</f>
        <v>#N/A</v>
      </c>
      <c r="M109" t="e">
        <f>Odds!C109</f>
        <v>#N/A</v>
      </c>
      <c r="N109" t="e">
        <f>Odds!D109</f>
        <v>#N/A</v>
      </c>
      <c r="O109" s="6" t="e">
        <f t="shared" si="27"/>
        <v>#N/A</v>
      </c>
      <c r="P109" s="6" t="e">
        <f t="shared" si="28"/>
        <v>#N/A</v>
      </c>
      <c r="Q109" s="6" t="e">
        <f t="shared" si="29"/>
        <v>#N/A</v>
      </c>
      <c r="R109" t="e">
        <f t="shared" si="30"/>
        <v>#N/A</v>
      </c>
      <c r="S109" t="e">
        <f t="shared" si="30"/>
        <v>#N/A</v>
      </c>
      <c r="T109" t="e">
        <f t="shared" si="30"/>
        <v>#N/A</v>
      </c>
      <c r="U109" s="7" t="e">
        <f t="shared" ca="1" si="25"/>
        <v>#N/A</v>
      </c>
      <c r="V109" s="13" t="e">
        <f t="shared" si="31"/>
        <v>#N/A</v>
      </c>
      <c r="W109" s="13" t="e">
        <f t="shared" si="32"/>
        <v>#N/A</v>
      </c>
      <c r="X109" s="13" t="e">
        <f t="shared" si="33"/>
        <v>#N/A</v>
      </c>
    </row>
    <row r="110" spans="1:24">
      <c r="A110" s="4">
        <f>PoissonGoals!B110</f>
        <v>0</v>
      </c>
      <c r="B110" s="4">
        <f>PoissonGoals!C110</f>
        <v>0</v>
      </c>
      <c r="C110" s="4" t="e">
        <f ca="1">PoissonGoals!H110</f>
        <v>#N/A</v>
      </c>
      <c r="D110" s="4" t="e">
        <f ca="1">PoissonGoals!I110</f>
        <v>#N/A</v>
      </c>
      <c r="E110" s="4" t="e">
        <f ca="1">PoissonGoals!J110</f>
        <v>#N/A</v>
      </c>
      <c r="F110" s="4" t="e">
        <f ca="1">PoissonGoals!K110</f>
        <v>#N/A</v>
      </c>
      <c r="G110" s="4" t="e">
        <f ca="1">PoissonGoals!L110</f>
        <v>#N/A</v>
      </c>
      <c r="H110" s="5">
        <v>0</v>
      </c>
      <c r="I110" s="5">
        <v>0</v>
      </c>
      <c r="J110" s="5">
        <v>0</v>
      </c>
      <c r="K110" s="5">
        <f t="shared" si="26"/>
        <v>0</v>
      </c>
      <c r="L110" t="e">
        <f>Odds!B110</f>
        <v>#N/A</v>
      </c>
      <c r="M110" t="e">
        <f>Odds!C110</f>
        <v>#N/A</v>
      </c>
      <c r="N110" t="e">
        <f>Odds!D110</f>
        <v>#N/A</v>
      </c>
      <c r="O110" s="6" t="e">
        <f t="shared" si="27"/>
        <v>#N/A</v>
      </c>
      <c r="P110" s="6" t="e">
        <f t="shared" si="28"/>
        <v>#N/A</v>
      </c>
      <c r="Q110" s="6" t="e">
        <f t="shared" si="29"/>
        <v>#N/A</v>
      </c>
      <c r="R110" t="e">
        <f t="shared" si="30"/>
        <v>#N/A</v>
      </c>
      <c r="S110" t="e">
        <f t="shared" si="30"/>
        <v>#N/A</v>
      </c>
      <c r="T110" t="e">
        <f t="shared" si="30"/>
        <v>#N/A</v>
      </c>
      <c r="U110" s="7" t="e">
        <f t="shared" ca="1" si="25"/>
        <v>#N/A</v>
      </c>
      <c r="V110" s="13" t="e">
        <f t="shared" si="31"/>
        <v>#N/A</v>
      </c>
      <c r="W110" s="13" t="e">
        <f t="shared" si="32"/>
        <v>#N/A</v>
      </c>
      <c r="X110" s="13" t="e">
        <f t="shared" si="33"/>
        <v>#N/A</v>
      </c>
    </row>
    <row r="111" spans="1:24">
      <c r="A111" s="4">
        <f>PoissonGoals!B111</f>
        <v>0</v>
      </c>
      <c r="B111" s="4">
        <f>PoissonGoals!C111</f>
        <v>0</v>
      </c>
      <c r="C111" s="4" t="e">
        <f ca="1">PoissonGoals!H111</f>
        <v>#N/A</v>
      </c>
      <c r="D111" s="4" t="e">
        <f ca="1">PoissonGoals!I111</f>
        <v>#N/A</v>
      </c>
      <c r="E111" s="4" t="e">
        <f ca="1">PoissonGoals!J111</f>
        <v>#N/A</v>
      </c>
      <c r="F111" s="4" t="e">
        <f ca="1">PoissonGoals!K111</f>
        <v>#N/A</v>
      </c>
      <c r="G111" s="4" t="e">
        <f ca="1">PoissonGoals!L111</f>
        <v>#N/A</v>
      </c>
      <c r="H111" s="5">
        <v>0</v>
      </c>
      <c r="I111" s="5">
        <v>0</v>
      </c>
      <c r="J111" s="5">
        <v>0</v>
      </c>
      <c r="K111" s="5">
        <f t="shared" si="26"/>
        <v>0</v>
      </c>
      <c r="L111" t="e">
        <f>Odds!B111</f>
        <v>#N/A</v>
      </c>
      <c r="M111" t="e">
        <f>Odds!C111</f>
        <v>#N/A</v>
      </c>
      <c r="N111" t="e">
        <f>Odds!D111</f>
        <v>#N/A</v>
      </c>
      <c r="O111" s="6" t="e">
        <f t="shared" si="27"/>
        <v>#N/A</v>
      </c>
      <c r="P111" s="6" t="e">
        <f t="shared" si="28"/>
        <v>#N/A</v>
      </c>
      <c r="Q111" s="6" t="e">
        <f t="shared" si="29"/>
        <v>#N/A</v>
      </c>
      <c r="R111" t="e">
        <f t="shared" si="30"/>
        <v>#N/A</v>
      </c>
      <c r="S111" t="e">
        <f t="shared" si="30"/>
        <v>#N/A</v>
      </c>
      <c r="T111" t="e">
        <f t="shared" si="30"/>
        <v>#N/A</v>
      </c>
      <c r="U111" s="7" t="e">
        <f t="shared" ca="1" si="25"/>
        <v>#N/A</v>
      </c>
      <c r="V111" s="13" t="e">
        <f t="shared" si="31"/>
        <v>#N/A</v>
      </c>
      <c r="W111" s="13" t="e">
        <f t="shared" si="32"/>
        <v>#N/A</v>
      </c>
      <c r="X111" s="13" t="e">
        <f t="shared" si="33"/>
        <v>#N/A</v>
      </c>
    </row>
    <row r="112" spans="1:24">
      <c r="A112" s="4">
        <f>PoissonGoals!B112</f>
        <v>0</v>
      </c>
      <c r="B112" s="4">
        <f>PoissonGoals!C112</f>
        <v>0</v>
      </c>
      <c r="C112" s="4" t="e">
        <f ca="1">PoissonGoals!H112</f>
        <v>#N/A</v>
      </c>
      <c r="D112" s="4" t="e">
        <f ca="1">PoissonGoals!I112</f>
        <v>#N/A</v>
      </c>
      <c r="E112" s="4" t="e">
        <f ca="1">PoissonGoals!J112</f>
        <v>#N/A</v>
      </c>
      <c r="F112" s="4" t="e">
        <f ca="1">PoissonGoals!K112</f>
        <v>#N/A</v>
      </c>
      <c r="G112" s="4" t="e">
        <f ca="1">PoissonGoals!L112</f>
        <v>#N/A</v>
      </c>
      <c r="H112" s="5">
        <v>0</v>
      </c>
      <c r="I112" s="5">
        <v>0</v>
      </c>
      <c r="J112" s="5">
        <v>0</v>
      </c>
      <c r="K112" s="5">
        <f t="shared" si="26"/>
        <v>0</v>
      </c>
      <c r="L112" t="e">
        <f>Odds!B112</f>
        <v>#N/A</v>
      </c>
      <c r="M112" t="e">
        <f>Odds!C112</f>
        <v>#N/A</v>
      </c>
      <c r="N112" t="e">
        <f>Odds!D112</f>
        <v>#N/A</v>
      </c>
      <c r="O112" s="6" t="e">
        <f t="shared" si="27"/>
        <v>#N/A</v>
      </c>
      <c r="P112" s="6" t="e">
        <f t="shared" si="28"/>
        <v>#N/A</v>
      </c>
      <c r="Q112" s="6" t="e">
        <f t="shared" si="29"/>
        <v>#N/A</v>
      </c>
      <c r="R112" t="e">
        <f t="shared" si="30"/>
        <v>#N/A</v>
      </c>
      <c r="S112" t="e">
        <f t="shared" si="30"/>
        <v>#N/A</v>
      </c>
      <c r="T112" t="e">
        <f t="shared" si="30"/>
        <v>#N/A</v>
      </c>
      <c r="U112" s="7" t="e">
        <f t="shared" ca="1" si="25"/>
        <v>#N/A</v>
      </c>
      <c r="V112" s="13" t="e">
        <f t="shared" si="31"/>
        <v>#N/A</v>
      </c>
      <c r="W112" s="13" t="e">
        <f t="shared" si="32"/>
        <v>#N/A</v>
      </c>
      <c r="X112" s="13" t="e">
        <f t="shared" si="33"/>
        <v>#N/A</v>
      </c>
    </row>
    <row r="113" spans="1:24">
      <c r="A113" s="4">
        <f>PoissonGoals!B113</f>
        <v>0</v>
      </c>
      <c r="B113" s="4">
        <f>PoissonGoals!C113</f>
        <v>0</v>
      </c>
      <c r="C113" s="4" t="e">
        <f ca="1">PoissonGoals!H113</f>
        <v>#N/A</v>
      </c>
      <c r="D113" s="4" t="e">
        <f ca="1">PoissonGoals!I113</f>
        <v>#N/A</v>
      </c>
      <c r="E113" s="4" t="e">
        <f ca="1">PoissonGoals!J113</f>
        <v>#N/A</v>
      </c>
      <c r="F113" s="4" t="e">
        <f ca="1">PoissonGoals!K113</f>
        <v>#N/A</v>
      </c>
      <c r="G113" s="4" t="e">
        <f ca="1">PoissonGoals!L113</f>
        <v>#N/A</v>
      </c>
      <c r="H113" s="5">
        <v>0</v>
      </c>
      <c r="I113" s="5">
        <v>0</v>
      </c>
      <c r="J113" s="5">
        <v>0</v>
      </c>
      <c r="K113" s="5">
        <f t="shared" si="26"/>
        <v>0</v>
      </c>
      <c r="L113" t="e">
        <f>Odds!B113</f>
        <v>#N/A</v>
      </c>
      <c r="M113" t="e">
        <f>Odds!C113</f>
        <v>#N/A</v>
      </c>
      <c r="N113" t="e">
        <f>Odds!D113</f>
        <v>#N/A</v>
      </c>
      <c r="O113" s="6" t="e">
        <f t="shared" si="27"/>
        <v>#N/A</v>
      </c>
      <c r="P113" s="6" t="e">
        <f t="shared" si="28"/>
        <v>#N/A</v>
      </c>
      <c r="Q113" s="6" t="e">
        <f t="shared" si="29"/>
        <v>#N/A</v>
      </c>
      <c r="R113" t="e">
        <f t="shared" si="30"/>
        <v>#N/A</v>
      </c>
      <c r="S113" t="e">
        <f t="shared" si="30"/>
        <v>#N/A</v>
      </c>
      <c r="T113" t="e">
        <f t="shared" si="30"/>
        <v>#N/A</v>
      </c>
      <c r="U113" s="7" t="e">
        <f t="shared" ca="1" si="25"/>
        <v>#N/A</v>
      </c>
      <c r="V113" s="13" t="e">
        <f t="shared" si="31"/>
        <v>#N/A</v>
      </c>
      <c r="W113" s="13" t="e">
        <f t="shared" si="32"/>
        <v>#N/A</v>
      </c>
      <c r="X113" s="13" t="e">
        <f t="shared" si="33"/>
        <v>#N/A</v>
      </c>
    </row>
    <row r="114" spans="1:24">
      <c r="A114" s="4">
        <f>PoissonGoals!B114</f>
        <v>0</v>
      </c>
      <c r="B114" s="4">
        <f>PoissonGoals!C114</f>
        <v>0</v>
      </c>
      <c r="C114" s="4" t="e">
        <f ca="1">PoissonGoals!H114</f>
        <v>#N/A</v>
      </c>
      <c r="D114" s="4" t="e">
        <f ca="1">PoissonGoals!I114</f>
        <v>#N/A</v>
      </c>
      <c r="E114" s="4" t="e">
        <f ca="1">PoissonGoals!J114</f>
        <v>#N/A</v>
      </c>
      <c r="F114" s="4" t="e">
        <f ca="1">PoissonGoals!K114</f>
        <v>#N/A</v>
      </c>
      <c r="G114" s="4" t="e">
        <f ca="1">PoissonGoals!L114</f>
        <v>#N/A</v>
      </c>
      <c r="H114" s="5">
        <v>0</v>
      </c>
      <c r="I114" s="5">
        <v>0</v>
      </c>
      <c r="J114" s="5">
        <v>0</v>
      </c>
      <c r="K114" s="5">
        <f t="shared" si="26"/>
        <v>0</v>
      </c>
      <c r="L114" t="e">
        <f>Odds!B114</f>
        <v>#N/A</v>
      </c>
      <c r="M114" t="e">
        <f>Odds!C114</f>
        <v>#N/A</v>
      </c>
      <c r="N114" t="e">
        <f>Odds!D114</f>
        <v>#N/A</v>
      </c>
      <c r="O114" s="6" t="e">
        <f t="shared" si="27"/>
        <v>#N/A</v>
      </c>
      <c r="P114" s="6" t="e">
        <f t="shared" si="28"/>
        <v>#N/A</v>
      </c>
      <c r="Q114" s="6" t="e">
        <f t="shared" si="29"/>
        <v>#N/A</v>
      </c>
      <c r="R114" t="e">
        <f t="shared" si="30"/>
        <v>#N/A</v>
      </c>
      <c r="S114" t="e">
        <f t="shared" si="30"/>
        <v>#N/A</v>
      </c>
      <c r="T114" t="e">
        <f t="shared" si="30"/>
        <v>#N/A</v>
      </c>
      <c r="U114" s="7" t="e">
        <f t="shared" ca="1" si="25"/>
        <v>#N/A</v>
      </c>
      <c r="V114" s="13" t="e">
        <f t="shared" si="31"/>
        <v>#N/A</v>
      </c>
      <c r="W114" s="13" t="e">
        <f t="shared" si="32"/>
        <v>#N/A</v>
      </c>
      <c r="X114" s="13" t="e">
        <f t="shared" si="33"/>
        <v>#N/A</v>
      </c>
    </row>
    <row r="115" spans="1:24">
      <c r="A115" s="4">
        <f>PoissonGoals!B115</f>
        <v>0</v>
      </c>
      <c r="B115" s="4">
        <f>PoissonGoals!C115</f>
        <v>0</v>
      </c>
      <c r="C115" s="4" t="e">
        <f ca="1">PoissonGoals!H115</f>
        <v>#N/A</v>
      </c>
      <c r="D115" s="4" t="e">
        <f ca="1">PoissonGoals!I115</f>
        <v>#N/A</v>
      </c>
      <c r="E115" s="4" t="e">
        <f ca="1">PoissonGoals!J115</f>
        <v>#N/A</v>
      </c>
      <c r="F115" s="4" t="e">
        <f ca="1">PoissonGoals!K115</f>
        <v>#N/A</v>
      </c>
      <c r="G115" s="4" t="e">
        <f ca="1">PoissonGoals!L115</f>
        <v>#N/A</v>
      </c>
      <c r="H115" s="5">
        <v>0</v>
      </c>
      <c r="I115" s="5">
        <v>0</v>
      </c>
      <c r="J115" s="5">
        <v>0</v>
      </c>
      <c r="K115" s="5">
        <f t="shared" si="26"/>
        <v>0</v>
      </c>
      <c r="L115" t="e">
        <f>Odds!B115</f>
        <v>#N/A</v>
      </c>
      <c r="M115" t="e">
        <f>Odds!C115</f>
        <v>#N/A</v>
      </c>
      <c r="N115" t="e">
        <f>Odds!D115</f>
        <v>#N/A</v>
      </c>
      <c r="O115" s="6" t="e">
        <f t="shared" si="27"/>
        <v>#N/A</v>
      </c>
      <c r="P115" s="6" t="e">
        <f t="shared" si="28"/>
        <v>#N/A</v>
      </c>
      <c r="Q115" s="6" t="e">
        <f t="shared" si="29"/>
        <v>#N/A</v>
      </c>
      <c r="R115" t="e">
        <f t="shared" si="30"/>
        <v>#N/A</v>
      </c>
      <c r="S115" t="e">
        <f t="shared" si="30"/>
        <v>#N/A</v>
      </c>
      <c r="T115" t="e">
        <f t="shared" si="30"/>
        <v>#N/A</v>
      </c>
      <c r="U115" s="7" t="e">
        <f t="shared" ca="1" si="25"/>
        <v>#N/A</v>
      </c>
      <c r="V115" s="13" t="e">
        <f t="shared" si="31"/>
        <v>#N/A</v>
      </c>
      <c r="W115" s="13" t="e">
        <f t="shared" si="32"/>
        <v>#N/A</v>
      </c>
      <c r="X115" s="13" t="e">
        <f t="shared" si="33"/>
        <v>#N/A</v>
      </c>
    </row>
    <row r="116" spans="1:24">
      <c r="A116" s="4">
        <f>PoissonGoals!B116</f>
        <v>0</v>
      </c>
      <c r="B116" s="4">
        <f>PoissonGoals!C116</f>
        <v>0</v>
      </c>
      <c r="C116" s="4" t="e">
        <f ca="1">PoissonGoals!H116</f>
        <v>#N/A</v>
      </c>
      <c r="D116" s="4" t="e">
        <f ca="1">PoissonGoals!I116</f>
        <v>#N/A</v>
      </c>
      <c r="E116" s="4" t="e">
        <f ca="1">PoissonGoals!J116</f>
        <v>#N/A</v>
      </c>
      <c r="F116" s="4" t="e">
        <f ca="1">PoissonGoals!K116</f>
        <v>#N/A</v>
      </c>
      <c r="G116" s="4" t="e">
        <f ca="1">PoissonGoals!L116</f>
        <v>#N/A</v>
      </c>
      <c r="H116" s="5">
        <v>0</v>
      </c>
      <c r="I116" s="5">
        <v>0</v>
      </c>
      <c r="J116" s="5">
        <v>0</v>
      </c>
      <c r="K116" s="5">
        <f t="shared" si="26"/>
        <v>0</v>
      </c>
      <c r="L116" t="e">
        <f>Odds!B116</f>
        <v>#N/A</v>
      </c>
      <c r="M116" t="e">
        <f>Odds!C116</f>
        <v>#N/A</v>
      </c>
      <c r="N116" t="e">
        <f>Odds!D116</f>
        <v>#N/A</v>
      </c>
      <c r="O116" s="6" t="e">
        <f t="shared" si="27"/>
        <v>#N/A</v>
      </c>
      <c r="P116" s="6" t="e">
        <f t="shared" si="28"/>
        <v>#N/A</v>
      </c>
      <c r="Q116" s="6" t="e">
        <f t="shared" si="29"/>
        <v>#N/A</v>
      </c>
      <c r="R116" t="e">
        <f t="shared" si="30"/>
        <v>#N/A</v>
      </c>
      <c r="S116" t="e">
        <f t="shared" si="30"/>
        <v>#N/A</v>
      </c>
      <c r="T116" t="e">
        <f t="shared" si="30"/>
        <v>#N/A</v>
      </c>
      <c r="U116" s="7" t="e">
        <f t="shared" ca="1" si="25"/>
        <v>#N/A</v>
      </c>
      <c r="V116" s="13" t="e">
        <f t="shared" si="31"/>
        <v>#N/A</v>
      </c>
      <c r="W116" s="13" t="e">
        <f t="shared" si="32"/>
        <v>#N/A</v>
      </c>
      <c r="X116" s="13" t="e">
        <f t="shared" si="33"/>
        <v>#N/A</v>
      </c>
    </row>
    <row r="117" spans="1:24">
      <c r="A117" s="4">
        <f>PoissonGoals!B117</f>
        <v>0</v>
      </c>
      <c r="B117" s="4">
        <f>PoissonGoals!C117</f>
        <v>0</v>
      </c>
      <c r="C117" s="4" t="e">
        <f ca="1">PoissonGoals!H117</f>
        <v>#N/A</v>
      </c>
      <c r="D117" s="4" t="e">
        <f ca="1">PoissonGoals!I117</f>
        <v>#N/A</v>
      </c>
      <c r="E117" s="4" t="e">
        <f ca="1">PoissonGoals!J117</f>
        <v>#N/A</v>
      </c>
      <c r="F117" s="4" t="e">
        <f ca="1">PoissonGoals!K117</f>
        <v>#N/A</v>
      </c>
      <c r="G117" s="4" t="e">
        <f ca="1">PoissonGoals!L117</f>
        <v>#N/A</v>
      </c>
      <c r="H117" s="5">
        <v>0</v>
      </c>
      <c r="I117" s="5">
        <v>0</v>
      </c>
      <c r="J117" s="5">
        <v>0</v>
      </c>
      <c r="K117" s="5">
        <f t="shared" si="26"/>
        <v>0</v>
      </c>
      <c r="L117" t="e">
        <f>Odds!B117</f>
        <v>#N/A</v>
      </c>
      <c r="M117" t="e">
        <f>Odds!C117</f>
        <v>#N/A</v>
      </c>
      <c r="N117" t="e">
        <f>Odds!D117</f>
        <v>#N/A</v>
      </c>
      <c r="O117" s="6" t="e">
        <f t="shared" si="27"/>
        <v>#N/A</v>
      </c>
      <c r="P117" s="6" t="e">
        <f t="shared" si="28"/>
        <v>#N/A</v>
      </c>
      <c r="Q117" s="6" t="e">
        <f t="shared" si="29"/>
        <v>#N/A</v>
      </c>
      <c r="R117" t="e">
        <f t="shared" si="30"/>
        <v>#N/A</v>
      </c>
      <c r="S117" t="e">
        <f t="shared" si="30"/>
        <v>#N/A</v>
      </c>
      <c r="T117" t="e">
        <f t="shared" si="30"/>
        <v>#N/A</v>
      </c>
      <c r="U117" s="7" t="e">
        <f t="shared" ca="1" si="25"/>
        <v>#N/A</v>
      </c>
      <c r="V117" s="13" t="e">
        <f t="shared" si="31"/>
        <v>#N/A</v>
      </c>
      <c r="W117" s="13" t="e">
        <f t="shared" si="32"/>
        <v>#N/A</v>
      </c>
      <c r="X117" s="13" t="e">
        <f t="shared" si="33"/>
        <v>#N/A</v>
      </c>
    </row>
    <row r="118" spans="1:24">
      <c r="A118" s="4">
        <f>PoissonGoals!B118</f>
        <v>0</v>
      </c>
      <c r="B118" s="4">
        <f>PoissonGoals!C118</f>
        <v>0</v>
      </c>
      <c r="C118" s="4" t="e">
        <f ca="1">PoissonGoals!H118</f>
        <v>#N/A</v>
      </c>
      <c r="D118" s="4" t="e">
        <f ca="1">PoissonGoals!I118</f>
        <v>#N/A</v>
      </c>
      <c r="E118" s="4" t="e">
        <f ca="1">PoissonGoals!J118</f>
        <v>#N/A</v>
      </c>
      <c r="F118" s="4" t="e">
        <f ca="1">PoissonGoals!K118</f>
        <v>#N/A</v>
      </c>
      <c r="G118" s="4" t="e">
        <f ca="1">PoissonGoals!L118</f>
        <v>#N/A</v>
      </c>
      <c r="H118" s="5">
        <v>0</v>
      </c>
      <c r="I118" s="5">
        <v>0</v>
      </c>
      <c r="J118" s="5">
        <v>0</v>
      </c>
      <c r="K118" s="5">
        <f t="shared" si="26"/>
        <v>0</v>
      </c>
      <c r="L118" t="e">
        <f>Odds!B118</f>
        <v>#N/A</v>
      </c>
      <c r="M118" t="e">
        <f>Odds!C118</f>
        <v>#N/A</v>
      </c>
      <c r="N118" t="e">
        <f>Odds!D118</f>
        <v>#N/A</v>
      </c>
      <c r="O118" s="6" t="e">
        <f t="shared" si="27"/>
        <v>#N/A</v>
      </c>
      <c r="P118" s="6" t="e">
        <f t="shared" si="28"/>
        <v>#N/A</v>
      </c>
      <c r="Q118" s="6" t="e">
        <f t="shared" si="29"/>
        <v>#N/A</v>
      </c>
      <c r="R118" t="e">
        <f t="shared" si="30"/>
        <v>#N/A</v>
      </c>
      <c r="S118" t="e">
        <f t="shared" si="30"/>
        <v>#N/A</v>
      </c>
      <c r="T118" t="e">
        <f t="shared" si="30"/>
        <v>#N/A</v>
      </c>
      <c r="U118" s="7" t="e">
        <f t="shared" ca="1" si="25"/>
        <v>#N/A</v>
      </c>
      <c r="V118" s="13" t="e">
        <f t="shared" si="31"/>
        <v>#N/A</v>
      </c>
      <c r="W118" s="13" t="e">
        <f t="shared" si="32"/>
        <v>#N/A</v>
      </c>
      <c r="X118" s="13" t="e">
        <f t="shared" si="33"/>
        <v>#N/A</v>
      </c>
    </row>
    <row r="119" spans="1:24">
      <c r="A119" s="4">
        <f>PoissonGoals!B119</f>
        <v>0</v>
      </c>
      <c r="B119" s="4">
        <f>PoissonGoals!C119</f>
        <v>0</v>
      </c>
      <c r="C119" s="4" t="e">
        <f ca="1">PoissonGoals!H119</f>
        <v>#N/A</v>
      </c>
      <c r="D119" s="4" t="e">
        <f ca="1">PoissonGoals!I119</f>
        <v>#N/A</v>
      </c>
      <c r="E119" s="4" t="e">
        <f ca="1">PoissonGoals!J119</f>
        <v>#N/A</v>
      </c>
      <c r="F119" s="4" t="e">
        <f ca="1">PoissonGoals!K119</f>
        <v>#N/A</v>
      </c>
      <c r="G119" s="4" t="e">
        <f ca="1">PoissonGoals!L119</f>
        <v>#N/A</v>
      </c>
      <c r="H119" s="5">
        <v>0</v>
      </c>
      <c r="I119" s="5">
        <v>0</v>
      </c>
      <c r="J119" s="5">
        <v>0</v>
      </c>
      <c r="K119" s="5">
        <f t="shared" si="26"/>
        <v>0</v>
      </c>
      <c r="L119" t="e">
        <f>Odds!B119</f>
        <v>#N/A</v>
      </c>
      <c r="M119" t="e">
        <f>Odds!C119</f>
        <v>#N/A</v>
      </c>
      <c r="N119" t="e">
        <f>Odds!D119</f>
        <v>#N/A</v>
      </c>
      <c r="O119" s="6" t="e">
        <f t="shared" si="27"/>
        <v>#N/A</v>
      </c>
      <c r="P119" s="6" t="e">
        <f t="shared" si="28"/>
        <v>#N/A</v>
      </c>
      <c r="Q119" s="6" t="e">
        <f t="shared" si="29"/>
        <v>#N/A</v>
      </c>
      <c r="R119" t="e">
        <f t="shared" si="30"/>
        <v>#N/A</v>
      </c>
      <c r="S119" t="e">
        <f t="shared" si="30"/>
        <v>#N/A</v>
      </c>
      <c r="T119" t="e">
        <f t="shared" si="30"/>
        <v>#N/A</v>
      </c>
      <c r="U119" s="7" t="e">
        <f t="shared" ca="1" si="25"/>
        <v>#N/A</v>
      </c>
      <c r="V119" s="13" t="e">
        <f t="shared" si="31"/>
        <v>#N/A</v>
      </c>
      <c r="W119" s="13" t="e">
        <f t="shared" si="32"/>
        <v>#N/A</v>
      </c>
      <c r="X119" s="13" t="e">
        <f t="shared" si="33"/>
        <v>#N/A</v>
      </c>
    </row>
    <row r="120" spans="1:24">
      <c r="A120" s="4">
        <f>PoissonGoals!B120</f>
        <v>0</v>
      </c>
      <c r="B120" s="4">
        <f>PoissonGoals!C120</f>
        <v>0</v>
      </c>
      <c r="C120" s="4" t="e">
        <f ca="1">PoissonGoals!H120</f>
        <v>#N/A</v>
      </c>
      <c r="D120" s="4" t="e">
        <f ca="1">PoissonGoals!I120</f>
        <v>#N/A</v>
      </c>
      <c r="E120" s="4" t="e">
        <f ca="1">PoissonGoals!J120</f>
        <v>#N/A</v>
      </c>
      <c r="F120" s="4" t="e">
        <f ca="1">PoissonGoals!K120</f>
        <v>#N/A</v>
      </c>
      <c r="G120" s="4" t="e">
        <f ca="1">PoissonGoals!L120</f>
        <v>#N/A</v>
      </c>
      <c r="H120" s="5">
        <v>0</v>
      </c>
      <c r="I120" s="5">
        <v>0</v>
      </c>
      <c r="J120" s="5">
        <v>0</v>
      </c>
      <c r="K120" s="5">
        <f t="shared" si="26"/>
        <v>0</v>
      </c>
      <c r="L120" t="e">
        <f>Odds!B120</f>
        <v>#N/A</v>
      </c>
      <c r="M120" t="e">
        <f>Odds!C120</f>
        <v>#N/A</v>
      </c>
      <c r="N120" t="e">
        <f>Odds!D120</f>
        <v>#N/A</v>
      </c>
      <c r="O120" s="6" t="e">
        <f t="shared" si="27"/>
        <v>#N/A</v>
      </c>
      <c r="P120" s="6" t="e">
        <f t="shared" si="28"/>
        <v>#N/A</v>
      </c>
      <c r="Q120" s="6" t="e">
        <f t="shared" si="29"/>
        <v>#N/A</v>
      </c>
      <c r="R120" t="e">
        <f t="shared" si="30"/>
        <v>#N/A</v>
      </c>
      <c r="S120" t="e">
        <f t="shared" si="30"/>
        <v>#N/A</v>
      </c>
      <c r="T120" t="e">
        <f t="shared" si="30"/>
        <v>#N/A</v>
      </c>
      <c r="U120" s="7" t="e">
        <f t="shared" ca="1" si="25"/>
        <v>#N/A</v>
      </c>
      <c r="V120" s="13" t="e">
        <f t="shared" si="31"/>
        <v>#N/A</v>
      </c>
      <c r="W120" s="13" t="e">
        <f t="shared" si="32"/>
        <v>#N/A</v>
      </c>
      <c r="X120" s="13" t="e">
        <f t="shared" si="33"/>
        <v>#N/A</v>
      </c>
    </row>
    <row r="121" spans="1:24">
      <c r="A121" s="4">
        <f>PoissonGoals!B121</f>
        <v>0</v>
      </c>
      <c r="B121" s="4">
        <f>PoissonGoals!C121</f>
        <v>0</v>
      </c>
      <c r="C121" s="4" t="e">
        <f ca="1">PoissonGoals!H121</f>
        <v>#N/A</v>
      </c>
      <c r="D121" s="4" t="e">
        <f ca="1">PoissonGoals!I121</f>
        <v>#N/A</v>
      </c>
      <c r="E121" s="4" t="e">
        <f ca="1">PoissonGoals!J121</f>
        <v>#N/A</v>
      </c>
      <c r="F121" s="4" t="e">
        <f ca="1">PoissonGoals!K121</f>
        <v>#N/A</v>
      </c>
      <c r="G121" s="4" t="e">
        <f ca="1">PoissonGoals!L121</f>
        <v>#N/A</v>
      </c>
      <c r="H121" s="5">
        <v>0</v>
      </c>
      <c r="I121" s="5">
        <v>0</v>
      </c>
      <c r="J121" s="5">
        <v>0</v>
      </c>
      <c r="K121" s="5">
        <f t="shared" si="26"/>
        <v>0</v>
      </c>
      <c r="L121" t="e">
        <f>Odds!B121</f>
        <v>#N/A</v>
      </c>
      <c r="M121" t="e">
        <f>Odds!C121</f>
        <v>#N/A</v>
      </c>
      <c r="N121" t="e">
        <f>Odds!D121</f>
        <v>#N/A</v>
      </c>
      <c r="O121" s="6" t="e">
        <f t="shared" si="27"/>
        <v>#N/A</v>
      </c>
      <c r="P121" s="6" t="e">
        <f t="shared" si="28"/>
        <v>#N/A</v>
      </c>
      <c r="Q121" s="6" t="e">
        <f t="shared" si="29"/>
        <v>#N/A</v>
      </c>
      <c r="R121" t="e">
        <f t="shared" si="30"/>
        <v>#N/A</v>
      </c>
      <c r="S121" t="e">
        <f t="shared" si="30"/>
        <v>#N/A</v>
      </c>
      <c r="T121" t="e">
        <f t="shared" si="30"/>
        <v>#N/A</v>
      </c>
      <c r="U121" s="7" t="e">
        <f t="shared" ca="1" si="25"/>
        <v>#N/A</v>
      </c>
      <c r="V121" s="13" t="e">
        <f t="shared" si="31"/>
        <v>#N/A</v>
      </c>
      <c r="W121" s="13" t="e">
        <f t="shared" si="32"/>
        <v>#N/A</v>
      </c>
      <c r="X121" s="13" t="e">
        <f t="shared" si="33"/>
        <v>#N/A</v>
      </c>
    </row>
    <row r="122" spans="1:24">
      <c r="A122" s="4">
        <f>PoissonGoals!B122</f>
        <v>0</v>
      </c>
      <c r="B122" s="4">
        <f>PoissonGoals!C122</f>
        <v>0</v>
      </c>
      <c r="C122" s="4" t="e">
        <f ca="1">PoissonGoals!H122</f>
        <v>#N/A</v>
      </c>
      <c r="D122" s="4" t="e">
        <f ca="1">PoissonGoals!I122</f>
        <v>#N/A</v>
      </c>
      <c r="E122" s="4" t="e">
        <f ca="1">PoissonGoals!J122</f>
        <v>#N/A</v>
      </c>
      <c r="F122" s="4" t="e">
        <f ca="1">PoissonGoals!K122</f>
        <v>#N/A</v>
      </c>
      <c r="G122" s="4" t="e">
        <f ca="1">PoissonGoals!L122</f>
        <v>#N/A</v>
      </c>
      <c r="H122" s="5">
        <v>0</v>
      </c>
      <c r="I122" s="5">
        <v>0</v>
      </c>
      <c r="J122" s="5">
        <v>0</v>
      </c>
      <c r="K122" s="5">
        <f t="shared" si="26"/>
        <v>0</v>
      </c>
      <c r="L122" t="e">
        <f>Odds!B122</f>
        <v>#N/A</v>
      </c>
      <c r="M122" t="e">
        <f>Odds!C122</f>
        <v>#N/A</v>
      </c>
      <c r="N122" t="e">
        <f>Odds!D122</f>
        <v>#N/A</v>
      </c>
      <c r="O122" s="6" t="e">
        <f t="shared" si="27"/>
        <v>#N/A</v>
      </c>
      <c r="P122" s="6" t="e">
        <f t="shared" si="28"/>
        <v>#N/A</v>
      </c>
      <c r="Q122" s="6" t="e">
        <f t="shared" si="29"/>
        <v>#N/A</v>
      </c>
      <c r="R122" t="e">
        <f t="shared" si="30"/>
        <v>#N/A</v>
      </c>
      <c r="S122" t="e">
        <f t="shared" si="30"/>
        <v>#N/A</v>
      </c>
      <c r="T122" t="e">
        <f t="shared" si="30"/>
        <v>#N/A</v>
      </c>
      <c r="U122" s="7" t="e">
        <f t="shared" ca="1" si="25"/>
        <v>#N/A</v>
      </c>
      <c r="V122" s="13" t="e">
        <f t="shared" si="31"/>
        <v>#N/A</v>
      </c>
      <c r="W122" s="13" t="e">
        <f t="shared" si="32"/>
        <v>#N/A</v>
      </c>
      <c r="X122" s="13" t="e">
        <f t="shared" si="33"/>
        <v>#N/A</v>
      </c>
    </row>
    <row r="123" spans="1:24">
      <c r="A123" s="4">
        <f>PoissonGoals!B123</f>
        <v>0</v>
      </c>
      <c r="B123" s="4">
        <f>PoissonGoals!C123</f>
        <v>0</v>
      </c>
      <c r="C123" s="4" t="e">
        <f ca="1">PoissonGoals!H123</f>
        <v>#N/A</v>
      </c>
      <c r="D123" s="4" t="e">
        <f ca="1">PoissonGoals!I123</f>
        <v>#N/A</v>
      </c>
      <c r="E123" s="4" t="e">
        <f ca="1">PoissonGoals!J123</f>
        <v>#N/A</v>
      </c>
      <c r="F123" s="4" t="e">
        <f ca="1">PoissonGoals!K123</f>
        <v>#N/A</v>
      </c>
      <c r="G123" s="4" t="e">
        <f ca="1">PoissonGoals!L123</f>
        <v>#N/A</v>
      </c>
      <c r="H123" s="5">
        <v>0</v>
      </c>
      <c r="I123" s="5">
        <v>0</v>
      </c>
      <c r="J123" s="5">
        <v>0</v>
      </c>
      <c r="K123" s="5">
        <f t="shared" si="26"/>
        <v>0</v>
      </c>
      <c r="L123" t="e">
        <f>Odds!B123</f>
        <v>#N/A</v>
      </c>
      <c r="M123" t="e">
        <f>Odds!C123</f>
        <v>#N/A</v>
      </c>
      <c r="N123" t="e">
        <f>Odds!D123</f>
        <v>#N/A</v>
      </c>
      <c r="O123" s="6" t="e">
        <f t="shared" si="27"/>
        <v>#N/A</v>
      </c>
      <c r="P123" s="6" t="e">
        <f t="shared" si="28"/>
        <v>#N/A</v>
      </c>
      <c r="Q123" s="6" t="e">
        <f t="shared" si="29"/>
        <v>#N/A</v>
      </c>
      <c r="R123" t="e">
        <f t="shared" si="30"/>
        <v>#N/A</v>
      </c>
      <c r="S123" t="e">
        <f t="shared" si="30"/>
        <v>#N/A</v>
      </c>
      <c r="T123" t="e">
        <f t="shared" si="30"/>
        <v>#N/A</v>
      </c>
      <c r="U123" s="7" t="e">
        <f t="shared" ca="1" si="25"/>
        <v>#N/A</v>
      </c>
      <c r="V123" s="13" t="e">
        <f t="shared" si="31"/>
        <v>#N/A</v>
      </c>
      <c r="W123" s="13" t="e">
        <f t="shared" si="32"/>
        <v>#N/A</v>
      </c>
      <c r="X123" s="13" t="e">
        <f t="shared" si="33"/>
        <v>#N/A</v>
      </c>
    </row>
    <row r="124" spans="1:24">
      <c r="A124" s="4">
        <f>PoissonGoals!B124</f>
        <v>0</v>
      </c>
      <c r="B124" s="4">
        <f>PoissonGoals!C124</f>
        <v>0</v>
      </c>
      <c r="C124" s="4" t="e">
        <f ca="1">PoissonGoals!H124</f>
        <v>#N/A</v>
      </c>
      <c r="D124" s="4" t="e">
        <f ca="1">PoissonGoals!I124</f>
        <v>#N/A</v>
      </c>
      <c r="E124" s="4" t="e">
        <f ca="1">PoissonGoals!J124</f>
        <v>#N/A</v>
      </c>
      <c r="F124" s="4" t="e">
        <f ca="1">PoissonGoals!K124</f>
        <v>#N/A</v>
      </c>
      <c r="G124" s="4" t="e">
        <f ca="1">PoissonGoals!L124</f>
        <v>#N/A</v>
      </c>
      <c r="H124" s="5">
        <v>0</v>
      </c>
      <c r="I124" s="5">
        <v>0</v>
      </c>
      <c r="J124" s="5">
        <v>0</v>
      </c>
      <c r="K124" s="5">
        <f t="shared" si="26"/>
        <v>0</v>
      </c>
      <c r="L124" t="e">
        <f>Odds!B124</f>
        <v>#N/A</v>
      </c>
      <c r="M124" t="e">
        <f>Odds!C124</f>
        <v>#N/A</v>
      </c>
      <c r="N124" t="e">
        <f>Odds!D124</f>
        <v>#N/A</v>
      </c>
      <c r="O124" s="6" t="e">
        <f t="shared" si="27"/>
        <v>#N/A</v>
      </c>
      <c r="P124" s="6" t="e">
        <f t="shared" si="28"/>
        <v>#N/A</v>
      </c>
      <c r="Q124" s="6" t="e">
        <f t="shared" si="29"/>
        <v>#N/A</v>
      </c>
      <c r="R124" t="e">
        <f t="shared" si="30"/>
        <v>#N/A</v>
      </c>
      <c r="S124" t="e">
        <f t="shared" si="30"/>
        <v>#N/A</v>
      </c>
      <c r="T124" t="e">
        <f t="shared" si="30"/>
        <v>#N/A</v>
      </c>
      <c r="U124" s="7" t="e">
        <f t="shared" ca="1" si="25"/>
        <v>#N/A</v>
      </c>
      <c r="V124" s="13" t="e">
        <f t="shared" si="31"/>
        <v>#N/A</v>
      </c>
      <c r="W124" s="13" t="e">
        <f t="shared" si="32"/>
        <v>#N/A</v>
      </c>
      <c r="X124" s="13" t="e">
        <f t="shared" si="33"/>
        <v>#N/A</v>
      </c>
    </row>
    <row r="125" spans="1:24">
      <c r="A125" s="4">
        <f>PoissonGoals!B125</f>
        <v>0</v>
      </c>
      <c r="B125" s="4">
        <f>PoissonGoals!C125</f>
        <v>0</v>
      </c>
      <c r="C125" s="4" t="e">
        <f ca="1">PoissonGoals!H125</f>
        <v>#N/A</v>
      </c>
      <c r="D125" s="4" t="e">
        <f ca="1">PoissonGoals!I125</f>
        <v>#N/A</v>
      </c>
      <c r="E125" s="4" t="e">
        <f ca="1">PoissonGoals!J125</f>
        <v>#N/A</v>
      </c>
      <c r="F125" s="4" t="e">
        <f ca="1">PoissonGoals!K125</f>
        <v>#N/A</v>
      </c>
      <c r="G125" s="4" t="e">
        <f ca="1">PoissonGoals!L125</f>
        <v>#N/A</v>
      </c>
      <c r="H125" s="5">
        <v>0</v>
      </c>
      <c r="I125" s="5">
        <v>0</v>
      </c>
      <c r="J125" s="5">
        <v>0</v>
      </c>
      <c r="K125" s="5">
        <f t="shared" si="26"/>
        <v>0</v>
      </c>
      <c r="L125" t="e">
        <f>Odds!B125</f>
        <v>#N/A</v>
      </c>
      <c r="M125" t="e">
        <f>Odds!C125</f>
        <v>#N/A</v>
      </c>
      <c r="N125" t="e">
        <f>Odds!D125</f>
        <v>#N/A</v>
      </c>
      <c r="O125" s="6" t="e">
        <f t="shared" si="27"/>
        <v>#N/A</v>
      </c>
      <c r="P125" s="6" t="e">
        <f t="shared" si="28"/>
        <v>#N/A</v>
      </c>
      <c r="Q125" s="6" t="e">
        <f t="shared" si="29"/>
        <v>#N/A</v>
      </c>
      <c r="R125" t="e">
        <f t="shared" si="30"/>
        <v>#N/A</v>
      </c>
      <c r="S125" t="e">
        <f t="shared" si="30"/>
        <v>#N/A</v>
      </c>
      <c r="T125" t="e">
        <f t="shared" si="30"/>
        <v>#N/A</v>
      </c>
      <c r="U125" s="7" t="e">
        <f t="shared" ca="1" si="25"/>
        <v>#N/A</v>
      </c>
      <c r="V125" s="13" t="e">
        <f t="shared" si="31"/>
        <v>#N/A</v>
      </c>
      <c r="W125" s="13" t="e">
        <f t="shared" si="32"/>
        <v>#N/A</v>
      </c>
      <c r="X125" s="13" t="e">
        <f t="shared" si="33"/>
        <v>#N/A</v>
      </c>
    </row>
    <row r="126" spans="1:24">
      <c r="A126" s="4">
        <f>PoissonGoals!B126</f>
        <v>0</v>
      </c>
      <c r="B126" s="4">
        <f>PoissonGoals!C126</f>
        <v>0</v>
      </c>
      <c r="C126" s="4" t="e">
        <f ca="1">PoissonGoals!H126</f>
        <v>#N/A</v>
      </c>
      <c r="D126" s="4" t="e">
        <f ca="1">PoissonGoals!I126</f>
        <v>#N/A</v>
      </c>
      <c r="E126" s="4" t="e">
        <f ca="1">PoissonGoals!J126</f>
        <v>#N/A</v>
      </c>
      <c r="F126" s="4" t="e">
        <f ca="1">PoissonGoals!K126</f>
        <v>#N/A</v>
      </c>
      <c r="G126" s="4" t="e">
        <f ca="1">PoissonGoals!L126</f>
        <v>#N/A</v>
      </c>
      <c r="H126" s="5">
        <v>0</v>
      </c>
      <c r="I126" s="5">
        <v>0</v>
      </c>
      <c r="J126" s="5">
        <v>0</v>
      </c>
      <c r="K126" s="5">
        <f t="shared" si="26"/>
        <v>0</v>
      </c>
      <c r="L126" t="e">
        <f>Odds!B126</f>
        <v>#N/A</v>
      </c>
      <c r="M126" t="e">
        <f>Odds!C126</f>
        <v>#N/A</v>
      </c>
      <c r="N126" t="e">
        <f>Odds!D126</f>
        <v>#N/A</v>
      </c>
      <c r="O126" s="6" t="e">
        <f t="shared" si="27"/>
        <v>#N/A</v>
      </c>
      <c r="P126" s="6" t="e">
        <f t="shared" si="28"/>
        <v>#N/A</v>
      </c>
      <c r="Q126" s="6" t="e">
        <f t="shared" si="29"/>
        <v>#N/A</v>
      </c>
      <c r="R126" t="e">
        <f t="shared" si="30"/>
        <v>#N/A</v>
      </c>
      <c r="S126" t="e">
        <f t="shared" si="30"/>
        <v>#N/A</v>
      </c>
      <c r="T126" t="e">
        <f t="shared" si="30"/>
        <v>#N/A</v>
      </c>
      <c r="U126" s="7" t="e">
        <f t="shared" ca="1" si="25"/>
        <v>#N/A</v>
      </c>
      <c r="V126" s="13" t="e">
        <f t="shared" si="31"/>
        <v>#N/A</v>
      </c>
      <c r="W126" s="13" t="e">
        <f t="shared" si="32"/>
        <v>#N/A</v>
      </c>
      <c r="X126" s="13" t="e">
        <f t="shared" si="33"/>
        <v>#N/A</v>
      </c>
    </row>
    <row r="127" spans="1:24">
      <c r="A127" s="4">
        <f>PoissonGoals!B127</f>
        <v>0</v>
      </c>
      <c r="B127" s="4">
        <f>PoissonGoals!C127</f>
        <v>0</v>
      </c>
      <c r="C127" s="4" t="e">
        <f ca="1">PoissonGoals!H127</f>
        <v>#N/A</v>
      </c>
      <c r="D127" s="4" t="e">
        <f ca="1">PoissonGoals!I127</f>
        <v>#N/A</v>
      </c>
      <c r="E127" s="4" t="e">
        <f ca="1">PoissonGoals!J127</f>
        <v>#N/A</v>
      </c>
      <c r="F127" s="4" t="e">
        <f ca="1">PoissonGoals!K127</f>
        <v>#N/A</v>
      </c>
      <c r="G127" s="4" t="e">
        <f ca="1">PoissonGoals!L127</f>
        <v>#N/A</v>
      </c>
      <c r="H127" s="5">
        <v>0</v>
      </c>
      <c r="I127" s="5">
        <v>0</v>
      </c>
      <c r="J127" s="5">
        <v>0</v>
      </c>
      <c r="K127" s="5">
        <f t="shared" si="26"/>
        <v>0</v>
      </c>
      <c r="L127" t="e">
        <f>Odds!B127</f>
        <v>#N/A</v>
      </c>
      <c r="M127" t="e">
        <f>Odds!C127</f>
        <v>#N/A</v>
      </c>
      <c r="N127" t="e">
        <f>Odds!D127</f>
        <v>#N/A</v>
      </c>
      <c r="O127" s="6" t="e">
        <f t="shared" si="27"/>
        <v>#N/A</v>
      </c>
      <c r="P127" s="6" t="e">
        <f t="shared" si="28"/>
        <v>#N/A</v>
      </c>
      <c r="Q127" s="6" t="e">
        <f t="shared" si="29"/>
        <v>#N/A</v>
      </c>
      <c r="R127" t="e">
        <f t="shared" si="30"/>
        <v>#N/A</v>
      </c>
      <c r="S127" t="e">
        <f t="shared" si="30"/>
        <v>#N/A</v>
      </c>
      <c r="T127" t="e">
        <f t="shared" si="30"/>
        <v>#N/A</v>
      </c>
      <c r="U127" s="7" t="e">
        <f t="shared" ca="1" si="25"/>
        <v>#N/A</v>
      </c>
      <c r="V127" s="13" t="e">
        <f t="shared" si="31"/>
        <v>#N/A</v>
      </c>
      <c r="W127" s="13" t="e">
        <f t="shared" si="32"/>
        <v>#N/A</v>
      </c>
      <c r="X127" s="13" t="e">
        <f t="shared" si="33"/>
        <v>#N/A</v>
      </c>
    </row>
    <row r="128" spans="1:24">
      <c r="A128" s="4">
        <f>PoissonGoals!B128</f>
        <v>0</v>
      </c>
      <c r="B128" s="4">
        <f>PoissonGoals!C128</f>
        <v>0</v>
      </c>
      <c r="C128" s="4" t="e">
        <f ca="1">PoissonGoals!H128</f>
        <v>#N/A</v>
      </c>
      <c r="D128" s="4" t="e">
        <f ca="1">PoissonGoals!I128</f>
        <v>#N/A</v>
      </c>
      <c r="E128" s="4" t="e">
        <f ca="1">PoissonGoals!J128</f>
        <v>#N/A</v>
      </c>
      <c r="F128" s="4" t="e">
        <f ca="1">PoissonGoals!K128</f>
        <v>#N/A</v>
      </c>
      <c r="G128" s="4" t="e">
        <f ca="1">PoissonGoals!L128</f>
        <v>#N/A</v>
      </c>
      <c r="H128" s="5">
        <v>0</v>
      </c>
      <c r="I128" s="5">
        <v>0</v>
      </c>
      <c r="J128" s="5">
        <v>0</v>
      </c>
      <c r="K128" s="5">
        <f t="shared" si="26"/>
        <v>0</v>
      </c>
      <c r="L128" t="e">
        <f>Odds!B128</f>
        <v>#N/A</v>
      </c>
      <c r="M128" t="e">
        <f>Odds!C128</f>
        <v>#N/A</v>
      </c>
      <c r="N128" t="e">
        <f>Odds!D128</f>
        <v>#N/A</v>
      </c>
      <c r="O128" s="6" t="e">
        <f t="shared" si="27"/>
        <v>#N/A</v>
      </c>
      <c r="P128" s="6" t="e">
        <f t="shared" si="28"/>
        <v>#N/A</v>
      </c>
      <c r="Q128" s="6" t="e">
        <f t="shared" si="29"/>
        <v>#N/A</v>
      </c>
      <c r="R128" t="e">
        <f t="shared" si="30"/>
        <v>#N/A</v>
      </c>
      <c r="S128" t="e">
        <f t="shared" si="30"/>
        <v>#N/A</v>
      </c>
      <c r="T128" t="e">
        <f t="shared" si="30"/>
        <v>#N/A</v>
      </c>
      <c r="U128" s="7" t="e">
        <f t="shared" ca="1" si="25"/>
        <v>#N/A</v>
      </c>
      <c r="V128" s="13" t="e">
        <f t="shared" si="31"/>
        <v>#N/A</v>
      </c>
      <c r="W128" s="13" t="e">
        <f t="shared" si="32"/>
        <v>#N/A</v>
      </c>
      <c r="X128" s="13" t="e">
        <f t="shared" si="33"/>
        <v>#N/A</v>
      </c>
    </row>
    <row r="129" spans="1:24">
      <c r="A129" s="4">
        <f>PoissonGoals!B129</f>
        <v>0</v>
      </c>
      <c r="B129" s="4">
        <f>PoissonGoals!C129</f>
        <v>0</v>
      </c>
      <c r="C129" s="4" t="e">
        <f ca="1">PoissonGoals!H129</f>
        <v>#N/A</v>
      </c>
      <c r="D129" s="4" t="e">
        <f ca="1">PoissonGoals!I129</f>
        <v>#N/A</v>
      </c>
      <c r="E129" s="4" t="e">
        <f ca="1">PoissonGoals!J129</f>
        <v>#N/A</v>
      </c>
      <c r="F129" s="4" t="e">
        <f ca="1">PoissonGoals!K129</f>
        <v>#N/A</v>
      </c>
      <c r="G129" s="4" t="e">
        <f ca="1">PoissonGoals!L129</f>
        <v>#N/A</v>
      </c>
      <c r="H129" s="5">
        <v>0</v>
      </c>
      <c r="I129" s="5">
        <v>0</v>
      </c>
      <c r="J129" s="5">
        <v>0</v>
      </c>
      <c r="K129" s="5">
        <f t="shared" si="26"/>
        <v>0</v>
      </c>
      <c r="L129" t="e">
        <f>Odds!B129</f>
        <v>#N/A</v>
      </c>
      <c r="M129" t="e">
        <f>Odds!C129</f>
        <v>#N/A</v>
      </c>
      <c r="N129" t="e">
        <f>Odds!D129</f>
        <v>#N/A</v>
      </c>
      <c r="O129" s="6" t="e">
        <f t="shared" si="27"/>
        <v>#N/A</v>
      </c>
      <c r="P129" s="6" t="e">
        <f t="shared" si="28"/>
        <v>#N/A</v>
      </c>
      <c r="Q129" s="6" t="e">
        <f t="shared" si="29"/>
        <v>#N/A</v>
      </c>
      <c r="R129" t="e">
        <f t="shared" si="30"/>
        <v>#N/A</v>
      </c>
      <c r="S129" t="e">
        <f t="shared" si="30"/>
        <v>#N/A</v>
      </c>
      <c r="T129" t="e">
        <f t="shared" si="30"/>
        <v>#N/A</v>
      </c>
      <c r="U129" s="7" t="e">
        <f t="shared" ca="1" si="25"/>
        <v>#N/A</v>
      </c>
      <c r="V129" s="13" t="e">
        <f t="shared" si="31"/>
        <v>#N/A</v>
      </c>
      <c r="W129" s="13" t="e">
        <f t="shared" si="32"/>
        <v>#N/A</v>
      </c>
      <c r="X129" s="13" t="e">
        <f t="shared" si="33"/>
        <v>#N/A</v>
      </c>
    </row>
    <row r="130" spans="1:24">
      <c r="A130" s="4">
        <f>PoissonGoals!B130</f>
        <v>0</v>
      </c>
      <c r="B130" s="4">
        <f>PoissonGoals!C130</f>
        <v>0</v>
      </c>
      <c r="C130" s="4" t="e">
        <f ca="1">PoissonGoals!H130</f>
        <v>#N/A</v>
      </c>
      <c r="D130" s="4" t="e">
        <f ca="1">PoissonGoals!I130</f>
        <v>#N/A</v>
      </c>
      <c r="E130" s="4" t="e">
        <f ca="1">PoissonGoals!J130</f>
        <v>#N/A</v>
      </c>
      <c r="F130" s="4" t="e">
        <f ca="1">PoissonGoals!K130</f>
        <v>#N/A</v>
      </c>
      <c r="G130" s="4" t="e">
        <f ca="1">PoissonGoals!L130</f>
        <v>#N/A</v>
      </c>
      <c r="H130" s="5">
        <v>0</v>
      </c>
      <c r="I130" s="5">
        <v>0</v>
      </c>
      <c r="J130" s="5">
        <v>0</v>
      </c>
      <c r="K130" s="5">
        <f t="shared" si="26"/>
        <v>0</v>
      </c>
      <c r="L130" t="e">
        <f>Odds!B130</f>
        <v>#N/A</v>
      </c>
      <c r="M130" t="e">
        <f>Odds!C130</f>
        <v>#N/A</v>
      </c>
      <c r="N130" t="e">
        <f>Odds!D130</f>
        <v>#N/A</v>
      </c>
      <c r="O130" s="6" t="e">
        <f t="shared" si="27"/>
        <v>#N/A</v>
      </c>
      <c r="P130" s="6" t="e">
        <f t="shared" si="28"/>
        <v>#N/A</v>
      </c>
      <c r="Q130" s="6" t="e">
        <f t="shared" si="29"/>
        <v>#N/A</v>
      </c>
      <c r="R130" t="e">
        <f t="shared" si="30"/>
        <v>#N/A</v>
      </c>
      <c r="S130" t="e">
        <f t="shared" si="30"/>
        <v>#N/A</v>
      </c>
      <c r="T130" t="e">
        <f t="shared" si="30"/>
        <v>#N/A</v>
      </c>
      <c r="U130" s="7" t="e">
        <f t="shared" ref="U130:U193" ca="1" si="34">(E130*R130)+(F130*S130)+(G130*T130)</f>
        <v>#N/A</v>
      </c>
      <c r="V130" s="13" t="e">
        <f t="shared" si="31"/>
        <v>#N/A</v>
      </c>
      <c r="W130" s="13" t="e">
        <f t="shared" si="32"/>
        <v>#N/A</v>
      </c>
      <c r="X130" s="13" t="e">
        <f t="shared" si="33"/>
        <v>#N/A</v>
      </c>
    </row>
    <row r="131" spans="1:24">
      <c r="A131" s="4">
        <f>PoissonGoals!B131</f>
        <v>0</v>
      </c>
      <c r="B131" s="4">
        <f>PoissonGoals!C131</f>
        <v>0</v>
      </c>
      <c r="C131" s="4" t="e">
        <f ca="1">PoissonGoals!H131</f>
        <v>#N/A</v>
      </c>
      <c r="D131" s="4" t="e">
        <f ca="1">PoissonGoals!I131</f>
        <v>#N/A</v>
      </c>
      <c r="E131" s="4" t="e">
        <f ca="1">PoissonGoals!J131</f>
        <v>#N/A</v>
      </c>
      <c r="F131" s="4" t="e">
        <f ca="1">PoissonGoals!K131</f>
        <v>#N/A</v>
      </c>
      <c r="G131" s="4" t="e">
        <f ca="1">PoissonGoals!L131</f>
        <v>#N/A</v>
      </c>
      <c r="H131" s="5">
        <v>0</v>
      </c>
      <c r="I131" s="5">
        <v>0</v>
      </c>
      <c r="J131" s="5">
        <v>0</v>
      </c>
      <c r="K131" s="5">
        <f t="shared" ref="K131:K194" si="35">SUM(H131:J131)</f>
        <v>0</v>
      </c>
      <c r="L131" t="e">
        <f>Odds!B131</f>
        <v>#N/A</v>
      </c>
      <c r="M131" t="e">
        <f>Odds!C131</f>
        <v>#N/A</v>
      </c>
      <c r="N131" t="e">
        <f>Odds!D131</f>
        <v>#N/A</v>
      </c>
      <c r="O131" s="6" t="e">
        <f t="shared" ref="O131:O194" si="36">100+(H131*L131-H131)-I131-J131</f>
        <v>#N/A</v>
      </c>
      <c r="P131" s="6" t="e">
        <f t="shared" ref="P131:P194" si="37">100+(I131*M131-I131)-H131-J131</f>
        <v>#N/A</v>
      </c>
      <c r="Q131" s="6" t="e">
        <f t="shared" ref="Q131:Q194" si="38">100+(J131*N131-J131)-H131-I131</f>
        <v>#N/A</v>
      </c>
      <c r="R131" t="e">
        <f t="shared" ref="R131:T194" si="39">LOG(O131)</f>
        <v>#N/A</v>
      </c>
      <c r="S131" t="e">
        <f t="shared" si="39"/>
        <v>#N/A</v>
      </c>
      <c r="T131" t="e">
        <f t="shared" si="39"/>
        <v>#N/A</v>
      </c>
      <c r="U131" s="7" t="e">
        <f t="shared" ca="1" si="34"/>
        <v>#N/A</v>
      </c>
      <c r="V131" s="13" t="e">
        <f t="shared" ref="V131:V194" si="40">O131-100</f>
        <v>#N/A</v>
      </c>
      <c r="W131" s="13" t="e">
        <f t="shared" ref="W131:W194" si="41">P131-100</f>
        <v>#N/A</v>
      </c>
      <c r="X131" s="13" t="e">
        <f t="shared" ref="X131:X194" si="42">Q131-100</f>
        <v>#N/A</v>
      </c>
    </row>
    <row r="132" spans="1:24">
      <c r="A132" s="4">
        <f>PoissonGoals!B132</f>
        <v>0</v>
      </c>
      <c r="B132" s="4">
        <f>PoissonGoals!C132</f>
        <v>0</v>
      </c>
      <c r="C132" s="4" t="e">
        <f ca="1">PoissonGoals!H132</f>
        <v>#N/A</v>
      </c>
      <c r="D132" s="4" t="e">
        <f ca="1">PoissonGoals!I132</f>
        <v>#N/A</v>
      </c>
      <c r="E132" s="4" t="e">
        <f ca="1">PoissonGoals!J132</f>
        <v>#N/A</v>
      </c>
      <c r="F132" s="4" t="e">
        <f ca="1">PoissonGoals!K132</f>
        <v>#N/A</v>
      </c>
      <c r="G132" s="4" t="e">
        <f ca="1">PoissonGoals!L132</f>
        <v>#N/A</v>
      </c>
      <c r="H132" s="5">
        <v>0</v>
      </c>
      <c r="I132" s="5">
        <v>0</v>
      </c>
      <c r="J132" s="5">
        <v>0</v>
      </c>
      <c r="K132" s="5">
        <f t="shared" si="35"/>
        <v>0</v>
      </c>
      <c r="L132" t="e">
        <f>Odds!B132</f>
        <v>#N/A</v>
      </c>
      <c r="M132" t="e">
        <f>Odds!C132</f>
        <v>#N/A</v>
      </c>
      <c r="N132" t="e">
        <f>Odds!D132</f>
        <v>#N/A</v>
      </c>
      <c r="O132" s="6" t="e">
        <f t="shared" si="36"/>
        <v>#N/A</v>
      </c>
      <c r="P132" s="6" t="e">
        <f t="shared" si="37"/>
        <v>#N/A</v>
      </c>
      <c r="Q132" s="6" t="e">
        <f t="shared" si="38"/>
        <v>#N/A</v>
      </c>
      <c r="R132" t="e">
        <f t="shared" si="39"/>
        <v>#N/A</v>
      </c>
      <c r="S132" t="e">
        <f t="shared" si="39"/>
        <v>#N/A</v>
      </c>
      <c r="T132" t="e">
        <f t="shared" si="39"/>
        <v>#N/A</v>
      </c>
      <c r="U132" s="7" t="e">
        <f t="shared" ca="1" si="34"/>
        <v>#N/A</v>
      </c>
      <c r="V132" s="13" t="e">
        <f t="shared" si="40"/>
        <v>#N/A</v>
      </c>
      <c r="W132" s="13" t="e">
        <f t="shared" si="41"/>
        <v>#N/A</v>
      </c>
      <c r="X132" s="13" t="e">
        <f t="shared" si="42"/>
        <v>#N/A</v>
      </c>
    </row>
    <row r="133" spans="1:24">
      <c r="A133" s="4">
        <f>PoissonGoals!B133</f>
        <v>0</v>
      </c>
      <c r="B133" s="4">
        <f>PoissonGoals!C133</f>
        <v>0</v>
      </c>
      <c r="C133" s="4" t="e">
        <f ca="1">PoissonGoals!H133</f>
        <v>#N/A</v>
      </c>
      <c r="D133" s="4" t="e">
        <f ca="1">PoissonGoals!I133</f>
        <v>#N/A</v>
      </c>
      <c r="E133" s="4" t="e">
        <f ca="1">PoissonGoals!J133</f>
        <v>#N/A</v>
      </c>
      <c r="F133" s="4" t="e">
        <f ca="1">PoissonGoals!K133</f>
        <v>#N/A</v>
      </c>
      <c r="G133" s="4" t="e">
        <f ca="1">PoissonGoals!L133</f>
        <v>#N/A</v>
      </c>
      <c r="H133" s="5">
        <v>0</v>
      </c>
      <c r="I133" s="5">
        <v>0</v>
      </c>
      <c r="J133" s="5">
        <v>0</v>
      </c>
      <c r="K133" s="5">
        <f t="shared" si="35"/>
        <v>0</v>
      </c>
      <c r="L133" t="e">
        <f>Odds!B133</f>
        <v>#N/A</v>
      </c>
      <c r="M133" t="e">
        <f>Odds!C133</f>
        <v>#N/A</v>
      </c>
      <c r="N133" t="e">
        <f>Odds!D133</f>
        <v>#N/A</v>
      </c>
      <c r="O133" s="6" t="e">
        <f t="shared" si="36"/>
        <v>#N/A</v>
      </c>
      <c r="P133" s="6" t="e">
        <f t="shared" si="37"/>
        <v>#N/A</v>
      </c>
      <c r="Q133" s="6" t="e">
        <f t="shared" si="38"/>
        <v>#N/A</v>
      </c>
      <c r="R133" t="e">
        <f t="shared" si="39"/>
        <v>#N/A</v>
      </c>
      <c r="S133" t="e">
        <f t="shared" si="39"/>
        <v>#N/A</v>
      </c>
      <c r="T133" t="e">
        <f t="shared" si="39"/>
        <v>#N/A</v>
      </c>
      <c r="U133" s="7" t="e">
        <f t="shared" ca="1" si="34"/>
        <v>#N/A</v>
      </c>
      <c r="V133" s="13" t="e">
        <f t="shared" si="40"/>
        <v>#N/A</v>
      </c>
      <c r="W133" s="13" t="e">
        <f t="shared" si="41"/>
        <v>#N/A</v>
      </c>
      <c r="X133" s="13" t="e">
        <f t="shared" si="42"/>
        <v>#N/A</v>
      </c>
    </row>
    <row r="134" spans="1:24">
      <c r="A134" s="4">
        <f>PoissonGoals!B134</f>
        <v>0</v>
      </c>
      <c r="B134" s="4">
        <f>PoissonGoals!C134</f>
        <v>0</v>
      </c>
      <c r="C134" s="4" t="e">
        <f ca="1">PoissonGoals!H134</f>
        <v>#N/A</v>
      </c>
      <c r="D134" s="4" t="e">
        <f ca="1">PoissonGoals!I134</f>
        <v>#N/A</v>
      </c>
      <c r="E134" s="4" t="e">
        <f ca="1">PoissonGoals!J134</f>
        <v>#N/A</v>
      </c>
      <c r="F134" s="4" t="e">
        <f ca="1">PoissonGoals!K134</f>
        <v>#N/A</v>
      </c>
      <c r="G134" s="4" t="e">
        <f ca="1">PoissonGoals!L134</f>
        <v>#N/A</v>
      </c>
      <c r="H134" s="5">
        <v>0</v>
      </c>
      <c r="I134" s="5">
        <v>0</v>
      </c>
      <c r="J134" s="5">
        <v>0</v>
      </c>
      <c r="K134" s="5">
        <f t="shared" si="35"/>
        <v>0</v>
      </c>
      <c r="L134" t="e">
        <f>Odds!B134</f>
        <v>#N/A</v>
      </c>
      <c r="M134" t="e">
        <f>Odds!C134</f>
        <v>#N/A</v>
      </c>
      <c r="N134" t="e">
        <f>Odds!D134</f>
        <v>#N/A</v>
      </c>
      <c r="O134" s="6" t="e">
        <f t="shared" si="36"/>
        <v>#N/A</v>
      </c>
      <c r="P134" s="6" t="e">
        <f t="shared" si="37"/>
        <v>#N/A</v>
      </c>
      <c r="Q134" s="6" t="e">
        <f t="shared" si="38"/>
        <v>#N/A</v>
      </c>
      <c r="R134" t="e">
        <f t="shared" si="39"/>
        <v>#N/A</v>
      </c>
      <c r="S134" t="e">
        <f t="shared" si="39"/>
        <v>#N/A</v>
      </c>
      <c r="T134" t="e">
        <f t="shared" si="39"/>
        <v>#N/A</v>
      </c>
      <c r="U134" s="7" t="e">
        <f t="shared" ca="1" si="34"/>
        <v>#N/A</v>
      </c>
      <c r="V134" s="13" t="e">
        <f t="shared" si="40"/>
        <v>#N/A</v>
      </c>
      <c r="W134" s="13" t="e">
        <f t="shared" si="41"/>
        <v>#N/A</v>
      </c>
      <c r="X134" s="13" t="e">
        <f t="shared" si="42"/>
        <v>#N/A</v>
      </c>
    </row>
    <row r="135" spans="1:24">
      <c r="A135" s="4">
        <f>PoissonGoals!B135</f>
        <v>0</v>
      </c>
      <c r="B135" s="4">
        <f>PoissonGoals!C135</f>
        <v>0</v>
      </c>
      <c r="C135" s="4" t="e">
        <f ca="1">PoissonGoals!H135</f>
        <v>#N/A</v>
      </c>
      <c r="D135" s="4" t="e">
        <f ca="1">PoissonGoals!I135</f>
        <v>#N/A</v>
      </c>
      <c r="E135" s="4" t="e">
        <f ca="1">PoissonGoals!J135</f>
        <v>#N/A</v>
      </c>
      <c r="F135" s="4" t="e">
        <f ca="1">PoissonGoals!K135</f>
        <v>#N/A</v>
      </c>
      <c r="G135" s="4" t="e">
        <f ca="1">PoissonGoals!L135</f>
        <v>#N/A</v>
      </c>
      <c r="H135" s="5">
        <v>0</v>
      </c>
      <c r="I135" s="5">
        <v>0</v>
      </c>
      <c r="J135" s="5">
        <v>0</v>
      </c>
      <c r="K135" s="5">
        <f t="shared" si="35"/>
        <v>0</v>
      </c>
      <c r="L135" t="e">
        <f>Odds!B135</f>
        <v>#N/A</v>
      </c>
      <c r="M135" t="e">
        <f>Odds!C135</f>
        <v>#N/A</v>
      </c>
      <c r="N135" t="e">
        <f>Odds!D135</f>
        <v>#N/A</v>
      </c>
      <c r="O135" s="6" t="e">
        <f t="shared" si="36"/>
        <v>#N/A</v>
      </c>
      <c r="P135" s="6" t="e">
        <f t="shared" si="37"/>
        <v>#N/A</v>
      </c>
      <c r="Q135" s="6" t="e">
        <f t="shared" si="38"/>
        <v>#N/A</v>
      </c>
      <c r="R135" t="e">
        <f t="shared" si="39"/>
        <v>#N/A</v>
      </c>
      <c r="S135" t="e">
        <f t="shared" si="39"/>
        <v>#N/A</v>
      </c>
      <c r="T135" t="e">
        <f t="shared" si="39"/>
        <v>#N/A</v>
      </c>
      <c r="U135" s="7" t="e">
        <f t="shared" ca="1" si="34"/>
        <v>#N/A</v>
      </c>
      <c r="V135" s="13" t="e">
        <f t="shared" si="40"/>
        <v>#N/A</v>
      </c>
      <c r="W135" s="13" t="e">
        <f t="shared" si="41"/>
        <v>#N/A</v>
      </c>
      <c r="X135" s="13" t="e">
        <f t="shared" si="42"/>
        <v>#N/A</v>
      </c>
    </row>
    <row r="136" spans="1:24">
      <c r="A136" s="4">
        <f>PoissonGoals!B136</f>
        <v>0</v>
      </c>
      <c r="B136" s="4">
        <f>PoissonGoals!C136</f>
        <v>0</v>
      </c>
      <c r="C136" s="4" t="e">
        <f ca="1">PoissonGoals!H136</f>
        <v>#N/A</v>
      </c>
      <c r="D136" s="4" t="e">
        <f ca="1">PoissonGoals!I136</f>
        <v>#N/A</v>
      </c>
      <c r="E136" s="4" t="e">
        <f ca="1">PoissonGoals!J136</f>
        <v>#N/A</v>
      </c>
      <c r="F136" s="4" t="e">
        <f ca="1">PoissonGoals!K136</f>
        <v>#N/A</v>
      </c>
      <c r="G136" s="4" t="e">
        <f ca="1">PoissonGoals!L136</f>
        <v>#N/A</v>
      </c>
      <c r="H136" s="5">
        <v>0</v>
      </c>
      <c r="I136" s="5">
        <v>0</v>
      </c>
      <c r="J136" s="5">
        <v>0</v>
      </c>
      <c r="K136" s="5">
        <f t="shared" si="35"/>
        <v>0</v>
      </c>
      <c r="L136" t="e">
        <f>Odds!B136</f>
        <v>#N/A</v>
      </c>
      <c r="M136" t="e">
        <f>Odds!C136</f>
        <v>#N/A</v>
      </c>
      <c r="N136" t="e">
        <f>Odds!D136</f>
        <v>#N/A</v>
      </c>
      <c r="O136" s="6" t="e">
        <f t="shared" si="36"/>
        <v>#N/A</v>
      </c>
      <c r="P136" s="6" t="e">
        <f t="shared" si="37"/>
        <v>#N/A</v>
      </c>
      <c r="Q136" s="6" t="e">
        <f t="shared" si="38"/>
        <v>#N/A</v>
      </c>
      <c r="R136" t="e">
        <f t="shared" si="39"/>
        <v>#N/A</v>
      </c>
      <c r="S136" t="e">
        <f t="shared" si="39"/>
        <v>#N/A</v>
      </c>
      <c r="T136" t="e">
        <f t="shared" si="39"/>
        <v>#N/A</v>
      </c>
      <c r="U136" s="7" t="e">
        <f t="shared" ca="1" si="34"/>
        <v>#N/A</v>
      </c>
      <c r="V136" s="13" t="e">
        <f t="shared" si="40"/>
        <v>#N/A</v>
      </c>
      <c r="W136" s="13" t="e">
        <f t="shared" si="41"/>
        <v>#N/A</v>
      </c>
      <c r="X136" s="13" t="e">
        <f t="shared" si="42"/>
        <v>#N/A</v>
      </c>
    </row>
    <row r="137" spans="1:24">
      <c r="A137" s="4">
        <f>PoissonGoals!B137</f>
        <v>0</v>
      </c>
      <c r="B137" s="4">
        <f>PoissonGoals!C137</f>
        <v>0</v>
      </c>
      <c r="C137" s="4" t="e">
        <f ca="1">PoissonGoals!H137</f>
        <v>#N/A</v>
      </c>
      <c r="D137" s="4" t="e">
        <f ca="1">PoissonGoals!I137</f>
        <v>#N/A</v>
      </c>
      <c r="E137" s="4" t="e">
        <f ca="1">PoissonGoals!J137</f>
        <v>#N/A</v>
      </c>
      <c r="F137" s="4" t="e">
        <f ca="1">PoissonGoals!K137</f>
        <v>#N/A</v>
      </c>
      <c r="G137" s="4" t="e">
        <f ca="1">PoissonGoals!L137</f>
        <v>#N/A</v>
      </c>
      <c r="H137" s="5">
        <v>0</v>
      </c>
      <c r="I137" s="5">
        <v>0</v>
      </c>
      <c r="J137" s="5">
        <v>0</v>
      </c>
      <c r="K137" s="5">
        <f t="shared" si="35"/>
        <v>0</v>
      </c>
      <c r="L137" t="e">
        <f>Odds!B137</f>
        <v>#N/A</v>
      </c>
      <c r="M137" t="e">
        <f>Odds!C137</f>
        <v>#N/A</v>
      </c>
      <c r="N137" t="e">
        <f>Odds!D137</f>
        <v>#N/A</v>
      </c>
      <c r="O137" s="6" t="e">
        <f t="shared" si="36"/>
        <v>#N/A</v>
      </c>
      <c r="P137" s="6" t="e">
        <f t="shared" si="37"/>
        <v>#N/A</v>
      </c>
      <c r="Q137" s="6" t="e">
        <f t="shared" si="38"/>
        <v>#N/A</v>
      </c>
      <c r="R137" t="e">
        <f t="shared" si="39"/>
        <v>#N/A</v>
      </c>
      <c r="S137" t="e">
        <f t="shared" si="39"/>
        <v>#N/A</v>
      </c>
      <c r="T137" t="e">
        <f t="shared" si="39"/>
        <v>#N/A</v>
      </c>
      <c r="U137" s="7" t="e">
        <f t="shared" ca="1" si="34"/>
        <v>#N/A</v>
      </c>
      <c r="V137" s="13" t="e">
        <f t="shared" si="40"/>
        <v>#N/A</v>
      </c>
      <c r="W137" s="13" t="e">
        <f t="shared" si="41"/>
        <v>#N/A</v>
      </c>
      <c r="X137" s="13" t="e">
        <f t="shared" si="42"/>
        <v>#N/A</v>
      </c>
    </row>
    <row r="138" spans="1:24">
      <c r="A138" s="4">
        <f>PoissonGoals!B138</f>
        <v>0</v>
      </c>
      <c r="B138" s="4">
        <f>PoissonGoals!C138</f>
        <v>0</v>
      </c>
      <c r="C138" s="4" t="e">
        <f ca="1">PoissonGoals!H138</f>
        <v>#N/A</v>
      </c>
      <c r="D138" s="4" t="e">
        <f ca="1">PoissonGoals!I138</f>
        <v>#N/A</v>
      </c>
      <c r="E138" s="4" t="e">
        <f ca="1">PoissonGoals!J138</f>
        <v>#N/A</v>
      </c>
      <c r="F138" s="4" t="e">
        <f ca="1">PoissonGoals!K138</f>
        <v>#N/A</v>
      </c>
      <c r="G138" s="4" t="e">
        <f ca="1">PoissonGoals!L138</f>
        <v>#N/A</v>
      </c>
      <c r="H138" s="5">
        <v>0</v>
      </c>
      <c r="I138" s="5">
        <v>0</v>
      </c>
      <c r="J138" s="5">
        <v>0</v>
      </c>
      <c r="K138" s="5">
        <f t="shared" si="35"/>
        <v>0</v>
      </c>
      <c r="L138" t="e">
        <f>Odds!B138</f>
        <v>#N/A</v>
      </c>
      <c r="M138" t="e">
        <f>Odds!C138</f>
        <v>#N/A</v>
      </c>
      <c r="N138" t="e">
        <f>Odds!D138</f>
        <v>#N/A</v>
      </c>
      <c r="O138" s="6" t="e">
        <f t="shared" si="36"/>
        <v>#N/A</v>
      </c>
      <c r="P138" s="6" t="e">
        <f t="shared" si="37"/>
        <v>#N/A</v>
      </c>
      <c r="Q138" s="6" t="e">
        <f t="shared" si="38"/>
        <v>#N/A</v>
      </c>
      <c r="R138" t="e">
        <f t="shared" si="39"/>
        <v>#N/A</v>
      </c>
      <c r="S138" t="e">
        <f t="shared" si="39"/>
        <v>#N/A</v>
      </c>
      <c r="T138" t="e">
        <f t="shared" si="39"/>
        <v>#N/A</v>
      </c>
      <c r="U138" s="7" t="e">
        <f t="shared" ca="1" si="34"/>
        <v>#N/A</v>
      </c>
      <c r="V138" s="13" t="e">
        <f t="shared" si="40"/>
        <v>#N/A</v>
      </c>
      <c r="W138" s="13" t="e">
        <f t="shared" si="41"/>
        <v>#N/A</v>
      </c>
      <c r="X138" s="13" t="e">
        <f t="shared" si="42"/>
        <v>#N/A</v>
      </c>
    </row>
    <row r="139" spans="1:24">
      <c r="A139" s="4">
        <f>PoissonGoals!B139</f>
        <v>0</v>
      </c>
      <c r="B139" s="4">
        <f>PoissonGoals!C139</f>
        <v>0</v>
      </c>
      <c r="C139" s="4" t="e">
        <f ca="1">PoissonGoals!H139</f>
        <v>#N/A</v>
      </c>
      <c r="D139" s="4" t="e">
        <f ca="1">PoissonGoals!I139</f>
        <v>#N/A</v>
      </c>
      <c r="E139" s="4" t="e">
        <f ca="1">PoissonGoals!J139</f>
        <v>#N/A</v>
      </c>
      <c r="F139" s="4" t="e">
        <f ca="1">PoissonGoals!K139</f>
        <v>#N/A</v>
      </c>
      <c r="G139" s="4" t="e">
        <f ca="1">PoissonGoals!L139</f>
        <v>#N/A</v>
      </c>
      <c r="H139" s="5">
        <v>0</v>
      </c>
      <c r="I139" s="5">
        <v>0</v>
      </c>
      <c r="J139" s="5">
        <v>0</v>
      </c>
      <c r="K139" s="5">
        <f t="shared" si="35"/>
        <v>0</v>
      </c>
      <c r="L139" t="e">
        <f>Odds!B139</f>
        <v>#N/A</v>
      </c>
      <c r="M139" t="e">
        <f>Odds!C139</f>
        <v>#N/A</v>
      </c>
      <c r="N139" t="e">
        <f>Odds!D139</f>
        <v>#N/A</v>
      </c>
      <c r="O139" s="6" t="e">
        <f t="shared" si="36"/>
        <v>#N/A</v>
      </c>
      <c r="P139" s="6" t="e">
        <f t="shared" si="37"/>
        <v>#N/A</v>
      </c>
      <c r="Q139" s="6" t="e">
        <f t="shared" si="38"/>
        <v>#N/A</v>
      </c>
      <c r="R139" t="e">
        <f t="shared" si="39"/>
        <v>#N/A</v>
      </c>
      <c r="S139" t="e">
        <f t="shared" si="39"/>
        <v>#N/A</v>
      </c>
      <c r="T139" t="e">
        <f t="shared" si="39"/>
        <v>#N/A</v>
      </c>
      <c r="U139" s="7" t="e">
        <f t="shared" ca="1" si="34"/>
        <v>#N/A</v>
      </c>
      <c r="V139" s="13" t="e">
        <f t="shared" si="40"/>
        <v>#N/A</v>
      </c>
      <c r="W139" s="13" t="e">
        <f t="shared" si="41"/>
        <v>#N/A</v>
      </c>
      <c r="X139" s="13" t="e">
        <f t="shared" si="42"/>
        <v>#N/A</v>
      </c>
    </row>
    <row r="140" spans="1:24">
      <c r="A140" s="4">
        <f>PoissonGoals!B140</f>
        <v>0</v>
      </c>
      <c r="B140" s="4">
        <f>PoissonGoals!C140</f>
        <v>0</v>
      </c>
      <c r="C140" s="4" t="e">
        <f ca="1">PoissonGoals!H140</f>
        <v>#N/A</v>
      </c>
      <c r="D140" s="4" t="e">
        <f ca="1">PoissonGoals!I140</f>
        <v>#N/A</v>
      </c>
      <c r="E140" s="4" t="e">
        <f ca="1">PoissonGoals!J140</f>
        <v>#N/A</v>
      </c>
      <c r="F140" s="4" t="e">
        <f ca="1">PoissonGoals!K140</f>
        <v>#N/A</v>
      </c>
      <c r="G140" s="4" t="e">
        <f ca="1">PoissonGoals!L140</f>
        <v>#N/A</v>
      </c>
      <c r="H140" s="5">
        <v>0</v>
      </c>
      <c r="I140" s="5">
        <v>0</v>
      </c>
      <c r="J140" s="5">
        <v>0</v>
      </c>
      <c r="K140" s="5">
        <f t="shared" si="35"/>
        <v>0</v>
      </c>
      <c r="L140" t="e">
        <f>Odds!B140</f>
        <v>#N/A</v>
      </c>
      <c r="M140" t="e">
        <f>Odds!C140</f>
        <v>#N/A</v>
      </c>
      <c r="N140" t="e">
        <f>Odds!D140</f>
        <v>#N/A</v>
      </c>
      <c r="O140" s="6" t="e">
        <f t="shared" si="36"/>
        <v>#N/A</v>
      </c>
      <c r="P140" s="6" t="e">
        <f t="shared" si="37"/>
        <v>#N/A</v>
      </c>
      <c r="Q140" s="6" t="e">
        <f t="shared" si="38"/>
        <v>#N/A</v>
      </c>
      <c r="R140" t="e">
        <f t="shared" si="39"/>
        <v>#N/A</v>
      </c>
      <c r="S140" t="e">
        <f t="shared" si="39"/>
        <v>#N/A</v>
      </c>
      <c r="T140" t="e">
        <f t="shared" si="39"/>
        <v>#N/A</v>
      </c>
      <c r="U140" s="7" t="e">
        <f t="shared" ca="1" si="34"/>
        <v>#N/A</v>
      </c>
      <c r="V140" s="13" t="e">
        <f t="shared" si="40"/>
        <v>#N/A</v>
      </c>
      <c r="W140" s="13" t="e">
        <f t="shared" si="41"/>
        <v>#N/A</v>
      </c>
      <c r="X140" s="13" t="e">
        <f t="shared" si="42"/>
        <v>#N/A</v>
      </c>
    </row>
    <row r="141" spans="1:24">
      <c r="A141" s="4">
        <f>PoissonGoals!B141</f>
        <v>0</v>
      </c>
      <c r="B141" s="4">
        <f>PoissonGoals!C141</f>
        <v>0</v>
      </c>
      <c r="C141" s="4" t="e">
        <f ca="1">PoissonGoals!H141</f>
        <v>#N/A</v>
      </c>
      <c r="D141" s="4" t="e">
        <f ca="1">PoissonGoals!I141</f>
        <v>#N/A</v>
      </c>
      <c r="E141" s="4" t="e">
        <f ca="1">PoissonGoals!J141</f>
        <v>#N/A</v>
      </c>
      <c r="F141" s="4" t="e">
        <f ca="1">PoissonGoals!K141</f>
        <v>#N/A</v>
      </c>
      <c r="G141" s="4" t="e">
        <f ca="1">PoissonGoals!L141</f>
        <v>#N/A</v>
      </c>
      <c r="H141" s="5">
        <v>0</v>
      </c>
      <c r="I141" s="5">
        <v>0</v>
      </c>
      <c r="J141" s="5">
        <v>0</v>
      </c>
      <c r="K141" s="5">
        <f t="shared" si="35"/>
        <v>0</v>
      </c>
      <c r="L141" t="e">
        <f>Odds!B141</f>
        <v>#N/A</v>
      </c>
      <c r="M141" t="e">
        <f>Odds!C141</f>
        <v>#N/A</v>
      </c>
      <c r="N141" t="e">
        <f>Odds!D141</f>
        <v>#N/A</v>
      </c>
      <c r="O141" s="6" t="e">
        <f t="shared" si="36"/>
        <v>#N/A</v>
      </c>
      <c r="P141" s="6" t="e">
        <f t="shared" si="37"/>
        <v>#N/A</v>
      </c>
      <c r="Q141" s="6" t="e">
        <f t="shared" si="38"/>
        <v>#N/A</v>
      </c>
      <c r="R141" t="e">
        <f t="shared" si="39"/>
        <v>#N/A</v>
      </c>
      <c r="S141" t="e">
        <f t="shared" si="39"/>
        <v>#N/A</v>
      </c>
      <c r="T141" t="e">
        <f t="shared" si="39"/>
        <v>#N/A</v>
      </c>
      <c r="U141" s="7" t="e">
        <f t="shared" ca="1" si="34"/>
        <v>#N/A</v>
      </c>
      <c r="V141" s="13" t="e">
        <f t="shared" si="40"/>
        <v>#N/A</v>
      </c>
      <c r="W141" s="13" t="e">
        <f t="shared" si="41"/>
        <v>#N/A</v>
      </c>
      <c r="X141" s="13" t="e">
        <f t="shared" si="42"/>
        <v>#N/A</v>
      </c>
    </row>
    <row r="142" spans="1:24">
      <c r="A142" s="4">
        <f>PoissonGoals!B142</f>
        <v>0</v>
      </c>
      <c r="B142" s="4">
        <f>PoissonGoals!C142</f>
        <v>0</v>
      </c>
      <c r="C142" s="4" t="e">
        <f ca="1">PoissonGoals!H142</f>
        <v>#N/A</v>
      </c>
      <c r="D142" s="4" t="e">
        <f ca="1">PoissonGoals!I142</f>
        <v>#N/A</v>
      </c>
      <c r="E142" s="4" t="e">
        <f ca="1">PoissonGoals!J142</f>
        <v>#N/A</v>
      </c>
      <c r="F142" s="4" t="e">
        <f ca="1">PoissonGoals!K142</f>
        <v>#N/A</v>
      </c>
      <c r="G142" s="4" t="e">
        <f ca="1">PoissonGoals!L142</f>
        <v>#N/A</v>
      </c>
      <c r="H142" s="5">
        <v>0</v>
      </c>
      <c r="I142" s="5">
        <v>0</v>
      </c>
      <c r="J142" s="5">
        <v>0</v>
      </c>
      <c r="K142" s="5">
        <f t="shared" si="35"/>
        <v>0</v>
      </c>
      <c r="L142" t="e">
        <f>Odds!B142</f>
        <v>#N/A</v>
      </c>
      <c r="M142" t="e">
        <f>Odds!C142</f>
        <v>#N/A</v>
      </c>
      <c r="N142" t="e">
        <f>Odds!D142</f>
        <v>#N/A</v>
      </c>
      <c r="O142" s="6" t="e">
        <f t="shared" si="36"/>
        <v>#N/A</v>
      </c>
      <c r="P142" s="6" t="e">
        <f t="shared" si="37"/>
        <v>#N/A</v>
      </c>
      <c r="Q142" s="6" t="e">
        <f t="shared" si="38"/>
        <v>#N/A</v>
      </c>
      <c r="R142" t="e">
        <f t="shared" si="39"/>
        <v>#N/A</v>
      </c>
      <c r="S142" t="e">
        <f t="shared" si="39"/>
        <v>#N/A</v>
      </c>
      <c r="T142" t="e">
        <f t="shared" si="39"/>
        <v>#N/A</v>
      </c>
      <c r="U142" s="7" t="e">
        <f t="shared" ca="1" si="34"/>
        <v>#N/A</v>
      </c>
      <c r="V142" s="13" t="e">
        <f t="shared" si="40"/>
        <v>#N/A</v>
      </c>
      <c r="W142" s="13" t="e">
        <f t="shared" si="41"/>
        <v>#N/A</v>
      </c>
      <c r="X142" s="13" t="e">
        <f t="shared" si="42"/>
        <v>#N/A</v>
      </c>
    </row>
    <row r="143" spans="1:24">
      <c r="A143" s="4">
        <f>PoissonGoals!B143</f>
        <v>0</v>
      </c>
      <c r="B143" s="4">
        <f>PoissonGoals!C143</f>
        <v>0</v>
      </c>
      <c r="C143" s="4" t="e">
        <f ca="1">PoissonGoals!H143</f>
        <v>#N/A</v>
      </c>
      <c r="D143" s="4" t="e">
        <f ca="1">PoissonGoals!I143</f>
        <v>#N/A</v>
      </c>
      <c r="E143" s="4" t="e">
        <f ca="1">PoissonGoals!J143</f>
        <v>#N/A</v>
      </c>
      <c r="F143" s="4" t="e">
        <f ca="1">PoissonGoals!K143</f>
        <v>#N/A</v>
      </c>
      <c r="G143" s="4" t="e">
        <f ca="1">PoissonGoals!L143</f>
        <v>#N/A</v>
      </c>
      <c r="H143" s="5">
        <v>0</v>
      </c>
      <c r="I143" s="5">
        <v>0</v>
      </c>
      <c r="J143" s="5">
        <v>0</v>
      </c>
      <c r="K143" s="5">
        <f t="shared" si="35"/>
        <v>0</v>
      </c>
      <c r="L143" t="e">
        <f>Odds!B143</f>
        <v>#N/A</v>
      </c>
      <c r="M143" t="e">
        <f>Odds!C143</f>
        <v>#N/A</v>
      </c>
      <c r="N143" t="e">
        <f>Odds!D143</f>
        <v>#N/A</v>
      </c>
      <c r="O143" s="6" t="e">
        <f t="shared" si="36"/>
        <v>#N/A</v>
      </c>
      <c r="P143" s="6" t="e">
        <f t="shared" si="37"/>
        <v>#N/A</v>
      </c>
      <c r="Q143" s="6" t="e">
        <f t="shared" si="38"/>
        <v>#N/A</v>
      </c>
      <c r="R143" t="e">
        <f t="shared" si="39"/>
        <v>#N/A</v>
      </c>
      <c r="S143" t="e">
        <f t="shared" si="39"/>
        <v>#N/A</v>
      </c>
      <c r="T143" t="e">
        <f t="shared" si="39"/>
        <v>#N/A</v>
      </c>
      <c r="U143" s="7" t="e">
        <f t="shared" ca="1" si="34"/>
        <v>#N/A</v>
      </c>
      <c r="V143" s="13" t="e">
        <f t="shared" si="40"/>
        <v>#N/A</v>
      </c>
      <c r="W143" s="13" t="e">
        <f t="shared" si="41"/>
        <v>#N/A</v>
      </c>
      <c r="X143" s="13" t="e">
        <f t="shared" si="42"/>
        <v>#N/A</v>
      </c>
    </row>
    <row r="144" spans="1:24">
      <c r="A144" s="4">
        <f>PoissonGoals!B144</f>
        <v>0</v>
      </c>
      <c r="B144" s="4">
        <f>PoissonGoals!C144</f>
        <v>0</v>
      </c>
      <c r="C144" s="4" t="e">
        <f ca="1">PoissonGoals!H144</f>
        <v>#N/A</v>
      </c>
      <c r="D144" s="4" t="e">
        <f ca="1">PoissonGoals!I144</f>
        <v>#N/A</v>
      </c>
      <c r="E144" s="4" t="e">
        <f ca="1">PoissonGoals!J144</f>
        <v>#N/A</v>
      </c>
      <c r="F144" s="4" t="e">
        <f ca="1">PoissonGoals!K144</f>
        <v>#N/A</v>
      </c>
      <c r="G144" s="4" t="e">
        <f ca="1">PoissonGoals!L144</f>
        <v>#N/A</v>
      </c>
      <c r="H144" s="5">
        <v>0</v>
      </c>
      <c r="I144" s="5">
        <v>0</v>
      </c>
      <c r="J144" s="5">
        <v>0</v>
      </c>
      <c r="K144" s="5">
        <f t="shared" si="35"/>
        <v>0</v>
      </c>
      <c r="L144" t="e">
        <f>Odds!B144</f>
        <v>#N/A</v>
      </c>
      <c r="M144" t="e">
        <f>Odds!C144</f>
        <v>#N/A</v>
      </c>
      <c r="N144" t="e">
        <f>Odds!D144</f>
        <v>#N/A</v>
      </c>
      <c r="O144" s="6" t="e">
        <f t="shared" si="36"/>
        <v>#N/A</v>
      </c>
      <c r="P144" s="6" t="e">
        <f t="shared" si="37"/>
        <v>#N/A</v>
      </c>
      <c r="Q144" s="6" t="e">
        <f t="shared" si="38"/>
        <v>#N/A</v>
      </c>
      <c r="R144" t="e">
        <f t="shared" si="39"/>
        <v>#N/A</v>
      </c>
      <c r="S144" t="e">
        <f t="shared" si="39"/>
        <v>#N/A</v>
      </c>
      <c r="T144" t="e">
        <f t="shared" si="39"/>
        <v>#N/A</v>
      </c>
      <c r="U144" s="7" t="e">
        <f t="shared" ca="1" si="34"/>
        <v>#N/A</v>
      </c>
      <c r="V144" s="13" t="e">
        <f t="shared" si="40"/>
        <v>#N/A</v>
      </c>
      <c r="W144" s="13" t="e">
        <f t="shared" si="41"/>
        <v>#N/A</v>
      </c>
      <c r="X144" s="13" t="e">
        <f t="shared" si="42"/>
        <v>#N/A</v>
      </c>
    </row>
    <row r="145" spans="1:24">
      <c r="A145" s="4">
        <f>PoissonGoals!B145</f>
        <v>0</v>
      </c>
      <c r="B145" s="4">
        <f>PoissonGoals!C145</f>
        <v>0</v>
      </c>
      <c r="C145" s="4" t="e">
        <f ca="1">PoissonGoals!H145</f>
        <v>#N/A</v>
      </c>
      <c r="D145" s="4" t="e">
        <f ca="1">PoissonGoals!I145</f>
        <v>#N/A</v>
      </c>
      <c r="E145" s="4" t="e">
        <f ca="1">PoissonGoals!J145</f>
        <v>#N/A</v>
      </c>
      <c r="F145" s="4" t="e">
        <f ca="1">PoissonGoals!K145</f>
        <v>#N/A</v>
      </c>
      <c r="G145" s="4" t="e">
        <f ca="1">PoissonGoals!L145</f>
        <v>#N/A</v>
      </c>
      <c r="H145" s="5">
        <v>0</v>
      </c>
      <c r="I145" s="5">
        <v>0</v>
      </c>
      <c r="J145" s="5">
        <v>0</v>
      </c>
      <c r="K145" s="5">
        <f t="shared" si="35"/>
        <v>0</v>
      </c>
      <c r="L145" t="e">
        <f>Odds!B145</f>
        <v>#N/A</v>
      </c>
      <c r="M145" t="e">
        <f>Odds!C145</f>
        <v>#N/A</v>
      </c>
      <c r="N145" t="e">
        <f>Odds!D145</f>
        <v>#N/A</v>
      </c>
      <c r="O145" s="6" t="e">
        <f t="shared" si="36"/>
        <v>#N/A</v>
      </c>
      <c r="P145" s="6" t="e">
        <f t="shared" si="37"/>
        <v>#N/A</v>
      </c>
      <c r="Q145" s="6" t="e">
        <f t="shared" si="38"/>
        <v>#N/A</v>
      </c>
      <c r="R145" t="e">
        <f t="shared" si="39"/>
        <v>#N/A</v>
      </c>
      <c r="S145" t="e">
        <f t="shared" si="39"/>
        <v>#N/A</v>
      </c>
      <c r="T145" t="e">
        <f t="shared" si="39"/>
        <v>#N/A</v>
      </c>
      <c r="U145" s="7" t="e">
        <f t="shared" ca="1" si="34"/>
        <v>#N/A</v>
      </c>
      <c r="V145" s="13" t="e">
        <f t="shared" si="40"/>
        <v>#N/A</v>
      </c>
      <c r="W145" s="13" t="e">
        <f t="shared" si="41"/>
        <v>#N/A</v>
      </c>
      <c r="X145" s="13" t="e">
        <f t="shared" si="42"/>
        <v>#N/A</v>
      </c>
    </row>
    <row r="146" spans="1:24">
      <c r="A146" s="4">
        <f>PoissonGoals!B146</f>
        <v>0</v>
      </c>
      <c r="B146" s="4">
        <f>PoissonGoals!C146</f>
        <v>0</v>
      </c>
      <c r="C146" s="4" t="e">
        <f ca="1">PoissonGoals!H146</f>
        <v>#N/A</v>
      </c>
      <c r="D146" s="4" t="e">
        <f ca="1">PoissonGoals!I146</f>
        <v>#N/A</v>
      </c>
      <c r="E146" s="4" t="e">
        <f ca="1">PoissonGoals!J146</f>
        <v>#N/A</v>
      </c>
      <c r="F146" s="4" t="e">
        <f ca="1">PoissonGoals!K146</f>
        <v>#N/A</v>
      </c>
      <c r="G146" s="4" t="e">
        <f ca="1">PoissonGoals!L146</f>
        <v>#N/A</v>
      </c>
      <c r="H146" s="5">
        <v>0</v>
      </c>
      <c r="I146" s="5">
        <v>0</v>
      </c>
      <c r="J146" s="5">
        <v>0</v>
      </c>
      <c r="K146" s="5">
        <f t="shared" si="35"/>
        <v>0</v>
      </c>
      <c r="L146" t="e">
        <f>Odds!B146</f>
        <v>#N/A</v>
      </c>
      <c r="M146" t="e">
        <f>Odds!C146</f>
        <v>#N/A</v>
      </c>
      <c r="N146" t="e">
        <f>Odds!D146</f>
        <v>#N/A</v>
      </c>
      <c r="O146" s="6" t="e">
        <f t="shared" si="36"/>
        <v>#N/A</v>
      </c>
      <c r="P146" s="6" t="e">
        <f t="shared" si="37"/>
        <v>#N/A</v>
      </c>
      <c r="Q146" s="6" t="e">
        <f t="shared" si="38"/>
        <v>#N/A</v>
      </c>
      <c r="R146" t="e">
        <f t="shared" si="39"/>
        <v>#N/A</v>
      </c>
      <c r="S146" t="e">
        <f t="shared" si="39"/>
        <v>#N/A</v>
      </c>
      <c r="T146" t="e">
        <f t="shared" si="39"/>
        <v>#N/A</v>
      </c>
      <c r="U146" s="7" t="e">
        <f t="shared" ca="1" si="34"/>
        <v>#N/A</v>
      </c>
      <c r="V146" s="13" t="e">
        <f t="shared" si="40"/>
        <v>#N/A</v>
      </c>
      <c r="W146" s="13" t="e">
        <f t="shared" si="41"/>
        <v>#N/A</v>
      </c>
      <c r="X146" s="13" t="e">
        <f t="shared" si="42"/>
        <v>#N/A</v>
      </c>
    </row>
    <row r="147" spans="1:24">
      <c r="A147" s="4">
        <f>PoissonGoals!B147</f>
        <v>0</v>
      </c>
      <c r="B147" s="4">
        <f>PoissonGoals!C147</f>
        <v>0</v>
      </c>
      <c r="C147" s="4" t="e">
        <f ca="1">PoissonGoals!H147</f>
        <v>#N/A</v>
      </c>
      <c r="D147" s="4" t="e">
        <f ca="1">PoissonGoals!I147</f>
        <v>#N/A</v>
      </c>
      <c r="E147" s="4" t="e">
        <f ca="1">PoissonGoals!J147</f>
        <v>#N/A</v>
      </c>
      <c r="F147" s="4" t="e">
        <f ca="1">PoissonGoals!K147</f>
        <v>#N/A</v>
      </c>
      <c r="G147" s="4" t="e">
        <f ca="1">PoissonGoals!L147</f>
        <v>#N/A</v>
      </c>
      <c r="H147" s="5">
        <v>0</v>
      </c>
      <c r="I147" s="5">
        <v>0</v>
      </c>
      <c r="J147" s="5">
        <v>0</v>
      </c>
      <c r="K147" s="5">
        <f t="shared" si="35"/>
        <v>0</v>
      </c>
      <c r="L147" t="e">
        <f>Odds!B147</f>
        <v>#N/A</v>
      </c>
      <c r="M147" t="e">
        <f>Odds!C147</f>
        <v>#N/A</v>
      </c>
      <c r="N147" t="e">
        <f>Odds!D147</f>
        <v>#N/A</v>
      </c>
      <c r="O147" s="6" t="e">
        <f t="shared" si="36"/>
        <v>#N/A</v>
      </c>
      <c r="P147" s="6" t="e">
        <f t="shared" si="37"/>
        <v>#N/A</v>
      </c>
      <c r="Q147" s="6" t="e">
        <f t="shared" si="38"/>
        <v>#N/A</v>
      </c>
      <c r="R147" t="e">
        <f t="shared" si="39"/>
        <v>#N/A</v>
      </c>
      <c r="S147" t="e">
        <f t="shared" si="39"/>
        <v>#N/A</v>
      </c>
      <c r="T147" t="e">
        <f t="shared" si="39"/>
        <v>#N/A</v>
      </c>
      <c r="U147" s="7" t="e">
        <f t="shared" ca="1" si="34"/>
        <v>#N/A</v>
      </c>
      <c r="V147" s="13" t="e">
        <f t="shared" si="40"/>
        <v>#N/A</v>
      </c>
      <c r="W147" s="13" t="e">
        <f t="shared" si="41"/>
        <v>#N/A</v>
      </c>
      <c r="X147" s="13" t="e">
        <f t="shared" si="42"/>
        <v>#N/A</v>
      </c>
    </row>
    <row r="148" spans="1:24">
      <c r="A148" s="4">
        <f>PoissonGoals!B148</f>
        <v>0</v>
      </c>
      <c r="B148" s="4">
        <f>PoissonGoals!C148</f>
        <v>0</v>
      </c>
      <c r="C148" s="4" t="e">
        <f ca="1">PoissonGoals!H148</f>
        <v>#N/A</v>
      </c>
      <c r="D148" s="4" t="e">
        <f ca="1">PoissonGoals!I148</f>
        <v>#N/A</v>
      </c>
      <c r="E148" s="4" t="e">
        <f ca="1">PoissonGoals!J148</f>
        <v>#N/A</v>
      </c>
      <c r="F148" s="4" t="e">
        <f ca="1">PoissonGoals!K148</f>
        <v>#N/A</v>
      </c>
      <c r="G148" s="4" t="e">
        <f ca="1">PoissonGoals!L148</f>
        <v>#N/A</v>
      </c>
      <c r="H148" s="5">
        <v>0</v>
      </c>
      <c r="I148" s="5">
        <v>0</v>
      </c>
      <c r="J148" s="5">
        <v>0</v>
      </c>
      <c r="K148" s="5">
        <f t="shared" si="35"/>
        <v>0</v>
      </c>
      <c r="L148" t="e">
        <f>Odds!B148</f>
        <v>#N/A</v>
      </c>
      <c r="M148" t="e">
        <f>Odds!C148</f>
        <v>#N/A</v>
      </c>
      <c r="N148" t="e">
        <f>Odds!D148</f>
        <v>#N/A</v>
      </c>
      <c r="O148" s="6" t="e">
        <f t="shared" si="36"/>
        <v>#N/A</v>
      </c>
      <c r="P148" s="6" t="e">
        <f t="shared" si="37"/>
        <v>#N/A</v>
      </c>
      <c r="Q148" s="6" t="e">
        <f t="shared" si="38"/>
        <v>#N/A</v>
      </c>
      <c r="R148" t="e">
        <f t="shared" si="39"/>
        <v>#N/A</v>
      </c>
      <c r="S148" t="e">
        <f t="shared" si="39"/>
        <v>#N/A</v>
      </c>
      <c r="T148" t="e">
        <f t="shared" si="39"/>
        <v>#N/A</v>
      </c>
      <c r="U148" s="7" t="e">
        <f t="shared" ca="1" si="34"/>
        <v>#N/A</v>
      </c>
      <c r="V148" s="13" t="e">
        <f t="shared" si="40"/>
        <v>#N/A</v>
      </c>
      <c r="W148" s="13" t="e">
        <f t="shared" si="41"/>
        <v>#N/A</v>
      </c>
      <c r="X148" s="13" t="e">
        <f t="shared" si="42"/>
        <v>#N/A</v>
      </c>
    </row>
    <row r="149" spans="1:24">
      <c r="A149" s="4">
        <f>PoissonGoals!B149</f>
        <v>0</v>
      </c>
      <c r="B149" s="4">
        <f>PoissonGoals!C149</f>
        <v>0</v>
      </c>
      <c r="C149" s="4" t="e">
        <f ca="1">PoissonGoals!H149</f>
        <v>#N/A</v>
      </c>
      <c r="D149" s="4" t="e">
        <f ca="1">PoissonGoals!I149</f>
        <v>#N/A</v>
      </c>
      <c r="E149" s="4" t="e">
        <f ca="1">PoissonGoals!J149</f>
        <v>#N/A</v>
      </c>
      <c r="F149" s="4" t="e">
        <f ca="1">PoissonGoals!K149</f>
        <v>#N/A</v>
      </c>
      <c r="G149" s="4" t="e">
        <f ca="1">PoissonGoals!L149</f>
        <v>#N/A</v>
      </c>
      <c r="H149" s="5">
        <v>0</v>
      </c>
      <c r="I149" s="5">
        <v>0</v>
      </c>
      <c r="J149" s="5">
        <v>0</v>
      </c>
      <c r="K149" s="5">
        <f t="shared" si="35"/>
        <v>0</v>
      </c>
      <c r="L149" t="e">
        <f>Odds!B149</f>
        <v>#N/A</v>
      </c>
      <c r="M149" t="e">
        <f>Odds!C149</f>
        <v>#N/A</v>
      </c>
      <c r="N149" t="e">
        <f>Odds!D149</f>
        <v>#N/A</v>
      </c>
      <c r="O149" s="6" t="e">
        <f t="shared" si="36"/>
        <v>#N/A</v>
      </c>
      <c r="P149" s="6" t="e">
        <f t="shared" si="37"/>
        <v>#N/A</v>
      </c>
      <c r="Q149" s="6" t="e">
        <f t="shared" si="38"/>
        <v>#N/A</v>
      </c>
      <c r="R149" t="e">
        <f t="shared" si="39"/>
        <v>#N/A</v>
      </c>
      <c r="S149" t="e">
        <f t="shared" si="39"/>
        <v>#N/A</v>
      </c>
      <c r="T149" t="e">
        <f t="shared" si="39"/>
        <v>#N/A</v>
      </c>
      <c r="U149" s="7" t="e">
        <f t="shared" ca="1" si="34"/>
        <v>#N/A</v>
      </c>
      <c r="V149" s="13" t="e">
        <f t="shared" si="40"/>
        <v>#N/A</v>
      </c>
      <c r="W149" s="13" t="e">
        <f t="shared" si="41"/>
        <v>#N/A</v>
      </c>
      <c r="X149" s="13" t="e">
        <f t="shared" si="42"/>
        <v>#N/A</v>
      </c>
    </row>
    <row r="150" spans="1:24">
      <c r="A150" s="4">
        <f>PoissonGoals!B150</f>
        <v>0</v>
      </c>
      <c r="B150" s="4">
        <f>PoissonGoals!C150</f>
        <v>0</v>
      </c>
      <c r="C150" s="4" t="e">
        <f ca="1">PoissonGoals!H150</f>
        <v>#N/A</v>
      </c>
      <c r="D150" s="4" t="e">
        <f ca="1">PoissonGoals!I150</f>
        <v>#N/A</v>
      </c>
      <c r="E150" s="4" t="e">
        <f ca="1">PoissonGoals!J150</f>
        <v>#N/A</v>
      </c>
      <c r="F150" s="4" t="e">
        <f ca="1">PoissonGoals!K150</f>
        <v>#N/A</v>
      </c>
      <c r="G150" s="4" t="e">
        <f ca="1">PoissonGoals!L150</f>
        <v>#N/A</v>
      </c>
      <c r="H150" s="5">
        <v>0</v>
      </c>
      <c r="I150" s="5">
        <v>0</v>
      </c>
      <c r="J150" s="5">
        <v>0</v>
      </c>
      <c r="K150" s="5">
        <f t="shared" si="35"/>
        <v>0</v>
      </c>
      <c r="L150" t="e">
        <f>Odds!B150</f>
        <v>#N/A</v>
      </c>
      <c r="M150" t="e">
        <f>Odds!C150</f>
        <v>#N/A</v>
      </c>
      <c r="N150" t="e">
        <f>Odds!D150</f>
        <v>#N/A</v>
      </c>
      <c r="O150" s="6" t="e">
        <f t="shared" si="36"/>
        <v>#N/A</v>
      </c>
      <c r="P150" s="6" t="e">
        <f t="shared" si="37"/>
        <v>#N/A</v>
      </c>
      <c r="Q150" s="6" t="e">
        <f t="shared" si="38"/>
        <v>#N/A</v>
      </c>
      <c r="R150" t="e">
        <f t="shared" si="39"/>
        <v>#N/A</v>
      </c>
      <c r="S150" t="e">
        <f t="shared" si="39"/>
        <v>#N/A</v>
      </c>
      <c r="T150" t="e">
        <f t="shared" si="39"/>
        <v>#N/A</v>
      </c>
      <c r="U150" s="7" t="e">
        <f t="shared" ca="1" si="34"/>
        <v>#N/A</v>
      </c>
      <c r="V150" s="13" t="e">
        <f t="shared" si="40"/>
        <v>#N/A</v>
      </c>
      <c r="W150" s="13" t="e">
        <f t="shared" si="41"/>
        <v>#N/A</v>
      </c>
      <c r="X150" s="13" t="e">
        <f t="shared" si="42"/>
        <v>#N/A</v>
      </c>
    </row>
    <row r="151" spans="1:24">
      <c r="A151" s="4">
        <f>PoissonGoals!B151</f>
        <v>0</v>
      </c>
      <c r="B151" s="4">
        <f>PoissonGoals!C151</f>
        <v>0</v>
      </c>
      <c r="C151" s="4" t="e">
        <f ca="1">PoissonGoals!H151</f>
        <v>#N/A</v>
      </c>
      <c r="D151" s="4" t="e">
        <f ca="1">PoissonGoals!I151</f>
        <v>#N/A</v>
      </c>
      <c r="E151" s="4" t="e">
        <f ca="1">PoissonGoals!J151</f>
        <v>#N/A</v>
      </c>
      <c r="F151" s="4" t="e">
        <f ca="1">PoissonGoals!K151</f>
        <v>#N/A</v>
      </c>
      <c r="G151" s="4" t="e">
        <f ca="1">PoissonGoals!L151</f>
        <v>#N/A</v>
      </c>
      <c r="H151" s="5">
        <v>0</v>
      </c>
      <c r="I151" s="5">
        <v>0</v>
      </c>
      <c r="J151" s="5">
        <v>0</v>
      </c>
      <c r="K151" s="5">
        <f t="shared" si="35"/>
        <v>0</v>
      </c>
      <c r="L151" t="e">
        <f>Odds!B151</f>
        <v>#N/A</v>
      </c>
      <c r="M151" t="e">
        <f>Odds!C151</f>
        <v>#N/A</v>
      </c>
      <c r="N151" t="e">
        <f>Odds!D151</f>
        <v>#N/A</v>
      </c>
      <c r="O151" s="6" t="e">
        <f t="shared" si="36"/>
        <v>#N/A</v>
      </c>
      <c r="P151" s="6" t="e">
        <f t="shared" si="37"/>
        <v>#N/A</v>
      </c>
      <c r="Q151" s="6" t="e">
        <f t="shared" si="38"/>
        <v>#N/A</v>
      </c>
      <c r="R151" t="e">
        <f t="shared" si="39"/>
        <v>#N/A</v>
      </c>
      <c r="S151" t="e">
        <f t="shared" si="39"/>
        <v>#N/A</v>
      </c>
      <c r="T151" t="e">
        <f t="shared" si="39"/>
        <v>#N/A</v>
      </c>
      <c r="U151" s="7" t="e">
        <f t="shared" ca="1" si="34"/>
        <v>#N/A</v>
      </c>
      <c r="V151" s="13" t="e">
        <f t="shared" si="40"/>
        <v>#N/A</v>
      </c>
      <c r="W151" s="13" t="e">
        <f t="shared" si="41"/>
        <v>#N/A</v>
      </c>
      <c r="X151" s="13" t="e">
        <f t="shared" si="42"/>
        <v>#N/A</v>
      </c>
    </row>
    <row r="152" spans="1:24">
      <c r="A152" s="4">
        <f>PoissonGoals!B152</f>
        <v>0</v>
      </c>
      <c r="B152" s="4">
        <f>PoissonGoals!C152</f>
        <v>0</v>
      </c>
      <c r="C152" s="4" t="e">
        <f ca="1">PoissonGoals!H152</f>
        <v>#N/A</v>
      </c>
      <c r="D152" s="4" t="e">
        <f ca="1">PoissonGoals!I152</f>
        <v>#N/A</v>
      </c>
      <c r="E152" s="4" t="e">
        <f ca="1">PoissonGoals!J152</f>
        <v>#N/A</v>
      </c>
      <c r="F152" s="4" t="e">
        <f ca="1">PoissonGoals!K152</f>
        <v>#N/A</v>
      </c>
      <c r="G152" s="4" t="e">
        <f ca="1">PoissonGoals!L152</f>
        <v>#N/A</v>
      </c>
      <c r="H152" s="5">
        <v>0</v>
      </c>
      <c r="I152" s="5">
        <v>0</v>
      </c>
      <c r="J152" s="5">
        <v>0</v>
      </c>
      <c r="K152" s="5">
        <f t="shared" si="35"/>
        <v>0</v>
      </c>
      <c r="L152" t="e">
        <f>Odds!B152</f>
        <v>#N/A</v>
      </c>
      <c r="M152" t="e">
        <f>Odds!C152</f>
        <v>#N/A</v>
      </c>
      <c r="N152" t="e">
        <f>Odds!D152</f>
        <v>#N/A</v>
      </c>
      <c r="O152" s="6" t="e">
        <f t="shared" si="36"/>
        <v>#N/A</v>
      </c>
      <c r="P152" s="6" t="e">
        <f t="shared" si="37"/>
        <v>#N/A</v>
      </c>
      <c r="Q152" s="6" t="e">
        <f t="shared" si="38"/>
        <v>#N/A</v>
      </c>
      <c r="R152" t="e">
        <f t="shared" si="39"/>
        <v>#N/A</v>
      </c>
      <c r="S152" t="e">
        <f t="shared" si="39"/>
        <v>#N/A</v>
      </c>
      <c r="T152" t="e">
        <f t="shared" si="39"/>
        <v>#N/A</v>
      </c>
      <c r="U152" s="7" t="e">
        <f t="shared" ca="1" si="34"/>
        <v>#N/A</v>
      </c>
      <c r="V152" s="13" t="e">
        <f t="shared" si="40"/>
        <v>#N/A</v>
      </c>
      <c r="W152" s="13" t="e">
        <f t="shared" si="41"/>
        <v>#N/A</v>
      </c>
      <c r="X152" s="13" t="e">
        <f t="shared" si="42"/>
        <v>#N/A</v>
      </c>
    </row>
    <row r="153" spans="1:24">
      <c r="A153" s="4">
        <f>PoissonGoals!B153</f>
        <v>0</v>
      </c>
      <c r="B153" s="4">
        <f>PoissonGoals!C153</f>
        <v>0</v>
      </c>
      <c r="C153" s="4" t="e">
        <f ca="1">PoissonGoals!H153</f>
        <v>#N/A</v>
      </c>
      <c r="D153" s="4" t="e">
        <f ca="1">PoissonGoals!I153</f>
        <v>#N/A</v>
      </c>
      <c r="E153" s="4" t="e">
        <f ca="1">PoissonGoals!J153</f>
        <v>#N/A</v>
      </c>
      <c r="F153" s="4" t="e">
        <f ca="1">PoissonGoals!K153</f>
        <v>#N/A</v>
      </c>
      <c r="G153" s="4" t="e">
        <f ca="1">PoissonGoals!L153</f>
        <v>#N/A</v>
      </c>
      <c r="H153" s="5">
        <v>0</v>
      </c>
      <c r="I153" s="5">
        <v>0</v>
      </c>
      <c r="J153" s="5">
        <v>0</v>
      </c>
      <c r="K153" s="5">
        <f t="shared" si="35"/>
        <v>0</v>
      </c>
      <c r="L153" t="e">
        <f>Odds!B153</f>
        <v>#N/A</v>
      </c>
      <c r="M153" t="e">
        <f>Odds!C153</f>
        <v>#N/A</v>
      </c>
      <c r="N153" t="e">
        <f>Odds!D153</f>
        <v>#N/A</v>
      </c>
      <c r="O153" s="6" t="e">
        <f t="shared" si="36"/>
        <v>#N/A</v>
      </c>
      <c r="P153" s="6" t="e">
        <f t="shared" si="37"/>
        <v>#N/A</v>
      </c>
      <c r="Q153" s="6" t="e">
        <f t="shared" si="38"/>
        <v>#N/A</v>
      </c>
      <c r="R153" t="e">
        <f t="shared" si="39"/>
        <v>#N/A</v>
      </c>
      <c r="S153" t="e">
        <f t="shared" si="39"/>
        <v>#N/A</v>
      </c>
      <c r="T153" t="e">
        <f t="shared" si="39"/>
        <v>#N/A</v>
      </c>
      <c r="U153" s="7" t="e">
        <f t="shared" ca="1" si="34"/>
        <v>#N/A</v>
      </c>
      <c r="V153" s="13" t="e">
        <f t="shared" si="40"/>
        <v>#N/A</v>
      </c>
      <c r="W153" s="13" t="e">
        <f t="shared" si="41"/>
        <v>#N/A</v>
      </c>
      <c r="X153" s="13" t="e">
        <f t="shared" si="42"/>
        <v>#N/A</v>
      </c>
    </row>
    <row r="154" spans="1:24">
      <c r="A154" s="4">
        <f>PoissonGoals!B154</f>
        <v>0</v>
      </c>
      <c r="B154" s="4">
        <f>PoissonGoals!C154</f>
        <v>0</v>
      </c>
      <c r="C154" s="4" t="e">
        <f ca="1">PoissonGoals!H154</f>
        <v>#N/A</v>
      </c>
      <c r="D154" s="4" t="e">
        <f ca="1">PoissonGoals!I154</f>
        <v>#N/A</v>
      </c>
      <c r="E154" s="4" t="e">
        <f ca="1">PoissonGoals!J154</f>
        <v>#N/A</v>
      </c>
      <c r="F154" s="4" t="e">
        <f ca="1">PoissonGoals!K154</f>
        <v>#N/A</v>
      </c>
      <c r="G154" s="4" t="e">
        <f ca="1">PoissonGoals!L154</f>
        <v>#N/A</v>
      </c>
      <c r="H154" s="5">
        <v>0</v>
      </c>
      <c r="I154" s="5">
        <v>0</v>
      </c>
      <c r="J154" s="5">
        <v>0</v>
      </c>
      <c r="K154" s="5">
        <f t="shared" si="35"/>
        <v>0</v>
      </c>
      <c r="L154" t="e">
        <f>Odds!B154</f>
        <v>#N/A</v>
      </c>
      <c r="M154" t="e">
        <f>Odds!C154</f>
        <v>#N/A</v>
      </c>
      <c r="N154" t="e">
        <f>Odds!D154</f>
        <v>#N/A</v>
      </c>
      <c r="O154" s="6" t="e">
        <f t="shared" si="36"/>
        <v>#N/A</v>
      </c>
      <c r="P154" s="6" t="e">
        <f t="shared" si="37"/>
        <v>#N/A</v>
      </c>
      <c r="Q154" s="6" t="e">
        <f t="shared" si="38"/>
        <v>#N/A</v>
      </c>
      <c r="R154" t="e">
        <f t="shared" si="39"/>
        <v>#N/A</v>
      </c>
      <c r="S154" t="e">
        <f t="shared" si="39"/>
        <v>#N/A</v>
      </c>
      <c r="T154" t="e">
        <f t="shared" si="39"/>
        <v>#N/A</v>
      </c>
      <c r="U154" s="7" t="e">
        <f t="shared" ca="1" si="34"/>
        <v>#N/A</v>
      </c>
      <c r="V154" s="13" t="e">
        <f t="shared" si="40"/>
        <v>#N/A</v>
      </c>
      <c r="W154" s="13" t="e">
        <f t="shared" si="41"/>
        <v>#N/A</v>
      </c>
      <c r="X154" s="13" t="e">
        <f t="shared" si="42"/>
        <v>#N/A</v>
      </c>
    </row>
    <row r="155" spans="1:24">
      <c r="A155" s="4">
        <f>PoissonGoals!B155</f>
        <v>0</v>
      </c>
      <c r="B155" s="4">
        <f>PoissonGoals!C155</f>
        <v>0</v>
      </c>
      <c r="C155" s="4" t="e">
        <f ca="1">PoissonGoals!H155</f>
        <v>#N/A</v>
      </c>
      <c r="D155" s="4" t="e">
        <f ca="1">PoissonGoals!I155</f>
        <v>#N/A</v>
      </c>
      <c r="E155" s="4" t="e">
        <f ca="1">PoissonGoals!J155</f>
        <v>#N/A</v>
      </c>
      <c r="F155" s="4" t="e">
        <f ca="1">PoissonGoals!K155</f>
        <v>#N/A</v>
      </c>
      <c r="G155" s="4" t="e">
        <f ca="1">PoissonGoals!L155</f>
        <v>#N/A</v>
      </c>
      <c r="H155" s="5">
        <v>0</v>
      </c>
      <c r="I155" s="5">
        <v>0</v>
      </c>
      <c r="J155" s="5">
        <v>0</v>
      </c>
      <c r="K155" s="5">
        <f t="shared" si="35"/>
        <v>0</v>
      </c>
      <c r="L155" t="e">
        <f>Odds!B155</f>
        <v>#N/A</v>
      </c>
      <c r="M155" t="e">
        <f>Odds!C155</f>
        <v>#N/A</v>
      </c>
      <c r="N155" t="e">
        <f>Odds!D155</f>
        <v>#N/A</v>
      </c>
      <c r="O155" s="6" t="e">
        <f t="shared" si="36"/>
        <v>#N/A</v>
      </c>
      <c r="P155" s="6" t="e">
        <f t="shared" si="37"/>
        <v>#N/A</v>
      </c>
      <c r="Q155" s="6" t="e">
        <f t="shared" si="38"/>
        <v>#N/A</v>
      </c>
      <c r="R155" t="e">
        <f t="shared" si="39"/>
        <v>#N/A</v>
      </c>
      <c r="S155" t="e">
        <f t="shared" si="39"/>
        <v>#N/A</v>
      </c>
      <c r="T155" t="e">
        <f t="shared" si="39"/>
        <v>#N/A</v>
      </c>
      <c r="U155" s="7" t="e">
        <f t="shared" ca="1" si="34"/>
        <v>#N/A</v>
      </c>
      <c r="V155" s="13" t="e">
        <f t="shared" si="40"/>
        <v>#N/A</v>
      </c>
      <c r="W155" s="13" t="e">
        <f t="shared" si="41"/>
        <v>#N/A</v>
      </c>
      <c r="X155" s="13" t="e">
        <f t="shared" si="42"/>
        <v>#N/A</v>
      </c>
    </row>
    <row r="156" spans="1:24">
      <c r="A156" s="4">
        <f>PoissonGoals!B156</f>
        <v>0</v>
      </c>
      <c r="B156" s="4">
        <f>PoissonGoals!C156</f>
        <v>0</v>
      </c>
      <c r="C156" s="4" t="e">
        <f ca="1">PoissonGoals!H156</f>
        <v>#N/A</v>
      </c>
      <c r="D156" s="4" t="e">
        <f ca="1">PoissonGoals!I156</f>
        <v>#N/A</v>
      </c>
      <c r="E156" s="4" t="e">
        <f ca="1">PoissonGoals!J156</f>
        <v>#N/A</v>
      </c>
      <c r="F156" s="4" t="e">
        <f ca="1">PoissonGoals!K156</f>
        <v>#N/A</v>
      </c>
      <c r="G156" s="4" t="e">
        <f ca="1">PoissonGoals!L156</f>
        <v>#N/A</v>
      </c>
      <c r="H156" s="5">
        <v>0</v>
      </c>
      <c r="I156" s="5">
        <v>0</v>
      </c>
      <c r="J156" s="5">
        <v>0</v>
      </c>
      <c r="K156" s="5">
        <f t="shared" si="35"/>
        <v>0</v>
      </c>
      <c r="L156" t="e">
        <f>Odds!B156</f>
        <v>#N/A</v>
      </c>
      <c r="M156" t="e">
        <f>Odds!C156</f>
        <v>#N/A</v>
      </c>
      <c r="N156" t="e">
        <f>Odds!D156</f>
        <v>#N/A</v>
      </c>
      <c r="O156" s="6" t="e">
        <f t="shared" si="36"/>
        <v>#N/A</v>
      </c>
      <c r="P156" s="6" t="e">
        <f t="shared" si="37"/>
        <v>#N/A</v>
      </c>
      <c r="Q156" s="6" t="e">
        <f t="shared" si="38"/>
        <v>#N/A</v>
      </c>
      <c r="R156" t="e">
        <f t="shared" si="39"/>
        <v>#N/A</v>
      </c>
      <c r="S156" t="e">
        <f t="shared" si="39"/>
        <v>#N/A</v>
      </c>
      <c r="T156" t="e">
        <f t="shared" si="39"/>
        <v>#N/A</v>
      </c>
      <c r="U156" s="7" t="e">
        <f t="shared" ca="1" si="34"/>
        <v>#N/A</v>
      </c>
      <c r="V156" s="13" t="e">
        <f t="shared" si="40"/>
        <v>#N/A</v>
      </c>
      <c r="W156" s="13" t="e">
        <f t="shared" si="41"/>
        <v>#N/A</v>
      </c>
      <c r="X156" s="13" t="e">
        <f t="shared" si="42"/>
        <v>#N/A</v>
      </c>
    </row>
    <row r="157" spans="1:24">
      <c r="A157" s="4">
        <f>PoissonGoals!B157</f>
        <v>0</v>
      </c>
      <c r="B157" s="4">
        <f>PoissonGoals!C157</f>
        <v>0</v>
      </c>
      <c r="C157" s="4" t="e">
        <f ca="1">PoissonGoals!H157</f>
        <v>#N/A</v>
      </c>
      <c r="D157" s="4" t="e">
        <f ca="1">PoissonGoals!I157</f>
        <v>#N/A</v>
      </c>
      <c r="E157" s="4" t="e">
        <f ca="1">PoissonGoals!J157</f>
        <v>#N/A</v>
      </c>
      <c r="F157" s="4" t="e">
        <f ca="1">PoissonGoals!K157</f>
        <v>#N/A</v>
      </c>
      <c r="G157" s="4" t="e">
        <f ca="1">PoissonGoals!L157</f>
        <v>#N/A</v>
      </c>
      <c r="H157" s="5">
        <v>0</v>
      </c>
      <c r="I157" s="5">
        <v>0</v>
      </c>
      <c r="J157" s="5">
        <v>0</v>
      </c>
      <c r="K157" s="5">
        <f t="shared" si="35"/>
        <v>0</v>
      </c>
      <c r="L157" t="e">
        <f>Odds!B157</f>
        <v>#N/A</v>
      </c>
      <c r="M157" t="e">
        <f>Odds!C157</f>
        <v>#N/A</v>
      </c>
      <c r="N157" t="e">
        <f>Odds!D157</f>
        <v>#N/A</v>
      </c>
      <c r="O157" s="6" t="e">
        <f t="shared" si="36"/>
        <v>#N/A</v>
      </c>
      <c r="P157" s="6" t="e">
        <f t="shared" si="37"/>
        <v>#N/A</v>
      </c>
      <c r="Q157" s="6" t="e">
        <f t="shared" si="38"/>
        <v>#N/A</v>
      </c>
      <c r="R157" t="e">
        <f t="shared" si="39"/>
        <v>#N/A</v>
      </c>
      <c r="S157" t="e">
        <f t="shared" si="39"/>
        <v>#N/A</v>
      </c>
      <c r="T157" t="e">
        <f t="shared" si="39"/>
        <v>#N/A</v>
      </c>
      <c r="U157" s="7" t="e">
        <f t="shared" ca="1" si="34"/>
        <v>#N/A</v>
      </c>
      <c r="V157" s="13" t="e">
        <f t="shared" si="40"/>
        <v>#N/A</v>
      </c>
      <c r="W157" s="13" t="e">
        <f t="shared" si="41"/>
        <v>#N/A</v>
      </c>
      <c r="X157" s="13" t="e">
        <f t="shared" si="42"/>
        <v>#N/A</v>
      </c>
    </row>
    <row r="158" spans="1:24">
      <c r="A158" s="4">
        <f>PoissonGoals!B158</f>
        <v>0</v>
      </c>
      <c r="B158" s="4">
        <f>PoissonGoals!C158</f>
        <v>0</v>
      </c>
      <c r="C158" s="4" t="e">
        <f ca="1">PoissonGoals!H158</f>
        <v>#N/A</v>
      </c>
      <c r="D158" s="4" t="e">
        <f ca="1">PoissonGoals!I158</f>
        <v>#N/A</v>
      </c>
      <c r="E158" s="4" t="e">
        <f ca="1">PoissonGoals!J158</f>
        <v>#N/A</v>
      </c>
      <c r="F158" s="4" t="e">
        <f ca="1">PoissonGoals!K158</f>
        <v>#N/A</v>
      </c>
      <c r="G158" s="4" t="e">
        <f ca="1">PoissonGoals!L158</f>
        <v>#N/A</v>
      </c>
      <c r="H158" s="5">
        <v>0</v>
      </c>
      <c r="I158" s="5">
        <v>0</v>
      </c>
      <c r="J158" s="5">
        <v>0</v>
      </c>
      <c r="K158" s="5">
        <f t="shared" si="35"/>
        <v>0</v>
      </c>
      <c r="L158" t="e">
        <f>Odds!B158</f>
        <v>#N/A</v>
      </c>
      <c r="M158" t="e">
        <f>Odds!C158</f>
        <v>#N/A</v>
      </c>
      <c r="N158" t="e">
        <f>Odds!D158</f>
        <v>#N/A</v>
      </c>
      <c r="O158" s="6" t="e">
        <f t="shared" si="36"/>
        <v>#N/A</v>
      </c>
      <c r="P158" s="6" t="e">
        <f t="shared" si="37"/>
        <v>#N/A</v>
      </c>
      <c r="Q158" s="6" t="e">
        <f t="shared" si="38"/>
        <v>#N/A</v>
      </c>
      <c r="R158" t="e">
        <f t="shared" si="39"/>
        <v>#N/A</v>
      </c>
      <c r="S158" t="e">
        <f t="shared" si="39"/>
        <v>#N/A</v>
      </c>
      <c r="T158" t="e">
        <f t="shared" si="39"/>
        <v>#N/A</v>
      </c>
      <c r="U158" s="7" t="e">
        <f t="shared" ca="1" si="34"/>
        <v>#N/A</v>
      </c>
      <c r="V158" s="13" t="e">
        <f t="shared" si="40"/>
        <v>#N/A</v>
      </c>
      <c r="W158" s="13" t="e">
        <f t="shared" si="41"/>
        <v>#N/A</v>
      </c>
      <c r="X158" s="13" t="e">
        <f t="shared" si="42"/>
        <v>#N/A</v>
      </c>
    </row>
    <row r="159" spans="1:24">
      <c r="A159" s="4">
        <f>PoissonGoals!B159</f>
        <v>0</v>
      </c>
      <c r="B159" s="4">
        <f>PoissonGoals!C159</f>
        <v>0</v>
      </c>
      <c r="C159" s="4" t="e">
        <f ca="1">PoissonGoals!H159</f>
        <v>#N/A</v>
      </c>
      <c r="D159" s="4" t="e">
        <f ca="1">PoissonGoals!I159</f>
        <v>#N/A</v>
      </c>
      <c r="E159" s="4" t="e">
        <f ca="1">PoissonGoals!J159</f>
        <v>#N/A</v>
      </c>
      <c r="F159" s="4" t="e">
        <f ca="1">PoissonGoals!K159</f>
        <v>#N/A</v>
      </c>
      <c r="G159" s="4" t="e">
        <f ca="1">PoissonGoals!L159</f>
        <v>#N/A</v>
      </c>
      <c r="H159" s="5">
        <v>0</v>
      </c>
      <c r="I159" s="5">
        <v>0</v>
      </c>
      <c r="J159" s="5">
        <v>0</v>
      </c>
      <c r="K159" s="5">
        <f t="shared" si="35"/>
        <v>0</v>
      </c>
      <c r="L159" t="e">
        <f>Odds!B159</f>
        <v>#N/A</v>
      </c>
      <c r="M159" t="e">
        <f>Odds!C159</f>
        <v>#N/A</v>
      </c>
      <c r="N159" t="e">
        <f>Odds!D159</f>
        <v>#N/A</v>
      </c>
      <c r="O159" s="6" t="e">
        <f t="shared" si="36"/>
        <v>#N/A</v>
      </c>
      <c r="P159" s="6" t="e">
        <f t="shared" si="37"/>
        <v>#N/A</v>
      </c>
      <c r="Q159" s="6" t="e">
        <f t="shared" si="38"/>
        <v>#N/A</v>
      </c>
      <c r="R159" t="e">
        <f t="shared" si="39"/>
        <v>#N/A</v>
      </c>
      <c r="S159" t="e">
        <f t="shared" si="39"/>
        <v>#N/A</v>
      </c>
      <c r="T159" t="e">
        <f t="shared" si="39"/>
        <v>#N/A</v>
      </c>
      <c r="U159" s="7" t="e">
        <f t="shared" ca="1" si="34"/>
        <v>#N/A</v>
      </c>
      <c r="V159" s="13" t="e">
        <f t="shared" si="40"/>
        <v>#N/A</v>
      </c>
      <c r="W159" s="13" t="e">
        <f t="shared" si="41"/>
        <v>#N/A</v>
      </c>
      <c r="X159" s="13" t="e">
        <f t="shared" si="42"/>
        <v>#N/A</v>
      </c>
    </row>
    <row r="160" spans="1:24">
      <c r="A160" s="4">
        <f>PoissonGoals!B160</f>
        <v>0</v>
      </c>
      <c r="B160" s="4">
        <f>PoissonGoals!C160</f>
        <v>0</v>
      </c>
      <c r="C160" s="4" t="e">
        <f ca="1">PoissonGoals!H160</f>
        <v>#N/A</v>
      </c>
      <c r="D160" s="4" t="e">
        <f ca="1">PoissonGoals!I160</f>
        <v>#N/A</v>
      </c>
      <c r="E160" s="4" t="e">
        <f ca="1">PoissonGoals!J160</f>
        <v>#N/A</v>
      </c>
      <c r="F160" s="4" t="e">
        <f ca="1">PoissonGoals!K160</f>
        <v>#N/A</v>
      </c>
      <c r="G160" s="4" t="e">
        <f ca="1">PoissonGoals!L160</f>
        <v>#N/A</v>
      </c>
      <c r="H160" s="5">
        <v>0</v>
      </c>
      <c r="I160" s="5">
        <v>0</v>
      </c>
      <c r="J160" s="5">
        <v>0</v>
      </c>
      <c r="K160" s="5">
        <f t="shared" si="35"/>
        <v>0</v>
      </c>
      <c r="L160" t="e">
        <f>Odds!B160</f>
        <v>#N/A</v>
      </c>
      <c r="M160" t="e">
        <f>Odds!C160</f>
        <v>#N/A</v>
      </c>
      <c r="N160" t="e">
        <f>Odds!D160</f>
        <v>#N/A</v>
      </c>
      <c r="O160" s="6" t="e">
        <f t="shared" si="36"/>
        <v>#N/A</v>
      </c>
      <c r="P160" s="6" t="e">
        <f t="shared" si="37"/>
        <v>#N/A</v>
      </c>
      <c r="Q160" s="6" t="e">
        <f t="shared" si="38"/>
        <v>#N/A</v>
      </c>
      <c r="R160" t="e">
        <f t="shared" si="39"/>
        <v>#N/A</v>
      </c>
      <c r="S160" t="e">
        <f t="shared" si="39"/>
        <v>#N/A</v>
      </c>
      <c r="T160" t="e">
        <f t="shared" si="39"/>
        <v>#N/A</v>
      </c>
      <c r="U160" s="7" t="e">
        <f t="shared" ca="1" si="34"/>
        <v>#N/A</v>
      </c>
      <c r="V160" s="13" t="e">
        <f t="shared" si="40"/>
        <v>#N/A</v>
      </c>
      <c r="W160" s="13" t="e">
        <f t="shared" si="41"/>
        <v>#N/A</v>
      </c>
      <c r="X160" s="13" t="e">
        <f t="shared" si="42"/>
        <v>#N/A</v>
      </c>
    </row>
    <row r="161" spans="1:24">
      <c r="A161" s="4">
        <f>PoissonGoals!B161</f>
        <v>0</v>
      </c>
      <c r="B161" s="4">
        <f>PoissonGoals!C161</f>
        <v>0</v>
      </c>
      <c r="C161" s="4" t="e">
        <f ca="1">PoissonGoals!H161</f>
        <v>#N/A</v>
      </c>
      <c r="D161" s="4" t="e">
        <f ca="1">PoissonGoals!I161</f>
        <v>#N/A</v>
      </c>
      <c r="E161" s="4" t="e">
        <f ca="1">PoissonGoals!J161</f>
        <v>#N/A</v>
      </c>
      <c r="F161" s="4" t="e">
        <f ca="1">PoissonGoals!K161</f>
        <v>#N/A</v>
      </c>
      <c r="G161" s="4" t="e">
        <f ca="1">PoissonGoals!L161</f>
        <v>#N/A</v>
      </c>
      <c r="H161" s="5">
        <v>0</v>
      </c>
      <c r="I161" s="5">
        <v>0</v>
      </c>
      <c r="J161" s="5">
        <v>0</v>
      </c>
      <c r="K161" s="5">
        <f t="shared" si="35"/>
        <v>0</v>
      </c>
      <c r="L161" t="e">
        <f>Odds!B161</f>
        <v>#N/A</v>
      </c>
      <c r="M161" t="e">
        <f>Odds!C161</f>
        <v>#N/A</v>
      </c>
      <c r="N161" t="e">
        <f>Odds!D161</f>
        <v>#N/A</v>
      </c>
      <c r="O161" s="6" t="e">
        <f t="shared" si="36"/>
        <v>#N/A</v>
      </c>
      <c r="P161" s="6" t="e">
        <f t="shared" si="37"/>
        <v>#N/A</v>
      </c>
      <c r="Q161" s="6" t="e">
        <f t="shared" si="38"/>
        <v>#N/A</v>
      </c>
      <c r="R161" t="e">
        <f t="shared" si="39"/>
        <v>#N/A</v>
      </c>
      <c r="S161" t="e">
        <f t="shared" si="39"/>
        <v>#N/A</v>
      </c>
      <c r="T161" t="e">
        <f t="shared" si="39"/>
        <v>#N/A</v>
      </c>
      <c r="U161" s="7" t="e">
        <f t="shared" ca="1" si="34"/>
        <v>#N/A</v>
      </c>
      <c r="V161" s="13" t="e">
        <f t="shared" si="40"/>
        <v>#N/A</v>
      </c>
      <c r="W161" s="13" t="e">
        <f t="shared" si="41"/>
        <v>#N/A</v>
      </c>
      <c r="X161" s="13" t="e">
        <f t="shared" si="42"/>
        <v>#N/A</v>
      </c>
    </row>
    <row r="162" spans="1:24">
      <c r="A162" s="4">
        <f>PoissonGoals!B162</f>
        <v>0</v>
      </c>
      <c r="B162" s="4">
        <f>PoissonGoals!C162</f>
        <v>0</v>
      </c>
      <c r="C162" s="4" t="e">
        <f ca="1">PoissonGoals!H162</f>
        <v>#N/A</v>
      </c>
      <c r="D162" s="4" t="e">
        <f ca="1">PoissonGoals!I162</f>
        <v>#N/A</v>
      </c>
      <c r="E162" s="4" t="e">
        <f ca="1">PoissonGoals!J162</f>
        <v>#N/A</v>
      </c>
      <c r="F162" s="4" t="e">
        <f ca="1">PoissonGoals!K162</f>
        <v>#N/A</v>
      </c>
      <c r="G162" s="4" t="e">
        <f ca="1">PoissonGoals!L162</f>
        <v>#N/A</v>
      </c>
      <c r="H162" s="5">
        <v>0</v>
      </c>
      <c r="I162" s="5">
        <v>0</v>
      </c>
      <c r="J162" s="5">
        <v>0</v>
      </c>
      <c r="K162" s="5">
        <f t="shared" si="35"/>
        <v>0</v>
      </c>
      <c r="L162" t="e">
        <f>Odds!B162</f>
        <v>#N/A</v>
      </c>
      <c r="M162" t="e">
        <f>Odds!C162</f>
        <v>#N/A</v>
      </c>
      <c r="N162" t="e">
        <f>Odds!D162</f>
        <v>#N/A</v>
      </c>
      <c r="O162" s="6" t="e">
        <f t="shared" si="36"/>
        <v>#N/A</v>
      </c>
      <c r="P162" s="6" t="e">
        <f t="shared" si="37"/>
        <v>#N/A</v>
      </c>
      <c r="Q162" s="6" t="e">
        <f t="shared" si="38"/>
        <v>#N/A</v>
      </c>
      <c r="R162" t="e">
        <f t="shared" si="39"/>
        <v>#N/A</v>
      </c>
      <c r="S162" t="e">
        <f t="shared" si="39"/>
        <v>#N/A</v>
      </c>
      <c r="T162" t="e">
        <f t="shared" si="39"/>
        <v>#N/A</v>
      </c>
      <c r="U162" s="7" t="e">
        <f t="shared" ca="1" si="34"/>
        <v>#N/A</v>
      </c>
      <c r="V162" s="13" t="e">
        <f t="shared" si="40"/>
        <v>#N/A</v>
      </c>
      <c r="W162" s="13" t="e">
        <f t="shared" si="41"/>
        <v>#N/A</v>
      </c>
      <c r="X162" s="13" t="e">
        <f t="shared" si="42"/>
        <v>#N/A</v>
      </c>
    </row>
    <row r="163" spans="1:24">
      <c r="A163" s="4">
        <f>PoissonGoals!B163</f>
        <v>0</v>
      </c>
      <c r="B163" s="4">
        <f>PoissonGoals!C163</f>
        <v>0</v>
      </c>
      <c r="C163" s="4" t="e">
        <f ca="1">PoissonGoals!H163</f>
        <v>#N/A</v>
      </c>
      <c r="D163" s="4" t="e">
        <f ca="1">PoissonGoals!I163</f>
        <v>#N/A</v>
      </c>
      <c r="E163" s="4" t="e">
        <f ca="1">PoissonGoals!J163</f>
        <v>#N/A</v>
      </c>
      <c r="F163" s="4" t="e">
        <f ca="1">PoissonGoals!K163</f>
        <v>#N/A</v>
      </c>
      <c r="G163" s="4" t="e">
        <f ca="1">PoissonGoals!L163</f>
        <v>#N/A</v>
      </c>
      <c r="H163" s="5">
        <v>0</v>
      </c>
      <c r="I163" s="5">
        <v>0</v>
      </c>
      <c r="J163" s="5">
        <v>0</v>
      </c>
      <c r="K163" s="5">
        <f t="shared" si="35"/>
        <v>0</v>
      </c>
      <c r="L163" t="e">
        <f>Odds!B163</f>
        <v>#N/A</v>
      </c>
      <c r="M163" t="e">
        <f>Odds!C163</f>
        <v>#N/A</v>
      </c>
      <c r="N163" t="e">
        <f>Odds!D163</f>
        <v>#N/A</v>
      </c>
      <c r="O163" s="6" t="e">
        <f t="shared" si="36"/>
        <v>#N/A</v>
      </c>
      <c r="P163" s="6" t="e">
        <f t="shared" si="37"/>
        <v>#N/A</v>
      </c>
      <c r="Q163" s="6" t="e">
        <f t="shared" si="38"/>
        <v>#N/A</v>
      </c>
      <c r="R163" t="e">
        <f t="shared" si="39"/>
        <v>#N/A</v>
      </c>
      <c r="S163" t="e">
        <f t="shared" si="39"/>
        <v>#N/A</v>
      </c>
      <c r="T163" t="e">
        <f t="shared" si="39"/>
        <v>#N/A</v>
      </c>
      <c r="U163" s="7" t="e">
        <f t="shared" ca="1" si="34"/>
        <v>#N/A</v>
      </c>
      <c r="V163" s="13" t="e">
        <f t="shared" si="40"/>
        <v>#N/A</v>
      </c>
      <c r="W163" s="13" t="e">
        <f t="shared" si="41"/>
        <v>#N/A</v>
      </c>
      <c r="X163" s="13" t="e">
        <f t="shared" si="42"/>
        <v>#N/A</v>
      </c>
    </row>
    <row r="164" spans="1:24">
      <c r="A164" s="4">
        <f>PoissonGoals!B164</f>
        <v>0</v>
      </c>
      <c r="B164" s="4">
        <f>PoissonGoals!C164</f>
        <v>0</v>
      </c>
      <c r="C164" s="4" t="e">
        <f ca="1">PoissonGoals!H164</f>
        <v>#N/A</v>
      </c>
      <c r="D164" s="4" t="e">
        <f ca="1">PoissonGoals!I164</f>
        <v>#N/A</v>
      </c>
      <c r="E164" s="4" t="e">
        <f ca="1">PoissonGoals!J164</f>
        <v>#N/A</v>
      </c>
      <c r="F164" s="4" t="e">
        <f ca="1">PoissonGoals!K164</f>
        <v>#N/A</v>
      </c>
      <c r="G164" s="4" t="e">
        <f ca="1">PoissonGoals!L164</f>
        <v>#N/A</v>
      </c>
      <c r="H164" s="5">
        <v>0</v>
      </c>
      <c r="I164" s="5">
        <v>0</v>
      </c>
      <c r="J164" s="5">
        <v>0</v>
      </c>
      <c r="K164" s="5">
        <f t="shared" si="35"/>
        <v>0</v>
      </c>
      <c r="L164" t="e">
        <f>Odds!B164</f>
        <v>#N/A</v>
      </c>
      <c r="M164" t="e">
        <f>Odds!C164</f>
        <v>#N/A</v>
      </c>
      <c r="N164" t="e">
        <f>Odds!D164</f>
        <v>#N/A</v>
      </c>
      <c r="O164" s="6" t="e">
        <f t="shared" si="36"/>
        <v>#N/A</v>
      </c>
      <c r="P164" s="6" t="e">
        <f t="shared" si="37"/>
        <v>#N/A</v>
      </c>
      <c r="Q164" s="6" t="e">
        <f t="shared" si="38"/>
        <v>#N/A</v>
      </c>
      <c r="R164" t="e">
        <f t="shared" si="39"/>
        <v>#N/A</v>
      </c>
      <c r="S164" t="e">
        <f t="shared" si="39"/>
        <v>#N/A</v>
      </c>
      <c r="T164" t="e">
        <f t="shared" si="39"/>
        <v>#N/A</v>
      </c>
      <c r="U164" s="7" t="e">
        <f t="shared" ca="1" si="34"/>
        <v>#N/A</v>
      </c>
      <c r="V164" s="13" t="e">
        <f t="shared" si="40"/>
        <v>#N/A</v>
      </c>
      <c r="W164" s="13" t="e">
        <f t="shared" si="41"/>
        <v>#N/A</v>
      </c>
      <c r="X164" s="13" t="e">
        <f t="shared" si="42"/>
        <v>#N/A</v>
      </c>
    </row>
    <row r="165" spans="1:24">
      <c r="A165" s="4">
        <f>PoissonGoals!B165</f>
        <v>0</v>
      </c>
      <c r="B165" s="4">
        <f>PoissonGoals!C165</f>
        <v>0</v>
      </c>
      <c r="C165" s="4" t="e">
        <f ca="1">PoissonGoals!H165</f>
        <v>#N/A</v>
      </c>
      <c r="D165" s="4" t="e">
        <f ca="1">PoissonGoals!I165</f>
        <v>#N/A</v>
      </c>
      <c r="E165" s="4" t="e">
        <f ca="1">PoissonGoals!J165</f>
        <v>#N/A</v>
      </c>
      <c r="F165" s="4" t="e">
        <f ca="1">PoissonGoals!K165</f>
        <v>#N/A</v>
      </c>
      <c r="G165" s="4" t="e">
        <f ca="1">PoissonGoals!L165</f>
        <v>#N/A</v>
      </c>
      <c r="H165" s="5">
        <v>0</v>
      </c>
      <c r="I165" s="5">
        <v>0</v>
      </c>
      <c r="J165" s="5">
        <v>0</v>
      </c>
      <c r="K165" s="5">
        <f t="shared" si="35"/>
        <v>0</v>
      </c>
      <c r="L165" t="e">
        <f>Odds!B165</f>
        <v>#N/A</v>
      </c>
      <c r="M165" t="e">
        <f>Odds!C165</f>
        <v>#N/A</v>
      </c>
      <c r="N165" t="e">
        <f>Odds!D165</f>
        <v>#N/A</v>
      </c>
      <c r="O165" s="6" t="e">
        <f t="shared" si="36"/>
        <v>#N/A</v>
      </c>
      <c r="P165" s="6" t="e">
        <f t="shared" si="37"/>
        <v>#N/A</v>
      </c>
      <c r="Q165" s="6" t="e">
        <f t="shared" si="38"/>
        <v>#N/A</v>
      </c>
      <c r="R165" t="e">
        <f t="shared" si="39"/>
        <v>#N/A</v>
      </c>
      <c r="S165" t="e">
        <f t="shared" si="39"/>
        <v>#N/A</v>
      </c>
      <c r="T165" t="e">
        <f t="shared" si="39"/>
        <v>#N/A</v>
      </c>
      <c r="U165" s="7" t="e">
        <f t="shared" ca="1" si="34"/>
        <v>#N/A</v>
      </c>
      <c r="V165" s="13" t="e">
        <f t="shared" si="40"/>
        <v>#N/A</v>
      </c>
      <c r="W165" s="13" t="e">
        <f t="shared" si="41"/>
        <v>#N/A</v>
      </c>
      <c r="X165" s="13" t="e">
        <f t="shared" si="42"/>
        <v>#N/A</v>
      </c>
    </row>
    <row r="166" spans="1:24">
      <c r="A166" s="4">
        <f>PoissonGoals!B166</f>
        <v>0</v>
      </c>
      <c r="B166" s="4">
        <f>PoissonGoals!C166</f>
        <v>0</v>
      </c>
      <c r="C166" s="4" t="e">
        <f ca="1">PoissonGoals!H166</f>
        <v>#N/A</v>
      </c>
      <c r="D166" s="4" t="e">
        <f ca="1">PoissonGoals!I166</f>
        <v>#N/A</v>
      </c>
      <c r="E166" s="4" t="e">
        <f ca="1">PoissonGoals!J166</f>
        <v>#N/A</v>
      </c>
      <c r="F166" s="4" t="e">
        <f ca="1">PoissonGoals!K166</f>
        <v>#N/A</v>
      </c>
      <c r="G166" s="4" t="e">
        <f ca="1">PoissonGoals!L166</f>
        <v>#N/A</v>
      </c>
      <c r="H166" s="5">
        <v>0</v>
      </c>
      <c r="I166" s="5">
        <v>0</v>
      </c>
      <c r="J166" s="5">
        <v>0</v>
      </c>
      <c r="K166" s="5">
        <f t="shared" si="35"/>
        <v>0</v>
      </c>
      <c r="L166" t="e">
        <f>Odds!B166</f>
        <v>#N/A</v>
      </c>
      <c r="M166" t="e">
        <f>Odds!C166</f>
        <v>#N/A</v>
      </c>
      <c r="N166" t="e">
        <f>Odds!D166</f>
        <v>#N/A</v>
      </c>
      <c r="O166" s="6" t="e">
        <f t="shared" si="36"/>
        <v>#N/A</v>
      </c>
      <c r="P166" s="6" t="e">
        <f t="shared" si="37"/>
        <v>#N/A</v>
      </c>
      <c r="Q166" s="6" t="e">
        <f t="shared" si="38"/>
        <v>#N/A</v>
      </c>
      <c r="R166" t="e">
        <f t="shared" si="39"/>
        <v>#N/A</v>
      </c>
      <c r="S166" t="e">
        <f t="shared" si="39"/>
        <v>#N/A</v>
      </c>
      <c r="T166" t="e">
        <f t="shared" si="39"/>
        <v>#N/A</v>
      </c>
      <c r="U166" s="7" t="e">
        <f t="shared" ca="1" si="34"/>
        <v>#N/A</v>
      </c>
      <c r="V166" s="13" t="e">
        <f t="shared" si="40"/>
        <v>#N/A</v>
      </c>
      <c r="W166" s="13" t="e">
        <f t="shared" si="41"/>
        <v>#N/A</v>
      </c>
      <c r="X166" s="13" t="e">
        <f t="shared" si="42"/>
        <v>#N/A</v>
      </c>
    </row>
    <row r="167" spans="1:24">
      <c r="A167" s="4">
        <f>PoissonGoals!B167</f>
        <v>0</v>
      </c>
      <c r="B167" s="4">
        <f>PoissonGoals!C167</f>
        <v>0</v>
      </c>
      <c r="C167" s="4" t="e">
        <f ca="1">PoissonGoals!H167</f>
        <v>#N/A</v>
      </c>
      <c r="D167" s="4" t="e">
        <f ca="1">PoissonGoals!I167</f>
        <v>#N/A</v>
      </c>
      <c r="E167" s="4" t="e">
        <f ca="1">PoissonGoals!J167</f>
        <v>#N/A</v>
      </c>
      <c r="F167" s="4" t="e">
        <f ca="1">PoissonGoals!K167</f>
        <v>#N/A</v>
      </c>
      <c r="G167" s="4" t="e">
        <f ca="1">PoissonGoals!L167</f>
        <v>#N/A</v>
      </c>
      <c r="H167" s="5">
        <v>0</v>
      </c>
      <c r="I167" s="5">
        <v>0</v>
      </c>
      <c r="J167" s="5">
        <v>0</v>
      </c>
      <c r="K167" s="5">
        <f t="shared" si="35"/>
        <v>0</v>
      </c>
      <c r="L167" t="e">
        <f>Odds!B167</f>
        <v>#N/A</v>
      </c>
      <c r="M167" t="e">
        <f>Odds!C167</f>
        <v>#N/A</v>
      </c>
      <c r="N167" t="e">
        <f>Odds!D167</f>
        <v>#N/A</v>
      </c>
      <c r="O167" s="6" t="e">
        <f t="shared" si="36"/>
        <v>#N/A</v>
      </c>
      <c r="P167" s="6" t="e">
        <f t="shared" si="37"/>
        <v>#N/A</v>
      </c>
      <c r="Q167" s="6" t="e">
        <f t="shared" si="38"/>
        <v>#N/A</v>
      </c>
      <c r="R167" t="e">
        <f t="shared" si="39"/>
        <v>#N/A</v>
      </c>
      <c r="S167" t="e">
        <f t="shared" si="39"/>
        <v>#N/A</v>
      </c>
      <c r="T167" t="e">
        <f t="shared" si="39"/>
        <v>#N/A</v>
      </c>
      <c r="U167" s="7" t="e">
        <f t="shared" ca="1" si="34"/>
        <v>#N/A</v>
      </c>
      <c r="V167" s="13" t="e">
        <f t="shared" si="40"/>
        <v>#N/A</v>
      </c>
      <c r="W167" s="13" t="e">
        <f t="shared" si="41"/>
        <v>#N/A</v>
      </c>
      <c r="X167" s="13" t="e">
        <f t="shared" si="42"/>
        <v>#N/A</v>
      </c>
    </row>
    <row r="168" spans="1:24">
      <c r="A168" s="4">
        <f>PoissonGoals!B168</f>
        <v>0</v>
      </c>
      <c r="B168" s="4">
        <f>PoissonGoals!C168</f>
        <v>0</v>
      </c>
      <c r="C168" s="4" t="e">
        <f ca="1">PoissonGoals!H168</f>
        <v>#N/A</v>
      </c>
      <c r="D168" s="4" t="e">
        <f ca="1">PoissonGoals!I168</f>
        <v>#N/A</v>
      </c>
      <c r="E168" s="4" t="e">
        <f ca="1">PoissonGoals!J168</f>
        <v>#N/A</v>
      </c>
      <c r="F168" s="4" t="e">
        <f ca="1">PoissonGoals!K168</f>
        <v>#N/A</v>
      </c>
      <c r="G168" s="4" t="e">
        <f ca="1">PoissonGoals!L168</f>
        <v>#N/A</v>
      </c>
      <c r="H168" s="5">
        <v>0</v>
      </c>
      <c r="I168" s="5">
        <v>0</v>
      </c>
      <c r="J168" s="5">
        <v>0</v>
      </c>
      <c r="K168" s="5">
        <f t="shared" si="35"/>
        <v>0</v>
      </c>
      <c r="L168" t="e">
        <f>Odds!B168</f>
        <v>#N/A</v>
      </c>
      <c r="M168" t="e">
        <f>Odds!C168</f>
        <v>#N/A</v>
      </c>
      <c r="N168" t="e">
        <f>Odds!D168</f>
        <v>#N/A</v>
      </c>
      <c r="O168" s="6" t="e">
        <f t="shared" si="36"/>
        <v>#N/A</v>
      </c>
      <c r="P168" s="6" t="e">
        <f t="shared" si="37"/>
        <v>#N/A</v>
      </c>
      <c r="Q168" s="6" t="e">
        <f t="shared" si="38"/>
        <v>#N/A</v>
      </c>
      <c r="R168" t="e">
        <f t="shared" si="39"/>
        <v>#N/A</v>
      </c>
      <c r="S168" t="e">
        <f t="shared" si="39"/>
        <v>#N/A</v>
      </c>
      <c r="T168" t="e">
        <f t="shared" si="39"/>
        <v>#N/A</v>
      </c>
      <c r="U168" s="7" t="e">
        <f t="shared" ca="1" si="34"/>
        <v>#N/A</v>
      </c>
      <c r="V168" s="13" t="e">
        <f t="shared" si="40"/>
        <v>#N/A</v>
      </c>
      <c r="W168" s="13" t="e">
        <f t="shared" si="41"/>
        <v>#N/A</v>
      </c>
      <c r="X168" s="13" t="e">
        <f t="shared" si="42"/>
        <v>#N/A</v>
      </c>
    </row>
    <row r="169" spans="1:24">
      <c r="A169" s="4">
        <f>PoissonGoals!B169</f>
        <v>0</v>
      </c>
      <c r="B169" s="4">
        <f>PoissonGoals!C169</f>
        <v>0</v>
      </c>
      <c r="C169" s="4" t="e">
        <f ca="1">PoissonGoals!H169</f>
        <v>#N/A</v>
      </c>
      <c r="D169" s="4" t="e">
        <f ca="1">PoissonGoals!I169</f>
        <v>#N/A</v>
      </c>
      <c r="E169" s="4" t="e">
        <f ca="1">PoissonGoals!J169</f>
        <v>#N/A</v>
      </c>
      <c r="F169" s="4" t="e">
        <f ca="1">PoissonGoals!K169</f>
        <v>#N/A</v>
      </c>
      <c r="G169" s="4" t="e">
        <f ca="1">PoissonGoals!L169</f>
        <v>#N/A</v>
      </c>
      <c r="H169" s="5">
        <v>0</v>
      </c>
      <c r="I169" s="5">
        <v>0</v>
      </c>
      <c r="J169" s="5">
        <v>0</v>
      </c>
      <c r="K169" s="5">
        <f t="shared" si="35"/>
        <v>0</v>
      </c>
      <c r="L169" t="e">
        <f>Odds!B169</f>
        <v>#N/A</v>
      </c>
      <c r="M169" t="e">
        <f>Odds!C169</f>
        <v>#N/A</v>
      </c>
      <c r="N169" t="e">
        <f>Odds!D169</f>
        <v>#N/A</v>
      </c>
      <c r="O169" s="6" t="e">
        <f t="shared" si="36"/>
        <v>#N/A</v>
      </c>
      <c r="P169" s="6" t="e">
        <f t="shared" si="37"/>
        <v>#N/A</v>
      </c>
      <c r="Q169" s="6" t="e">
        <f t="shared" si="38"/>
        <v>#N/A</v>
      </c>
      <c r="R169" t="e">
        <f t="shared" si="39"/>
        <v>#N/A</v>
      </c>
      <c r="S169" t="e">
        <f t="shared" si="39"/>
        <v>#N/A</v>
      </c>
      <c r="T169" t="e">
        <f t="shared" si="39"/>
        <v>#N/A</v>
      </c>
      <c r="U169" s="7" t="e">
        <f t="shared" ca="1" si="34"/>
        <v>#N/A</v>
      </c>
      <c r="V169" s="13" t="e">
        <f t="shared" si="40"/>
        <v>#N/A</v>
      </c>
      <c r="W169" s="13" t="e">
        <f t="shared" si="41"/>
        <v>#N/A</v>
      </c>
      <c r="X169" s="13" t="e">
        <f t="shared" si="42"/>
        <v>#N/A</v>
      </c>
    </row>
    <row r="170" spans="1:24">
      <c r="A170" s="4">
        <f>PoissonGoals!B170</f>
        <v>0</v>
      </c>
      <c r="B170" s="4">
        <f>PoissonGoals!C170</f>
        <v>0</v>
      </c>
      <c r="C170" s="4" t="e">
        <f ca="1">PoissonGoals!H170</f>
        <v>#N/A</v>
      </c>
      <c r="D170" s="4" t="e">
        <f ca="1">PoissonGoals!I170</f>
        <v>#N/A</v>
      </c>
      <c r="E170" s="4" t="e">
        <f ca="1">PoissonGoals!J170</f>
        <v>#N/A</v>
      </c>
      <c r="F170" s="4" t="e">
        <f ca="1">PoissonGoals!K170</f>
        <v>#N/A</v>
      </c>
      <c r="G170" s="4" t="e">
        <f ca="1">PoissonGoals!L170</f>
        <v>#N/A</v>
      </c>
      <c r="H170" s="5">
        <v>0</v>
      </c>
      <c r="I170" s="5">
        <v>0</v>
      </c>
      <c r="J170" s="5">
        <v>0</v>
      </c>
      <c r="K170" s="5">
        <f t="shared" si="35"/>
        <v>0</v>
      </c>
      <c r="L170" t="e">
        <f>Odds!B170</f>
        <v>#N/A</v>
      </c>
      <c r="M170" t="e">
        <f>Odds!C170</f>
        <v>#N/A</v>
      </c>
      <c r="N170" t="e">
        <f>Odds!D170</f>
        <v>#N/A</v>
      </c>
      <c r="O170" s="6" t="e">
        <f t="shared" si="36"/>
        <v>#N/A</v>
      </c>
      <c r="P170" s="6" t="e">
        <f t="shared" si="37"/>
        <v>#N/A</v>
      </c>
      <c r="Q170" s="6" t="e">
        <f t="shared" si="38"/>
        <v>#N/A</v>
      </c>
      <c r="R170" t="e">
        <f t="shared" si="39"/>
        <v>#N/A</v>
      </c>
      <c r="S170" t="e">
        <f t="shared" si="39"/>
        <v>#N/A</v>
      </c>
      <c r="T170" t="e">
        <f t="shared" si="39"/>
        <v>#N/A</v>
      </c>
      <c r="U170" s="7" t="e">
        <f t="shared" ca="1" si="34"/>
        <v>#N/A</v>
      </c>
      <c r="V170" s="13" t="e">
        <f t="shared" si="40"/>
        <v>#N/A</v>
      </c>
      <c r="W170" s="13" t="e">
        <f t="shared" si="41"/>
        <v>#N/A</v>
      </c>
      <c r="X170" s="13" t="e">
        <f t="shared" si="42"/>
        <v>#N/A</v>
      </c>
    </row>
    <row r="171" spans="1:24">
      <c r="A171" s="4">
        <f>PoissonGoals!B171</f>
        <v>0</v>
      </c>
      <c r="B171" s="4">
        <f>PoissonGoals!C171</f>
        <v>0</v>
      </c>
      <c r="C171" s="4" t="e">
        <f ca="1">PoissonGoals!H171</f>
        <v>#N/A</v>
      </c>
      <c r="D171" s="4" t="e">
        <f ca="1">PoissonGoals!I171</f>
        <v>#N/A</v>
      </c>
      <c r="E171" s="4" t="e">
        <f ca="1">PoissonGoals!J171</f>
        <v>#N/A</v>
      </c>
      <c r="F171" s="4" t="e">
        <f ca="1">PoissonGoals!K171</f>
        <v>#N/A</v>
      </c>
      <c r="G171" s="4" t="e">
        <f ca="1">PoissonGoals!L171</f>
        <v>#N/A</v>
      </c>
      <c r="H171" s="5">
        <v>0</v>
      </c>
      <c r="I171" s="5">
        <v>0</v>
      </c>
      <c r="J171" s="5">
        <v>0</v>
      </c>
      <c r="K171" s="5">
        <f t="shared" si="35"/>
        <v>0</v>
      </c>
      <c r="L171" t="e">
        <f>Odds!B171</f>
        <v>#N/A</v>
      </c>
      <c r="M171" t="e">
        <f>Odds!C171</f>
        <v>#N/A</v>
      </c>
      <c r="N171" t="e">
        <f>Odds!D171</f>
        <v>#N/A</v>
      </c>
      <c r="O171" s="6" t="e">
        <f t="shared" si="36"/>
        <v>#N/A</v>
      </c>
      <c r="P171" s="6" t="e">
        <f t="shared" si="37"/>
        <v>#N/A</v>
      </c>
      <c r="Q171" s="6" t="e">
        <f t="shared" si="38"/>
        <v>#N/A</v>
      </c>
      <c r="R171" t="e">
        <f t="shared" si="39"/>
        <v>#N/A</v>
      </c>
      <c r="S171" t="e">
        <f t="shared" si="39"/>
        <v>#N/A</v>
      </c>
      <c r="T171" t="e">
        <f t="shared" si="39"/>
        <v>#N/A</v>
      </c>
      <c r="U171" s="7" t="e">
        <f t="shared" ca="1" si="34"/>
        <v>#N/A</v>
      </c>
      <c r="V171" s="13" t="e">
        <f t="shared" si="40"/>
        <v>#N/A</v>
      </c>
      <c r="W171" s="13" t="e">
        <f t="shared" si="41"/>
        <v>#N/A</v>
      </c>
      <c r="X171" s="13" t="e">
        <f t="shared" si="42"/>
        <v>#N/A</v>
      </c>
    </row>
    <row r="172" spans="1:24">
      <c r="A172" s="4">
        <f>PoissonGoals!B172</f>
        <v>0</v>
      </c>
      <c r="B172" s="4">
        <f>PoissonGoals!C172</f>
        <v>0</v>
      </c>
      <c r="C172" s="4" t="e">
        <f ca="1">PoissonGoals!H172</f>
        <v>#N/A</v>
      </c>
      <c r="D172" s="4" t="e">
        <f ca="1">PoissonGoals!I172</f>
        <v>#N/A</v>
      </c>
      <c r="E172" s="4" t="e">
        <f ca="1">PoissonGoals!J172</f>
        <v>#N/A</v>
      </c>
      <c r="F172" s="4" t="e">
        <f ca="1">PoissonGoals!K172</f>
        <v>#N/A</v>
      </c>
      <c r="G172" s="4" t="e">
        <f ca="1">PoissonGoals!L172</f>
        <v>#N/A</v>
      </c>
      <c r="H172" s="5">
        <v>0</v>
      </c>
      <c r="I172" s="5">
        <v>0</v>
      </c>
      <c r="J172" s="5">
        <v>0</v>
      </c>
      <c r="K172" s="5">
        <f t="shared" si="35"/>
        <v>0</v>
      </c>
      <c r="L172" t="e">
        <f>Odds!B172</f>
        <v>#N/A</v>
      </c>
      <c r="M172" t="e">
        <f>Odds!C172</f>
        <v>#N/A</v>
      </c>
      <c r="N172" t="e">
        <f>Odds!D172</f>
        <v>#N/A</v>
      </c>
      <c r="O172" s="6" t="e">
        <f t="shared" si="36"/>
        <v>#N/A</v>
      </c>
      <c r="P172" s="6" t="e">
        <f t="shared" si="37"/>
        <v>#N/A</v>
      </c>
      <c r="Q172" s="6" t="e">
        <f t="shared" si="38"/>
        <v>#N/A</v>
      </c>
      <c r="R172" t="e">
        <f t="shared" si="39"/>
        <v>#N/A</v>
      </c>
      <c r="S172" t="e">
        <f t="shared" si="39"/>
        <v>#N/A</v>
      </c>
      <c r="T172" t="e">
        <f t="shared" si="39"/>
        <v>#N/A</v>
      </c>
      <c r="U172" s="7" t="e">
        <f t="shared" ca="1" si="34"/>
        <v>#N/A</v>
      </c>
      <c r="V172" s="13" t="e">
        <f t="shared" si="40"/>
        <v>#N/A</v>
      </c>
      <c r="W172" s="13" t="e">
        <f t="shared" si="41"/>
        <v>#N/A</v>
      </c>
      <c r="X172" s="13" t="e">
        <f t="shared" si="42"/>
        <v>#N/A</v>
      </c>
    </row>
    <row r="173" spans="1:24">
      <c r="A173" s="4">
        <f>PoissonGoals!B173</f>
        <v>0</v>
      </c>
      <c r="B173" s="4">
        <f>PoissonGoals!C173</f>
        <v>0</v>
      </c>
      <c r="C173" s="4" t="e">
        <f ca="1">PoissonGoals!H173</f>
        <v>#N/A</v>
      </c>
      <c r="D173" s="4" t="e">
        <f ca="1">PoissonGoals!I173</f>
        <v>#N/A</v>
      </c>
      <c r="E173" s="4" t="e">
        <f ca="1">PoissonGoals!J173</f>
        <v>#N/A</v>
      </c>
      <c r="F173" s="4" t="e">
        <f ca="1">PoissonGoals!K173</f>
        <v>#N/A</v>
      </c>
      <c r="G173" s="4" t="e">
        <f ca="1">PoissonGoals!L173</f>
        <v>#N/A</v>
      </c>
      <c r="H173" s="5">
        <v>0</v>
      </c>
      <c r="I173" s="5">
        <v>0</v>
      </c>
      <c r="J173" s="5">
        <v>0</v>
      </c>
      <c r="K173" s="5">
        <f t="shared" si="35"/>
        <v>0</v>
      </c>
      <c r="L173" t="e">
        <f>Odds!B173</f>
        <v>#N/A</v>
      </c>
      <c r="M173" t="e">
        <f>Odds!C173</f>
        <v>#N/A</v>
      </c>
      <c r="N173" t="e">
        <f>Odds!D173</f>
        <v>#N/A</v>
      </c>
      <c r="O173" s="6" t="e">
        <f t="shared" si="36"/>
        <v>#N/A</v>
      </c>
      <c r="P173" s="6" t="e">
        <f t="shared" si="37"/>
        <v>#N/A</v>
      </c>
      <c r="Q173" s="6" t="e">
        <f t="shared" si="38"/>
        <v>#N/A</v>
      </c>
      <c r="R173" t="e">
        <f t="shared" si="39"/>
        <v>#N/A</v>
      </c>
      <c r="S173" t="e">
        <f t="shared" si="39"/>
        <v>#N/A</v>
      </c>
      <c r="T173" t="e">
        <f t="shared" si="39"/>
        <v>#N/A</v>
      </c>
      <c r="U173" s="7" t="e">
        <f t="shared" ca="1" si="34"/>
        <v>#N/A</v>
      </c>
      <c r="V173" s="13" t="e">
        <f t="shared" si="40"/>
        <v>#N/A</v>
      </c>
      <c r="W173" s="13" t="e">
        <f t="shared" si="41"/>
        <v>#N/A</v>
      </c>
      <c r="X173" s="13" t="e">
        <f t="shared" si="42"/>
        <v>#N/A</v>
      </c>
    </row>
    <row r="174" spans="1:24">
      <c r="A174" s="4">
        <f>PoissonGoals!B174</f>
        <v>0</v>
      </c>
      <c r="B174" s="4">
        <f>PoissonGoals!C174</f>
        <v>0</v>
      </c>
      <c r="C174" s="4" t="e">
        <f ca="1">PoissonGoals!H174</f>
        <v>#N/A</v>
      </c>
      <c r="D174" s="4" t="e">
        <f ca="1">PoissonGoals!I174</f>
        <v>#N/A</v>
      </c>
      <c r="E174" s="4" t="e">
        <f ca="1">PoissonGoals!J174</f>
        <v>#N/A</v>
      </c>
      <c r="F174" s="4" t="e">
        <f ca="1">PoissonGoals!K174</f>
        <v>#N/A</v>
      </c>
      <c r="G174" s="4" t="e">
        <f ca="1">PoissonGoals!L174</f>
        <v>#N/A</v>
      </c>
      <c r="H174" s="5">
        <v>0</v>
      </c>
      <c r="I174" s="5">
        <v>0</v>
      </c>
      <c r="J174" s="5">
        <v>0</v>
      </c>
      <c r="K174" s="5">
        <f t="shared" si="35"/>
        <v>0</v>
      </c>
      <c r="L174" t="e">
        <f>Odds!B174</f>
        <v>#N/A</v>
      </c>
      <c r="M174" t="e">
        <f>Odds!C174</f>
        <v>#N/A</v>
      </c>
      <c r="N174" t="e">
        <f>Odds!D174</f>
        <v>#N/A</v>
      </c>
      <c r="O174" s="6" t="e">
        <f t="shared" si="36"/>
        <v>#N/A</v>
      </c>
      <c r="P174" s="6" t="e">
        <f t="shared" si="37"/>
        <v>#N/A</v>
      </c>
      <c r="Q174" s="6" t="e">
        <f t="shared" si="38"/>
        <v>#N/A</v>
      </c>
      <c r="R174" t="e">
        <f t="shared" si="39"/>
        <v>#N/A</v>
      </c>
      <c r="S174" t="e">
        <f t="shared" si="39"/>
        <v>#N/A</v>
      </c>
      <c r="T174" t="e">
        <f t="shared" si="39"/>
        <v>#N/A</v>
      </c>
      <c r="U174" s="7" t="e">
        <f t="shared" ca="1" si="34"/>
        <v>#N/A</v>
      </c>
      <c r="V174" s="13" t="e">
        <f t="shared" si="40"/>
        <v>#N/A</v>
      </c>
      <c r="W174" s="13" t="e">
        <f t="shared" si="41"/>
        <v>#N/A</v>
      </c>
      <c r="X174" s="13" t="e">
        <f t="shared" si="42"/>
        <v>#N/A</v>
      </c>
    </row>
    <row r="175" spans="1:24">
      <c r="A175" s="4">
        <f>PoissonGoals!B175</f>
        <v>0</v>
      </c>
      <c r="B175" s="4">
        <f>PoissonGoals!C175</f>
        <v>0</v>
      </c>
      <c r="C175" s="4" t="e">
        <f ca="1">PoissonGoals!H175</f>
        <v>#N/A</v>
      </c>
      <c r="D175" s="4" t="e">
        <f ca="1">PoissonGoals!I175</f>
        <v>#N/A</v>
      </c>
      <c r="E175" s="4" t="e">
        <f ca="1">PoissonGoals!J175</f>
        <v>#N/A</v>
      </c>
      <c r="F175" s="4" t="e">
        <f ca="1">PoissonGoals!K175</f>
        <v>#N/A</v>
      </c>
      <c r="G175" s="4" t="e">
        <f ca="1">PoissonGoals!L175</f>
        <v>#N/A</v>
      </c>
      <c r="H175" s="5">
        <v>0</v>
      </c>
      <c r="I175" s="5">
        <v>0</v>
      </c>
      <c r="J175" s="5">
        <v>0</v>
      </c>
      <c r="K175" s="5">
        <f t="shared" si="35"/>
        <v>0</v>
      </c>
      <c r="L175" t="e">
        <f>Odds!B175</f>
        <v>#N/A</v>
      </c>
      <c r="M175" t="e">
        <f>Odds!C175</f>
        <v>#N/A</v>
      </c>
      <c r="N175" t="e">
        <f>Odds!D175</f>
        <v>#N/A</v>
      </c>
      <c r="O175" s="6" t="e">
        <f t="shared" si="36"/>
        <v>#N/A</v>
      </c>
      <c r="P175" s="6" t="e">
        <f t="shared" si="37"/>
        <v>#N/A</v>
      </c>
      <c r="Q175" s="6" t="e">
        <f t="shared" si="38"/>
        <v>#N/A</v>
      </c>
      <c r="R175" t="e">
        <f t="shared" si="39"/>
        <v>#N/A</v>
      </c>
      <c r="S175" t="e">
        <f t="shared" si="39"/>
        <v>#N/A</v>
      </c>
      <c r="T175" t="e">
        <f t="shared" si="39"/>
        <v>#N/A</v>
      </c>
      <c r="U175" s="7" t="e">
        <f t="shared" ca="1" si="34"/>
        <v>#N/A</v>
      </c>
      <c r="V175" s="13" t="e">
        <f t="shared" si="40"/>
        <v>#N/A</v>
      </c>
      <c r="W175" s="13" t="e">
        <f t="shared" si="41"/>
        <v>#N/A</v>
      </c>
      <c r="X175" s="13" t="e">
        <f t="shared" si="42"/>
        <v>#N/A</v>
      </c>
    </row>
    <row r="176" spans="1:24">
      <c r="A176" s="4">
        <f>PoissonGoals!B176</f>
        <v>0</v>
      </c>
      <c r="B176" s="4">
        <f>PoissonGoals!C176</f>
        <v>0</v>
      </c>
      <c r="C176" s="4" t="e">
        <f ca="1">PoissonGoals!H176</f>
        <v>#N/A</v>
      </c>
      <c r="D176" s="4" t="e">
        <f ca="1">PoissonGoals!I176</f>
        <v>#N/A</v>
      </c>
      <c r="E176" s="4" t="e">
        <f ca="1">PoissonGoals!J176</f>
        <v>#N/A</v>
      </c>
      <c r="F176" s="4" t="e">
        <f ca="1">PoissonGoals!K176</f>
        <v>#N/A</v>
      </c>
      <c r="G176" s="4" t="e">
        <f ca="1">PoissonGoals!L176</f>
        <v>#N/A</v>
      </c>
      <c r="H176" s="5">
        <v>0</v>
      </c>
      <c r="I176" s="5">
        <v>0</v>
      </c>
      <c r="J176" s="5">
        <v>0</v>
      </c>
      <c r="K176" s="5">
        <f t="shared" si="35"/>
        <v>0</v>
      </c>
      <c r="L176" t="e">
        <f>Odds!B176</f>
        <v>#N/A</v>
      </c>
      <c r="M176" t="e">
        <f>Odds!C176</f>
        <v>#N/A</v>
      </c>
      <c r="N176" t="e">
        <f>Odds!D176</f>
        <v>#N/A</v>
      </c>
      <c r="O176" s="6" t="e">
        <f t="shared" si="36"/>
        <v>#N/A</v>
      </c>
      <c r="P176" s="6" t="e">
        <f t="shared" si="37"/>
        <v>#N/A</v>
      </c>
      <c r="Q176" s="6" t="e">
        <f t="shared" si="38"/>
        <v>#N/A</v>
      </c>
      <c r="R176" t="e">
        <f t="shared" si="39"/>
        <v>#N/A</v>
      </c>
      <c r="S176" t="e">
        <f t="shared" si="39"/>
        <v>#N/A</v>
      </c>
      <c r="T176" t="e">
        <f t="shared" si="39"/>
        <v>#N/A</v>
      </c>
      <c r="U176" s="7" t="e">
        <f t="shared" ca="1" si="34"/>
        <v>#N/A</v>
      </c>
      <c r="V176" s="13" t="e">
        <f t="shared" si="40"/>
        <v>#N/A</v>
      </c>
      <c r="W176" s="13" t="e">
        <f t="shared" si="41"/>
        <v>#N/A</v>
      </c>
      <c r="X176" s="13" t="e">
        <f t="shared" si="42"/>
        <v>#N/A</v>
      </c>
    </row>
    <row r="177" spans="1:24">
      <c r="A177" s="4">
        <f>PoissonGoals!B177</f>
        <v>0</v>
      </c>
      <c r="B177" s="4">
        <f>PoissonGoals!C177</f>
        <v>0</v>
      </c>
      <c r="C177" s="4" t="e">
        <f ca="1">PoissonGoals!H177</f>
        <v>#N/A</v>
      </c>
      <c r="D177" s="4" t="e">
        <f ca="1">PoissonGoals!I177</f>
        <v>#N/A</v>
      </c>
      <c r="E177" s="4" t="e">
        <f ca="1">PoissonGoals!J177</f>
        <v>#N/A</v>
      </c>
      <c r="F177" s="4" t="e">
        <f ca="1">PoissonGoals!K177</f>
        <v>#N/A</v>
      </c>
      <c r="G177" s="4" t="e">
        <f ca="1">PoissonGoals!L177</f>
        <v>#N/A</v>
      </c>
      <c r="H177" s="5">
        <v>0</v>
      </c>
      <c r="I177" s="5">
        <v>0</v>
      </c>
      <c r="J177" s="5">
        <v>0</v>
      </c>
      <c r="K177" s="5">
        <f t="shared" si="35"/>
        <v>0</v>
      </c>
      <c r="L177" t="e">
        <f>Odds!B177</f>
        <v>#N/A</v>
      </c>
      <c r="M177" t="e">
        <f>Odds!C177</f>
        <v>#N/A</v>
      </c>
      <c r="N177" t="e">
        <f>Odds!D177</f>
        <v>#N/A</v>
      </c>
      <c r="O177" s="6" t="e">
        <f t="shared" si="36"/>
        <v>#N/A</v>
      </c>
      <c r="P177" s="6" t="e">
        <f t="shared" si="37"/>
        <v>#N/A</v>
      </c>
      <c r="Q177" s="6" t="e">
        <f t="shared" si="38"/>
        <v>#N/A</v>
      </c>
      <c r="R177" t="e">
        <f t="shared" si="39"/>
        <v>#N/A</v>
      </c>
      <c r="S177" t="e">
        <f t="shared" si="39"/>
        <v>#N/A</v>
      </c>
      <c r="T177" t="e">
        <f t="shared" si="39"/>
        <v>#N/A</v>
      </c>
      <c r="U177" s="7" t="e">
        <f t="shared" ca="1" si="34"/>
        <v>#N/A</v>
      </c>
      <c r="V177" s="13" t="e">
        <f t="shared" si="40"/>
        <v>#N/A</v>
      </c>
      <c r="W177" s="13" t="e">
        <f t="shared" si="41"/>
        <v>#N/A</v>
      </c>
      <c r="X177" s="13" t="e">
        <f t="shared" si="42"/>
        <v>#N/A</v>
      </c>
    </row>
    <row r="178" spans="1:24">
      <c r="A178" s="4">
        <f>PoissonGoals!B178</f>
        <v>0</v>
      </c>
      <c r="B178" s="4">
        <f>PoissonGoals!C178</f>
        <v>0</v>
      </c>
      <c r="C178" s="4" t="e">
        <f ca="1">PoissonGoals!H178</f>
        <v>#N/A</v>
      </c>
      <c r="D178" s="4" t="e">
        <f ca="1">PoissonGoals!I178</f>
        <v>#N/A</v>
      </c>
      <c r="E178" s="4" t="e">
        <f ca="1">PoissonGoals!J178</f>
        <v>#N/A</v>
      </c>
      <c r="F178" s="4" t="e">
        <f ca="1">PoissonGoals!K178</f>
        <v>#N/A</v>
      </c>
      <c r="G178" s="4" t="e">
        <f ca="1">PoissonGoals!L178</f>
        <v>#N/A</v>
      </c>
      <c r="H178" s="5">
        <v>0</v>
      </c>
      <c r="I178" s="5">
        <v>0</v>
      </c>
      <c r="J178" s="5">
        <v>0</v>
      </c>
      <c r="K178" s="5">
        <f t="shared" si="35"/>
        <v>0</v>
      </c>
      <c r="L178" t="e">
        <f>Odds!B178</f>
        <v>#N/A</v>
      </c>
      <c r="M178" t="e">
        <f>Odds!C178</f>
        <v>#N/A</v>
      </c>
      <c r="N178" t="e">
        <f>Odds!D178</f>
        <v>#N/A</v>
      </c>
      <c r="O178" s="6" t="e">
        <f t="shared" si="36"/>
        <v>#N/A</v>
      </c>
      <c r="P178" s="6" t="e">
        <f t="shared" si="37"/>
        <v>#N/A</v>
      </c>
      <c r="Q178" s="6" t="e">
        <f t="shared" si="38"/>
        <v>#N/A</v>
      </c>
      <c r="R178" t="e">
        <f t="shared" si="39"/>
        <v>#N/A</v>
      </c>
      <c r="S178" t="e">
        <f t="shared" si="39"/>
        <v>#N/A</v>
      </c>
      <c r="T178" t="e">
        <f t="shared" si="39"/>
        <v>#N/A</v>
      </c>
      <c r="U178" s="7" t="e">
        <f t="shared" ca="1" si="34"/>
        <v>#N/A</v>
      </c>
      <c r="V178" s="13" t="e">
        <f t="shared" si="40"/>
        <v>#N/A</v>
      </c>
      <c r="W178" s="13" t="e">
        <f t="shared" si="41"/>
        <v>#N/A</v>
      </c>
      <c r="X178" s="13" t="e">
        <f t="shared" si="42"/>
        <v>#N/A</v>
      </c>
    </row>
    <row r="179" spans="1:24">
      <c r="A179" s="4">
        <f>PoissonGoals!B179</f>
        <v>0</v>
      </c>
      <c r="B179" s="4">
        <f>PoissonGoals!C179</f>
        <v>0</v>
      </c>
      <c r="C179" s="4" t="e">
        <f ca="1">PoissonGoals!H179</f>
        <v>#N/A</v>
      </c>
      <c r="D179" s="4" t="e">
        <f ca="1">PoissonGoals!I179</f>
        <v>#N/A</v>
      </c>
      <c r="E179" s="4" t="e">
        <f ca="1">PoissonGoals!J179</f>
        <v>#N/A</v>
      </c>
      <c r="F179" s="4" t="e">
        <f ca="1">PoissonGoals!K179</f>
        <v>#N/A</v>
      </c>
      <c r="G179" s="4" t="e">
        <f ca="1">PoissonGoals!L179</f>
        <v>#N/A</v>
      </c>
      <c r="H179" s="5">
        <v>0</v>
      </c>
      <c r="I179" s="5">
        <v>0</v>
      </c>
      <c r="J179" s="5">
        <v>0</v>
      </c>
      <c r="K179" s="5">
        <f t="shared" si="35"/>
        <v>0</v>
      </c>
      <c r="L179" t="e">
        <f>Odds!B179</f>
        <v>#N/A</v>
      </c>
      <c r="M179" t="e">
        <f>Odds!C179</f>
        <v>#N/A</v>
      </c>
      <c r="N179" t="e">
        <f>Odds!D179</f>
        <v>#N/A</v>
      </c>
      <c r="O179" s="6" t="e">
        <f t="shared" si="36"/>
        <v>#N/A</v>
      </c>
      <c r="P179" s="6" t="e">
        <f t="shared" si="37"/>
        <v>#N/A</v>
      </c>
      <c r="Q179" s="6" t="e">
        <f t="shared" si="38"/>
        <v>#N/A</v>
      </c>
      <c r="R179" t="e">
        <f t="shared" si="39"/>
        <v>#N/A</v>
      </c>
      <c r="S179" t="e">
        <f t="shared" si="39"/>
        <v>#N/A</v>
      </c>
      <c r="T179" t="e">
        <f t="shared" si="39"/>
        <v>#N/A</v>
      </c>
      <c r="U179" s="7" t="e">
        <f t="shared" ca="1" si="34"/>
        <v>#N/A</v>
      </c>
      <c r="V179" s="13" t="e">
        <f t="shared" si="40"/>
        <v>#N/A</v>
      </c>
      <c r="W179" s="13" t="e">
        <f t="shared" si="41"/>
        <v>#N/A</v>
      </c>
      <c r="X179" s="13" t="e">
        <f t="shared" si="42"/>
        <v>#N/A</v>
      </c>
    </row>
    <row r="180" spans="1:24">
      <c r="A180" s="4">
        <f>PoissonGoals!B180</f>
        <v>0</v>
      </c>
      <c r="B180" s="4">
        <f>PoissonGoals!C180</f>
        <v>0</v>
      </c>
      <c r="C180" s="4" t="e">
        <f ca="1">PoissonGoals!H180</f>
        <v>#N/A</v>
      </c>
      <c r="D180" s="4" t="e">
        <f ca="1">PoissonGoals!I180</f>
        <v>#N/A</v>
      </c>
      <c r="E180" s="4" t="e">
        <f ca="1">PoissonGoals!J180</f>
        <v>#N/A</v>
      </c>
      <c r="F180" s="4" t="e">
        <f ca="1">PoissonGoals!K180</f>
        <v>#N/A</v>
      </c>
      <c r="G180" s="4" t="e">
        <f ca="1">PoissonGoals!L180</f>
        <v>#N/A</v>
      </c>
      <c r="H180" s="5">
        <v>0</v>
      </c>
      <c r="I180" s="5">
        <v>0</v>
      </c>
      <c r="J180" s="5">
        <v>0</v>
      </c>
      <c r="K180" s="5">
        <f t="shared" si="35"/>
        <v>0</v>
      </c>
      <c r="L180" t="e">
        <f>Odds!B180</f>
        <v>#N/A</v>
      </c>
      <c r="M180" t="e">
        <f>Odds!C180</f>
        <v>#N/A</v>
      </c>
      <c r="N180" t="e">
        <f>Odds!D180</f>
        <v>#N/A</v>
      </c>
      <c r="O180" s="6" t="e">
        <f t="shared" si="36"/>
        <v>#N/A</v>
      </c>
      <c r="P180" s="6" t="e">
        <f t="shared" si="37"/>
        <v>#N/A</v>
      </c>
      <c r="Q180" s="6" t="e">
        <f t="shared" si="38"/>
        <v>#N/A</v>
      </c>
      <c r="R180" t="e">
        <f t="shared" si="39"/>
        <v>#N/A</v>
      </c>
      <c r="S180" t="e">
        <f t="shared" si="39"/>
        <v>#N/A</v>
      </c>
      <c r="T180" t="e">
        <f t="shared" si="39"/>
        <v>#N/A</v>
      </c>
      <c r="U180" s="7" t="e">
        <f t="shared" ca="1" si="34"/>
        <v>#N/A</v>
      </c>
      <c r="V180" s="13" t="e">
        <f t="shared" si="40"/>
        <v>#N/A</v>
      </c>
      <c r="W180" s="13" t="e">
        <f t="shared" si="41"/>
        <v>#N/A</v>
      </c>
      <c r="X180" s="13" t="e">
        <f t="shared" si="42"/>
        <v>#N/A</v>
      </c>
    </row>
    <row r="181" spans="1:24">
      <c r="A181" s="4">
        <f>PoissonGoals!B181</f>
        <v>0</v>
      </c>
      <c r="B181" s="4">
        <f>PoissonGoals!C181</f>
        <v>0</v>
      </c>
      <c r="C181" s="4" t="e">
        <f ca="1">PoissonGoals!H181</f>
        <v>#N/A</v>
      </c>
      <c r="D181" s="4" t="e">
        <f ca="1">PoissonGoals!I181</f>
        <v>#N/A</v>
      </c>
      <c r="E181" s="4" t="e">
        <f ca="1">PoissonGoals!J181</f>
        <v>#N/A</v>
      </c>
      <c r="F181" s="4" t="e">
        <f ca="1">PoissonGoals!K181</f>
        <v>#N/A</v>
      </c>
      <c r="G181" s="4" t="e">
        <f ca="1">PoissonGoals!L181</f>
        <v>#N/A</v>
      </c>
      <c r="H181" s="5">
        <v>0</v>
      </c>
      <c r="I181" s="5">
        <v>0</v>
      </c>
      <c r="J181" s="5">
        <v>0</v>
      </c>
      <c r="K181" s="5">
        <f t="shared" si="35"/>
        <v>0</v>
      </c>
      <c r="L181" t="e">
        <f>Odds!B181</f>
        <v>#N/A</v>
      </c>
      <c r="M181" t="e">
        <f>Odds!C181</f>
        <v>#N/A</v>
      </c>
      <c r="N181" t="e">
        <f>Odds!D181</f>
        <v>#N/A</v>
      </c>
      <c r="O181" s="6" t="e">
        <f t="shared" si="36"/>
        <v>#N/A</v>
      </c>
      <c r="P181" s="6" t="e">
        <f t="shared" si="37"/>
        <v>#N/A</v>
      </c>
      <c r="Q181" s="6" t="e">
        <f t="shared" si="38"/>
        <v>#N/A</v>
      </c>
      <c r="R181" t="e">
        <f t="shared" si="39"/>
        <v>#N/A</v>
      </c>
      <c r="S181" t="e">
        <f t="shared" si="39"/>
        <v>#N/A</v>
      </c>
      <c r="T181" t="e">
        <f t="shared" si="39"/>
        <v>#N/A</v>
      </c>
      <c r="U181" s="7" t="e">
        <f t="shared" ca="1" si="34"/>
        <v>#N/A</v>
      </c>
      <c r="V181" s="13" t="e">
        <f t="shared" si="40"/>
        <v>#N/A</v>
      </c>
      <c r="W181" s="13" t="e">
        <f t="shared" si="41"/>
        <v>#N/A</v>
      </c>
      <c r="X181" s="13" t="e">
        <f t="shared" si="42"/>
        <v>#N/A</v>
      </c>
    </row>
    <row r="182" spans="1:24">
      <c r="A182" s="4">
        <f>PoissonGoals!B182</f>
        <v>0</v>
      </c>
      <c r="B182" s="4">
        <f>PoissonGoals!C182</f>
        <v>0</v>
      </c>
      <c r="C182" s="4" t="e">
        <f ca="1">PoissonGoals!H182</f>
        <v>#N/A</v>
      </c>
      <c r="D182" s="4" t="e">
        <f ca="1">PoissonGoals!I182</f>
        <v>#N/A</v>
      </c>
      <c r="E182" s="4" t="e">
        <f ca="1">PoissonGoals!J182</f>
        <v>#N/A</v>
      </c>
      <c r="F182" s="4" t="e">
        <f ca="1">PoissonGoals!K182</f>
        <v>#N/A</v>
      </c>
      <c r="G182" s="4" t="e">
        <f ca="1">PoissonGoals!L182</f>
        <v>#N/A</v>
      </c>
      <c r="H182" s="5">
        <v>0</v>
      </c>
      <c r="I182" s="5">
        <v>0</v>
      </c>
      <c r="J182" s="5">
        <v>0</v>
      </c>
      <c r="K182" s="5">
        <f t="shared" si="35"/>
        <v>0</v>
      </c>
      <c r="L182" t="e">
        <f>Odds!B182</f>
        <v>#N/A</v>
      </c>
      <c r="M182" t="e">
        <f>Odds!C182</f>
        <v>#N/A</v>
      </c>
      <c r="N182" t="e">
        <f>Odds!D182</f>
        <v>#N/A</v>
      </c>
      <c r="O182" s="6" t="e">
        <f t="shared" si="36"/>
        <v>#N/A</v>
      </c>
      <c r="P182" s="6" t="e">
        <f t="shared" si="37"/>
        <v>#N/A</v>
      </c>
      <c r="Q182" s="6" t="e">
        <f t="shared" si="38"/>
        <v>#N/A</v>
      </c>
      <c r="R182" t="e">
        <f t="shared" si="39"/>
        <v>#N/A</v>
      </c>
      <c r="S182" t="e">
        <f t="shared" si="39"/>
        <v>#N/A</v>
      </c>
      <c r="T182" t="e">
        <f t="shared" si="39"/>
        <v>#N/A</v>
      </c>
      <c r="U182" s="7" t="e">
        <f t="shared" ca="1" si="34"/>
        <v>#N/A</v>
      </c>
      <c r="V182" s="13" t="e">
        <f t="shared" si="40"/>
        <v>#N/A</v>
      </c>
      <c r="W182" s="13" t="e">
        <f t="shared" si="41"/>
        <v>#N/A</v>
      </c>
      <c r="X182" s="13" t="e">
        <f t="shared" si="42"/>
        <v>#N/A</v>
      </c>
    </row>
    <row r="183" spans="1:24">
      <c r="A183" s="4">
        <f>PoissonGoals!B183</f>
        <v>0</v>
      </c>
      <c r="B183" s="4">
        <f>PoissonGoals!C183</f>
        <v>0</v>
      </c>
      <c r="C183" s="4" t="e">
        <f ca="1">PoissonGoals!H183</f>
        <v>#N/A</v>
      </c>
      <c r="D183" s="4" t="e">
        <f ca="1">PoissonGoals!I183</f>
        <v>#N/A</v>
      </c>
      <c r="E183" s="4" t="e">
        <f ca="1">PoissonGoals!J183</f>
        <v>#N/A</v>
      </c>
      <c r="F183" s="4" t="e">
        <f ca="1">PoissonGoals!K183</f>
        <v>#N/A</v>
      </c>
      <c r="G183" s="4" t="e">
        <f ca="1">PoissonGoals!L183</f>
        <v>#N/A</v>
      </c>
      <c r="H183" s="5">
        <v>0</v>
      </c>
      <c r="I183" s="5">
        <v>0</v>
      </c>
      <c r="J183" s="5">
        <v>0</v>
      </c>
      <c r="K183" s="5">
        <f t="shared" si="35"/>
        <v>0</v>
      </c>
      <c r="L183" t="e">
        <f>Odds!B183</f>
        <v>#N/A</v>
      </c>
      <c r="M183" t="e">
        <f>Odds!C183</f>
        <v>#N/A</v>
      </c>
      <c r="N183" t="e">
        <f>Odds!D183</f>
        <v>#N/A</v>
      </c>
      <c r="O183" s="6" t="e">
        <f t="shared" si="36"/>
        <v>#N/A</v>
      </c>
      <c r="P183" s="6" t="e">
        <f t="shared" si="37"/>
        <v>#N/A</v>
      </c>
      <c r="Q183" s="6" t="e">
        <f t="shared" si="38"/>
        <v>#N/A</v>
      </c>
      <c r="R183" t="e">
        <f t="shared" si="39"/>
        <v>#N/A</v>
      </c>
      <c r="S183" t="e">
        <f t="shared" si="39"/>
        <v>#N/A</v>
      </c>
      <c r="T183" t="e">
        <f t="shared" si="39"/>
        <v>#N/A</v>
      </c>
      <c r="U183" s="7" t="e">
        <f t="shared" ca="1" si="34"/>
        <v>#N/A</v>
      </c>
      <c r="V183" s="13" t="e">
        <f t="shared" si="40"/>
        <v>#N/A</v>
      </c>
      <c r="W183" s="13" t="e">
        <f t="shared" si="41"/>
        <v>#N/A</v>
      </c>
      <c r="X183" s="13" t="e">
        <f t="shared" si="42"/>
        <v>#N/A</v>
      </c>
    </row>
    <row r="184" spans="1:24">
      <c r="A184" s="4">
        <f>PoissonGoals!B184</f>
        <v>0</v>
      </c>
      <c r="B184" s="4">
        <f>PoissonGoals!C184</f>
        <v>0</v>
      </c>
      <c r="C184" s="4" t="e">
        <f ca="1">PoissonGoals!H184</f>
        <v>#N/A</v>
      </c>
      <c r="D184" s="4" t="e">
        <f ca="1">PoissonGoals!I184</f>
        <v>#N/A</v>
      </c>
      <c r="E184" s="4" t="e">
        <f ca="1">PoissonGoals!J184</f>
        <v>#N/A</v>
      </c>
      <c r="F184" s="4" t="e">
        <f ca="1">PoissonGoals!K184</f>
        <v>#N/A</v>
      </c>
      <c r="G184" s="4" t="e">
        <f ca="1">PoissonGoals!L184</f>
        <v>#N/A</v>
      </c>
      <c r="H184" s="5">
        <v>0</v>
      </c>
      <c r="I184" s="5">
        <v>0</v>
      </c>
      <c r="J184" s="5">
        <v>0</v>
      </c>
      <c r="K184" s="5">
        <f t="shared" si="35"/>
        <v>0</v>
      </c>
      <c r="L184" t="e">
        <f>Odds!B184</f>
        <v>#N/A</v>
      </c>
      <c r="M184" t="e">
        <f>Odds!C184</f>
        <v>#N/A</v>
      </c>
      <c r="N184" t="e">
        <f>Odds!D184</f>
        <v>#N/A</v>
      </c>
      <c r="O184" s="6" t="e">
        <f t="shared" si="36"/>
        <v>#N/A</v>
      </c>
      <c r="P184" s="6" t="e">
        <f t="shared" si="37"/>
        <v>#N/A</v>
      </c>
      <c r="Q184" s="6" t="e">
        <f t="shared" si="38"/>
        <v>#N/A</v>
      </c>
      <c r="R184" t="e">
        <f t="shared" si="39"/>
        <v>#N/A</v>
      </c>
      <c r="S184" t="e">
        <f t="shared" si="39"/>
        <v>#N/A</v>
      </c>
      <c r="T184" t="e">
        <f t="shared" si="39"/>
        <v>#N/A</v>
      </c>
      <c r="U184" s="7" t="e">
        <f t="shared" ca="1" si="34"/>
        <v>#N/A</v>
      </c>
      <c r="V184" s="13" t="e">
        <f t="shared" si="40"/>
        <v>#N/A</v>
      </c>
      <c r="W184" s="13" t="e">
        <f t="shared" si="41"/>
        <v>#N/A</v>
      </c>
      <c r="X184" s="13" t="e">
        <f t="shared" si="42"/>
        <v>#N/A</v>
      </c>
    </row>
    <row r="185" spans="1:24">
      <c r="A185" s="4">
        <f>PoissonGoals!B185</f>
        <v>0</v>
      </c>
      <c r="B185" s="4">
        <f>PoissonGoals!C185</f>
        <v>0</v>
      </c>
      <c r="C185" s="4" t="e">
        <f ca="1">PoissonGoals!H185</f>
        <v>#N/A</v>
      </c>
      <c r="D185" s="4" t="e">
        <f ca="1">PoissonGoals!I185</f>
        <v>#N/A</v>
      </c>
      <c r="E185" s="4" t="e">
        <f ca="1">PoissonGoals!J185</f>
        <v>#N/A</v>
      </c>
      <c r="F185" s="4" t="e">
        <f ca="1">PoissonGoals!K185</f>
        <v>#N/A</v>
      </c>
      <c r="G185" s="4" t="e">
        <f ca="1">PoissonGoals!L185</f>
        <v>#N/A</v>
      </c>
      <c r="H185" s="5">
        <v>0</v>
      </c>
      <c r="I185" s="5">
        <v>0</v>
      </c>
      <c r="J185" s="5">
        <v>0</v>
      </c>
      <c r="K185" s="5">
        <f t="shared" si="35"/>
        <v>0</v>
      </c>
      <c r="L185" t="e">
        <f>Odds!B185</f>
        <v>#N/A</v>
      </c>
      <c r="M185" t="e">
        <f>Odds!C185</f>
        <v>#N/A</v>
      </c>
      <c r="N185" t="e">
        <f>Odds!D185</f>
        <v>#N/A</v>
      </c>
      <c r="O185" s="6" t="e">
        <f t="shared" si="36"/>
        <v>#N/A</v>
      </c>
      <c r="P185" s="6" t="e">
        <f t="shared" si="37"/>
        <v>#N/A</v>
      </c>
      <c r="Q185" s="6" t="e">
        <f t="shared" si="38"/>
        <v>#N/A</v>
      </c>
      <c r="R185" t="e">
        <f t="shared" si="39"/>
        <v>#N/A</v>
      </c>
      <c r="S185" t="e">
        <f t="shared" si="39"/>
        <v>#N/A</v>
      </c>
      <c r="T185" t="e">
        <f t="shared" si="39"/>
        <v>#N/A</v>
      </c>
      <c r="U185" s="7" t="e">
        <f t="shared" ca="1" si="34"/>
        <v>#N/A</v>
      </c>
      <c r="V185" s="13" t="e">
        <f t="shared" si="40"/>
        <v>#N/A</v>
      </c>
      <c r="W185" s="13" t="e">
        <f t="shared" si="41"/>
        <v>#N/A</v>
      </c>
      <c r="X185" s="13" t="e">
        <f t="shared" si="42"/>
        <v>#N/A</v>
      </c>
    </row>
    <row r="186" spans="1:24">
      <c r="A186" s="4">
        <f>PoissonGoals!B186</f>
        <v>0</v>
      </c>
      <c r="B186" s="4">
        <f>PoissonGoals!C186</f>
        <v>0</v>
      </c>
      <c r="C186" s="4" t="e">
        <f ca="1">PoissonGoals!H186</f>
        <v>#N/A</v>
      </c>
      <c r="D186" s="4" t="e">
        <f ca="1">PoissonGoals!I186</f>
        <v>#N/A</v>
      </c>
      <c r="E186" s="4" t="e">
        <f ca="1">PoissonGoals!J186</f>
        <v>#N/A</v>
      </c>
      <c r="F186" s="4" t="e">
        <f ca="1">PoissonGoals!K186</f>
        <v>#N/A</v>
      </c>
      <c r="G186" s="4" t="e">
        <f ca="1">PoissonGoals!L186</f>
        <v>#N/A</v>
      </c>
      <c r="H186" s="5">
        <v>0</v>
      </c>
      <c r="I186" s="5">
        <v>0</v>
      </c>
      <c r="J186" s="5">
        <v>0</v>
      </c>
      <c r="K186" s="5">
        <f t="shared" si="35"/>
        <v>0</v>
      </c>
      <c r="L186" t="e">
        <f>Odds!B186</f>
        <v>#N/A</v>
      </c>
      <c r="M186" t="e">
        <f>Odds!C186</f>
        <v>#N/A</v>
      </c>
      <c r="N186" t="e">
        <f>Odds!D186</f>
        <v>#N/A</v>
      </c>
      <c r="O186" s="6" t="e">
        <f t="shared" si="36"/>
        <v>#N/A</v>
      </c>
      <c r="P186" s="6" t="e">
        <f t="shared" si="37"/>
        <v>#N/A</v>
      </c>
      <c r="Q186" s="6" t="e">
        <f t="shared" si="38"/>
        <v>#N/A</v>
      </c>
      <c r="R186" t="e">
        <f t="shared" si="39"/>
        <v>#N/A</v>
      </c>
      <c r="S186" t="e">
        <f t="shared" si="39"/>
        <v>#N/A</v>
      </c>
      <c r="T186" t="e">
        <f t="shared" si="39"/>
        <v>#N/A</v>
      </c>
      <c r="U186" s="7" t="e">
        <f t="shared" ca="1" si="34"/>
        <v>#N/A</v>
      </c>
      <c r="V186" s="13" t="e">
        <f t="shared" si="40"/>
        <v>#N/A</v>
      </c>
      <c r="W186" s="13" t="e">
        <f t="shared" si="41"/>
        <v>#N/A</v>
      </c>
      <c r="X186" s="13" t="e">
        <f t="shared" si="42"/>
        <v>#N/A</v>
      </c>
    </row>
    <row r="187" spans="1:24">
      <c r="A187" s="4">
        <f>PoissonGoals!B187</f>
        <v>0</v>
      </c>
      <c r="B187" s="4">
        <f>PoissonGoals!C187</f>
        <v>0</v>
      </c>
      <c r="C187" s="4" t="e">
        <f ca="1">PoissonGoals!H187</f>
        <v>#N/A</v>
      </c>
      <c r="D187" s="4" t="e">
        <f ca="1">PoissonGoals!I187</f>
        <v>#N/A</v>
      </c>
      <c r="E187" s="4" t="e">
        <f ca="1">PoissonGoals!J187</f>
        <v>#N/A</v>
      </c>
      <c r="F187" s="4" t="e">
        <f ca="1">PoissonGoals!K187</f>
        <v>#N/A</v>
      </c>
      <c r="G187" s="4" t="e">
        <f ca="1">PoissonGoals!L187</f>
        <v>#N/A</v>
      </c>
      <c r="H187" s="5">
        <v>0</v>
      </c>
      <c r="I187" s="5">
        <v>0</v>
      </c>
      <c r="J187" s="5">
        <v>0</v>
      </c>
      <c r="K187" s="5">
        <f t="shared" si="35"/>
        <v>0</v>
      </c>
      <c r="L187" t="e">
        <f>Odds!B187</f>
        <v>#N/A</v>
      </c>
      <c r="M187" t="e">
        <f>Odds!C187</f>
        <v>#N/A</v>
      </c>
      <c r="N187" t="e">
        <f>Odds!D187</f>
        <v>#N/A</v>
      </c>
      <c r="O187" s="6" t="e">
        <f t="shared" si="36"/>
        <v>#N/A</v>
      </c>
      <c r="P187" s="6" t="e">
        <f t="shared" si="37"/>
        <v>#N/A</v>
      </c>
      <c r="Q187" s="6" t="e">
        <f t="shared" si="38"/>
        <v>#N/A</v>
      </c>
      <c r="R187" t="e">
        <f t="shared" si="39"/>
        <v>#N/A</v>
      </c>
      <c r="S187" t="e">
        <f t="shared" si="39"/>
        <v>#N/A</v>
      </c>
      <c r="T187" t="e">
        <f t="shared" si="39"/>
        <v>#N/A</v>
      </c>
      <c r="U187" s="7" t="e">
        <f t="shared" ca="1" si="34"/>
        <v>#N/A</v>
      </c>
      <c r="V187" s="13" t="e">
        <f t="shared" si="40"/>
        <v>#N/A</v>
      </c>
      <c r="W187" s="13" t="e">
        <f t="shared" si="41"/>
        <v>#N/A</v>
      </c>
      <c r="X187" s="13" t="e">
        <f t="shared" si="42"/>
        <v>#N/A</v>
      </c>
    </row>
    <row r="188" spans="1:24">
      <c r="A188" s="4">
        <f>PoissonGoals!B188</f>
        <v>0</v>
      </c>
      <c r="B188" s="4">
        <f>PoissonGoals!C188</f>
        <v>0</v>
      </c>
      <c r="C188" s="4" t="e">
        <f ca="1">PoissonGoals!H188</f>
        <v>#N/A</v>
      </c>
      <c r="D188" s="4" t="e">
        <f ca="1">PoissonGoals!I188</f>
        <v>#N/A</v>
      </c>
      <c r="E188" s="4" t="e">
        <f ca="1">PoissonGoals!J188</f>
        <v>#N/A</v>
      </c>
      <c r="F188" s="4" t="e">
        <f ca="1">PoissonGoals!K188</f>
        <v>#N/A</v>
      </c>
      <c r="G188" s="4" t="e">
        <f ca="1">PoissonGoals!L188</f>
        <v>#N/A</v>
      </c>
      <c r="H188" s="5">
        <v>0</v>
      </c>
      <c r="I188" s="5">
        <v>0</v>
      </c>
      <c r="J188" s="5">
        <v>0</v>
      </c>
      <c r="K188" s="5">
        <f t="shared" si="35"/>
        <v>0</v>
      </c>
      <c r="L188" t="e">
        <f>Odds!B188</f>
        <v>#N/A</v>
      </c>
      <c r="M188" t="e">
        <f>Odds!C188</f>
        <v>#N/A</v>
      </c>
      <c r="N188" t="e">
        <f>Odds!D188</f>
        <v>#N/A</v>
      </c>
      <c r="O188" s="6" t="e">
        <f t="shared" si="36"/>
        <v>#N/A</v>
      </c>
      <c r="P188" s="6" t="e">
        <f t="shared" si="37"/>
        <v>#N/A</v>
      </c>
      <c r="Q188" s="6" t="e">
        <f t="shared" si="38"/>
        <v>#N/A</v>
      </c>
      <c r="R188" t="e">
        <f t="shared" si="39"/>
        <v>#N/A</v>
      </c>
      <c r="S188" t="e">
        <f t="shared" si="39"/>
        <v>#N/A</v>
      </c>
      <c r="T188" t="e">
        <f t="shared" si="39"/>
        <v>#N/A</v>
      </c>
      <c r="U188" s="7" t="e">
        <f t="shared" ca="1" si="34"/>
        <v>#N/A</v>
      </c>
      <c r="V188" s="13" t="e">
        <f t="shared" si="40"/>
        <v>#N/A</v>
      </c>
      <c r="W188" s="13" t="e">
        <f t="shared" si="41"/>
        <v>#N/A</v>
      </c>
      <c r="X188" s="13" t="e">
        <f t="shared" si="42"/>
        <v>#N/A</v>
      </c>
    </row>
    <row r="189" spans="1:24">
      <c r="A189" s="4">
        <f>PoissonGoals!B189</f>
        <v>0</v>
      </c>
      <c r="B189" s="4">
        <f>PoissonGoals!C189</f>
        <v>0</v>
      </c>
      <c r="C189" s="4" t="e">
        <f ca="1">PoissonGoals!H189</f>
        <v>#N/A</v>
      </c>
      <c r="D189" s="4" t="e">
        <f ca="1">PoissonGoals!I189</f>
        <v>#N/A</v>
      </c>
      <c r="E189" s="4" t="e">
        <f ca="1">PoissonGoals!J189</f>
        <v>#N/A</v>
      </c>
      <c r="F189" s="4" t="e">
        <f ca="1">PoissonGoals!K189</f>
        <v>#N/A</v>
      </c>
      <c r="G189" s="4" t="e">
        <f ca="1">PoissonGoals!L189</f>
        <v>#N/A</v>
      </c>
      <c r="H189" s="5">
        <v>0</v>
      </c>
      <c r="I189" s="5">
        <v>0</v>
      </c>
      <c r="J189" s="5">
        <v>0</v>
      </c>
      <c r="K189" s="5">
        <f t="shared" si="35"/>
        <v>0</v>
      </c>
      <c r="L189" t="e">
        <f>Odds!B189</f>
        <v>#N/A</v>
      </c>
      <c r="M189" t="e">
        <f>Odds!C189</f>
        <v>#N/A</v>
      </c>
      <c r="N189" t="e">
        <f>Odds!D189</f>
        <v>#N/A</v>
      </c>
      <c r="O189" s="6" t="e">
        <f t="shared" si="36"/>
        <v>#N/A</v>
      </c>
      <c r="P189" s="6" t="e">
        <f t="shared" si="37"/>
        <v>#N/A</v>
      </c>
      <c r="Q189" s="6" t="e">
        <f t="shared" si="38"/>
        <v>#N/A</v>
      </c>
      <c r="R189" t="e">
        <f t="shared" si="39"/>
        <v>#N/A</v>
      </c>
      <c r="S189" t="e">
        <f t="shared" si="39"/>
        <v>#N/A</v>
      </c>
      <c r="T189" t="e">
        <f t="shared" si="39"/>
        <v>#N/A</v>
      </c>
      <c r="U189" s="7" t="e">
        <f t="shared" ca="1" si="34"/>
        <v>#N/A</v>
      </c>
      <c r="V189" s="13" t="e">
        <f t="shared" si="40"/>
        <v>#N/A</v>
      </c>
      <c r="W189" s="13" t="e">
        <f t="shared" si="41"/>
        <v>#N/A</v>
      </c>
      <c r="X189" s="13" t="e">
        <f t="shared" si="42"/>
        <v>#N/A</v>
      </c>
    </row>
    <row r="190" spans="1:24">
      <c r="A190" s="4">
        <f>PoissonGoals!B190</f>
        <v>0</v>
      </c>
      <c r="B190" s="4">
        <f>PoissonGoals!C190</f>
        <v>0</v>
      </c>
      <c r="C190" s="4" t="e">
        <f ca="1">PoissonGoals!H190</f>
        <v>#N/A</v>
      </c>
      <c r="D190" s="4" t="e">
        <f ca="1">PoissonGoals!I190</f>
        <v>#N/A</v>
      </c>
      <c r="E190" s="4" t="e">
        <f ca="1">PoissonGoals!J190</f>
        <v>#N/A</v>
      </c>
      <c r="F190" s="4" t="e">
        <f ca="1">PoissonGoals!K190</f>
        <v>#N/A</v>
      </c>
      <c r="G190" s="4" t="e">
        <f ca="1">PoissonGoals!L190</f>
        <v>#N/A</v>
      </c>
      <c r="H190" s="5">
        <v>0</v>
      </c>
      <c r="I190" s="5">
        <v>0</v>
      </c>
      <c r="J190" s="5">
        <v>0</v>
      </c>
      <c r="K190" s="5">
        <f t="shared" si="35"/>
        <v>0</v>
      </c>
      <c r="L190" t="e">
        <f>Odds!B190</f>
        <v>#N/A</v>
      </c>
      <c r="M190" t="e">
        <f>Odds!C190</f>
        <v>#N/A</v>
      </c>
      <c r="N190" t="e">
        <f>Odds!D190</f>
        <v>#N/A</v>
      </c>
      <c r="O190" s="6" t="e">
        <f t="shared" si="36"/>
        <v>#N/A</v>
      </c>
      <c r="P190" s="6" t="e">
        <f t="shared" si="37"/>
        <v>#N/A</v>
      </c>
      <c r="Q190" s="6" t="e">
        <f t="shared" si="38"/>
        <v>#N/A</v>
      </c>
      <c r="R190" t="e">
        <f t="shared" si="39"/>
        <v>#N/A</v>
      </c>
      <c r="S190" t="e">
        <f t="shared" si="39"/>
        <v>#N/A</v>
      </c>
      <c r="T190" t="e">
        <f t="shared" si="39"/>
        <v>#N/A</v>
      </c>
      <c r="U190" s="7" t="e">
        <f t="shared" ca="1" si="34"/>
        <v>#N/A</v>
      </c>
      <c r="V190" s="13" t="e">
        <f t="shared" si="40"/>
        <v>#N/A</v>
      </c>
      <c r="W190" s="13" t="e">
        <f t="shared" si="41"/>
        <v>#N/A</v>
      </c>
      <c r="X190" s="13" t="e">
        <f t="shared" si="42"/>
        <v>#N/A</v>
      </c>
    </row>
    <row r="191" spans="1:24">
      <c r="A191" s="4">
        <f>PoissonGoals!B191</f>
        <v>0</v>
      </c>
      <c r="B191" s="4">
        <f>PoissonGoals!C191</f>
        <v>0</v>
      </c>
      <c r="C191" s="4" t="e">
        <f ca="1">PoissonGoals!H191</f>
        <v>#N/A</v>
      </c>
      <c r="D191" s="4" t="e">
        <f ca="1">PoissonGoals!I191</f>
        <v>#N/A</v>
      </c>
      <c r="E191" s="4" t="e">
        <f ca="1">PoissonGoals!J191</f>
        <v>#N/A</v>
      </c>
      <c r="F191" s="4" t="e">
        <f ca="1">PoissonGoals!K191</f>
        <v>#N/A</v>
      </c>
      <c r="G191" s="4" t="e">
        <f ca="1">PoissonGoals!L191</f>
        <v>#N/A</v>
      </c>
      <c r="H191" s="5">
        <v>0</v>
      </c>
      <c r="I191" s="5">
        <v>0</v>
      </c>
      <c r="J191" s="5">
        <v>0</v>
      </c>
      <c r="K191" s="5">
        <f t="shared" si="35"/>
        <v>0</v>
      </c>
      <c r="L191" t="e">
        <f>Odds!B191</f>
        <v>#N/A</v>
      </c>
      <c r="M191" t="e">
        <f>Odds!C191</f>
        <v>#N/A</v>
      </c>
      <c r="N191" t="e">
        <f>Odds!D191</f>
        <v>#N/A</v>
      </c>
      <c r="O191" s="6" t="e">
        <f t="shared" si="36"/>
        <v>#N/A</v>
      </c>
      <c r="P191" s="6" t="e">
        <f t="shared" si="37"/>
        <v>#N/A</v>
      </c>
      <c r="Q191" s="6" t="e">
        <f t="shared" si="38"/>
        <v>#N/A</v>
      </c>
      <c r="R191" t="e">
        <f t="shared" si="39"/>
        <v>#N/A</v>
      </c>
      <c r="S191" t="e">
        <f t="shared" si="39"/>
        <v>#N/A</v>
      </c>
      <c r="T191" t="e">
        <f t="shared" si="39"/>
        <v>#N/A</v>
      </c>
      <c r="U191" s="7" t="e">
        <f t="shared" ca="1" si="34"/>
        <v>#N/A</v>
      </c>
      <c r="V191" s="13" t="e">
        <f t="shared" si="40"/>
        <v>#N/A</v>
      </c>
      <c r="W191" s="13" t="e">
        <f t="shared" si="41"/>
        <v>#N/A</v>
      </c>
      <c r="X191" s="13" t="e">
        <f t="shared" si="42"/>
        <v>#N/A</v>
      </c>
    </row>
    <row r="192" spans="1:24">
      <c r="A192" s="4">
        <f>PoissonGoals!B192</f>
        <v>0</v>
      </c>
      <c r="B192" s="4">
        <f>PoissonGoals!C192</f>
        <v>0</v>
      </c>
      <c r="C192" s="4" t="e">
        <f ca="1">PoissonGoals!H192</f>
        <v>#N/A</v>
      </c>
      <c r="D192" s="4" t="e">
        <f ca="1">PoissonGoals!I192</f>
        <v>#N/A</v>
      </c>
      <c r="E192" s="4" t="e">
        <f ca="1">PoissonGoals!J192</f>
        <v>#N/A</v>
      </c>
      <c r="F192" s="4" t="e">
        <f ca="1">PoissonGoals!K192</f>
        <v>#N/A</v>
      </c>
      <c r="G192" s="4" t="e">
        <f ca="1">PoissonGoals!L192</f>
        <v>#N/A</v>
      </c>
      <c r="H192" s="5">
        <v>0</v>
      </c>
      <c r="I192" s="5">
        <v>0</v>
      </c>
      <c r="J192" s="5">
        <v>0</v>
      </c>
      <c r="K192" s="5">
        <f t="shared" si="35"/>
        <v>0</v>
      </c>
      <c r="L192" t="e">
        <f>Odds!B192</f>
        <v>#N/A</v>
      </c>
      <c r="M192" t="e">
        <f>Odds!C192</f>
        <v>#N/A</v>
      </c>
      <c r="N192" t="e">
        <f>Odds!D192</f>
        <v>#N/A</v>
      </c>
      <c r="O192" s="6" t="e">
        <f t="shared" si="36"/>
        <v>#N/A</v>
      </c>
      <c r="P192" s="6" t="e">
        <f t="shared" si="37"/>
        <v>#N/A</v>
      </c>
      <c r="Q192" s="6" t="e">
        <f t="shared" si="38"/>
        <v>#N/A</v>
      </c>
      <c r="R192" t="e">
        <f t="shared" si="39"/>
        <v>#N/A</v>
      </c>
      <c r="S192" t="e">
        <f t="shared" si="39"/>
        <v>#N/A</v>
      </c>
      <c r="T192" t="e">
        <f t="shared" si="39"/>
        <v>#N/A</v>
      </c>
      <c r="U192" s="7" t="e">
        <f t="shared" ca="1" si="34"/>
        <v>#N/A</v>
      </c>
      <c r="V192" s="13" t="e">
        <f t="shared" si="40"/>
        <v>#N/A</v>
      </c>
      <c r="W192" s="13" t="e">
        <f t="shared" si="41"/>
        <v>#N/A</v>
      </c>
      <c r="X192" s="13" t="e">
        <f t="shared" si="42"/>
        <v>#N/A</v>
      </c>
    </row>
    <row r="193" spans="1:24">
      <c r="A193" s="4">
        <f>PoissonGoals!B193</f>
        <v>0</v>
      </c>
      <c r="B193" s="4">
        <f>PoissonGoals!C193</f>
        <v>0</v>
      </c>
      <c r="C193" s="4" t="e">
        <f ca="1">PoissonGoals!H193</f>
        <v>#N/A</v>
      </c>
      <c r="D193" s="4" t="e">
        <f ca="1">PoissonGoals!I193</f>
        <v>#N/A</v>
      </c>
      <c r="E193" s="4" t="e">
        <f ca="1">PoissonGoals!J193</f>
        <v>#N/A</v>
      </c>
      <c r="F193" s="4" t="e">
        <f ca="1">PoissonGoals!K193</f>
        <v>#N/A</v>
      </c>
      <c r="G193" s="4" t="e">
        <f ca="1">PoissonGoals!L193</f>
        <v>#N/A</v>
      </c>
      <c r="H193" s="5">
        <v>0</v>
      </c>
      <c r="I193" s="5">
        <v>0</v>
      </c>
      <c r="J193" s="5">
        <v>0</v>
      </c>
      <c r="K193" s="5">
        <f t="shared" si="35"/>
        <v>0</v>
      </c>
      <c r="L193" t="e">
        <f>Odds!B193</f>
        <v>#N/A</v>
      </c>
      <c r="M193" t="e">
        <f>Odds!C193</f>
        <v>#N/A</v>
      </c>
      <c r="N193" t="e">
        <f>Odds!D193</f>
        <v>#N/A</v>
      </c>
      <c r="O193" s="6" t="e">
        <f t="shared" si="36"/>
        <v>#N/A</v>
      </c>
      <c r="P193" s="6" t="e">
        <f t="shared" si="37"/>
        <v>#N/A</v>
      </c>
      <c r="Q193" s="6" t="e">
        <f t="shared" si="38"/>
        <v>#N/A</v>
      </c>
      <c r="R193" t="e">
        <f t="shared" si="39"/>
        <v>#N/A</v>
      </c>
      <c r="S193" t="e">
        <f t="shared" si="39"/>
        <v>#N/A</v>
      </c>
      <c r="T193" t="e">
        <f t="shared" si="39"/>
        <v>#N/A</v>
      </c>
      <c r="U193" s="7" t="e">
        <f t="shared" ca="1" si="34"/>
        <v>#N/A</v>
      </c>
      <c r="V193" s="13" t="e">
        <f t="shared" si="40"/>
        <v>#N/A</v>
      </c>
      <c r="W193" s="13" t="e">
        <f t="shared" si="41"/>
        <v>#N/A</v>
      </c>
      <c r="X193" s="13" t="e">
        <f t="shared" si="42"/>
        <v>#N/A</v>
      </c>
    </row>
    <row r="194" spans="1:24">
      <c r="A194" s="4">
        <f>PoissonGoals!B194</f>
        <v>0</v>
      </c>
      <c r="B194" s="4">
        <f>PoissonGoals!C194</f>
        <v>0</v>
      </c>
      <c r="C194" s="4" t="e">
        <f ca="1">PoissonGoals!H194</f>
        <v>#N/A</v>
      </c>
      <c r="D194" s="4" t="e">
        <f ca="1">PoissonGoals!I194</f>
        <v>#N/A</v>
      </c>
      <c r="E194" s="4" t="e">
        <f ca="1">PoissonGoals!J194</f>
        <v>#N/A</v>
      </c>
      <c r="F194" s="4" t="e">
        <f ca="1">PoissonGoals!K194</f>
        <v>#N/A</v>
      </c>
      <c r="G194" s="4" t="e">
        <f ca="1">PoissonGoals!L194</f>
        <v>#N/A</v>
      </c>
      <c r="H194" s="5">
        <v>0</v>
      </c>
      <c r="I194" s="5">
        <v>0</v>
      </c>
      <c r="J194" s="5">
        <v>0</v>
      </c>
      <c r="K194" s="5">
        <f t="shared" si="35"/>
        <v>0</v>
      </c>
      <c r="L194" t="e">
        <f>Odds!B194</f>
        <v>#N/A</v>
      </c>
      <c r="M194" t="e">
        <f>Odds!C194</f>
        <v>#N/A</v>
      </c>
      <c r="N194" t="e">
        <f>Odds!D194</f>
        <v>#N/A</v>
      </c>
      <c r="O194" s="6" t="e">
        <f t="shared" si="36"/>
        <v>#N/A</v>
      </c>
      <c r="P194" s="6" t="e">
        <f t="shared" si="37"/>
        <v>#N/A</v>
      </c>
      <c r="Q194" s="6" t="e">
        <f t="shared" si="38"/>
        <v>#N/A</v>
      </c>
      <c r="R194" t="e">
        <f t="shared" si="39"/>
        <v>#N/A</v>
      </c>
      <c r="S194" t="e">
        <f t="shared" si="39"/>
        <v>#N/A</v>
      </c>
      <c r="T194" t="e">
        <f t="shared" si="39"/>
        <v>#N/A</v>
      </c>
      <c r="U194" s="7" t="e">
        <f t="shared" ref="U194:U257" ca="1" si="43">(E194*R194)+(F194*S194)+(G194*T194)</f>
        <v>#N/A</v>
      </c>
      <c r="V194" s="13" t="e">
        <f t="shared" si="40"/>
        <v>#N/A</v>
      </c>
      <c r="W194" s="13" t="e">
        <f t="shared" si="41"/>
        <v>#N/A</v>
      </c>
      <c r="X194" s="13" t="e">
        <f t="shared" si="42"/>
        <v>#N/A</v>
      </c>
    </row>
    <row r="195" spans="1:24">
      <c r="A195" s="4">
        <f>PoissonGoals!B195</f>
        <v>0</v>
      </c>
      <c r="B195" s="4">
        <f>PoissonGoals!C195</f>
        <v>0</v>
      </c>
      <c r="C195" s="4" t="e">
        <f ca="1">PoissonGoals!H195</f>
        <v>#N/A</v>
      </c>
      <c r="D195" s="4" t="e">
        <f ca="1">PoissonGoals!I195</f>
        <v>#N/A</v>
      </c>
      <c r="E195" s="4" t="e">
        <f ca="1">PoissonGoals!J195</f>
        <v>#N/A</v>
      </c>
      <c r="F195" s="4" t="e">
        <f ca="1">PoissonGoals!K195</f>
        <v>#N/A</v>
      </c>
      <c r="G195" s="4" t="e">
        <f ca="1">PoissonGoals!L195</f>
        <v>#N/A</v>
      </c>
      <c r="H195" s="5">
        <v>0</v>
      </c>
      <c r="I195" s="5">
        <v>0</v>
      </c>
      <c r="J195" s="5">
        <v>0</v>
      </c>
      <c r="K195" s="5">
        <f t="shared" ref="K195:K257" si="44">SUM(H195:J195)</f>
        <v>0</v>
      </c>
      <c r="L195" t="e">
        <f>Odds!B195</f>
        <v>#N/A</v>
      </c>
      <c r="M195" t="e">
        <f>Odds!C195</f>
        <v>#N/A</v>
      </c>
      <c r="N195" t="e">
        <f>Odds!D195</f>
        <v>#N/A</v>
      </c>
      <c r="O195" s="6" t="e">
        <f t="shared" ref="O195:O257" si="45">100+(H195*L195-H195)-I195-J195</f>
        <v>#N/A</v>
      </c>
      <c r="P195" s="6" t="e">
        <f t="shared" ref="P195:P257" si="46">100+(I195*M195-I195)-H195-J195</f>
        <v>#N/A</v>
      </c>
      <c r="Q195" s="6" t="e">
        <f t="shared" ref="Q195:Q257" si="47">100+(J195*N195-J195)-H195-I195</f>
        <v>#N/A</v>
      </c>
      <c r="R195" t="e">
        <f t="shared" ref="R195:T251" si="48">LOG(O195)</f>
        <v>#N/A</v>
      </c>
      <c r="S195" t="e">
        <f t="shared" si="48"/>
        <v>#N/A</v>
      </c>
      <c r="T195" t="e">
        <f t="shared" si="48"/>
        <v>#N/A</v>
      </c>
      <c r="U195" s="7" t="e">
        <f t="shared" ca="1" si="43"/>
        <v>#N/A</v>
      </c>
      <c r="V195" s="13" t="e">
        <f t="shared" ref="V195:V257" si="49">O195-100</f>
        <v>#N/A</v>
      </c>
      <c r="W195" s="13" t="e">
        <f t="shared" ref="W195:W257" si="50">P195-100</f>
        <v>#N/A</v>
      </c>
      <c r="X195" s="13" t="e">
        <f t="shared" ref="X195:X257" si="51">Q195-100</f>
        <v>#N/A</v>
      </c>
    </row>
    <row r="196" spans="1:24">
      <c r="A196" s="4">
        <f>PoissonGoals!B196</f>
        <v>0</v>
      </c>
      <c r="B196" s="4">
        <f>PoissonGoals!C196</f>
        <v>0</v>
      </c>
      <c r="C196" s="4" t="e">
        <f ca="1">PoissonGoals!H196</f>
        <v>#N/A</v>
      </c>
      <c r="D196" s="4" t="e">
        <f ca="1">PoissonGoals!I196</f>
        <v>#N/A</v>
      </c>
      <c r="E196" s="4" t="e">
        <f ca="1">PoissonGoals!J196</f>
        <v>#N/A</v>
      </c>
      <c r="F196" s="4" t="e">
        <f ca="1">PoissonGoals!K196</f>
        <v>#N/A</v>
      </c>
      <c r="G196" s="4" t="e">
        <f ca="1">PoissonGoals!L196</f>
        <v>#N/A</v>
      </c>
      <c r="H196" s="5">
        <v>0</v>
      </c>
      <c r="I196" s="5">
        <v>0</v>
      </c>
      <c r="J196" s="5">
        <v>0</v>
      </c>
      <c r="K196" s="5">
        <f t="shared" si="44"/>
        <v>0</v>
      </c>
      <c r="L196" t="e">
        <f>Odds!B196</f>
        <v>#N/A</v>
      </c>
      <c r="M196" t="e">
        <f>Odds!C196</f>
        <v>#N/A</v>
      </c>
      <c r="N196" t="e">
        <f>Odds!D196</f>
        <v>#N/A</v>
      </c>
      <c r="O196" s="6" t="e">
        <f t="shared" si="45"/>
        <v>#N/A</v>
      </c>
      <c r="P196" s="6" t="e">
        <f t="shared" si="46"/>
        <v>#N/A</v>
      </c>
      <c r="Q196" s="6" t="e">
        <f t="shared" si="47"/>
        <v>#N/A</v>
      </c>
      <c r="R196" t="e">
        <f t="shared" si="48"/>
        <v>#N/A</v>
      </c>
      <c r="S196" t="e">
        <f t="shared" si="48"/>
        <v>#N/A</v>
      </c>
      <c r="T196" t="e">
        <f t="shared" si="48"/>
        <v>#N/A</v>
      </c>
      <c r="U196" s="7" t="e">
        <f t="shared" ca="1" si="43"/>
        <v>#N/A</v>
      </c>
      <c r="V196" s="13" t="e">
        <f t="shared" si="49"/>
        <v>#N/A</v>
      </c>
      <c r="W196" s="13" t="e">
        <f t="shared" si="50"/>
        <v>#N/A</v>
      </c>
      <c r="X196" s="13" t="e">
        <f t="shared" si="51"/>
        <v>#N/A</v>
      </c>
    </row>
    <row r="197" spans="1:24">
      <c r="A197" s="4">
        <f>PoissonGoals!B197</f>
        <v>0</v>
      </c>
      <c r="B197" s="4">
        <f>PoissonGoals!C197</f>
        <v>0</v>
      </c>
      <c r="C197" s="4" t="e">
        <f ca="1">PoissonGoals!H197</f>
        <v>#N/A</v>
      </c>
      <c r="D197" s="4" t="e">
        <f ca="1">PoissonGoals!I197</f>
        <v>#N/A</v>
      </c>
      <c r="E197" s="4" t="e">
        <f ca="1">PoissonGoals!J197</f>
        <v>#N/A</v>
      </c>
      <c r="F197" s="4" t="e">
        <f ca="1">PoissonGoals!K197</f>
        <v>#N/A</v>
      </c>
      <c r="G197" s="4" t="e">
        <f ca="1">PoissonGoals!L197</f>
        <v>#N/A</v>
      </c>
      <c r="H197" s="5">
        <v>0</v>
      </c>
      <c r="I197" s="5">
        <v>0</v>
      </c>
      <c r="J197" s="5">
        <v>0</v>
      </c>
      <c r="K197" s="5">
        <f t="shared" si="44"/>
        <v>0</v>
      </c>
      <c r="L197" t="e">
        <f>Odds!B197</f>
        <v>#N/A</v>
      </c>
      <c r="M197" t="e">
        <f>Odds!C197</f>
        <v>#N/A</v>
      </c>
      <c r="N197" t="e">
        <f>Odds!D197</f>
        <v>#N/A</v>
      </c>
      <c r="O197" s="6" t="e">
        <f t="shared" si="45"/>
        <v>#N/A</v>
      </c>
      <c r="P197" s="6" t="e">
        <f t="shared" si="46"/>
        <v>#N/A</v>
      </c>
      <c r="Q197" s="6" t="e">
        <f t="shared" si="47"/>
        <v>#N/A</v>
      </c>
      <c r="R197" t="e">
        <f t="shared" si="48"/>
        <v>#N/A</v>
      </c>
      <c r="S197" t="e">
        <f t="shared" si="48"/>
        <v>#N/A</v>
      </c>
      <c r="T197" t="e">
        <f t="shared" si="48"/>
        <v>#N/A</v>
      </c>
      <c r="U197" s="7" t="e">
        <f t="shared" ca="1" si="43"/>
        <v>#N/A</v>
      </c>
      <c r="V197" s="13" t="e">
        <f t="shared" si="49"/>
        <v>#N/A</v>
      </c>
      <c r="W197" s="13" t="e">
        <f t="shared" si="50"/>
        <v>#N/A</v>
      </c>
      <c r="X197" s="13" t="e">
        <f t="shared" si="51"/>
        <v>#N/A</v>
      </c>
    </row>
    <row r="198" spans="1:24">
      <c r="A198" s="4">
        <f>PoissonGoals!B198</f>
        <v>0</v>
      </c>
      <c r="B198" s="4">
        <f>PoissonGoals!C198</f>
        <v>0</v>
      </c>
      <c r="C198" s="4" t="e">
        <f ca="1">PoissonGoals!H198</f>
        <v>#N/A</v>
      </c>
      <c r="D198" s="4" t="e">
        <f ca="1">PoissonGoals!I198</f>
        <v>#N/A</v>
      </c>
      <c r="E198" s="4" t="e">
        <f ca="1">PoissonGoals!J198</f>
        <v>#N/A</v>
      </c>
      <c r="F198" s="4" t="e">
        <f ca="1">PoissonGoals!K198</f>
        <v>#N/A</v>
      </c>
      <c r="G198" s="4" t="e">
        <f ca="1">PoissonGoals!L198</f>
        <v>#N/A</v>
      </c>
      <c r="H198" s="5">
        <v>0</v>
      </c>
      <c r="I198" s="5">
        <v>0</v>
      </c>
      <c r="J198" s="5">
        <v>0</v>
      </c>
      <c r="K198" s="5">
        <f t="shared" si="44"/>
        <v>0</v>
      </c>
      <c r="L198" t="e">
        <f>Odds!B198</f>
        <v>#N/A</v>
      </c>
      <c r="M198" t="e">
        <f>Odds!C198</f>
        <v>#N/A</v>
      </c>
      <c r="N198" t="e">
        <f>Odds!D198</f>
        <v>#N/A</v>
      </c>
      <c r="O198" s="6" t="e">
        <f t="shared" si="45"/>
        <v>#N/A</v>
      </c>
      <c r="P198" s="6" t="e">
        <f t="shared" si="46"/>
        <v>#N/A</v>
      </c>
      <c r="Q198" s="6" t="e">
        <f t="shared" si="47"/>
        <v>#N/A</v>
      </c>
      <c r="R198" t="e">
        <f t="shared" si="48"/>
        <v>#N/A</v>
      </c>
      <c r="S198" t="e">
        <f t="shared" si="48"/>
        <v>#N/A</v>
      </c>
      <c r="T198" t="e">
        <f t="shared" si="48"/>
        <v>#N/A</v>
      </c>
      <c r="U198" s="7" t="e">
        <f t="shared" ca="1" si="43"/>
        <v>#N/A</v>
      </c>
      <c r="V198" s="13" t="e">
        <f t="shared" si="49"/>
        <v>#N/A</v>
      </c>
      <c r="W198" s="13" t="e">
        <f t="shared" si="50"/>
        <v>#N/A</v>
      </c>
      <c r="X198" s="13" t="e">
        <f t="shared" si="51"/>
        <v>#N/A</v>
      </c>
    </row>
    <row r="199" spans="1:24">
      <c r="A199" s="4">
        <f>PoissonGoals!B199</f>
        <v>0</v>
      </c>
      <c r="B199" s="4">
        <f>PoissonGoals!C199</f>
        <v>0</v>
      </c>
      <c r="C199" s="4" t="e">
        <f ca="1">PoissonGoals!H199</f>
        <v>#N/A</v>
      </c>
      <c r="D199" s="4" t="e">
        <f ca="1">PoissonGoals!I199</f>
        <v>#N/A</v>
      </c>
      <c r="E199" s="4" t="e">
        <f ca="1">PoissonGoals!J199</f>
        <v>#N/A</v>
      </c>
      <c r="F199" s="4" t="e">
        <f ca="1">PoissonGoals!K199</f>
        <v>#N/A</v>
      </c>
      <c r="G199" s="4" t="e">
        <f ca="1">PoissonGoals!L199</f>
        <v>#N/A</v>
      </c>
      <c r="H199" s="5">
        <v>0</v>
      </c>
      <c r="I199" s="5">
        <v>0</v>
      </c>
      <c r="J199" s="5">
        <v>0</v>
      </c>
      <c r="K199" s="5">
        <f t="shared" si="44"/>
        <v>0</v>
      </c>
      <c r="L199" t="e">
        <f>Odds!B199</f>
        <v>#N/A</v>
      </c>
      <c r="M199" t="e">
        <f>Odds!C199</f>
        <v>#N/A</v>
      </c>
      <c r="N199" t="e">
        <f>Odds!D199</f>
        <v>#N/A</v>
      </c>
      <c r="O199" s="6" t="e">
        <f t="shared" si="45"/>
        <v>#N/A</v>
      </c>
      <c r="P199" s="6" t="e">
        <f t="shared" si="46"/>
        <v>#N/A</v>
      </c>
      <c r="Q199" s="6" t="e">
        <f t="shared" si="47"/>
        <v>#N/A</v>
      </c>
      <c r="R199" t="e">
        <f t="shared" si="48"/>
        <v>#N/A</v>
      </c>
      <c r="S199" t="e">
        <f t="shared" si="48"/>
        <v>#N/A</v>
      </c>
      <c r="T199" t="e">
        <f t="shared" si="48"/>
        <v>#N/A</v>
      </c>
      <c r="U199" s="7" t="e">
        <f t="shared" ca="1" si="43"/>
        <v>#N/A</v>
      </c>
      <c r="V199" s="13" t="e">
        <f t="shared" si="49"/>
        <v>#N/A</v>
      </c>
      <c r="W199" s="13" t="e">
        <f t="shared" si="50"/>
        <v>#N/A</v>
      </c>
      <c r="X199" s="13" t="e">
        <f t="shared" si="51"/>
        <v>#N/A</v>
      </c>
    </row>
    <row r="200" spans="1:24">
      <c r="A200" s="4">
        <f>PoissonGoals!B200</f>
        <v>0</v>
      </c>
      <c r="B200" s="4">
        <f>PoissonGoals!C200</f>
        <v>0</v>
      </c>
      <c r="C200" s="4" t="e">
        <f ca="1">PoissonGoals!H200</f>
        <v>#N/A</v>
      </c>
      <c r="D200" s="4" t="e">
        <f ca="1">PoissonGoals!I200</f>
        <v>#N/A</v>
      </c>
      <c r="E200" s="4" t="e">
        <f ca="1">PoissonGoals!J200</f>
        <v>#N/A</v>
      </c>
      <c r="F200" s="4" t="e">
        <f ca="1">PoissonGoals!K200</f>
        <v>#N/A</v>
      </c>
      <c r="G200" s="4" t="e">
        <f ca="1">PoissonGoals!L200</f>
        <v>#N/A</v>
      </c>
      <c r="H200" s="5">
        <v>0</v>
      </c>
      <c r="I200" s="5">
        <v>0</v>
      </c>
      <c r="J200" s="5">
        <v>0</v>
      </c>
      <c r="K200" s="5">
        <f t="shared" si="44"/>
        <v>0</v>
      </c>
      <c r="L200" t="e">
        <f>Odds!B200</f>
        <v>#N/A</v>
      </c>
      <c r="M200" t="e">
        <f>Odds!C200</f>
        <v>#N/A</v>
      </c>
      <c r="N200" t="e">
        <f>Odds!D200</f>
        <v>#N/A</v>
      </c>
      <c r="O200" s="6" t="e">
        <f t="shared" si="45"/>
        <v>#N/A</v>
      </c>
      <c r="P200" s="6" t="e">
        <f t="shared" si="46"/>
        <v>#N/A</v>
      </c>
      <c r="Q200" s="6" t="e">
        <f t="shared" si="47"/>
        <v>#N/A</v>
      </c>
      <c r="R200" t="e">
        <f t="shared" si="48"/>
        <v>#N/A</v>
      </c>
      <c r="S200" t="e">
        <f t="shared" si="48"/>
        <v>#N/A</v>
      </c>
      <c r="T200" t="e">
        <f t="shared" si="48"/>
        <v>#N/A</v>
      </c>
      <c r="U200" s="7" t="e">
        <f t="shared" ca="1" si="43"/>
        <v>#N/A</v>
      </c>
      <c r="V200" s="13" t="e">
        <f t="shared" si="49"/>
        <v>#N/A</v>
      </c>
      <c r="W200" s="13" t="e">
        <f t="shared" si="50"/>
        <v>#N/A</v>
      </c>
      <c r="X200" s="13" t="e">
        <f t="shared" si="51"/>
        <v>#N/A</v>
      </c>
    </row>
    <row r="201" spans="1:24">
      <c r="A201" s="4">
        <f>PoissonGoals!B201</f>
        <v>0</v>
      </c>
      <c r="B201" s="4">
        <f>PoissonGoals!C201</f>
        <v>0</v>
      </c>
      <c r="C201" s="4" t="e">
        <f ca="1">PoissonGoals!H201</f>
        <v>#N/A</v>
      </c>
      <c r="D201" s="4" t="e">
        <f ca="1">PoissonGoals!I201</f>
        <v>#N/A</v>
      </c>
      <c r="E201" s="4" t="e">
        <f ca="1">PoissonGoals!J201</f>
        <v>#N/A</v>
      </c>
      <c r="F201" s="4" t="e">
        <f ca="1">PoissonGoals!K201</f>
        <v>#N/A</v>
      </c>
      <c r="G201" s="4" t="e">
        <f ca="1">PoissonGoals!L201</f>
        <v>#N/A</v>
      </c>
      <c r="H201" s="5">
        <v>0</v>
      </c>
      <c r="I201" s="5">
        <v>0</v>
      </c>
      <c r="J201" s="5">
        <v>0</v>
      </c>
      <c r="K201" s="5">
        <f t="shared" si="44"/>
        <v>0</v>
      </c>
      <c r="L201" t="e">
        <f>Odds!B201</f>
        <v>#N/A</v>
      </c>
      <c r="M201" t="e">
        <f>Odds!C201</f>
        <v>#N/A</v>
      </c>
      <c r="N201" t="e">
        <f>Odds!D201</f>
        <v>#N/A</v>
      </c>
      <c r="O201" s="6" t="e">
        <f t="shared" si="45"/>
        <v>#N/A</v>
      </c>
      <c r="P201" s="6" t="e">
        <f t="shared" si="46"/>
        <v>#N/A</v>
      </c>
      <c r="Q201" s="6" t="e">
        <f t="shared" si="47"/>
        <v>#N/A</v>
      </c>
      <c r="R201" t="e">
        <f t="shared" si="48"/>
        <v>#N/A</v>
      </c>
      <c r="S201" t="e">
        <f t="shared" si="48"/>
        <v>#N/A</v>
      </c>
      <c r="T201" t="e">
        <f t="shared" si="48"/>
        <v>#N/A</v>
      </c>
      <c r="U201" s="7" t="e">
        <f t="shared" ca="1" si="43"/>
        <v>#N/A</v>
      </c>
      <c r="V201" s="13" t="e">
        <f t="shared" si="49"/>
        <v>#N/A</v>
      </c>
      <c r="W201" s="13" t="e">
        <f t="shared" si="50"/>
        <v>#N/A</v>
      </c>
      <c r="X201" s="13" t="e">
        <f t="shared" si="51"/>
        <v>#N/A</v>
      </c>
    </row>
    <row r="202" spans="1:24">
      <c r="A202" s="4">
        <f>PoissonGoals!B202</f>
        <v>0</v>
      </c>
      <c r="B202" s="4">
        <f>PoissonGoals!C202</f>
        <v>0</v>
      </c>
      <c r="C202" s="4" t="e">
        <f ca="1">PoissonGoals!H202</f>
        <v>#N/A</v>
      </c>
      <c r="D202" s="4" t="e">
        <f ca="1">PoissonGoals!I202</f>
        <v>#N/A</v>
      </c>
      <c r="E202" s="4" t="e">
        <f ca="1">PoissonGoals!J202</f>
        <v>#N/A</v>
      </c>
      <c r="F202" s="4" t="e">
        <f ca="1">PoissonGoals!K202</f>
        <v>#N/A</v>
      </c>
      <c r="G202" s="4" t="e">
        <f ca="1">PoissonGoals!L202</f>
        <v>#N/A</v>
      </c>
      <c r="H202" s="5">
        <v>0</v>
      </c>
      <c r="I202" s="5">
        <v>0</v>
      </c>
      <c r="J202" s="5">
        <v>0</v>
      </c>
      <c r="K202" s="5">
        <f t="shared" si="44"/>
        <v>0</v>
      </c>
      <c r="L202" t="e">
        <f>Odds!B202</f>
        <v>#N/A</v>
      </c>
      <c r="M202" t="e">
        <f>Odds!C202</f>
        <v>#N/A</v>
      </c>
      <c r="N202" t="e">
        <f>Odds!D202</f>
        <v>#N/A</v>
      </c>
      <c r="O202" s="6" t="e">
        <f t="shared" si="45"/>
        <v>#N/A</v>
      </c>
      <c r="P202" s="6" t="e">
        <f t="shared" si="46"/>
        <v>#N/A</v>
      </c>
      <c r="Q202" s="6" t="e">
        <f t="shared" si="47"/>
        <v>#N/A</v>
      </c>
      <c r="R202" t="e">
        <f t="shared" si="48"/>
        <v>#N/A</v>
      </c>
      <c r="S202" t="e">
        <f t="shared" si="48"/>
        <v>#N/A</v>
      </c>
      <c r="T202" t="e">
        <f t="shared" si="48"/>
        <v>#N/A</v>
      </c>
      <c r="U202" s="7" t="e">
        <f t="shared" ca="1" si="43"/>
        <v>#N/A</v>
      </c>
      <c r="V202" s="13" t="e">
        <f t="shared" si="49"/>
        <v>#N/A</v>
      </c>
      <c r="W202" s="13" t="e">
        <f t="shared" si="50"/>
        <v>#N/A</v>
      </c>
      <c r="X202" s="13" t="e">
        <f t="shared" si="51"/>
        <v>#N/A</v>
      </c>
    </row>
    <row r="203" spans="1:24">
      <c r="A203" s="4">
        <f>PoissonGoals!B203</f>
        <v>0</v>
      </c>
      <c r="B203" s="4">
        <f>PoissonGoals!C203</f>
        <v>0</v>
      </c>
      <c r="C203" s="4" t="e">
        <f ca="1">PoissonGoals!H203</f>
        <v>#N/A</v>
      </c>
      <c r="D203" s="4" t="e">
        <f ca="1">PoissonGoals!I203</f>
        <v>#N/A</v>
      </c>
      <c r="E203" s="4" t="e">
        <f ca="1">PoissonGoals!J203</f>
        <v>#N/A</v>
      </c>
      <c r="F203" s="4" t="e">
        <f ca="1">PoissonGoals!K203</f>
        <v>#N/A</v>
      </c>
      <c r="G203" s="4" t="e">
        <f ca="1">PoissonGoals!L203</f>
        <v>#N/A</v>
      </c>
      <c r="H203" s="5">
        <v>0</v>
      </c>
      <c r="I203" s="5">
        <v>0</v>
      </c>
      <c r="J203" s="5">
        <v>0</v>
      </c>
      <c r="K203" s="5">
        <f t="shared" si="44"/>
        <v>0</v>
      </c>
      <c r="L203" t="e">
        <f>Odds!B203</f>
        <v>#N/A</v>
      </c>
      <c r="M203" t="e">
        <f>Odds!C203</f>
        <v>#N/A</v>
      </c>
      <c r="N203" t="e">
        <f>Odds!D203</f>
        <v>#N/A</v>
      </c>
      <c r="O203" s="6" t="e">
        <f t="shared" si="45"/>
        <v>#N/A</v>
      </c>
      <c r="P203" s="6" t="e">
        <f t="shared" si="46"/>
        <v>#N/A</v>
      </c>
      <c r="Q203" s="6" t="e">
        <f t="shared" si="47"/>
        <v>#N/A</v>
      </c>
      <c r="R203" t="e">
        <f t="shared" si="48"/>
        <v>#N/A</v>
      </c>
      <c r="S203" t="e">
        <f t="shared" si="48"/>
        <v>#N/A</v>
      </c>
      <c r="T203" t="e">
        <f t="shared" si="48"/>
        <v>#N/A</v>
      </c>
      <c r="U203" s="7" t="e">
        <f t="shared" ca="1" si="43"/>
        <v>#N/A</v>
      </c>
      <c r="V203" s="13" t="e">
        <f t="shared" si="49"/>
        <v>#N/A</v>
      </c>
      <c r="W203" s="13" t="e">
        <f t="shared" si="50"/>
        <v>#N/A</v>
      </c>
      <c r="X203" s="13" t="e">
        <f t="shared" si="51"/>
        <v>#N/A</v>
      </c>
    </row>
    <row r="204" spans="1:24">
      <c r="A204" s="4">
        <f>PoissonGoals!B204</f>
        <v>0</v>
      </c>
      <c r="B204" s="4">
        <f>PoissonGoals!C204</f>
        <v>0</v>
      </c>
      <c r="C204" s="4" t="e">
        <f ca="1">PoissonGoals!H204</f>
        <v>#N/A</v>
      </c>
      <c r="D204" s="4" t="e">
        <f ca="1">PoissonGoals!I204</f>
        <v>#N/A</v>
      </c>
      <c r="E204" s="4" t="e">
        <f ca="1">PoissonGoals!J204</f>
        <v>#N/A</v>
      </c>
      <c r="F204" s="4" t="e">
        <f ca="1">PoissonGoals!K204</f>
        <v>#N/A</v>
      </c>
      <c r="G204" s="4" t="e">
        <f ca="1">PoissonGoals!L204</f>
        <v>#N/A</v>
      </c>
      <c r="H204" s="5">
        <v>0</v>
      </c>
      <c r="I204" s="5">
        <v>0</v>
      </c>
      <c r="J204" s="5">
        <v>0</v>
      </c>
      <c r="K204" s="5">
        <f t="shared" si="44"/>
        <v>0</v>
      </c>
      <c r="L204" t="e">
        <f>Odds!B204</f>
        <v>#N/A</v>
      </c>
      <c r="M204" t="e">
        <f>Odds!C204</f>
        <v>#N/A</v>
      </c>
      <c r="N204" t="e">
        <f>Odds!D204</f>
        <v>#N/A</v>
      </c>
      <c r="O204" s="6" t="e">
        <f t="shared" si="45"/>
        <v>#N/A</v>
      </c>
      <c r="P204" s="6" t="e">
        <f t="shared" si="46"/>
        <v>#N/A</v>
      </c>
      <c r="Q204" s="6" t="e">
        <f t="shared" si="47"/>
        <v>#N/A</v>
      </c>
      <c r="R204" t="e">
        <f t="shared" si="48"/>
        <v>#N/A</v>
      </c>
      <c r="S204" t="e">
        <f t="shared" si="48"/>
        <v>#N/A</v>
      </c>
      <c r="T204" t="e">
        <f t="shared" si="48"/>
        <v>#N/A</v>
      </c>
      <c r="U204" s="7" t="e">
        <f t="shared" ca="1" si="43"/>
        <v>#N/A</v>
      </c>
      <c r="V204" s="13" t="e">
        <f t="shared" si="49"/>
        <v>#N/A</v>
      </c>
      <c r="W204" s="13" t="e">
        <f t="shared" si="50"/>
        <v>#N/A</v>
      </c>
      <c r="X204" s="13" t="e">
        <f t="shared" si="51"/>
        <v>#N/A</v>
      </c>
    </row>
    <row r="205" spans="1:24">
      <c r="A205" s="4">
        <f>PoissonGoals!B205</f>
        <v>0</v>
      </c>
      <c r="B205" s="4">
        <f>PoissonGoals!C205</f>
        <v>0</v>
      </c>
      <c r="C205" s="4" t="e">
        <f ca="1">PoissonGoals!H205</f>
        <v>#N/A</v>
      </c>
      <c r="D205" s="4" t="e">
        <f ca="1">PoissonGoals!I205</f>
        <v>#N/A</v>
      </c>
      <c r="E205" s="4" t="e">
        <f ca="1">PoissonGoals!J205</f>
        <v>#N/A</v>
      </c>
      <c r="F205" s="4" t="e">
        <f ca="1">PoissonGoals!K205</f>
        <v>#N/A</v>
      </c>
      <c r="G205" s="4" t="e">
        <f ca="1">PoissonGoals!L205</f>
        <v>#N/A</v>
      </c>
      <c r="H205" s="5">
        <v>0</v>
      </c>
      <c r="I205" s="5">
        <v>0</v>
      </c>
      <c r="J205" s="5">
        <v>0</v>
      </c>
      <c r="K205" s="5">
        <f t="shared" si="44"/>
        <v>0</v>
      </c>
      <c r="L205" t="e">
        <f>Odds!B205</f>
        <v>#N/A</v>
      </c>
      <c r="M205" t="e">
        <f>Odds!C205</f>
        <v>#N/A</v>
      </c>
      <c r="N205" t="e">
        <f>Odds!D205</f>
        <v>#N/A</v>
      </c>
      <c r="O205" s="6" t="e">
        <f t="shared" si="45"/>
        <v>#N/A</v>
      </c>
      <c r="P205" s="6" t="e">
        <f t="shared" si="46"/>
        <v>#N/A</v>
      </c>
      <c r="Q205" s="6" t="e">
        <f t="shared" si="47"/>
        <v>#N/A</v>
      </c>
      <c r="R205" t="e">
        <f t="shared" si="48"/>
        <v>#N/A</v>
      </c>
      <c r="S205" t="e">
        <f t="shared" si="48"/>
        <v>#N/A</v>
      </c>
      <c r="T205" t="e">
        <f t="shared" si="48"/>
        <v>#N/A</v>
      </c>
      <c r="U205" s="7" t="e">
        <f t="shared" ca="1" si="43"/>
        <v>#N/A</v>
      </c>
      <c r="V205" s="13" t="e">
        <f t="shared" si="49"/>
        <v>#N/A</v>
      </c>
      <c r="W205" s="13" t="e">
        <f t="shared" si="50"/>
        <v>#N/A</v>
      </c>
      <c r="X205" s="13" t="e">
        <f t="shared" si="51"/>
        <v>#N/A</v>
      </c>
    </row>
    <row r="206" spans="1:24">
      <c r="A206" s="4">
        <f>PoissonGoals!B206</f>
        <v>0</v>
      </c>
      <c r="B206" s="4">
        <f>PoissonGoals!C206</f>
        <v>0</v>
      </c>
      <c r="C206" s="4" t="e">
        <f ca="1">PoissonGoals!H206</f>
        <v>#N/A</v>
      </c>
      <c r="D206" s="4" t="e">
        <f ca="1">PoissonGoals!I206</f>
        <v>#N/A</v>
      </c>
      <c r="E206" s="4" t="e">
        <f ca="1">PoissonGoals!J206</f>
        <v>#N/A</v>
      </c>
      <c r="F206" s="4" t="e">
        <f ca="1">PoissonGoals!K206</f>
        <v>#N/A</v>
      </c>
      <c r="G206" s="4" t="e">
        <f ca="1">PoissonGoals!L206</f>
        <v>#N/A</v>
      </c>
      <c r="H206" s="5">
        <v>0</v>
      </c>
      <c r="I206" s="5">
        <v>0</v>
      </c>
      <c r="J206" s="5">
        <v>0</v>
      </c>
      <c r="K206" s="5">
        <f t="shared" si="44"/>
        <v>0</v>
      </c>
      <c r="L206" t="e">
        <f>Odds!B206</f>
        <v>#N/A</v>
      </c>
      <c r="M206" t="e">
        <f>Odds!C206</f>
        <v>#N/A</v>
      </c>
      <c r="N206" t="e">
        <f>Odds!D206</f>
        <v>#N/A</v>
      </c>
      <c r="O206" s="6" t="e">
        <f t="shared" si="45"/>
        <v>#N/A</v>
      </c>
      <c r="P206" s="6" t="e">
        <f t="shared" si="46"/>
        <v>#N/A</v>
      </c>
      <c r="Q206" s="6" t="e">
        <f t="shared" si="47"/>
        <v>#N/A</v>
      </c>
      <c r="R206" t="e">
        <f t="shared" si="48"/>
        <v>#N/A</v>
      </c>
      <c r="S206" t="e">
        <f t="shared" si="48"/>
        <v>#N/A</v>
      </c>
      <c r="T206" t="e">
        <f t="shared" si="48"/>
        <v>#N/A</v>
      </c>
      <c r="U206" s="7" t="e">
        <f t="shared" ca="1" si="43"/>
        <v>#N/A</v>
      </c>
      <c r="V206" s="13" t="e">
        <f t="shared" si="49"/>
        <v>#N/A</v>
      </c>
      <c r="W206" s="13" t="e">
        <f t="shared" si="50"/>
        <v>#N/A</v>
      </c>
      <c r="X206" s="13" t="e">
        <f t="shared" si="51"/>
        <v>#N/A</v>
      </c>
    </row>
    <row r="207" spans="1:24">
      <c r="A207" s="4">
        <f>PoissonGoals!B207</f>
        <v>0</v>
      </c>
      <c r="B207" s="4">
        <f>PoissonGoals!C207</f>
        <v>0</v>
      </c>
      <c r="C207" s="4" t="e">
        <f ca="1">PoissonGoals!H207</f>
        <v>#N/A</v>
      </c>
      <c r="D207" s="4" t="e">
        <f ca="1">PoissonGoals!I207</f>
        <v>#N/A</v>
      </c>
      <c r="E207" s="4" t="e">
        <f ca="1">PoissonGoals!J207</f>
        <v>#N/A</v>
      </c>
      <c r="F207" s="4" t="e">
        <f ca="1">PoissonGoals!K207</f>
        <v>#N/A</v>
      </c>
      <c r="G207" s="4" t="e">
        <f ca="1">PoissonGoals!L207</f>
        <v>#N/A</v>
      </c>
      <c r="H207" s="5">
        <v>0</v>
      </c>
      <c r="I207" s="5">
        <v>0</v>
      </c>
      <c r="J207" s="5">
        <v>0</v>
      </c>
      <c r="K207" s="5">
        <f t="shared" si="44"/>
        <v>0</v>
      </c>
      <c r="L207" t="e">
        <f>Odds!B207</f>
        <v>#N/A</v>
      </c>
      <c r="M207" t="e">
        <f>Odds!C207</f>
        <v>#N/A</v>
      </c>
      <c r="N207" t="e">
        <f>Odds!D207</f>
        <v>#N/A</v>
      </c>
      <c r="O207" s="6" t="e">
        <f t="shared" si="45"/>
        <v>#N/A</v>
      </c>
      <c r="P207" s="6" t="e">
        <f t="shared" si="46"/>
        <v>#N/A</v>
      </c>
      <c r="Q207" s="6" t="e">
        <f t="shared" si="47"/>
        <v>#N/A</v>
      </c>
      <c r="R207" t="e">
        <f t="shared" si="48"/>
        <v>#N/A</v>
      </c>
      <c r="S207" t="e">
        <f t="shared" si="48"/>
        <v>#N/A</v>
      </c>
      <c r="T207" t="e">
        <f t="shared" si="48"/>
        <v>#N/A</v>
      </c>
      <c r="U207" s="7" t="e">
        <f t="shared" ca="1" si="43"/>
        <v>#N/A</v>
      </c>
      <c r="V207" s="13" t="e">
        <f t="shared" si="49"/>
        <v>#N/A</v>
      </c>
      <c r="W207" s="13" t="e">
        <f t="shared" si="50"/>
        <v>#N/A</v>
      </c>
      <c r="X207" s="13" t="e">
        <f t="shared" si="51"/>
        <v>#N/A</v>
      </c>
    </row>
    <row r="208" spans="1:24">
      <c r="A208" s="4">
        <f>PoissonGoals!B208</f>
        <v>0</v>
      </c>
      <c r="B208" s="4">
        <f>PoissonGoals!C208</f>
        <v>0</v>
      </c>
      <c r="C208" s="4" t="e">
        <f ca="1">PoissonGoals!H208</f>
        <v>#N/A</v>
      </c>
      <c r="D208" s="4" t="e">
        <f ca="1">PoissonGoals!I208</f>
        <v>#N/A</v>
      </c>
      <c r="E208" s="4" t="e">
        <f ca="1">PoissonGoals!J208</f>
        <v>#N/A</v>
      </c>
      <c r="F208" s="4" t="e">
        <f ca="1">PoissonGoals!K208</f>
        <v>#N/A</v>
      </c>
      <c r="G208" s="4" t="e">
        <f ca="1">PoissonGoals!L208</f>
        <v>#N/A</v>
      </c>
      <c r="H208" s="5">
        <v>0</v>
      </c>
      <c r="I208" s="5">
        <v>0</v>
      </c>
      <c r="J208" s="5">
        <v>0</v>
      </c>
      <c r="K208" s="5">
        <f t="shared" si="44"/>
        <v>0</v>
      </c>
      <c r="L208" t="e">
        <f>Odds!B208</f>
        <v>#N/A</v>
      </c>
      <c r="M208" t="e">
        <f>Odds!C208</f>
        <v>#N/A</v>
      </c>
      <c r="N208" t="e">
        <f>Odds!D208</f>
        <v>#N/A</v>
      </c>
      <c r="O208" s="6" t="e">
        <f t="shared" si="45"/>
        <v>#N/A</v>
      </c>
      <c r="P208" s="6" t="e">
        <f t="shared" si="46"/>
        <v>#N/A</v>
      </c>
      <c r="Q208" s="6" t="e">
        <f t="shared" si="47"/>
        <v>#N/A</v>
      </c>
      <c r="R208" t="e">
        <f t="shared" si="48"/>
        <v>#N/A</v>
      </c>
      <c r="S208" t="e">
        <f t="shared" si="48"/>
        <v>#N/A</v>
      </c>
      <c r="T208" t="e">
        <f t="shared" si="48"/>
        <v>#N/A</v>
      </c>
      <c r="U208" s="7" t="e">
        <f t="shared" ca="1" si="43"/>
        <v>#N/A</v>
      </c>
      <c r="V208" s="13" t="e">
        <f t="shared" si="49"/>
        <v>#N/A</v>
      </c>
      <c r="W208" s="13" t="e">
        <f t="shared" si="50"/>
        <v>#N/A</v>
      </c>
      <c r="X208" s="13" t="e">
        <f t="shared" si="51"/>
        <v>#N/A</v>
      </c>
    </row>
    <row r="209" spans="1:24">
      <c r="A209" s="4">
        <f>PoissonGoals!B209</f>
        <v>0</v>
      </c>
      <c r="B209" s="4">
        <f>PoissonGoals!C209</f>
        <v>0</v>
      </c>
      <c r="C209" s="4" t="e">
        <f ca="1">PoissonGoals!H209</f>
        <v>#N/A</v>
      </c>
      <c r="D209" s="4" t="e">
        <f ca="1">PoissonGoals!I209</f>
        <v>#N/A</v>
      </c>
      <c r="E209" s="4" t="e">
        <f ca="1">PoissonGoals!J209</f>
        <v>#N/A</v>
      </c>
      <c r="F209" s="4" t="e">
        <f ca="1">PoissonGoals!K209</f>
        <v>#N/A</v>
      </c>
      <c r="G209" s="4" t="e">
        <f ca="1">PoissonGoals!L209</f>
        <v>#N/A</v>
      </c>
      <c r="H209" s="5">
        <v>0</v>
      </c>
      <c r="I209" s="5">
        <v>0</v>
      </c>
      <c r="J209" s="5">
        <v>0</v>
      </c>
      <c r="K209" s="5">
        <f t="shared" si="44"/>
        <v>0</v>
      </c>
      <c r="L209" t="e">
        <f>Odds!B209</f>
        <v>#N/A</v>
      </c>
      <c r="M209" t="e">
        <f>Odds!C209</f>
        <v>#N/A</v>
      </c>
      <c r="N209" t="e">
        <f>Odds!D209</f>
        <v>#N/A</v>
      </c>
      <c r="O209" s="6" t="e">
        <f t="shared" si="45"/>
        <v>#N/A</v>
      </c>
      <c r="P209" s="6" t="e">
        <f t="shared" si="46"/>
        <v>#N/A</v>
      </c>
      <c r="Q209" s="6" t="e">
        <f t="shared" si="47"/>
        <v>#N/A</v>
      </c>
      <c r="R209" t="e">
        <f t="shared" si="48"/>
        <v>#N/A</v>
      </c>
      <c r="S209" t="e">
        <f t="shared" si="48"/>
        <v>#N/A</v>
      </c>
      <c r="T209" t="e">
        <f t="shared" si="48"/>
        <v>#N/A</v>
      </c>
      <c r="U209" s="7" t="e">
        <f t="shared" ca="1" si="43"/>
        <v>#N/A</v>
      </c>
      <c r="V209" s="13" t="e">
        <f t="shared" si="49"/>
        <v>#N/A</v>
      </c>
      <c r="W209" s="13" t="e">
        <f t="shared" si="50"/>
        <v>#N/A</v>
      </c>
      <c r="X209" s="13" t="e">
        <f t="shared" si="51"/>
        <v>#N/A</v>
      </c>
    </row>
    <row r="210" spans="1:24">
      <c r="A210" s="4">
        <f>PoissonGoals!B210</f>
        <v>0</v>
      </c>
      <c r="B210" s="4">
        <f>PoissonGoals!C210</f>
        <v>0</v>
      </c>
      <c r="C210" s="4" t="e">
        <f ca="1">PoissonGoals!H210</f>
        <v>#N/A</v>
      </c>
      <c r="D210" s="4" t="e">
        <f ca="1">PoissonGoals!I210</f>
        <v>#N/A</v>
      </c>
      <c r="E210" s="4" t="e">
        <f ca="1">PoissonGoals!J210</f>
        <v>#N/A</v>
      </c>
      <c r="F210" s="4" t="e">
        <f ca="1">PoissonGoals!K210</f>
        <v>#N/A</v>
      </c>
      <c r="G210" s="4" t="e">
        <f ca="1">PoissonGoals!L210</f>
        <v>#N/A</v>
      </c>
      <c r="H210" s="5">
        <v>0</v>
      </c>
      <c r="I210" s="5">
        <v>0</v>
      </c>
      <c r="J210" s="5">
        <v>0</v>
      </c>
      <c r="K210" s="5">
        <f t="shared" si="44"/>
        <v>0</v>
      </c>
      <c r="L210" t="e">
        <f>Odds!B210</f>
        <v>#N/A</v>
      </c>
      <c r="M210" t="e">
        <f>Odds!C210</f>
        <v>#N/A</v>
      </c>
      <c r="N210" t="e">
        <f>Odds!D210</f>
        <v>#N/A</v>
      </c>
      <c r="O210" s="6" t="e">
        <f t="shared" si="45"/>
        <v>#N/A</v>
      </c>
      <c r="P210" s="6" t="e">
        <f t="shared" si="46"/>
        <v>#N/A</v>
      </c>
      <c r="Q210" s="6" t="e">
        <f t="shared" si="47"/>
        <v>#N/A</v>
      </c>
      <c r="R210" t="e">
        <f t="shared" si="48"/>
        <v>#N/A</v>
      </c>
      <c r="S210" t="e">
        <f t="shared" si="48"/>
        <v>#N/A</v>
      </c>
      <c r="T210" t="e">
        <f t="shared" si="48"/>
        <v>#N/A</v>
      </c>
      <c r="U210" s="7" t="e">
        <f t="shared" ca="1" si="43"/>
        <v>#N/A</v>
      </c>
      <c r="V210" s="13" t="e">
        <f t="shared" si="49"/>
        <v>#N/A</v>
      </c>
      <c r="W210" s="13" t="e">
        <f t="shared" si="50"/>
        <v>#N/A</v>
      </c>
      <c r="X210" s="13" t="e">
        <f t="shared" si="51"/>
        <v>#N/A</v>
      </c>
    </row>
    <row r="211" spans="1:24">
      <c r="A211" s="4">
        <f>PoissonGoals!B211</f>
        <v>0</v>
      </c>
      <c r="B211" s="4">
        <f>PoissonGoals!C211</f>
        <v>0</v>
      </c>
      <c r="C211" s="4" t="e">
        <f ca="1">PoissonGoals!H211</f>
        <v>#N/A</v>
      </c>
      <c r="D211" s="4" t="e">
        <f ca="1">PoissonGoals!I211</f>
        <v>#N/A</v>
      </c>
      <c r="E211" s="4" t="e">
        <f ca="1">PoissonGoals!J211</f>
        <v>#N/A</v>
      </c>
      <c r="F211" s="4" t="e">
        <f ca="1">PoissonGoals!K211</f>
        <v>#N/A</v>
      </c>
      <c r="G211" s="4" t="e">
        <f ca="1">PoissonGoals!L211</f>
        <v>#N/A</v>
      </c>
      <c r="H211" s="5">
        <v>0</v>
      </c>
      <c r="I211" s="5">
        <v>0</v>
      </c>
      <c r="J211" s="5">
        <v>0</v>
      </c>
      <c r="K211" s="5">
        <f t="shared" si="44"/>
        <v>0</v>
      </c>
      <c r="L211" t="e">
        <f>Odds!B211</f>
        <v>#N/A</v>
      </c>
      <c r="M211" t="e">
        <f>Odds!C211</f>
        <v>#N/A</v>
      </c>
      <c r="N211" t="e">
        <f>Odds!D211</f>
        <v>#N/A</v>
      </c>
      <c r="O211" s="6" t="e">
        <f t="shared" si="45"/>
        <v>#N/A</v>
      </c>
      <c r="P211" s="6" t="e">
        <f t="shared" si="46"/>
        <v>#N/A</v>
      </c>
      <c r="Q211" s="6" t="e">
        <f t="shared" si="47"/>
        <v>#N/A</v>
      </c>
      <c r="R211" t="e">
        <f t="shared" si="48"/>
        <v>#N/A</v>
      </c>
      <c r="S211" t="e">
        <f t="shared" si="48"/>
        <v>#N/A</v>
      </c>
      <c r="T211" t="e">
        <f t="shared" si="48"/>
        <v>#N/A</v>
      </c>
      <c r="U211" s="7" t="e">
        <f t="shared" ca="1" si="43"/>
        <v>#N/A</v>
      </c>
      <c r="V211" s="13" t="e">
        <f t="shared" si="49"/>
        <v>#N/A</v>
      </c>
      <c r="W211" s="13" t="e">
        <f t="shared" si="50"/>
        <v>#N/A</v>
      </c>
      <c r="X211" s="13" t="e">
        <f t="shared" si="51"/>
        <v>#N/A</v>
      </c>
    </row>
    <row r="212" spans="1:24">
      <c r="A212" s="4">
        <f>PoissonGoals!B212</f>
        <v>0</v>
      </c>
      <c r="B212" s="4">
        <f>PoissonGoals!C212</f>
        <v>0</v>
      </c>
      <c r="C212" s="4" t="e">
        <f ca="1">PoissonGoals!H212</f>
        <v>#N/A</v>
      </c>
      <c r="D212" s="4" t="e">
        <f ca="1">PoissonGoals!I212</f>
        <v>#N/A</v>
      </c>
      <c r="E212" s="4" t="e">
        <f ca="1">PoissonGoals!J212</f>
        <v>#N/A</v>
      </c>
      <c r="F212" s="4" t="e">
        <f ca="1">PoissonGoals!K212</f>
        <v>#N/A</v>
      </c>
      <c r="G212" s="4" t="e">
        <f ca="1">PoissonGoals!L212</f>
        <v>#N/A</v>
      </c>
      <c r="H212" s="5">
        <v>0</v>
      </c>
      <c r="I212" s="5">
        <v>0</v>
      </c>
      <c r="J212" s="5">
        <v>0</v>
      </c>
      <c r="K212" s="5">
        <f t="shared" si="44"/>
        <v>0</v>
      </c>
      <c r="L212" t="e">
        <f>Odds!B212</f>
        <v>#N/A</v>
      </c>
      <c r="M212" t="e">
        <f>Odds!C212</f>
        <v>#N/A</v>
      </c>
      <c r="N212" t="e">
        <f>Odds!D212</f>
        <v>#N/A</v>
      </c>
      <c r="O212" s="6" t="e">
        <f t="shared" si="45"/>
        <v>#N/A</v>
      </c>
      <c r="P212" s="6" t="e">
        <f t="shared" si="46"/>
        <v>#N/A</v>
      </c>
      <c r="Q212" s="6" t="e">
        <f t="shared" si="47"/>
        <v>#N/A</v>
      </c>
      <c r="R212" t="e">
        <f t="shared" si="48"/>
        <v>#N/A</v>
      </c>
      <c r="S212" t="e">
        <f t="shared" si="48"/>
        <v>#N/A</v>
      </c>
      <c r="T212" t="e">
        <f t="shared" si="48"/>
        <v>#N/A</v>
      </c>
      <c r="U212" s="7" t="e">
        <f t="shared" ca="1" si="43"/>
        <v>#N/A</v>
      </c>
      <c r="V212" s="13" t="e">
        <f t="shared" si="49"/>
        <v>#N/A</v>
      </c>
      <c r="W212" s="13" t="e">
        <f t="shared" si="50"/>
        <v>#N/A</v>
      </c>
      <c r="X212" s="13" t="e">
        <f t="shared" si="51"/>
        <v>#N/A</v>
      </c>
    </row>
    <row r="213" spans="1:24">
      <c r="A213" s="4">
        <f>PoissonGoals!B213</f>
        <v>0</v>
      </c>
      <c r="B213" s="4">
        <f>PoissonGoals!C213</f>
        <v>0</v>
      </c>
      <c r="C213" s="4" t="e">
        <f ca="1">PoissonGoals!H213</f>
        <v>#N/A</v>
      </c>
      <c r="D213" s="4" t="e">
        <f ca="1">PoissonGoals!I213</f>
        <v>#N/A</v>
      </c>
      <c r="E213" s="4" t="e">
        <f ca="1">PoissonGoals!J213</f>
        <v>#N/A</v>
      </c>
      <c r="F213" s="4" t="e">
        <f ca="1">PoissonGoals!K213</f>
        <v>#N/A</v>
      </c>
      <c r="G213" s="4" t="e">
        <f ca="1">PoissonGoals!L213</f>
        <v>#N/A</v>
      </c>
      <c r="H213" s="5">
        <v>0</v>
      </c>
      <c r="I213" s="5">
        <v>0</v>
      </c>
      <c r="J213" s="5">
        <v>0</v>
      </c>
      <c r="K213" s="5">
        <f t="shared" si="44"/>
        <v>0</v>
      </c>
      <c r="L213" t="e">
        <f>Odds!B213</f>
        <v>#N/A</v>
      </c>
      <c r="M213" t="e">
        <f>Odds!C213</f>
        <v>#N/A</v>
      </c>
      <c r="N213" t="e">
        <f>Odds!D213</f>
        <v>#N/A</v>
      </c>
      <c r="O213" s="6" t="e">
        <f t="shared" si="45"/>
        <v>#N/A</v>
      </c>
      <c r="P213" s="6" t="e">
        <f t="shared" si="46"/>
        <v>#N/A</v>
      </c>
      <c r="Q213" s="6" t="e">
        <f t="shared" si="47"/>
        <v>#N/A</v>
      </c>
      <c r="R213" t="e">
        <f t="shared" si="48"/>
        <v>#N/A</v>
      </c>
      <c r="S213" t="e">
        <f t="shared" si="48"/>
        <v>#N/A</v>
      </c>
      <c r="T213" t="e">
        <f t="shared" si="48"/>
        <v>#N/A</v>
      </c>
      <c r="U213" s="7" t="e">
        <f t="shared" ca="1" si="43"/>
        <v>#N/A</v>
      </c>
      <c r="V213" s="13" t="e">
        <f t="shared" si="49"/>
        <v>#N/A</v>
      </c>
      <c r="W213" s="13" t="e">
        <f t="shared" si="50"/>
        <v>#N/A</v>
      </c>
      <c r="X213" s="13" t="e">
        <f t="shared" si="51"/>
        <v>#N/A</v>
      </c>
    </row>
    <row r="214" spans="1:24">
      <c r="A214" s="4">
        <f>PoissonGoals!B214</f>
        <v>0</v>
      </c>
      <c r="B214" s="4">
        <f>PoissonGoals!C214</f>
        <v>0</v>
      </c>
      <c r="C214" s="4" t="e">
        <f ca="1">PoissonGoals!H214</f>
        <v>#N/A</v>
      </c>
      <c r="D214" s="4" t="e">
        <f ca="1">PoissonGoals!I214</f>
        <v>#N/A</v>
      </c>
      <c r="E214" s="4" t="e">
        <f ca="1">PoissonGoals!J214</f>
        <v>#N/A</v>
      </c>
      <c r="F214" s="4" t="e">
        <f ca="1">PoissonGoals!K214</f>
        <v>#N/A</v>
      </c>
      <c r="G214" s="4" t="e">
        <f ca="1">PoissonGoals!L214</f>
        <v>#N/A</v>
      </c>
      <c r="H214" s="5">
        <v>0</v>
      </c>
      <c r="I214" s="5">
        <v>0</v>
      </c>
      <c r="J214" s="5">
        <v>0</v>
      </c>
      <c r="K214" s="5">
        <f t="shared" si="44"/>
        <v>0</v>
      </c>
      <c r="L214" t="e">
        <f>Odds!B214</f>
        <v>#N/A</v>
      </c>
      <c r="M214" t="e">
        <f>Odds!C214</f>
        <v>#N/A</v>
      </c>
      <c r="N214" t="e">
        <f>Odds!D214</f>
        <v>#N/A</v>
      </c>
      <c r="O214" s="6" t="e">
        <f t="shared" si="45"/>
        <v>#N/A</v>
      </c>
      <c r="P214" s="6" t="e">
        <f t="shared" si="46"/>
        <v>#N/A</v>
      </c>
      <c r="Q214" s="6" t="e">
        <f t="shared" si="47"/>
        <v>#N/A</v>
      </c>
      <c r="R214" t="e">
        <f t="shared" si="48"/>
        <v>#N/A</v>
      </c>
      <c r="S214" t="e">
        <f t="shared" si="48"/>
        <v>#N/A</v>
      </c>
      <c r="T214" t="e">
        <f t="shared" si="48"/>
        <v>#N/A</v>
      </c>
      <c r="U214" s="7" t="e">
        <f t="shared" ca="1" si="43"/>
        <v>#N/A</v>
      </c>
      <c r="V214" s="13" t="e">
        <f t="shared" si="49"/>
        <v>#N/A</v>
      </c>
      <c r="W214" s="13" t="e">
        <f t="shared" si="50"/>
        <v>#N/A</v>
      </c>
      <c r="X214" s="13" t="e">
        <f t="shared" si="51"/>
        <v>#N/A</v>
      </c>
    </row>
    <row r="215" spans="1:24">
      <c r="A215" s="4">
        <f>PoissonGoals!B215</f>
        <v>0</v>
      </c>
      <c r="B215" s="4">
        <f>PoissonGoals!C215</f>
        <v>0</v>
      </c>
      <c r="C215" s="4" t="e">
        <f ca="1">PoissonGoals!H215</f>
        <v>#N/A</v>
      </c>
      <c r="D215" s="4" t="e">
        <f ca="1">PoissonGoals!I215</f>
        <v>#N/A</v>
      </c>
      <c r="E215" s="4" t="e">
        <f ca="1">PoissonGoals!J215</f>
        <v>#N/A</v>
      </c>
      <c r="F215" s="4" t="e">
        <f ca="1">PoissonGoals!K215</f>
        <v>#N/A</v>
      </c>
      <c r="G215" s="4" t="e">
        <f ca="1">PoissonGoals!L215</f>
        <v>#N/A</v>
      </c>
      <c r="H215" s="5">
        <v>0</v>
      </c>
      <c r="I215" s="5">
        <v>0</v>
      </c>
      <c r="J215" s="5">
        <v>0</v>
      </c>
      <c r="K215" s="5">
        <f t="shared" si="44"/>
        <v>0</v>
      </c>
      <c r="L215" t="e">
        <f>Odds!B215</f>
        <v>#N/A</v>
      </c>
      <c r="M215" t="e">
        <f>Odds!C215</f>
        <v>#N/A</v>
      </c>
      <c r="N215" t="e">
        <f>Odds!D215</f>
        <v>#N/A</v>
      </c>
      <c r="O215" s="6" t="e">
        <f t="shared" si="45"/>
        <v>#N/A</v>
      </c>
      <c r="P215" s="6" t="e">
        <f t="shared" si="46"/>
        <v>#N/A</v>
      </c>
      <c r="Q215" s="6" t="e">
        <f t="shared" si="47"/>
        <v>#N/A</v>
      </c>
      <c r="R215" t="e">
        <f t="shared" si="48"/>
        <v>#N/A</v>
      </c>
      <c r="S215" t="e">
        <f t="shared" si="48"/>
        <v>#N/A</v>
      </c>
      <c r="T215" t="e">
        <f t="shared" si="48"/>
        <v>#N/A</v>
      </c>
      <c r="U215" s="7" t="e">
        <f t="shared" ca="1" si="43"/>
        <v>#N/A</v>
      </c>
      <c r="V215" s="13" t="e">
        <f t="shared" si="49"/>
        <v>#N/A</v>
      </c>
      <c r="W215" s="13" t="e">
        <f t="shared" si="50"/>
        <v>#N/A</v>
      </c>
      <c r="X215" s="13" t="e">
        <f t="shared" si="51"/>
        <v>#N/A</v>
      </c>
    </row>
    <row r="216" spans="1:24">
      <c r="A216" s="4">
        <f>PoissonGoals!B216</f>
        <v>0</v>
      </c>
      <c r="B216" s="4">
        <f>PoissonGoals!C216</f>
        <v>0</v>
      </c>
      <c r="C216" s="4" t="e">
        <f ca="1">PoissonGoals!H216</f>
        <v>#N/A</v>
      </c>
      <c r="D216" s="4" t="e">
        <f ca="1">PoissonGoals!I216</f>
        <v>#N/A</v>
      </c>
      <c r="E216" s="4" t="e">
        <f ca="1">PoissonGoals!J216</f>
        <v>#N/A</v>
      </c>
      <c r="F216" s="4" t="e">
        <f ca="1">PoissonGoals!K216</f>
        <v>#N/A</v>
      </c>
      <c r="G216" s="4" t="e">
        <f ca="1">PoissonGoals!L216</f>
        <v>#N/A</v>
      </c>
      <c r="H216" s="5">
        <v>0</v>
      </c>
      <c r="I216" s="5">
        <v>0</v>
      </c>
      <c r="J216" s="5">
        <v>0</v>
      </c>
      <c r="K216" s="5">
        <f t="shared" si="44"/>
        <v>0</v>
      </c>
      <c r="L216" t="e">
        <f>Odds!B216</f>
        <v>#N/A</v>
      </c>
      <c r="M216" t="e">
        <f>Odds!C216</f>
        <v>#N/A</v>
      </c>
      <c r="N216" t="e">
        <f>Odds!D216</f>
        <v>#N/A</v>
      </c>
      <c r="O216" s="6" t="e">
        <f t="shared" si="45"/>
        <v>#N/A</v>
      </c>
      <c r="P216" s="6" t="e">
        <f t="shared" si="46"/>
        <v>#N/A</v>
      </c>
      <c r="Q216" s="6" t="e">
        <f t="shared" si="47"/>
        <v>#N/A</v>
      </c>
      <c r="R216" t="e">
        <f t="shared" si="48"/>
        <v>#N/A</v>
      </c>
      <c r="S216" t="e">
        <f t="shared" si="48"/>
        <v>#N/A</v>
      </c>
      <c r="T216" t="e">
        <f t="shared" si="48"/>
        <v>#N/A</v>
      </c>
      <c r="U216" s="7" t="e">
        <f t="shared" ca="1" si="43"/>
        <v>#N/A</v>
      </c>
      <c r="V216" s="13" t="e">
        <f t="shared" si="49"/>
        <v>#N/A</v>
      </c>
      <c r="W216" s="13" t="e">
        <f t="shared" si="50"/>
        <v>#N/A</v>
      </c>
      <c r="X216" s="13" t="e">
        <f t="shared" si="51"/>
        <v>#N/A</v>
      </c>
    </row>
    <row r="217" spans="1:24">
      <c r="A217" s="4">
        <f>PoissonGoals!B217</f>
        <v>0</v>
      </c>
      <c r="B217" s="4">
        <f>PoissonGoals!C217</f>
        <v>0</v>
      </c>
      <c r="C217" s="4" t="e">
        <f ca="1">PoissonGoals!H217</f>
        <v>#N/A</v>
      </c>
      <c r="D217" s="4" t="e">
        <f ca="1">PoissonGoals!I217</f>
        <v>#N/A</v>
      </c>
      <c r="E217" s="4" t="e">
        <f ca="1">PoissonGoals!J217</f>
        <v>#N/A</v>
      </c>
      <c r="F217" s="4" t="e">
        <f ca="1">PoissonGoals!K217</f>
        <v>#N/A</v>
      </c>
      <c r="G217" s="4" t="e">
        <f ca="1">PoissonGoals!L217</f>
        <v>#N/A</v>
      </c>
      <c r="H217" s="5">
        <v>0</v>
      </c>
      <c r="I217" s="5">
        <v>0</v>
      </c>
      <c r="J217" s="5">
        <v>0</v>
      </c>
      <c r="K217" s="5">
        <f t="shared" si="44"/>
        <v>0</v>
      </c>
      <c r="L217" t="e">
        <f>Odds!B217</f>
        <v>#N/A</v>
      </c>
      <c r="M217" t="e">
        <f>Odds!C217</f>
        <v>#N/A</v>
      </c>
      <c r="N217" t="e">
        <f>Odds!D217</f>
        <v>#N/A</v>
      </c>
      <c r="O217" s="6" t="e">
        <f t="shared" si="45"/>
        <v>#N/A</v>
      </c>
      <c r="P217" s="6" t="e">
        <f t="shared" si="46"/>
        <v>#N/A</v>
      </c>
      <c r="Q217" s="6" t="e">
        <f t="shared" si="47"/>
        <v>#N/A</v>
      </c>
      <c r="R217" t="e">
        <f t="shared" si="48"/>
        <v>#N/A</v>
      </c>
      <c r="S217" t="e">
        <f t="shared" si="48"/>
        <v>#N/A</v>
      </c>
      <c r="T217" t="e">
        <f t="shared" si="48"/>
        <v>#N/A</v>
      </c>
      <c r="U217" s="7" t="e">
        <f t="shared" ca="1" si="43"/>
        <v>#N/A</v>
      </c>
      <c r="V217" s="13" t="e">
        <f t="shared" si="49"/>
        <v>#N/A</v>
      </c>
      <c r="W217" s="13" t="e">
        <f t="shared" si="50"/>
        <v>#N/A</v>
      </c>
      <c r="X217" s="13" t="e">
        <f t="shared" si="51"/>
        <v>#N/A</v>
      </c>
    </row>
    <row r="218" spans="1:24">
      <c r="A218" s="4">
        <f>PoissonGoals!B218</f>
        <v>0</v>
      </c>
      <c r="B218" s="4">
        <f>PoissonGoals!C218</f>
        <v>0</v>
      </c>
      <c r="C218" s="4" t="e">
        <f ca="1">PoissonGoals!H218</f>
        <v>#N/A</v>
      </c>
      <c r="D218" s="4" t="e">
        <f ca="1">PoissonGoals!I218</f>
        <v>#N/A</v>
      </c>
      <c r="E218" s="4" t="e">
        <f ca="1">PoissonGoals!J218</f>
        <v>#N/A</v>
      </c>
      <c r="F218" s="4" t="e">
        <f ca="1">PoissonGoals!K218</f>
        <v>#N/A</v>
      </c>
      <c r="G218" s="4" t="e">
        <f ca="1">PoissonGoals!L218</f>
        <v>#N/A</v>
      </c>
      <c r="H218" s="5">
        <v>0</v>
      </c>
      <c r="I218" s="5">
        <v>0</v>
      </c>
      <c r="J218" s="5">
        <v>0</v>
      </c>
      <c r="K218" s="5">
        <f t="shared" si="44"/>
        <v>0</v>
      </c>
      <c r="L218" t="e">
        <f>Odds!B218</f>
        <v>#N/A</v>
      </c>
      <c r="M218" t="e">
        <f>Odds!C218</f>
        <v>#N/A</v>
      </c>
      <c r="N218" t="e">
        <f>Odds!D218</f>
        <v>#N/A</v>
      </c>
      <c r="O218" s="6" t="e">
        <f t="shared" si="45"/>
        <v>#N/A</v>
      </c>
      <c r="P218" s="6" t="e">
        <f t="shared" si="46"/>
        <v>#N/A</v>
      </c>
      <c r="Q218" s="6" t="e">
        <f t="shared" si="47"/>
        <v>#N/A</v>
      </c>
      <c r="R218" t="e">
        <f t="shared" si="48"/>
        <v>#N/A</v>
      </c>
      <c r="S218" t="e">
        <f t="shared" si="48"/>
        <v>#N/A</v>
      </c>
      <c r="T218" t="e">
        <f t="shared" si="48"/>
        <v>#N/A</v>
      </c>
      <c r="U218" s="7" t="e">
        <f t="shared" ca="1" si="43"/>
        <v>#N/A</v>
      </c>
      <c r="V218" s="13" t="e">
        <f t="shared" si="49"/>
        <v>#N/A</v>
      </c>
      <c r="W218" s="13" t="e">
        <f t="shared" si="50"/>
        <v>#N/A</v>
      </c>
      <c r="X218" s="13" t="e">
        <f t="shared" si="51"/>
        <v>#N/A</v>
      </c>
    </row>
    <row r="219" spans="1:24">
      <c r="A219" s="4">
        <f>PoissonGoals!B219</f>
        <v>0</v>
      </c>
      <c r="B219" s="4">
        <f>PoissonGoals!C219</f>
        <v>0</v>
      </c>
      <c r="C219" s="4" t="e">
        <f ca="1">PoissonGoals!H219</f>
        <v>#N/A</v>
      </c>
      <c r="D219" s="4" t="e">
        <f ca="1">PoissonGoals!I219</f>
        <v>#N/A</v>
      </c>
      <c r="E219" s="4" t="e">
        <f ca="1">PoissonGoals!J219</f>
        <v>#N/A</v>
      </c>
      <c r="F219" s="4" t="e">
        <f ca="1">PoissonGoals!K219</f>
        <v>#N/A</v>
      </c>
      <c r="G219" s="4" t="e">
        <f ca="1">PoissonGoals!L219</f>
        <v>#N/A</v>
      </c>
      <c r="H219" s="5">
        <v>0</v>
      </c>
      <c r="I219" s="5">
        <v>0</v>
      </c>
      <c r="J219" s="5">
        <v>0</v>
      </c>
      <c r="K219" s="5">
        <f t="shared" si="44"/>
        <v>0</v>
      </c>
      <c r="L219" t="e">
        <f>Odds!B219</f>
        <v>#N/A</v>
      </c>
      <c r="M219" t="e">
        <f>Odds!C219</f>
        <v>#N/A</v>
      </c>
      <c r="N219" t="e">
        <f>Odds!D219</f>
        <v>#N/A</v>
      </c>
      <c r="O219" s="6" t="e">
        <f t="shared" si="45"/>
        <v>#N/A</v>
      </c>
      <c r="P219" s="6" t="e">
        <f t="shared" si="46"/>
        <v>#N/A</v>
      </c>
      <c r="Q219" s="6" t="e">
        <f t="shared" si="47"/>
        <v>#N/A</v>
      </c>
      <c r="R219" t="e">
        <f t="shared" si="48"/>
        <v>#N/A</v>
      </c>
      <c r="S219" t="e">
        <f t="shared" si="48"/>
        <v>#N/A</v>
      </c>
      <c r="T219" t="e">
        <f t="shared" si="48"/>
        <v>#N/A</v>
      </c>
      <c r="U219" s="7" t="e">
        <f t="shared" ca="1" si="43"/>
        <v>#N/A</v>
      </c>
      <c r="V219" s="13" t="e">
        <f t="shared" si="49"/>
        <v>#N/A</v>
      </c>
      <c r="W219" s="13" t="e">
        <f t="shared" si="50"/>
        <v>#N/A</v>
      </c>
      <c r="X219" s="13" t="e">
        <f t="shared" si="51"/>
        <v>#N/A</v>
      </c>
    </row>
    <row r="220" spans="1:24">
      <c r="A220" s="4">
        <f>PoissonGoals!B220</f>
        <v>0</v>
      </c>
      <c r="B220" s="4">
        <f>PoissonGoals!C220</f>
        <v>0</v>
      </c>
      <c r="C220" s="4" t="e">
        <f ca="1">PoissonGoals!H220</f>
        <v>#N/A</v>
      </c>
      <c r="D220" s="4" t="e">
        <f ca="1">PoissonGoals!I220</f>
        <v>#N/A</v>
      </c>
      <c r="E220" s="4" t="e">
        <f ca="1">PoissonGoals!J220</f>
        <v>#N/A</v>
      </c>
      <c r="F220" s="4" t="e">
        <f ca="1">PoissonGoals!K220</f>
        <v>#N/A</v>
      </c>
      <c r="G220" s="4" t="e">
        <f ca="1">PoissonGoals!L220</f>
        <v>#N/A</v>
      </c>
      <c r="H220" s="5">
        <v>0</v>
      </c>
      <c r="I220" s="5">
        <v>0</v>
      </c>
      <c r="J220" s="5">
        <v>0</v>
      </c>
      <c r="K220" s="5">
        <f t="shared" si="44"/>
        <v>0</v>
      </c>
      <c r="L220" t="e">
        <f>Odds!B220</f>
        <v>#N/A</v>
      </c>
      <c r="M220" t="e">
        <f>Odds!C220</f>
        <v>#N/A</v>
      </c>
      <c r="N220" t="e">
        <f>Odds!D220</f>
        <v>#N/A</v>
      </c>
      <c r="O220" s="6" t="e">
        <f t="shared" si="45"/>
        <v>#N/A</v>
      </c>
      <c r="P220" s="6" t="e">
        <f t="shared" si="46"/>
        <v>#N/A</v>
      </c>
      <c r="Q220" s="6" t="e">
        <f t="shared" si="47"/>
        <v>#N/A</v>
      </c>
      <c r="R220" t="e">
        <f t="shared" si="48"/>
        <v>#N/A</v>
      </c>
      <c r="S220" t="e">
        <f t="shared" si="48"/>
        <v>#N/A</v>
      </c>
      <c r="T220" t="e">
        <f t="shared" si="48"/>
        <v>#N/A</v>
      </c>
      <c r="U220" s="7" t="e">
        <f t="shared" ca="1" si="43"/>
        <v>#N/A</v>
      </c>
      <c r="V220" s="13" t="e">
        <f t="shared" si="49"/>
        <v>#N/A</v>
      </c>
      <c r="W220" s="13" t="e">
        <f t="shared" si="50"/>
        <v>#N/A</v>
      </c>
      <c r="X220" s="13" t="e">
        <f t="shared" si="51"/>
        <v>#N/A</v>
      </c>
    </row>
    <row r="221" spans="1:24">
      <c r="A221" s="4">
        <f>PoissonGoals!B221</f>
        <v>0</v>
      </c>
      <c r="B221" s="4">
        <f>PoissonGoals!C221</f>
        <v>0</v>
      </c>
      <c r="C221" s="4" t="e">
        <f ca="1">PoissonGoals!H221</f>
        <v>#N/A</v>
      </c>
      <c r="D221" s="4" t="e">
        <f ca="1">PoissonGoals!I221</f>
        <v>#N/A</v>
      </c>
      <c r="E221" s="4" t="e">
        <f ca="1">PoissonGoals!J221</f>
        <v>#N/A</v>
      </c>
      <c r="F221" s="4" t="e">
        <f ca="1">PoissonGoals!K221</f>
        <v>#N/A</v>
      </c>
      <c r="G221" s="4" t="e">
        <f ca="1">PoissonGoals!L221</f>
        <v>#N/A</v>
      </c>
      <c r="H221" s="5">
        <v>0</v>
      </c>
      <c r="I221" s="5">
        <v>0</v>
      </c>
      <c r="J221" s="5">
        <v>0</v>
      </c>
      <c r="K221" s="5">
        <f t="shared" si="44"/>
        <v>0</v>
      </c>
      <c r="L221" t="e">
        <f>Odds!B221</f>
        <v>#N/A</v>
      </c>
      <c r="M221" t="e">
        <f>Odds!C221</f>
        <v>#N/A</v>
      </c>
      <c r="N221" t="e">
        <f>Odds!D221</f>
        <v>#N/A</v>
      </c>
      <c r="O221" s="6" t="e">
        <f t="shared" si="45"/>
        <v>#N/A</v>
      </c>
      <c r="P221" s="6" t="e">
        <f t="shared" si="46"/>
        <v>#N/A</v>
      </c>
      <c r="Q221" s="6" t="e">
        <f t="shared" si="47"/>
        <v>#N/A</v>
      </c>
      <c r="R221" t="e">
        <f t="shared" si="48"/>
        <v>#N/A</v>
      </c>
      <c r="S221" t="e">
        <f t="shared" si="48"/>
        <v>#N/A</v>
      </c>
      <c r="T221" t="e">
        <f t="shared" si="48"/>
        <v>#N/A</v>
      </c>
      <c r="U221" s="7" t="e">
        <f t="shared" ca="1" si="43"/>
        <v>#N/A</v>
      </c>
      <c r="V221" s="13" t="e">
        <f t="shared" si="49"/>
        <v>#N/A</v>
      </c>
      <c r="W221" s="13" t="e">
        <f t="shared" si="50"/>
        <v>#N/A</v>
      </c>
      <c r="X221" s="13" t="e">
        <f t="shared" si="51"/>
        <v>#N/A</v>
      </c>
    </row>
    <row r="222" spans="1:24">
      <c r="A222" s="4">
        <f>PoissonGoals!B222</f>
        <v>0</v>
      </c>
      <c r="B222" s="4">
        <f>PoissonGoals!C222</f>
        <v>0</v>
      </c>
      <c r="C222" s="4" t="e">
        <f ca="1">PoissonGoals!H222</f>
        <v>#N/A</v>
      </c>
      <c r="D222" s="4" t="e">
        <f ca="1">PoissonGoals!I222</f>
        <v>#N/A</v>
      </c>
      <c r="E222" s="4" t="e">
        <f ca="1">PoissonGoals!J222</f>
        <v>#N/A</v>
      </c>
      <c r="F222" s="4" t="e">
        <f ca="1">PoissonGoals!K222</f>
        <v>#N/A</v>
      </c>
      <c r="G222" s="4" t="e">
        <f ca="1">PoissonGoals!L222</f>
        <v>#N/A</v>
      </c>
      <c r="H222" s="5">
        <v>0</v>
      </c>
      <c r="I222" s="5">
        <v>0</v>
      </c>
      <c r="J222" s="5">
        <v>0</v>
      </c>
      <c r="K222" s="5">
        <f t="shared" si="44"/>
        <v>0</v>
      </c>
      <c r="L222" t="e">
        <f>Odds!B222</f>
        <v>#N/A</v>
      </c>
      <c r="M222" t="e">
        <f>Odds!C222</f>
        <v>#N/A</v>
      </c>
      <c r="N222" t="e">
        <f>Odds!D222</f>
        <v>#N/A</v>
      </c>
      <c r="O222" s="6" t="e">
        <f t="shared" si="45"/>
        <v>#N/A</v>
      </c>
      <c r="P222" s="6" t="e">
        <f t="shared" si="46"/>
        <v>#N/A</v>
      </c>
      <c r="Q222" s="6" t="e">
        <f t="shared" si="47"/>
        <v>#N/A</v>
      </c>
      <c r="R222" t="e">
        <f t="shared" si="48"/>
        <v>#N/A</v>
      </c>
      <c r="S222" t="e">
        <f t="shared" si="48"/>
        <v>#N/A</v>
      </c>
      <c r="T222" t="e">
        <f t="shared" si="48"/>
        <v>#N/A</v>
      </c>
      <c r="U222" s="7" t="e">
        <f t="shared" ca="1" si="43"/>
        <v>#N/A</v>
      </c>
      <c r="V222" s="13" t="e">
        <f t="shared" si="49"/>
        <v>#N/A</v>
      </c>
      <c r="W222" s="13" t="e">
        <f t="shared" si="50"/>
        <v>#N/A</v>
      </c>
      <c r="X222" s="13" t="e">
        <f t="shared" si="51"/>
        <v>#N/A</v>
      </c>
    </row>
    <row r="223" spans="1:24">
      <c r="A223" s="4">
        <f>PoissonGoals!B223</f>
        <v>0</v>
      </c>
      <c r="B223" s="4">
        <f>PoissonGoals!C223</f>
        <v>0</v>
      </c>
      <c r="C223" s="4" t="e">
        <f ca="1">PoissonGoals!H223</f>
        <v>#N/A</v>
      </c>
      <c r="D223" s="4" t="e">
        <f ca="1">PoissonGoals!I223</f>
        <v>#N/A</v>
      </c>
      <c r="E223" s="4" t="e">
        <f ca="1">PoissonGoals!J223</f>
        <v>#N/A</v>
      </c>
      <c r="F223" s="4" t="e">
        <f ca="1">PoissonGoals!K223</f>
        <v>#N/A</v>
      </c>
      <c r="G223" s="4" t="e">
        <f ca="1">PoissonGoals!L223</f>
        <v>#N/A</v>
      </c>
      <c r="H223" s="5">
        <v>0</v>
      </c>
      <c r="I223" s="5">
        <v>0</v>
      </c>
      <c r="J223" s="5">
        <v>0</v>
      </c>
      <c r="K223" s="5">
        <f t="shared" si="44"/>
        <v>0</v>
      </c>
      <c r="L223" t="e">
        <f>Odds!B223</f>
        <v>#N/A</v>
      </c>
      <c r="M223" t="e">
        <f>Odds!C223</f>
        <v>#N/A</v>
      </c>
      <c r="N223" t="e">
        <f>Odds!D223</f>
        <v>#N/A</v>
      </c>
      <c r="O223" s="6" t="e">
        <f t="shared" si="45"/>
        <v>#N/A</v>
      </c>
      <c r="P223" s="6" t="e">
        <f t="shared" si="46"/>
        <v>#N/A</v>
      </c>
      <c r="Q223" s="6" t="e">
        <f t="shared" si="47"/>
        <v>#N/A</v>
      </c>
      <c r="R223" t="e">
        <f t="shared" si="48"/>
        <v>#N/A</v>
      </c>
      <c r="S223" t="e">
        <f t="shared" si="48"/>
        <v>#N/A</v>
      </c>
      <c r="T223" t="e">
        <f t="shared" si="48"/>
        <v>#N/A</v>
      </c>
      <c r="U223" s="7" t="e">
        <f t="shared" ca="1" si="43"/>
        <v>#N/A</v>
      </c>
      <c r="V223" s="13" t="e">
        <f t="shared" si="49"/>
        <v>#N/A</v>
      </c>
      <c r="W223" s="13" t="e">
        <f t="shared" si="50"/>
        <v>#N/A</v>
      </c>
      <c r="X223" s="13" t="e">
        <f t="shared" si="51"/>
        <v>#N/A</v>
      </c>
    </row>
    <row r="224" spans="1:24">
      <c r="A224" s="4">
        <f>PoissonGoals!B224</f>
        <v>0</v>
      </c>
      <c r="B224" s="4">
        <f>PoissonGoals!C224</f>
        <v>0</v>
      </c>
      <c r="C224" s="4" t="e">
        <f ca="1">PoissonGoals!H224</f>
        <v>#N/A</v>
      </c>
      <c r="D224" s="4" t="e">
        <f ca="1">PoissonGoals!I224</f>
        <v>#N/A</v>
      </c>
      <c r="E224" s="4" t="e">
        <f ca="1">PoissonGoals!J224</f>
        <v>#N/A</v>
      </c>
      <c r="F224" s="4" t="e">
        <f ca="1">PoissonGoals!K224</f>
        <v>#N/A</v>
      </c>
      <c r="G224" s="4" t="e">
        <f ca="1">PoissonGoals!L224</f>
        <v>#N/A</v>
      </c>
      <c r="H224" s="5">
        <v>0</v>
      </c>
      <c r="I224" s="5">
        <v>0</v>
      </c>
      <c r="J224" s="5">
        <v>0</v>
      </c>
      <c r="K224" s="5">
        <f t="shared" si="44"/>
        <v>0</v>
      </c>
      <c r="L224" t="e">
        <f>Odds!B224</f>
        <v>#N/A</v>
      </c>
      <c r="M224" t="e">
        <f>Odds!C224</f>
        <v>#N/A</v>
      </c>
      <c r="N224" t="e">
        <f>Odds!D224</f>
        <v>#N/A</v>
      </c>
      <c r="O224" s="6" t="e">
        <f t="shared" si="45"/>
        <v>#N/A</v>
      </c>
      <c r="P224" s="6" t="e">
        <f t="shared" si="46"/>
        <v>#N/A</v>
      </c>
      <c r="Q224" s="6" t="e">
        <f t="shared" si="47"/>
        <v>#N/A</v>
      </c>
      <c r="R224" t="e">
        <f t="shared" si="48"/>
        <v>#N/A</v>
      </c>
      <c r="S224" t="e">
        <f t="shared" si="48"/>
        <v>#N/A</v>
      </c>
      <c r="T224" t="e">
        <f t="shared" si="48"/>
        <v>#N/A</v>
      </c>
      <c r="U224" s="7" t="e">
        <f t="shared" ca="1" si="43"/>
        <v>#N/A</v>
      </c>
      <c r="V224" s="13" t="e">
        <f t="shared" si="49"/>
        <v>#N/A</v>
      </c>
      <c r="W224" s="13" t="e">
        <f t="shared" si="50"/>
        <v>#N/A</v>
      </c>
      <c r="X224" s="13" t="e">
        <f t="shared" si="51"/>
        <v>#N/A</v>
      </c>
    </row>
    <row r="225" spans="1:24">
      <c r="A225" s="4">
        <f>PoissonGoals!B225</f>
        <v>0</v>
      </c>
      <c r="B225" s="4">
        <f>PoissonGoals!C225</f>
        <v>0</v>
      </c>
      <c r="C225" s="4" t="e">
        <f ca="1">PoissonGoals!H225</f>
        <v>#N/A</v>
      </c>
      <c r="D225" s="4" t="e">
        <f ca="1">PoissonGoals!I225</f>
        <v>#N/A</v>
      </c>
      <c r="E225" s="4" t="e">
        <f ca="1">PoissonGoals!J225</f>
        <v>#N/A</v>
      </c>
      <c r="F225" s="4" t="e">
        <f ca="1">PoissonGoals!K225</f>
        <v>#N/A</v>
      </c>
      <c r="G225" s="4" t="e">
        <f ca="1">PoissonGoals!L225</f>
        <v>#N/A</v>
      </c>
      <c r="H225" s="5">
        <v>0</v>
      </c>
      <c r="I225" s="5">
        <v>0</v>
      </c>
      <c r="J225" s="5">
        <v>0</v>
      </c>
      <c r="K225" s="5">
        <f t="shared" si="44"/>
        <v>0</v>
      </c>
      <c r="L225" t="e">
        <f>Odds!B225</f>
        <v>#N/A</v>
      </c>
      <c r="M225" t="e">
        <f>Odds!C225</f>
        <v>#N/A</v>
      </c>
      <c r="N225" t="e">
        <f>Odds!D225</f>
        <v>#N/A</v>
      </c>
      <c r="O225" s="6" t="e">
        <f t="shared" si="45"/>
        <v>#N/A</v>
      </c>
      <c r="P225" s="6" t="e">
        <f t="shared" si="46"/>
        <v>#N/A</v>
      </c>
      <c r="Q225" s="6" t="e">
        <f t="shared" si="47"/>
        <v>#N/A</v>
      </c>
      <c r="R225" t="e">
        <f t="shared" si="48"/>
        <v>#N/A</v>
      </c>
      <c r="S225" t="e">
        <f t="shared" si="48"/>
        <v>#N/A</v>
      </c>
      <c r="T225" t="e">
        <f t="shared" si="48"/>
        <v>#N/A</v>
      </c>
      <c r="U225" s="7" t="e">
        <f t="shared" ca="1" si="43"/>
        <v>#N/A</v>
      </c>
      <c r="V225" s="13" t="e">
        <f t="shared" si="49"/>
        <v>#N/A</v>
      </c>
      <c r="W225" s="13" t="e">
        <f t="shared" si="50"/>
        <v>#N/A</v>
      </c>
      <c r="X225" s="13" t="e">
        <f t="shared" si="51"/>
        <v>#N/A</v>
      </c>
    </row>
    <row r="226" spans="1:24">
      <c r="A226" s="4">
        <f>PoissonGoals!B226</f>
        <v>0</v>
      </c>
      <c r="B226" s="4">
        <f>PoissonGoals!C226</f>
        <v>0</v>
      </c>
      <c r="C226" s="4" t="e">
        <f ca="1">PoissonGoals!H226</f>
        <v>#N/A</v>
      </c>
      <c r="D226" s="4" t="e">
        <f ca="1">PoissonGoals!I226</f>
        <v>#N/A</v>
      </c>
      <c r="E226" s="4" t="e">
        <f ca="1">PoissonGoals!J226</f>
        <v>#N/A</v>
      </c>
      <c r="F226" s="4" t="e">
        <f ca="1">PoissonGoals!K226</f>
        <v>#N/A</v>
      </c>
      <c r="G226" s="4" t="e">
        <f ca="1">PoissonGoals!L226</f>
        <v>#N/A</v>
      </c>
      <c r="H226" s="5">
        <v>0</v>
      </c>
      <c r="I226" s="5">
        <v>0</v>
      </c>
      <c r="J226" s="5">
        <v>0</v>
      </c>
      <c r="K226" s="5">
        <f t="shared" si="44"/>
        <v>0</v>
      </c>
      <c r="L226" t="e">
        <f>Odds!B226</f>
        <v>#N/A</v>
      </c>
      <c r="M226" t="e">
        <f>Odds!C226</f>
        <v>#N/A</v>
      </c>
      <c r="N226" t="e">
        <f>Odds!D226</f>
        <v>#N/A</v>
      </c>
      <c r="O226" s="6" t="e">
        <f t="shared" si="45"/>
        <v>#N/A</v>
      </c>
      <c r="P226" s="6" t="e">
        <f t="shared" si="46"/>
        <v>#N/A</v>
      </c>
      <c r="Q226" s="6" t="e">
        <f t="shared" si="47"/>
        <v>#N/A</v>
      </c>
      <c r="R226" t="e">
        <f t="shared" si="48"/>
        <v>#N/A</v>
      </c>
      <c r="S226" t="e">
        <f t="shared" si="48"/>
        <v>#N/A</v>
      </c>
      <c r="T226" t="e">
        <f t="shared" si="48"/>
        <v>#N/A</v>
      </c>
      <c r="U226" s="7" t="e">
        <f t="shared" ca="1" si="43"/>
        <v>#N/A</v>
      </c>
      <c r="V226" s="13" t="e">
        <f t="shared" si="49"/>
        <v>#N/A</v>
      </c>
      <c r="W226" s="13" t="e">
        <f t="shared" si="50"/>
        <v>#N/A</v>
      </c>
      <c r="X226" s="13" t="e">
        <f t="shared" si="51"/>
        <v>#N/A</v>
      </c>
    </row>
    <row r="227" spans="1:24">
      <c r="A227" s="4">
        <f>PoissonGoals!B227</f>
        <v>0</v>
      </c>
      <c r="B227" s="4">
        <f>PoissonGoals!C227</f>
        <v>0</v>
      </c>
      <c r="C227" s="4" t="e">
        <f ca="1">PoissonGoals!H227</f>
        <v>#N/A</v>
      </c>
      <c r="D227" s="4" t="e">
        <f ca="1">PoissonGoals!I227</f>
        <v>#N/A</v>
      </c>
      <c r="E227" s="4" t="e">
        <f ca="1">PoissonGoals!J227</f>
        <v>#N/A</v>
      </c>
      <c r="F227" s="4" t="e">
        <f ca="1">PoissonGoals!K227</f>
        <v>#N/A</v>
      </c>
      <c r="G227" s="4" t="e">
        <f ca="1">PoissonGoals!L227</f>
        <v>#N/A</v>
      </c>
      <c r="H227" s="5">
        <v>0</v>
      </c>
      <c r="I227" s="5">
        <v>0</v>
      </c>
      <c r="J227" s="5">
        <v>0</v>
      </c>
      <c r="K227" s="5">
        <f t="shared" si="44"/>
        <v>0</v>
      </c>
      <c r="L227" t="e">
        <f>Odds!B227</f>
        <v>#N/A</v>
      </c>
      <c r="M227" t="e">
        <f>Odds!C227</f>
        <v>#N/A</v>
      </c>
      <c r="N227" t="e">
        <f>Odds!D227</f>
        <v>#N/A</v>
      </c>
      <c r="O227" s="6" t="e">
        <f t="shared" si="45"/>
        <v>#N/A</v>
      </c>
      <c r="P227" s="6" t="e">
        <f t="shared" si="46"/>
        <v>#N/A</v>
      </c>
      <c r="Q227" s="6" t="e">
        <f t="shared" si="47"/>
        <v>#N/A</v>
      </c>
      <c r="R227" t="e">
        <f t="shared" si="48"/>
        <v>#N/A</v>
      </c>
      <c r="S227" t="e">
        <f t="shared" si="48"/>
        <v>#N/A</v>
      </c>
      <c r="T227" t="e">
        <f t="shared" si="48"/>
        <v>#N/A</v>
      </c>
      <c r="U227" s="7" t="e">
        <f t="shared" ca="1" si="43"/>
        <v>#N/A</v>
      </c>
      <c r="V227" s="13" t="e">
        <f t="shared" si="49"/>
        <v>#N/A</v>
      </c>
      <c r="W227" s="13" t="e">
        <f t="shared" si="50"/>
        <v>#N/A</v>
      </c>
      <c r="X227" s="13" t="e">
        <f t="shared" si="51"/>
        <v>#N/A</v>
      </c>
    </row>
    <row r="228" spans="1:24">
      <c r="A228" s="4">
        <f>PoissonGoals!B228</f>
        <v>0</v>
      </c>
      <c r="B228" s="4">
        <f>PoissonGoals!C228</f>
        <v>0</v>
      </c>
      <c r="C228" s="4" t="e">
        <f ca="1">PoissonGoals!H228</f>
        <v>#N/A</v>
      </c>
      <c r="D228" s="4" t="e">
        <f ca="1">PoissonGoals!I228</f>
        <v>#N/A</v>
      </c>
      <c r="E228" s="4" t="e">
        <f ca="1">PoissonGoals!J228</f>
        <v>#N/A</v>
      </c>
      <c r="F228" s="4" t="e">
        <f ca="1">PoissonGoals!K228</f>
        <v>#N/A</v>
      </c>
      <c r="G228" s="4" t="e">
        <f ca="1">PoissonGoals!L228</f>
        <v>#N/A</v>
      </c>
      <c r="H228" s="5">
        <v>0</v>
      </c>
      <c r="I228" s="5">
        <v>0</v>
      </c>
      <c r="J228" s="5">
        <v>0</v>
      </c>
      <c r="K228" s="5">
        <f t="shared" si="44"/>
        <v>0</v>
      </c>
      <c r="L228" t="e">
        <f>Odds!B228</f>
        <v>#N/A</v>
      </c>
      <c r="M228" t="e">
        <f>Odds!C228</f>
        <v>#N/A</v>
      </c>
      <c r="N228" t="e">
        <f>Odds!D228</f>
        <v>#N/A</v>
      </c>
      <c r="O228" s="6" t="e">
        <f t="shared" si="45"/>
        <v>#N/A</v>
      </c>
      <c r="P228" s="6" t="e">
        <f t="shared" si="46"/>
        <v>#N/A</v>
      </c>
      <c r="Q228" s="6" t="e">
        <f t="shared" si="47"/>
        <v>#N/A</v>
      </c>
      <c r="R228" t="e">
        <f t="shared" si="48"/>
        <v>#N/A</v>
      </c>
      <c r="S228" t="e">
        <f t="shared" si="48"/>
        <v>#N/A</v>
      </c>
      <c r="T228" t="e">
        <f t="shared" si="48"/>
        <v>#N/A</v>
      </c>
      <c r="U228" s="7" t="e">
        <f t="shared" ca="1" si="43"/>
        <v>#N/A</v>
      </c>
      <c r="V228" s="13" t="e">
        <f t="shared" si="49"/>
        <v>#N/A</v>
      </c>
      <c r="W228" s="13" t="e">
        <f t="shared" si="50"/>
        <v>#N/A</v>
      </c>
      <c r="X228" s="13" t="e">
        <f t="shared" si="51"/>
        <v>#N/A</v>
      </c>
    </row>
    <row r="229" spans="1:24">
      <c r="A229" s="4">
        <f>PoissonGoals!B229</f>
        <v>0</v>
      </c>
      <c r="B229" s="4">
        <f>PoissonGoals!C229</f>
        <v>0</v>
      </c>
      <c r="C229" s="4" t="e">
        <f ca="1">PoissonGoals!H229</f>
        <v>#N/A</v>
      </c>
      <c r="D229" s="4" t="e">
        <f ca="1">PoissonGoals!I229</f>
        <v>#N/A</v>
      </c>
      <c r="E229" s="4" t="e">
        <f ca="1">PoissonGoals!J229</f>
        <v>#N/A</v>
      </c>
      <c r="F229" s="4" t="e">
        <f ca="1">PoissonGoals!K229</f>
        <v>#N/A</v>
      </c>
      <c r="G229" s="4" t="e">
        <f ca="1">PoissonGoals!L229</f>
        <v>#N/A</v>
      </c>
      <c r="H229" s="5">
        <v>0</v>
      </c>
      <c r="I229" s="5">
        <v>0</v>
      </c>
      <c r="J229" s="5">
        <v>0</v>
      </c>
      <c r="K229" s="5">
        <f t="shared" si="44"/>
        <v>0</v>
      </c>
      <c r="L229" t="e">
        <f>Odds!B229</f>
        <v>#N/A</v>
      </c>
      <c r="M229" t="e">
        <f>Odds!C229</f>
        <v>#N/A</v>
      </c>
      <c r="N229" t="e">
        <f>Odds!D229</f>
        <v>#N/A</v>
      </c>
      <c r="O229" s="6" t="e">
        <f t="shared" si="45"/>
        <v>#N/A</v>
      </c>
      <c r="P229" s="6" t="e">
        <f t="shared" si="46"/>
        <v>#N/A</v>
      </c>
      <c r="Q229" s="6" t="e">
        <f t="shared" si="47"/>
        <v>#N/A</v>
      </c>
      <c r="R229" t="e">
        <f t="shared" si="48"/>
        <v>#N/A</v>
      </c>
      <c r="S229" t="e">
        <f t="shared" si="48"/>
        <v>#N/A</v>
      </c>
      <c r="T229" t="e">
        <f t="shared" si="48"/>
        <v>#N/A</v>
      </c>
      <c r="U229" s="7" t="e">
        <f t="shared" ca="1" si="43"/>
        <v>#N/A</v>
      </c>
      <c r="V229" s="13" t="e">
        <f t="shared" si="49"/>
        <v>#N/A</v>
      </c>
      <c r="W229" s="13" t="e">
        <f t="shared" si="50"/>
        <v>#N/A</v>
      </c>
      <c r="X229" s="13" t="e">
        <f t="shared" si="51"/>
        <v>#N/A</v>
      </c>
    </row>
    <row r="230" spans="1:24">
      <c r="A230" s="4">
        <f>PoissonGoals!B230</f>
        <v>0</v>
      </c>
      <c r="B230" s="4">
        <f>PoissonGoals!C230</f>
        <v>0</v>
      </c>
      <c r="C230" s="4" t="e">
        <f ca="1">PoissonGoals!H230</f>
        <v>#N/A</v>
      </c>
      <c r="D230" s="4" t="e">
        <f ca="1">PoissonGoals!I230</f>
        <v>#N/A</v>
      </c>
      <c r="E230" s="4" t="e">
        <f ca="1">PoissonGoals!J230</f>
        <v>#N/A</v>
      </c>
      <c r="F230" s="4" t="e">
        <f ca="1">PoissonGoals!K230</f>
        <v>#N/A</v>
      </c>
      <c r="G230" s="4" t="e">
        <f ca="1">PoissonGoals!L230</f>
        <v>#N/A</v>
      </c>
      <c r="H230" s="5">
        <v>0</v>
      </c>
      <c r="I230" s="5">
        <v>0</v>
      </c>
      <c r="J230" s="5">
        <v>0</v>
      </c>
      <c r="K230" s="5">
        <f t="shared" si="44"/>
        <v>0</v>
      </c>
      <c r="L230" t="e">
        <f>Odds!B230</f>
        <v>#N/A</v>
      </c>
      <c r="M230" t="e">
        <f>Odds!C230</f>
        <v>#N/A</v>
      </c>
      <c r="N230" t="e">
        <f>Odds!D230</f>
        <v>#N/A</v>
      </c>
      <c r="O230" s="6" t="e">
        <f t="shared" si="45"/>
        <v>#N/A</v>
      </c>
      <c r="P230" s="6" t="e">
        <f t="shared" si="46"/>
        <v>#N/A</v>
      </c>
      <c r="Q230" s="6" t="e">
        <f t="shared" si="47"/>
        <v>#N/A</v>
      </c>
      <c r="R230" t="e">
        <f t="shared" si="48"/>
        <v>#N/A</v>
      </c>
      <c r="S230" t="e">
        <f t="shared" si="48"/>
        <v>#N/A</v>
      </c>
      <c r="T230" t="e">
        <f t="shared" si="48"/>
        <v>#N/A</v>
      </c>
      <c r="U230" s="7" t="e">
        <f t="shared" ca="1" si="43"/>
        <v>#N/A</v>
      </c>
      <c r="V230" s="13" t="e">
        <f t="shared" si="49"/>
        <v>#N/A</v>
      </c>
      <c r="W230" s="13" t="e">
        <f t="shared" si="50"/>
        <v>#N/A</v>
      </c>
      <c r="X230" s="13" t="e">
        <f t="shared" si="51"/>
        <v>#N/A</v>
      </c>
    </row>
    <row r="231" spans="1:24">
      <c r="A231" s="4">
        <f>PoissonGoals!B231</f>
        <v>0</v>
      </c>
      <c r="B231" s="4">
        <f>PoissonGoals!C231</f>
        <v>0</v>
      </c>
      <c r="C231" s="4" t="e">
        <f ca="1">PoissonGoals!H231</f>
        <v>#N/A</v>
      </c>
      <c r="D231" s="4" t="e">
        <f ca="1">PoissonGoals!I231</f>
        <v>#N/A</v>
      </c>
      <c r="E231" s="4" t="e">
        <f ca="1">PoissonGoals!J231</f>
        <v>#N/A</v>
      </c>
      <c r="F231" s="4" t="e">
        <f ca="1">PoissonGoals!K231</f>
        <v>#N/A</v>
      </c>
      <c r="G231" s="4" t="e">
        <f ca="1">PoissonGoals!L231</f>
        <v>#N/A</v>
      </c>
      <c r="H231" s="5">
        <v>0</v>
      </c>
      <c r="I231" s="5">
        <v>0</v>
      </c>
      <c r="J231" s="5">
        <v>0</v>
      </c>
      <c r="K231" s="5">
        <f t="shared" si="44"/>
        <v>0</v>
      </c>
      <c r="L231" t="e">
        <f>Odds!B231</f>
        <v>#N/A</v>
      </c>
      <c r="M231" t="e">
        <f>Odds!C231</f>
        <v>#N/A</v>
      </c>
      <c r="N231" t="e">
        <f>Odds!D231</f>
        <v>#N/A</v>
      </c>
      <c r="O231" s="6" t="e">
        <f t="shared" si="45"/>
        <v>#N/A</v>
      </c>
      <c r="P231" s="6" t="e">
        <f t="shared" si="46"/>
        <v>#N/A</v>
      </c>
      <c r="Q231" s="6" t="e">
        <f t="shared" si="47"/>
        <v>#N/A</v>
      </c>
      <c r="R231" t="e">
        <f t="shared" si="48"/>
        <v>#N/A</v>
      </c>
      <c r="S231" t="e">
        <f t="shared" si="48"/>
        <v>#N/A</v>
      </c>
      <c r="T231" t="e">
        <f t="shared" si="48"/>
        <v>#N/A</v>
      </c>
      <c r="U231" s="7" t="e">
        <f t="shared" ca="1" si="43"/>
        <v>#N/A</v>
      </c>
      <c r="V231" s="13" t="e">
        <f t="shared" si="49"/>
        <v>#N/A</v>
      </c>
      <c r="W231" s="13" t="e">
        <f t="shared" si="50"/>
        <v>#N/A</v>
      </c>
      <c r="X231" s="13" t="e">
        <f t="shared" si="51"/>
        <v>#N/A</v>
      </c>
    </row>
    <row r="232" spans="1:24">
      <c r="A232" s="4">
        <f>PoissonGoals!B232</f>
        <v>0</v>
      </c>
      <c r="B232" s="4">
        <f>PoissonGoals!C232</f>
        <v>0</v>
      </c>
      <c r="C232" s="4" t="e">
        <f ca="1">PoissonGoals!H232</f>
        <v>#N/A</v>
      </c>
      <c r="D232" s="4" t="e">
        <f ca="1">PoissonGoals!I232</f>
        <v>#N/A</v>
      </c>
      <c r="E232" s="4" t="e">
        <f ca="1">PoissonGoals!J232</f>
        <v>#N/A</v>
      </c>
      <c r="F232" s="4" t="e">
        <f ca="1">PoissonGoals!K232</f>
        <v>#N/A</v>
      </c>
      <c r="G232" s="4" t="e">
        <f ca="1">PoissonGoals!L232</f>
        <v>#N/A</v>
      </c>
      <c r="H232" s="5">
        <v>0</v>
      </c>
      <c r="I232" s="5">
        <v>0</v>
      </c>
      <c r="J232" s="5">
        <v>0</v>
      </c>
      <c r="K232" s="5">
        <f t="shared" si="44"/>
        <v>0</v>
      </c>
      <c r="L232" t="e">
        <f>Odds!B232</f>
        <v>#N/A</v>
      </c>
      <c r="M232" t="e">
        <f>Odds!C232</f>
        <v>#N/A</v>
      </c>
      <c r="N232" t="e">
        <f>Odds!D232</f>
        <v>#N/A</v>
      </c>
      <c r="O232" s="6" t="e">
        <f t="shared" si="45"/>
        <v>#N/A</v>
      </c>
      <c r="P232" s="6" t="e">
        <f t="shared" si="46"/>
        <v>#N/A</v>
      </c>
      <c r="Q232" s="6" t="e">
        <f t="shared" si="47"/>
        <v>#N/A</v>
      </c>
      <c r="R232" t="e">
        <f t="shared" si="48"/>
        <v>#N/A</v>
      </c>
      <c r="S232" t="e">
        <f t="shared" si="48"/>
        <v>#N/A</v>
      </c>
      <c r="T232" t="e">
        <f t="shared" si="48"/>
        <v>#N/A</v>
      </c>
      <c r="U232" s="7" t="e">
        <f t="shared" ca="1" si="43"/>
        <v>#N/A</v>
      </c>
      <c r="V232" s="13" t="e">
        <f t="shared" si="49"/>
        <v>#N/A</v>
      </c>
      <c r="W232" s="13" t="e">
        <f t="shared" si="50"/>
        <v>#N/A</v>
      </c>
      <c r="X232" s="13" t="e">
        <f t="shared" si="51"/>
        <v>#N/A</v>
      </c>
    </row>
    <row r="233" spans="1:24">
      <c r="A233" s="4">
        <f>PoissonGoals!B233</f>
        <v>0</v>
      </c>
      <c r="B233" s="4">
        <f>PoissonGoals!C233</f>
        <v>0</v>
      </c>
      <c r="C233" s="4" t="e">
        <f ca="1">PoissonGoals!H233</f>
        <v>#N/A</v>
      </c>
      <c r="D233" s="4" t="e">
        <f ca="1">PoissonGoals!I233</f>
        <v>#N/A</v>
      </c>
      <c r="E233" s="4" t="e">
        <f ca="1">PoissonGoals!J233</f>
        <v>#N/A</v>
      </c>
      <c r="F233" s="4" t="e">
        <f ca="1">PoissonGoals!K233</f>
        <v>#N/A</v>
      </c>
      <c r="G233" s="4" t="e">
        <f ca="1">PoissonGoals!L233</f>
        <v>#N/A</v>
      </c>
      <c r="H233" s="5">
        <v>0</v>
      </c>
      <c r="I233" s="5">
        <v>0</v>
      </c>
      <c r="J233" s="5">
        <v>0</v>
      </c>
      <c r="K233" s="5">
        <f t="shared" si="44"/>
        <v>0</v>
      </c>
      <c r="L233" t="e">
        <f>Odds!B233</f>
        <v>#N/A</v>
      </c>
      <c r="M233" t="e">
        <f>Odds!C233</f>
        <v>#N/A</v>
      </c>
      <c r="N233" t="e">
        <f>Odds!D233</f>
        <v>#N/A</v>
      </c>
      <c r="O233" s="6" t="e">
        <f t="shared" si="45"/>
        <v>#N/A</v>
      </c>
      <c r="P233" s="6" t="e">
        <f t="shared" si="46"/>
        <v>#N/A</v>
      </c>
      <c r="Q233" s="6" t="e">
        <f t="shared" si="47"/>
        <v>#N/A</v>
      </c>
      <c r="R233" t="e">
        <f t="shared" si="48"/>
        <v>#N/A</v>
      </c>
      <c r="S233" t="e">
        <f t="shared" si="48"/>
        <v>#N/A</v>
      </c>
      <c r="T233" t="e">
        <f t="shared" si="48"/>
        <v>#N/A</v>
      </c>
      <c r="U233" s="7" t="e">
        <f t="shared" ca="1" si="43"/>
        <v>#N/A</v>
      </c>
      <c r="V233" s="13" t="e">
        <f t="shared" si="49"/>
        <v>#N/A</v>
      </c>
      <c r="W233" s="13" t="e">
        <f t="shared" si="50"/>
        <v>#N/A</v>
      </c>
      <c r="X233" s="13" t="e">
        <f t="shared" si="51"/>
        <v>#N/A</v>
      </c>
    </row>
    <row r="234" spans="1:24">
      <c r="A234" s="4">
        <f>PoissonGoals!B234</f>
        <v>0</v>
      </c>
      <c r="B234" s="4">
        <f>PoissonGoals!C234</f>
        <v>0</v>
      </c>
      <c r="C234" s="4" t="e">
        <f ca="1">PoissonGoals!H234</f>
        <v>#N/A</v>
      </c>
      <c r="D234" s="4" t="e">
        <f ca="1">PoissonGoals!I234</f>
        <v>#N/A</v>
      </c>
      <c r="E234" s="4" t="e">
        <f ca="1">PoissonGoals!J234</f>
        <v>#N/A</v>
      </c>
      <c r="F234" s="4" t="e">
        <f ca="1">PoissonGoals!K234</f>
        <v>#N/A</v>
      </c>
      <c r="G234" s="4" t="e">
        <f ca="1">PoissonGoals!L234</f>
        <v>#N/A</v>
      </c>
      <c r="H234" s="5">
        <v>0</v>
      </c>
      <c r="I234" s="5">
        <v>0</v>
      </c>
      <c r="J234" s="5">
        <v>0</v>
      </c>
      <c r="K234" s="5">
        <f t="shared" si="44"/>
        <v>0</v>
      </c>
      <c r="L234" t="e">
        <f>Odds!B234</f>
        <v>#N/A</v>
      </c>
      <c r="M234" t="e">
        <f>Odds!C234</f>
        <v>#N/A</v>
      </c>
      <c r="N234" t="e">
        <f>Odds!D234</f>
        <v>#N/A</v>
      </c>
      <c r="O234" s="6" t="e">
        <f t="shared" si="45"/>
        <v>#N/A</v>
      </c>
      <c r="P234" s="6" t="e">
        <f t="shared" si="46"/>
        <v>#N/A</v>
      </c>
      <c r="Q234" s="6" t="e">
        <f t="shared" si="47"/>
        <v>#N/A</v>
      </c>
      <c r="R234" t="e">
        <f t="shared" si="48"/>
        <v>#N/A</v>
      </c>
      <c r="S234" t="e">
        <f t="shared" si="48"/>
        <v>#N/A</v>
      </c>
      <c r="T234" t="e">
        <f t="shared" si="48"/>
        <v>#N/A</v>
      </c>
      <c r="U234" s="7" t="e">
        <f t="shared" ca="1" si="43"/>
        <v>#N/A</v>
      </c>
      <c r="V234" s="13" t="e">
        <f t="shared" si="49"/>
        <v>#N/A</v>
      </c>
      <c r="W234" s="13" t="e">
        <f t="shared" si="50"/>
        <v>#N/A</v>
      </c>
      <c r="X234" s="13" t="e">
        <f t="shared" si="51"/>
        <v>#N/A</v>
      </c>
    </row>
    <row r="235" spans="1:24">
      <c r="A235" s="4">
        <f>PoissonGoals!B235</f>
        <v>0</v>
      </c>
      <c r="B235" s="4">
        <f>PoissonGoals!C235</f>
        <v>0</v>
      </c>
      <c r="C235" s="4" t="e">
        <f ca="1">PoissonGoals!H235</f>
        <v>#N/A</v>
      </c>
      <c r="D235" s="4" t="e">
        <f ca="1">PoissonGoals!I235</f>
        <v>#N/A</v>
      </c>
      <c r="E235" s="4" t="e">
        <f ca="1">PoissonGoals!J235</f>
        <v>#N/A</v>
      </c>
      <c r="F235" s="4" t="e">
        <f ca="1">PoissonGoals!K235</f>
        <v>#N/A</v>
      </c>
      <c r="G235" s="4" t="e">
        <f ca="1">PoissonGoals!L235</f>
        <v>#N/A</v>
      </c>
      <c r="H235" s="5">
        <v>0</v>
      </c>
      <c r="I235" s="5">
        <v>0</v>
      </c>
      <c r="J235" s="5">
        <v>0</v>
      </c>
      <c r="K235" s="5">
        <f t="shared" si="44"/>
        <v>0</v>
      </c>
      <c r="L235" t="e">
        <f>Odds!B235</f>
        <v>#N/A</v>
      </c>
      <c r="M235" t="e">
        <f>Odds!C235</f>
        <v>#N/A</v>
      </c>
      <c r="N235" t="e">
        <f>Odds!D235</f>
        <v>#N/A</v>
      </c>
      <c r="O235" s="6" t="e">
        <f t="shared" si="45"/>
        <v>#N/A</v>
      </c>
      <c r="P235" s="6" t="e">
        <f t="shared" si="46"/>
        <v>#N/A</v>
      </c>
      <c r="Q235" s="6" t="e">
        <f t="shared" si="47"/>
        <v>#N/A</v>
      </c>
      <c r="R235" t="e">
        <f t="shared" si="48"/>
        <v>#N/A</v>
      </c>
      <c r="S235" t="e">
        <f t="shared" si="48"/>
        <v>#N/A</v>
      </c>
      <c r="T235" t="e">
        <f t="shared" si="48"/>
        <v>#N/A</v>
      </c>
      <c r="U235" s="7" t="e">
        <f t="shared" ca="1" si="43"/>
        <v>#N/A</v>
      </c>
      <c r="V235" s="13" t="e">
        <f t="shared" si="49"/>
        <v>#N/A</v>
      </c>
      <c r="W235" s="13" t="e">
        <f t="shared" si="50"/>
        <v>#N/A</v>
      </c>
      <c r="X235" s="13" t="e">
        <f t="shared" si="51"/>
        <v>#N/A</v>
      </c>
    </row>
    <row r="236" spans="1:24">
      <c r="A236" s="4">
        <f>PoissonGoals!B236</f>
        <v>0</v>
      </c>
      <c r="B236" s="4">
        <f>PoissonGoals!C236</f>
        <v>0</v>
      </c>
      <c r="C236" s="4" t="e">
        <f ca="1">PoissonGoals!H236</f>
        <v>#N/A</v>
      </c>
      <c r="D236" s="4" t="e">
        <f ca="1">PoissonGoals!I236</f>
        <v>#N/A</v>
      </c>
      <c r="E236" s="4" t="e">
        <f ca="1">PoissonGoals!J236</f>
        <v>#N/A</v>
      </c>
      <c r="F236" s="4" t="e">
        <f ca="1">PoissonGoals!K236</f>
        <v>#N/A</v>
      </c>
      <c r="G236" s="4" t="e">
        <f ca="1">PoissonGoals!L236</f>
        <v>#N/A</v>
      </c>
      <c r="H236" s="5">
        <v>0</v>
      </c>
      <c r="I236" s="5">
        <v>0</v>
      </c>
      <c r="J236" s="5">
        <v>0</v>
      </c>
      <c r="K236" s="5">
        <f t="shared" si="44"/>
        <v>0</v>
      </c>
      <c r="L236" t="e">
        <f>Odds!B236</f>
        <v>#N/A</v>
      </c>
      <c r="M236" t="e">
        <f>Odds!C236</f>
        <v>#N/A</v>
      </c>
      <c r="N236" t="e">
        <f>Odds!D236</f>
        <v>#N/A</v>
      </c>
      <c r="O236" s="6" t="e">
        <f t="shared" si="45"/>
        <v>#N/A</v>
      </c>
      <c r="P236" s="6" t="e">
        <f t="shared" si="46"/>
        <v>#N/A</v>
      </c>
      <c r="Q236" s="6" t="e">
        <f t="shared" si="47"/>
        <v>#N/A</v>
      </c>
      <c r="R236" t="e">
        <f t="shared" si="48"/>
        <v>#N/A</v>
      </c>
      <c r="S236" t="e">
        <f t="shared" si="48"/>
        <v>#N/A</v>
      </c>
      <c r="T236" t="e">
        <f t="shared" si="48"/>
        <v>#N/A</v>
      </c>
      <c r="U236" s="7" t="e">
        <f t="shared" ca="1" si="43"/>
        <v>#N/A</v>
      </c>
      <c r="V236" s="13" t="e">
        <f t="shared" si="49"/>
        <v>#N/A</v>
      </c>
      <c r="W236" s="13" t="e">
        <f t="shared" si="50"/>
        <v>#N/A</v>
      </c>
      <c r="X236" s="13" t="e">
        <f t="shared" si="51"/>
        <v>#N/A</v>
      </c>
    </row>
    <row r="237" spans="1:24">
      <c r="A237" s="4">
        <f>PoissonGoals!B237</f>
        <v>0</v>
      </c>
      <c r="B237" s="4">
        <f>PoissonGoals!C237</f>
        <v>0</v>
      </c>
      <c r="C237" s="4" t="e">
        <f ca="1">PoissonGoals!H237</f>
        <v>#N/A</v>
      </c>
      <c r="D237" s="4" t="e">
        <f ca="1">PoissonGoals!I237</f>
        <v>#N/A</v>
      </c>
      <c r="E237" s="4" t="e">
        <f ca="1">PoissonGoals!J237</f>
        <v>#N/A</v>
      </c>
      <c r="F237" s="4" t="e">
        <f ca="1">PoissonGoals!K237</f>
        <v>#N/A</v>
      </c>
      <c r="G237" s="4" t="e">
        <f ca="1">PoissonGoals!L237</f>
        <v>#N/A</v>
      </c>
      <c r="H237" s="5">
        <v>0</v>
      </c>
      <c r="I237" s="5">
        <v>0</v>
      </c>
      <c r="J237" s="5">
        <v>0</v>
      </c>
      <c r="K237" s="5">
        <f t="shared" si="44"/>
        <v>0</v>
      </c>
      <c r="L237" t="e">
        <f>Odds!B237</f>
        <v>#N/A</v>
      </c>
      <c r="M237" t="e">
        <f>Odds!C237</f>
        <v>#N/A</v>
      </c>
      <c r="N237" t="e">
        <f>Odds!D237</f>
        <v>#N/A</v>
      </c>
      <c r="O237" s="6" t="e">
        <f t="shared" si="45"/>
        <v>#N/A</v>
      </c>
      <c r="P237" s="6" t="e">
        <f t="shared" si="46"/>
        <v>#N/A</v>
      </c>
      <c r="Q237" s="6" t="e">
        <f t="shared" si="47"/>
        <v>#N/A</v>
      </c>
      <c r="R237" t="e">
        <f t="shared" si="48"/>
        <v>#N/A</v>
      </c>
      <c r="S237" t="e">
        <f t="shared" si="48"/>
        <v>#N/A</v>
      </c>
      <c r="T237" t="e">
        <f t="shared" si="48"/>
        <v>#N/A</v>
      </c>
      <c r="U237" s="7" t="e">
        <f t="shared" ca="1" si="43"/>
        <v>#N/A</v>
      </c>
      <c r="V237" s="13" t="e">
        <f t="shared" si="49"/>
        <v>#N/A</v>
      </c>
      <c r="W237" s="13" t="e">
        <f t="shared" si="50"/>
        <v>#N/A</v>
      </c>
      <c r="X237" s="13" t="e">
        <f t="shared" si="51"/>
        <v>#N/A</v>
      </c>
    </row>
    <row r="238" spans="1:24">
      <c r="A238" s="4">
        <f>PoissonGoals!B238</f>
        <v>0</v>
      </c>
      <c r="B238" s="4">
        <f>PoissonGoals!C238</f>
        <v>0</v>
      </c>
      <c r="C238" s="4" t="e">
        <f ca="1">PoissonGoals!H238</f>
        <v>#N/A</v>
      </c>
      <c r="D238" s="4" t="e">
        <f ca="1">PoissonGoals!I238</f>
        <v>#N/A</v>
      </c>
      <c r="E238" s="4" t="e">
        <f ca="1">PoissonGoals!J238</f>
        <v>#N/A</v>
      </c>
      <c r="F238" s="4" t="e">
        <f ca="1">PoissonGoals!K238</f>
        <v>#N/A</v>
      </c>
      <c r="G238" s="4" t="e">
        <f ca="1">PoissonGoals!L238</f>
        <v>#N/A</v>
      </c>
      <c r="H238" s="5">
        <v>0</v>
      </c>
      <c r="I238" s="5">
        <v>0</v>
      </c>
      <c r="J238" s="5">
        <v>0</v>
      </c>
      <c r="K238" s="5">
        <f t="shared" si="44"/>
        <v>0</v>
      </c>
      <c r="L238" t="e">
        <f>Odds!B238</f>
        <v>#N/A</v>
      </c>
      <c r="M238" t="e">
        <f>Odds!C238</f>
        <v>#N/A</v>
      </c>
      <c r="N238" t="e">
        <f>Odds!D238</f>
        <v>#N/A</v>
      </c>
      <c r="O238" s="6" t="e">
        <f t="shared" si="45"/>
        <v>#N/A</v>
      </c>
      <c r="P238" s="6" t="e">
        <f t="shared" si="46"/>
        <v>#N/A</v>
      </c>
      <c r="Q238" s="6" t="e">
        <f t="shared" si="47"/>
        <v>#N/A</v>
      </c>
      <c r="R238" t="e">
        <f t="shared" si="48"/>
        <v>#N/A</v>
      </c>
      <c r="S238" t="e">
        <f t="shared" si="48"/>
        <v>#N/A</v>
      </c>
      <c r="T238" t="e">
        <f t="shared" si="48"/>
        <v>#N/A</v>
      </c>
      <c r="U238" s="7" t="e">
        <f t="shared" ca="1" si="43"/>
        <v>#N/A</v>
      </c>
      <c r="V238" s="13" t="e">
        <f t="shared" si="49"/>
        <v>#N/A</v>
      </c>
      <c r="W238" s="13" t="e">
        <f t="shared" si="50"/>
        <v>#N/A</v>
      </c>
      <c r="X238" s="13" t="e">
        <f t="shared" si="51"/>
        <v>#N/A</v>
      </c>
    </row>
    <row r="239" spans="1:24">
      <c r="A239" s="4">
        <f>PoissonGoals!B239</f>
        <v>0</v>
      </c>
      <c r="B239" s="4">
        <f>PoissonGoals!C239</f>
        <v>0</v>
      </c>
      <c r="C239" s="4" t="e">
        <f ca="1">PoissonGoals!H239</f>
        <v>#N/A</v>
      </c>
      <c r="D239" s="4" t="e">
        <f ca="1">PoissonGoals!I239</f>
        <v>#N/A</v>
      </c>
      <c r="E239" s="4" t="e">
        <f ca="1">PoissonGoals!J239</f>
        <v>#N/A</v>
      </c>
      <c r="F239" s="4" t="e">
        <f ca="1">PoissonGoals!K239</f>
        <v>#N/A</v>
      </c>
      <c r="G239" s="4" t="e">
        <f ca="1">PoissonGoals!L239</f>
        <v>#N/A</v>
      </c>
      <c r="H239" s="5">
        <v>0</v>
      </c>
      <c r="I239" s="5">
        <v>0</v>
      </c>
      <c r="J239" s="5">
        <v>0</v>
      </c>
      <c r="K239" s="5">
        <f t="shared" si="44"/>
        <v>0</v>
      </c>
      <c r="L239" t="e">
        <f>Odds!B239</f>
        <v>#N/A</v>
      </c>
      <c r="M239" t="e">
        <f>Odds!C239</f>
        <v>#N/A</v>
      </c>
      <c r="N239" t="e">
        <f>Odds!D239</f>
        <v>#N/A</v>
      </c>
      <c r="O239" s="6" t="e">
        <f t="shared" si="45"/>
        <v>#N/A</v>
      </c>
      <c r="P239" s="6" t="e">
        <f t="shared" si="46"/>
        <v>#N/A</v>
      </c>
      <c r="Q239" s="6" t="e">
        <f t="shared" si="47"/>
        <v>#N/A</v>
      </c>
      <c r="R239" t="e">
        <f t="shared" si="48"/>
        <v>#N/A</v>
      </c>
      <c r="S239" t="e">
        <f t="shared" si="48"/>
        <v>#N/A</v>
      </c>
      <c r="T239" t="e">
        <f t="shared" si="48"/>
        <v>#N/A</v>
      </c>
      <c r="U239" s="7" t="e">
        <f t="shared" ca="1" si="43"/>
        <v>#N/A</v>
      </c>
      <c r="V239" s="13" t="e">
        <f t="shared" si="49"/>
        <v>#N/A</v>
      </c>
      <c r="W239" s="13" t="e">
        <f t="shared" si="50"/>
        <v>#N/A</v>
      </c>
      <c r="X239" s="13" t="e">
        <f t="shared" si="51"/>
        <v>#N/A</v>
      </c>
    </row>
    <row r="240" spans="1:24">
      <c r="A240" s="4">
        <f>PoissonGoals!B240</f>
        <v>0</v>
      </c>
      <c r="B240" s="4">
        <f>PoissonGoals!C240</f>
        <v>0</v>
      </c>
      <c r="C240" s="4" t="e">
        <f ca="1">PoissonGoals!H240</f>
        <v>#N/A</v>
      </c>
      <c r="D240" s="4" t="e">
        <f ca="1">PoissonGoals!I240</f>
        <v>#N/A</v>
      </c>
      <c r="E240" s="4" t="e">
        <f ca="1">PoissonGoals!J240</f>
        <v>#N/A</v>
      </c>
      <c r="F240" s="4" t="e">
        <f ca="1">PoissonGoals!K240</f>
        <v>#N/A</v>
      </c>
      <c r="G240" s="4" t="e">
        <f ca="1">PoissonGoals!L240</f>
        <v>#N/A</v>
      </c>
      <c r="H240" s="5">
        <v>0</v>
      </c>
      <c r="I240" s="5">
        <v>0</v>
      </c>
      <c r="J240" s="5">
        <v>0</v>
      </c>
      <c r="K240" s="5">
        <f t="shared" si="44"/>
        <v>0</v>
      </c>
      <c r="L240" t="e">
        <f>Odds!B240</f>
        <v>#N/A</v>
      </c>
      <c r="M240" t="e">
        <f>Odds!C240</f>
        <v>#N/A</v>
      </c>
      <c r="N240" t="e">
        <f>Odds!D240</f>
        <v>#N/A</v>
      </c>
      <c r="O240" s="6" t="e">
        <f t="shared" si="45"/>
        <v>#N/A</v>
      </c>
      <c r="P240" s="6" t="e">
        <f t="shared" si="46"/>
        <v>#N/A</v>
      </c>
      <c r="Q240" s="6" t="e">
        <f t="shared" si="47"/>
        <v>#N/A</v>
      </c>
      <c r="R240" t="e">
        <f t="shared" si="48"/>
        <v>#N/A</v>
      </c>
      <c r="S240" t="e">
        <f t="shared" si="48"/>
        <v>#N/A</v>
      </c>
      <c r="T240" t="e">
        <f t="shared" si="48"/>
        <v>#N/A</v>
      </c>
      <c r="U240" s="7" t="e">
        <f t="shared" ca="1" si="43"/>
        <v>#N/A</v>
      </c>
      <c r="V240" s="13" t="e">
        <f t="shared" si="49"/>
        <v>#N/A</v>
      </c>
      <c r="W240" s="13" t="e">
        <f t="shared" si="50"/>
        <v>#N/A</v>
      </c>
      <c r="X240" s="13" t="e">
        <f t="shared" si="51"/>
        <v>#N/A</v>
      </c>
    </row>
    <row r="241" spans="1:24">
      <c r="A241" s="4">
        <f>PoissonGoals!B241</f>
        <v>0</v>
      </c>
      <c r="B241" s="4">
        <f>PoissonGoals!C241</f>
        <v>0</v>
      </c>
      <c r="C241" s="4" t="e">
        <f ca="1">PoissonGoals!H241</f>
        <v>#N/A</v>
      </c>
      <c r="D241" s="4" t="e">
        <f ca="1">PoissonGoals!I241</f>
        <v>#N/A</v>
      </c>
      <c r="E241" s="4" t="e">
        <f ca="1">PoissonGoals!J241</f>
        <v>#N/A</v>
      </c>
      <c r="F241" s="4" t="e">
        <f ca="1">PoissonGoals!K241</f>
        <v>#N/A</v>
      </c>
      <c r="G241" s="4" t="e">
        <f ca="1">PoissonGoals!L241</f>
        <v>#N/A</v>
      </c>
      <c r="H241" s="5">
        <v>0</v>
      </c>
      <c r="I241" s="5">
        <v>0</v>
      </c>
      <c r="J241" s="5">
        <v>0</v>
      </c>
      <c r="K241" s="5">
        <f t="shared" si="44"/>
        <v>0</v>
      </c>
      <c r="L241" t="e">
        <f>Odds!B241</f>
        <v>#N/A</v>
      </c>
      <c r="M241" t="e">
        <f>Odds!C241</f>
        <v>#N/A</v>
      </c>
      <c r="N241" t="e">
        <f>Odds!D241</f>
        <v>#N/A</v>
      </c>
      <c r="O241" s="6" t="e">
        <f t="shared" si="45"/>
        <v>#N/A</v>
      </c>
      <c r="P241" s="6" t="e">
        <f t="shared" si="46"/>
        <v>#N/A</v>
      </c>
      <c r="Q241" s="6" t="e">
        <f t="shared" si="47"/>
        <v>#N/A</v>
      </c>
      <c r="R241" t="e">
        <f t="shared" si="48"/>
        <v>#N/A</v>
      </c>
      <c r="S241" t="e">
        <f t="shared" si="48"/>
        <v>#N/A</v>
      </c>
      <c r="T241" t="e">
        <f t="shared" si="48"/>
        <v>#N/A</v>
      </c>
      <c r="U241" s="7" t="e">
        <f t="shared" ca="1" si="43"/>
        <v>#N/A</v>
      </c>
      <c r="V241" s="13" t="e">
        <f t="shared" si="49"/>
        <v>#N/A</v>
      </c>
      <c r="W241" s="13" t="e">
        <f t="shared" si="50"/>
        <v>#N/A</v>
      </c>
      <c r="X241" s="13" t="e">
        <f t="shared" si="51"/>
        <v>#N/A</v>
      </c>
    </row>
    <row r="242" spans="1:24">
      <c r="A242" s="4">
        <f>PoissonGoals!B242</f>
        <v>0</v>
      </c>
      <c r="B242" s="4">
        <f>PoissonGoals!C242</f>
        <v>0</v>
      </c>
      <c r="C242" s="4" t="e">
        <f ca="1">PoissonGoals!H242</f>
        <v>#N/A</v>
      </c>
      <c r="D242" s="4" t="e">
        <f ca="1">PoissonGoals!I242</f>
        <v>#N/A</v>
      </c>
      <c r="E242" s="4" t="e">
        <f ca="1">PoissonGoals!J242</f>
        <v>#N/A</v>
      </c>
      <c r="F242" s="4" t="e">
        <f ca="1">PoissonGoals!K242</f>
        <v>#N/A</v>
      </c>
      <c r="G242" s="4" t="e">
        <f ca="1">PoissonGoals!L242</f>
        <v>#N/A</v>
      </c>
      <c r="H242" s="5">
        <v>0</v>
      </c>
      <c r="I242" s="5">
        <v>0</v>
      </c>
      <c r="J242" s="5">
        <v>0</v>
      </c>
      <c r="K242" s="5">
        <f t="shared" si="44"/>
        <v>0</v>
      </c>
      <c r="L242" t="e">
        <f>Odds!B242</f>
        <v>#N/A</v>
      </c>
      <c r="M242" t="e">
        <f>Odds!C242</f>
        <v>#N/A</v>
      </c>
      <c r="N242" t="e">
        <f>Odds!D242</f>
        <v>#N/A</v>
      </c>
      <c r="O242" s="6" t="e">
        <f t="shared" si="45"/>
        <v>#N/A</v>
      </c>
      <c r="P242" s="6" t="e">
        <f t="shared" si="46"/>
        <v>#N/A</v>
      </c>
      <c r="Q242" s="6" t="e">
        <f t="shared" si="47"/>
        <v>#N/A</v>
      </c>
      <c r="R242" t="e">
        <f t="shared" si="48"/>
        <v>#N/A</v>
      </c>
      <c r="S242" t="e">
        <f t="shared" si="48"/>
        <v>#N/A</v>
      </c>
      <c r="T242" t="e">
        <f t="shared" si="48"/>
        <v>#N/A</v>
      </c>
      <c r="U242" s="7" t="e">
        <f t="shared" ca="1" si="43"/>
        <v>#N/A</v>
      </c>
      <c r="V242" s="13" t="e">
        <f t="shared" si="49"/>
        <v>#N/A</v>
      </c>
      <c r="W242" s="13" t="e">
        <f t="shared" si="50"/>
        <v>#N/A</v>
      </c>
      <c r="X242" s="13" t="e">
        <f t="shared" si="51"/>
        <v>#N/A</v>
      </c>
    </row>
    <row r="243" spans="1:24">
      <c r="A243" s="4">
        <f>PoissonGoals!B243</f>
        <v>0</v>
      </c>
      <c r="B243" s="4">
        <f>PoissonGoals!C243</f>
        <v>0</v>
      </c>
      <c r="C243" s="4" t="e">
        <f ca="1">PoissonGoals!H243</f>
        <v>#N/A</v>
      </c>
      <c r="D243" s="4" t="e">
        <f ca="1">PoissonGoals!I243</f>
        <v>#N/A</v>
      </c>
      <c r="E243" s="4" t="e">
        <f ca="1">PoissonGoals!J243</f>
        <v>#N/A</v>
      </c>
      <c r="F243" s="4" t="e">
        <f ca="1">PoissonGoals!K243</f>
        <v>#N/A</v>
      </c>
      <c r="G243" s="4" t="e">
        <f ca="1">PoissonGoals!L243</f>
        <v>#N/A</v>
      </c>
      <c r="H243" s="5">
        <v>0</v>
      </c>
      <c r="I243" s="5">
        <v>0</v>
      </c>
      <c r="J243" s="5">
        <v>0</v>
      </c>
      <c r="K243" s="5">
        <f t="shared" si="44"/>
        <v>0</v>
      </c>
      <c r="L243" t="e">
        <f>Odds!B243</f>
        <v>#N/A</v>
      </c>
      <c r="M243" t="e">
        <f>Odds!C243</f>
        <v>#N/A</v>
      </c>
      <c r="N243" t="e">
        <f>Odds!D243</f>
        <v>#N/A</v>
      </c>
      <c r="O243" s="6" t="e">
        <f t="shared" si="45"/>
        <v>#N/A</v>
      </c>
      <c r="P243" s="6" t="e">
        <f t="shared" si="46"/>
        <v>#N/A</v>
      </c>
      <c r="Q243" s="6" t="e">
        <f t="shared" si="47"/>
        <v>#N/A</v>
      </c>
      <c r="R243" t="e">
        <f t="shared" si="48"/>
        <v>#N/A</v>
      </c>
      <c r="S243" t="e">
        <f t="shared" si="48"/>
        <v>#N/A</v>
      </c>
      <c r="T243" t="e">
        <f t="shared" si="48"/>
        <v>#N/A</v>
      </c>
      <c r="U243" s="7" t="e">
        <f t="shared" ca="1" si="43"/>
        <v>#N/A</v>
      </c>
      <c r="V243" s="13" t="e">
        <f t="shared" si="49"/>
        <v>#N/A</v>
      </c>
      <c r="W243" s="13" t="e">
        <f t="shared" si="50"/>
        <v>#N/A</v>
      </c>
      <c r="X243" s="13" t="e">
        <f t="shared" si="51"/>
        <v>#N/A</v>
      </c>
    </row>
    <row r="244" spans="1:24">
      <c r="A244" s="4">
        <f>PoissonGoals!B244</f>
        <v>0</v>
      </c>
      <c r="B244" s="4">
        <f>PoissonGoals!C244</f>
        <v>0</v>
      </c>
      <c r="C244" s="4" t="e">
        <f ca="1">PoissonGoals!H244</f>
        <v>#N/A</v>
      </c>
      <c r="D244" s="4" t="e">
        <f ca="1">PoissonGoals!I244</f>
        <v>#N/A</v>
      </c>
      <c r="E244" s="4" t="e">
        <f ca="1">PoissonGoals!J244</f>
        <v>#N/A</v>
      </c>
      <c r="F244" s="4" t="e">
        <f ca="1">PoissonGoals!K244</f>
        <v>#N/A</v>
      </c>
      <c r="G244" s="4" t="e">
        <f ca="1">PoissonGoals!L244</f>
        <v>#N/A</v>
      </c>
      <c r="H244" s="5">
        <v>0</v>
      </c>
      <c r="I244" s="5">
        <v>0</v>
      </c>
      <c r="J244" s="5">
        <v>0</v>
      </c>
      <c r="K244" s="5">
        <f t="shared" si="44"/>
        <v>0</v>
      </c>
      <c r="L244" t="e">
        <f>Odds!B244</f>
        <v>#N/A</v>
      </c>
      <c r="M244" t="e">
        <f>Odds!C244</f>
        <v>#N/A</v>
      </c>
      <c r="N244" t="e">
        <f>Odds!D244</f>
        <v>#N/A</v>
      </c>
      <c r="O244" s="6" t="e">
        <f t="shared" si="45"/>
        <v>#N/A</v>
      </c>
      <c r="P244" s="6" t="e">
        <f t="shared" si="46"/>
        <v>#N/A</v>
      </c>
      <c r="Q244" s="6" t="e">
        <f t="shared" si="47"/>
        <v>#N/A</v>
      </c>
      <c r="R244" t="e">
        <f t="shared" si="48"/>
        <v>#N/A</v>
      </c>
      <c r="S244" t="e">
        <f t="shared" si="48"/>
        <v>#N/A</v>
      </c>
      <c r="T244" t="e">
        <f t="shared" si="48"/>
        <v>#N/A</v>
      </c>
      <c r="U244" s="7" t="e">
        <f t="shared" ca="1" si="43"/>
        <v>#N/A</v>
      </c>
      <c r="V244" s="13" t="e">
        <f t="shared" si="49"/>
        <v>#N/A</v>
      </c>
      <c r="W244" s="13" t="e">
        <f t="shared" si="50"/>
        <v>#N/A</v>
      </c>
      <c r="X244" s="13" t="e">
        <f t="shared" si="51"/>
        <v>#N/A</v>
      </c>
    </row>
    <row r="245" spans="1:24">
      <c r="A245" s="4">
        <f>PoissonGoals!B245</f>
        <v>0</v>
      </c>
      <c r="B245" s="4">
        <f>PoissonGoals!C245</f>
        <v>0</v>
      </c>
      <c r="C245" s="4" t="e">
        <f ca="1">PoissonGoals!H245</f>
        <v>#N/A</v>
      </c>
      <c r="D245" s="4" t="e">
        <f ca="1">PoissonGoals!I245</f>
        <v>#N/A</v>
      </c>
      <c r="E245" s="4" t="e">
        <f ca="1">PoissonGoals!J245</f>
        <v>#N/A</v>
      </c>
      <c r="F245" s="4" t="e">
        <f ca="1">PoissonGoals!K245</f>
        <v>#N/A</v>
      </c>
      <c r="G245" s="4" t="e">
        <f ca="1">PoissonGoals!L245</f>
        <v>#N/A</v>
      </c>
      <c r="H245" s="5">
        <v>0</v>
      </c>
      <c r="I245" s="5">
        <v>0</v>
      </c>
      <c r="J245" s="5">
        <v>0</v>
      </c>
      <c r="K245" s="5">
        <f t="shared" si="44"/>
        <v>0</v>
      </c>
      <c r="L245" t="e">
        <f>Odds!B245</f>
        <v>#N/A</v>
      </c>
      <c r="M245" t="e">
        <f>Odds!C245</f>
        <v>#N/A</v>
      </c>
      <c r="N245" t="e">
        <f>Odds!D245</f>
        <v>#N/A</v>
      </c>
      <c r="O245" s="6" t="e">
        <f t="shared" si="45"/>
        <v>#N/A</v>
      </c>
      <c r="P245" s="6" t="e">
        <f t="shared" si="46"/>
        <v>#N/A</v>
      </c>
      <c r="Q245" s="6" t="e">
        <f t="shared" si="47"/>
        <v>#N/A</v>
      </c>
      <c r="R245" t="e">
        <f t="shared" si="48"/>
        <v>#N/A</v>
      </c>
      <c r="S245" t="e">
        <f t="shared" si="48"/>
        <v>#N/A</v>
      </c>
      <c r="T245" t="e">
        <f t="shared" si="48"/>
        <v>#N/A</v>
      </c>
      <c r="U245" s="7" t="e">
        <f t="shared" ca="1" si="43"/>
        <v>#N/A</v>
      </c>
      <c r="V245" s="13" t="e">
        <f t="shared" si="49"/>
        <v>#N/A</v>
      </c>
      <c r="W245" s="13" t="e">
        <f t="shared" si="50"/>
        <v>#N/A</v>
      </c>
      <c r="X245" s="13" t="e">
        <f t="shared" si="51"/>
        <v>#N/A</v>
      </c>
    </row>
    <row r="246" spans="1:24">
      <c r="A246" s="4">
        <f>PoissonGoals!B246</f>
        <v>0</v>
      </c>
      <c r="B246" s="4">
        <f>PoissonGoals!C246</f>
        <v>0</v>
      </c>
      <c r="C246" s="4" t="e">
        <f ca="1">PoissonGoals!H246</f>
        <v>#N/A</v>
      </c>
      <c r="D246" s="4" t="e">
        <f ca="1">PoissonGoals!I246</f>
        <v>#N/A</v>
      </c>
      <c r="E246" s="4" t="e">
        <f ca="1">PoissonGoals!J246</f>
        <v>#N/A</v>
      </c>
      <c r="F246" s="4" t="e">
        <f ca="1">PoissonGoals!K246</f>
        <v>#N/A</v>
      </c>
      <c r="G246" s="4" t="e">
        <f ca="1">PoissonGoals!L246</f>
        <v>#N/A</v>
      </c>
      <c r="H246" s="5">
        <v>0</v>
      </c>
      <c r="I246" s="5">
        <v>0</v>
      </c>
      <c r="J246" s="5">
        <v>0</v>
      </c>
      <c r="K246" s="5">
        <f t="shared" si="44"/>
        <v>0</v>
      </c>
      <c r="L246" t="e">
        <f>Odds!B246</f>
        <v>#N/A</v>
      </c>
      <c r="M246" t="e">
        <f>Odds!C246</f>
        <v>#N/A</v>
      </c>
      <c r="N246" t="e">
        <f>Odds!D246</f>
        <v>#N/A</v>
      </c>
      <c r="O246" s="6" t="e">
        <f t="shared" si="45"/>
        <v>#N/A</v>
      </c>
      <c r="P246" s="6" t="e">
        <f t="shared" si="46"/>
        <v>#N/A</v>
      </c>
      <c r="Q246" s="6" t="e">
        <f t="shared" si="47"/>
        <v>#N/A</v>
      </c>
      <c r="R246" t="e">
        <f t="shared" si="48"/>
        <v>#N/A</v>
      </c>
      <c r="S246" t="e">
        <f t="shared" si="48"/>
        <v>#N/A</v>
      </c>
      <c r="T246" t="e">
        <f t="shared" si="48"/>
        <v>#N/A</v>
      </c>
      <c r="U246" s="7" t="e">
        <f t="shared" ca="1" si="43"/>
        <v>#N/A</v>
      </c>
      <c r="V246" s="13" t="e">
        <f t="shared" si="49"/>
        <v>#N/A</v>
      </c>
      <c r="W246" s="13" t="e">
        <f t="shared" si="50"/>
        <v>#N/A</v>
      </c>
      <c r="X246" s="13" t="e">
        <f t="shared" si="51"/>
        <v>#N/A</v>
      </c>
    </row>
    <row r="247" spans="1:24">
      <c r="A247" s="4">
        <f>PoissonGoals!B247</f>
        <v>0</v>
      </c>
      <c r="B247" s="4">
        <f>PoissonGoals!C247</f>
        <v>0</v>
      </c>
      <c r="C247" s="4" t="e">
        <f ca="1">PoissonGoals!H247</f>
        <v>#N/A</v>
      </c>
      <c r="D247" s="4" t="e">
        <f ca="1">PoissonGoals!I247</f>
        <v>#N/A</v>
      </c>
      <c r="E247" s="4" t="e">
        <f ca="1">PoissonGoals!J247</f>
        <v>#N/A</v>
      </c>
      <c r="F247" s="4" t="e">
        <f ca="1">PoissonGoals!K247</f>
        <v>#N/A</v>
      </c>
      <c r="G247" s="4" t="e">
        <f ca="1">PoissonGoals!L247</f>
        <v>#N/A</v>
      </c>
      <c r="H247" s="5">
        <v>0</v>
      </c>
      <c r="I247" s="5">
        <v>0</v>
      </c>
      <c r="J247" s="5">
        <v>0</v>
      </c>
      <c r="K247" s="5">
        <f t="shared" si="44"/>
        <v>0</v>
      </c>
      <c r="L247" t="e">
        <f>Odds!B247</f>
        <v>#N/A</v>
      </c>
      <c r="M247" t="e">
        <f>Odds!C247</f>
        <v>#N/A</v>
      </c>
      <c r="N247" t="e">
        <f>Odds!D247</f>
        <v>#N/A</v>
      </c>
      <c r="O247" s="6" t="e">
        <f t="shared" si="45"/>
        <v>#N/A</v>
      </c>
      <c r="P247" s="6" t="e">
        <f t="shared" si="46"/>
        <v>#N/A</v>
      </c>
      <c r="Q247" s="6" t="e">
        <f t="shared" si="47"/>
        <v>#N/A</v>
      </c>
      <c r="R247" t="e">
        <f t="shared" si="48"/>
        <v>#N/A</v>
      </c>
      <c r="S247" t="e">
        <f t="shared" si="48"/>
        <v>#N/A</v>
      </c>
      <c r="T247" t="e">
        <f t="shared" si="48"/>
        <v>#N/A</v>
      </c>
      <c r="U247" s="7" t="e">
        <f t="shared" ca="1" si="43"/>
        <v>#N/A</v>
      </c>
      <c r="V247" s="13" t="e">
        <f t="shared" si="49"/>
        <v>#N/A</v>
      </c>
      <c r="W247" s="13" t="e">
        <f t="shared" si="50"/>
        <v>#N/A</v>
      </c>
      <c r="X247" s="13" t="e">
        <f t="shared" si="51"/>
        <v>#N/A</v>
      </c>
    </row>
    <row r="248" spans="1:24">
      <c r="A248" s="4">
        <f>PoissonGoals!B248</f>
        <v>0</v>
      </c>
      <c r="B248" s="4">
        <f>PoissonGoals!C248</f>
        <v>0</v>
      </c>
      <c r="C248" s="4" t="e">
        <f ca="1">PoissonGoals!H248</f>
        <v>#N/A</v>
      </c>
      <c r="D248" s="4" t="e">
        <f ca="1">PoissonGoals!I248</f>
        <v>#N/A</v>
      </c>
      <c r="E248" s="4" t="e">
        <f ca="1">PoissonGoals!J248</f>
        <v>#N/A</v>
      </c>
      <c r="F248" s="4" t="e">
        <f ca="1">PoissonGoals!K248</f>
        <v>#N/A</v>
      </c>
      <c r="G248" s="4" t="e">
        <f ca="1">PoissonGoals!L248</f>
        <v>#N/A</v>
      </c>
      <c r="H248" s="5">
        <v>0</v>
      </c>
      <c r="I248" s="5">
        <v>0</v>
      </c>
      <c r="J248" s="5">
        <v>0</v>
      </c>
      <c r="K248" s="5">
        <f t="shared" si="44"/>
        <v>0</v>
      </c>
      <c r="L248" t="e">
        <f>Odds!B248</f>
        <v>#N/A</v>
      </c>
      <c r="M248" t="e">
        <f>Odds!C248</f>
        <v>#N/A</v>
      </c>
      <c r="N248" t="e">
        <f>Odds!D248</f>
        <v>#N/A</v>
      </c>
      <c r="O248" s="6" t="e">
        <f t="shared" si="45"/>
        <v>#N/A</v>
      </c>
      <c r="P248" s="6" t="e">
        <f t="shared" si="46"/>
        <v>#N/A</v>
      </c>
      <c r="Q248" s="6" t="e">
        <f t="shared" si="47"/>
        <v>#N/A</v>
      </c>
      <c r="R248" t="e">
        <f t="shared" si="48"/>
        <v>#N/A</v>
      </c>
      <c r="S248" t="e">
        <f t="shared" si="48"/>
        <v>#N/A</v>
      </c>
      <c r="T248" t="e">
        <f t="shared" si="48"/>
        <v>#N/A</v>
      </c>
      <c r="U248" s="7" t="e">
        <f t="shared" ca="1" si="43"/>
        <v>#N/A</v>
      </c>
      <c r="V248" s="13" t="e">
        <f t="shared" si="49"/>
        <v>#N/A</v>
      </c>
      <c r="W248" s="13" t="e">
        <f t="shared" si="50"/>
        <v>#N/A</v>
      </c>
      <c r="X248" s="13" t="e">
        <f t="shared" si="51"/>
        <v>#N/A</v>
      </c>
    </row>
    <row r="249" spans="1:24">
      <c r="A249" s="4">
        <f>PoissonGoals!B249</f>
        <v>0</v>
      </c>
      <c r="B249" s="4">
        <f>PoissonGoals!C249</f>
        <v>0</v>
      </c>
      <c r="C249" s="4" t="e">
        <f ca="1">PoissonGoals!H249</f>
        <v>#N/A</v>
      </c>
      <c r="D249" s="4" t="e">
        <f ca="1">PoissonGoals!I249</f>
        <v>#N/A</v>
      </c>
      <c r="E249" s="4" t="e">
        <f ca="1">PoissonGoals!J249</f>
        <v>#N/A</v>
      </c>
      <c r="F249" s="4" t="e">
        <f ca="1">PoissonGoals!K249</f>
        <v>#N/A</v>
      </c>
      <c r="G249" s="4" t="e">
        <f ca="1">PoissonGoals!L249</f>
        <v>#N/A</v>
      </c>
      <c r="H249" s="5">
        <v>0</v>
      </c>
      <c r="I249" s="5">
        <v>0</v>
      </c>
      <c r="J249" s="5">
        <v>0</v>
      </c>
      <c r="K249" s="5">
        <f t="shared" si="44"/>
        <v>0</v>
      </c>
      <c r="L249" t="e">
        <f>Odds!B249</f>
        <v>#N/A</v>
      </c>
      <c r="M249" t="e">
        <f>Odds!C249</f>
        <v>#N/A</v>
      </c>
      <c r="N249" t="e">
        <f>Odds!D249</f>
        <v>#N/A</v>
      </c>
      <c r="O249" s="6" t="e">
        <f t="shared" si="45"/>
        <v>#N/A</v>
      </c>
      <c r="P249" s="6" t="e">
        <f t="shared" si="46"/>
        <v>#N/A</v>
      </c>
      <c r="Q249" s="6" t="e">
        <f t="shared" si="47"/>
        <v>#N/A</v>
      </c>
      <c r="R249" t="e">
        <f t="shared" si="48"/>
        <v>#N/A</v>
      </c>
      <c r="S249" t="e">
        <f t="shared" si="48"/>
        <v>#N/A</v>
      </c>
      <c r="T249" t="e">
        <f t="shared" si="48"/>
        <v>#N/A</v>
      </c>
      <c r="U249" s="7" t="e">
        <f t="shared" ca="1" si="43"/>
        <v>#N/A</v>
      </c>
      <c r="V249" s="13" t="e">
        <f t="shared" si="49"/>
        <v>#N/A</v>
      </c>
      <c r="W249" s="13" t="e">
        <f t="shared" si="50"/>
        <v>#N/A</v>
      </c>
      <c r="X249" s="13" t="e">
        <f t="shared" si="51"/>
        <v>#N/A</v>
      </c>
    </row>
    <row r="250" spans="1:24">
      <c r="A250" s="4">
        <f>PoissonGoals!B250</f>
        <v>0</v>
      </c>
      <c r="B250" s="4">
        <f>PoissonGoals!C250</f>
        <v>0</v>
      </c>
      <c r="C250" s="4" t="e">
        <f ca="1">PoissonGoals!H250</f>
        <v>#N/A</v>
      </c>
      <c r="D250" s="4" t="e">
        <f ca="1">PoissonGoals!I250</f>
        <v>#N/A</v>
      </c>
      <c r="E250" s="4" t="e">
        <f ca="1">PoissonGoals!J250</f>
        <v>#N/A</v>
      </c>
      <c r="F250" s="4" t="e">
        <f ca="1">PoissonGoals!K250</f>
        <v>#N/A</v>
      </c>
      <c r="G250" s="4" t="e">
        <f ca="1">PoissonGoals!L250</f>
        <v>#N/A</v>
      </c>
      <c r="H250" s="5">
        <v>0</v>
      </c>
      <c r="I250" s="5">
        <v>0</v>
      </c>
      <c r="J250" s="5">
        <v>0</v>
      </c>
      <c r="K250" s="5">
        <f t="shared" si="44"/>
        <v>0</v>
      </c>
      <c r="L250" t="e">
        <f>Odds!B250</f>
        <v>#N/A</v>
      </c>
      <c r="M250" t="e">
        <f>Odds!C250</f>
        <v>#N/A</v>
      </c>
      <c r="N250" t="e">
        <f>Odds!D250</f>
        <v>#N/A</v>
      </c>
      <c r="O250" s="6" t="e">
        <f t="shared" si="45"/>
        <v>#N/A</v>
      </c>
      <c r="P250" s="6" t="e">
        <f t="shared" si="46"/>
        <v>#N/A</v>
      </c>
      <c r="Q250" s="6" t="e">
        <f t="shared" si="47"/>
        <v>#N/A</v>
      </c>
      <c r="R250" t="e">
        <f t="shared" si="48"/>
        <v>#N/A</v>
      </c>
      <c r="S250" t="e">
        <f t="shared" si="48"/>
        <v>#N/A</v>
      </c>
      <c r="T250" t="e">
        <f t="shared" si="48"/>
        <v>#N/A</v>
      </c>
      <c r="U250" s="7" t="e">
        <f t="shared" ca="1" si="43"/>
        <v>#N/A</v>
      </c>
      <c r="V250" s="13" t="e">
        <f t="shared" si="49"/>
        <v>#N/A</v>
      </c>
      <c r="W250" s="13" t="e">
        <f t="shared" si="50"/>
        <v>#N/A</v>
      </c>
      <c r="X250" s="13" t="e">
        <f t="shared" si="51"/>
        <v>#N/A</v>
      </c>
    </row>
    <row r="251" spans="1:24">
      <c r="A251" s="4">
        <f>PoissonGoals!B251</f>
        <v>0</v>
      </c>
      <c r="B251" s="4">
        <f>PoissonGoals!C251</f>
        <v>0</v>
      </c>
      <c r="C251" s="4" t="e">
        <f ca="1">PoissonGoals!H251</f>
        <v>#N/A</v>
      </c>
      <c r="D251" s="4" t="e">
        <f ca="1">PoissonGoals!I251</f>
        <v>#N/A</v>
      </c>
      <c r="E251" s="4" t="e">
        <f ca="1">PoissonGoals!J251</f>
        <v>#N/A</v>
      </c>
      <c r="F251" s="4" t="e">
        <f ca="1">PoissonGoals!K251</f>
        <v>#N/A</v>
      </c>
      <c r="G251" s="4" t="e">
        <f ca="1">PoissonGoals!L251</f>
        <v>#N/A</v>
      </c>
      <c r="H251" s="5">
        <v>0</v>
      </c>
      <c r="I251" s="5">
        <v>0</v>
      </c>
      <c r="J251" s="5">
        <v>0</v>
      </c>
      <c r="K251" s="5">
        <f t="shared" si="44"/>
        <v>0</v>
      </c>
      <c r="L251" t="e">
        <f>Odds!B251</f>
        <v>#N/A</v>
      </c>
      <c r="M251" t="e">
        <f>Odds!C251</f>
        <v>#N/A</v>
      </c>
      <c r="N251" t="e">
        <f>Odds!D251</f>
        <v>#N/A</v>
      </c>
      <c r="O251" s="6" t="e">
        <f t="shared" si="45"/>
        <v>#N/A</v>
      </c>
      <c r="P251" s="6" t="e">
        <f t="shared" si="46"/>
        <v>#N/A</v>
      </c>
      <c r="Q251" s="6" t="e">
        <f t="shared" si="47"/>
        <v>#N/A</v>
      </c>
      <c r="R251" t="e">
        <f t="shared" si="48"/>
        <v>#N/A</v>
      </c>
      <c r="S251" t="e">
        <f t="shared" si="48"/>
        <v>#N/A</v>
      </c>
      <c r="T251" t="e">
        <f t="shared" si="48"/>
        <v>#N/A</v>
      </c>
      <c r="U251" s="7" t="e">
        <f t="shared" ca="1" si="43"/>
        <v>#N/A</v>
      </c>
      <c r="V251" s="13" t="e">
        <f t="shared" si="49"/>
        <v>#N/A</v>
      </c>
      <c r="W251" s="13" t="e">
        <f t="shared" si="50"/>
        <v>#N/A</v>
      </c>
      <c r="X251" s="13" t="e">
        <f t="shared" si="51"/>
        <v>#N/A</v>
      </c>
    </row>
    <row r="252" spans="1:24">
      <c r="A252" s="4">
        <f>PoissonGoals!B252</f>
        <v>0</v>
      </c>
      <c r="B252" s="4">
        <f>PoissonGoals!C252</f>
        <v>0</v>
      </c>
      <c r="C252" s="4" t="e">
        <f ca="1">PoissonGoals!H252</f>
        <v>#N/A</v>
      </c>
      <c r="D252" s="4" t="e">
        <f ca="1">PoissonGoals!I252</f>
        <v>#N/A</v>
      </c>
      <c r="E252" s="4" t="e">
        <f ca="1">PoissonGoals!J252</f>
        <v>#N/A</v>
      </c>
      <c r="F252" s="4" t="e">
        <f ca="1">PoissonGoals!K252</f>
        <v>#N/A</v>
      </c>
      <c r="G252" s="4" t="e">
        <f ca="1">PoissonGoals!L252</f>
        <v>#N/A</v>
      </c>
      <c r="H252" s="5">
        <v>0</v>
      </c>
      <c r="I252" s="5">
        <v>0</v>
      </c>
      <c r="J252" s="5">
        <v>0</v>
      </c>
      <c r="K252" s="5">
        <f t="shared" si="44"/>
        <v>0</v>
      </c>
      <c r="L252" t="e">
        <f>Odds!B252</f>
        <v>#N/A</v>
      </c>
      <c r="M252" t="e">
        <f>Odds!C252</f>
        <v>#N/A</v>
      </c>
      <c r="N252" t="e">
        <f>Odds!D252</f>
        <v>#N/A</v>
      </c>
      <c r="O252" s="6" t="e">
        <f t="shared" si="45"/>
        <v>#N/A</v>
      </c>
      <c r="P252" s="6" t="e">
        <f t="shared" si="46"/>
        <v>#N/A</v>
      </c>
      <c r="Q252" s="6" t="e">
        <f t="shared" si="47"/>
        <v>#N/A</v>
      </c>
      <c r="R252" t="e">
        <f t="shared" ref="R252:R257" si="52">LOG(O252)</f>
        <v>#N/A</v>
      </c>
      <c r="S252" t="e">
        <f t="shared" ref="S252:S257" si="53">LOG(P252)</f>
        <v>#N/A</v>
      </c>
      <c r="T252" t="e">
        <f t="shared" ref="T252:T257" si="54">LOG(Q252)</f>
        <v>#N/A</v>
      </c>
      <c r="U252" s="7" t="e">
        <f t="shared" ca="1" si="43"/>
        <v>#N/A</v>
      </c>
      <c r="V252" s="13" t="e">
        <f t="shared" si="49"/>
        <v>#N/A</v>
      </c>
      <c r="W252" s="13" t="e">
        <f t="shared" si="50"/>
        <v>#N/A</v>
      </c>
      <c r="X252" s="13" t="e">
        <f t="shared" si="51"/>
        <v>#N/A</v>
      </c>
    </row>
    <row r="253" spans="1:24">
      <c r="A253" s="4">
        <f>PoissonGoals!B253</f>
        <v>0</v>
      </c>
      <c r="B253" s="4">
        <f>PoissonGoals!C253</f>
        <v>0</v>
      </c>
      <c r="C253" s="4" t="e">
        <f ca="1">PoissonGoals!H253</f>
        <v>#N/A</v>
      </c>
      <c r="D253" s="4" t="e">
        <f ca="1">PoissonGoals!I253</f>
        <v>#N/A</v>
      </c>
      <c r="E253" s="4" t="e">
        <f ca="1">PoissonGoals!J253</f>
        <v>#N/A</v>
      </c>
      <c r="F253" s="4" t="e">
        <f ca="1">PoissonGoals!K253</f>
        <v>#N/A</v>
      </c>
      <c r="G253" s="4" t="e">
        <f ca="1">PoissonGoals!L253</f>
        <v>#N/A</v>
      </c>
      <c r="H253" s="5">
        <v>0</v>
      </c>
      <c r="I253" s="5">
        <v>0</v>
      </c>
      <c r="J253" s="5">
        <v>0</v>
      </c>
      <c r="K253" s="5">
        <f t="shared" si="44"/>
        <v>0</v>
      </c>
      <c r="L253" t="e">
        <f>Odds!B253</f>
        <v>#N/A</v>
      </c>
      <c r="M253" t="e">
        <f>Odds!C253</f>
        <v>#N/A</v>
      </c>
      <c r="N253" t="e">
        <f>Odds!D253</f>
        <v>#N/A</v>
      </c>
      <c r="O253" s="6" t="e">
        <f t="shared" si="45"/>
        <v>#N/A</v>
      </c>
      <c r="P253" s="6" t="e">
        <f t="shared" si="46"/>
        <v>#N/A</v>
      </c>
      <c r="Q253" s="6" t="e">
        <f t="shared" si="47"/>
        <v>#N/A</v>
      </c>
      <c r="R253" t="e">
        <f t="shared" si="52"/>
        <v>#N/A</v>
      </c>
      <c r="S253" t="e">
        <f t="shared" si="53"/>
        <v>#N/A</v>
      </c>
      <c r="T253" t="e">
        <f t="shared" si="54"/>
        <v>#N/A</v>
      </c>
      <c r="U253" s="7" t="e">
        <f t="shared" ca="1" si="43"/>
        <v>#N/A</v>
      </c>
      <c r="V253" s="13" t="e">
        <f t="shared" si="49"/>
        <v>#N/A</v>
      </c>
      <c r="W253" s="13" t="e">
        <f t="shared" si="50"/>
        <v>#N/A</v>
      </c>
      <c r="X253" s="13" t="e">
        <f t="shared" si="51"/>
        <v>#N/A</v>
      </c>
    </row>
    <row r="254" spans="1:24">
      <c r="A254" s="4">
        <f>PoissonGoals!B254</f>
        <v>0</v>
      </c>
      <c r="B254" s="4">
        <f>PoissonGoals!C254</f>
        <v>0</v>
      </c>
      <c r="C254" s="4" t="e">
        <f ca="1">PoissonGoals!H254</f>
        <v>#N/A</v>
      </c>
      <c r="D254" s="4" t="e">
        <f ca="1">PoissonGoals!I254</f>
        <v>#N/A</v>
      </c>
      <c r="E254" s="4" t="e">
        <f ca="1">PoissonGoals!J254</f>
        <v>#N/A</v>
      </c>
      <c r="F254" s="4" t="e">
        <f ca="1">PoissonGoals!K254</f>
        <v>#N/A</v>
      </c>
      <c r="G254" s="4" t="e">
        <f ca="1">PoissonGoals!L254</f>
        <v>#N/A</v>
      </c>
      <c r="H254" s="5">
        <v>0</v>
      </c>
      <c r="I254" s="5">
        <v>0</v>
      </c>
      <c r="J254" s="5">
        <v>0</v>
      </c>
      <c r="K254" s="5">
        <f t="shared" si="44"/>
        <v>0</v>
      </c>
      <c r="L254" t="e">
        <f>Odds!B254</f>
        <v>#N/A</v>
      </c>
      <c r="M254" t="e">
        <f>Odds!C254</f>
        <v>#N/A</v>
      </c>
      <c r="N254" t="e">
        <f>Odds!D254</f>
        <v>#N/A</v>
      </c>
      <c r="O254" s="6" t="e">
        <f t="shared" si="45"/>
        <v>#N/A</v>
      </c>
      <c r="P254" s="6" t="e">
        <f t="shared" si="46"/>
        <v>#N/A</v>
      </c>
      <c r="Q254" s="6" t="e">
        <f t="shared" si="47"/>
        <v>#N/A</v>
      </c>
      <c r="R254" t="e">
        <f t="shared" si="52"/>
        <v>#N/A</v>
      </c>
      <c r="S254" t="e">
        <f t="shared" si="53"/>
        <v>#N/A</v>
      </c>
      <c r="T254" t="e">
        <f t="shared" si="54"/>
        <v>#N/A</v>
      </c>
      <c r="U254" s="7" t="e">
        <f t="shared" ca="1" si="43"/>
        <v>#N/A</v>
      </c>
      <c r="V254" s="13" t="e">
        <f t="shared" si="49"/>
        <v>#N/A</v>
      </c>
      <c r="W254" s="13" t="e">
        <f t="shared" si="50"/>
        <v>#N/A</v>
      </c>
      <c r="X254" s="13" t="e">
        <f t="shared" si="51"/>
        <v>#N/A</v>
      </c>
    </row>
    <row r="255" spans="1:24">
      <c r="A255" s="4">
        <f>PoissonGoals!B255</f>
        <v>0</v>
      </c>
      <c r="B255" s="4">
        <f>PoissonGoals!C255</f>
        <v>0</v>
      </c>
      <c r="C255" s="4" t="e">
        <f ca="1">PoissonGoals!H255</f>
        <v>#N/A</v>
      </c>
      <c r="D255" s="4" t="e">
        <f ca="1">PoissonGoals!I255</f>
        <v>#N/A</v>
      </c>
      <c r="E255" s="4" t="e">
        <f ca="1">PoissonGoals!J255</f>
        <v>#N/A</v>
      </c>
      <c r="F255" s="4" t="e">
        <f ca="1">PoissonGoals!K255</f>
        <v>#N/A</v>
      </c>
      <c r="G255" s="4" t="e">
        <f ca="1">PoissonGoals!L255</f>
        <v>#N/A</v>
      </c>
      <c r="H255" s="5">
        <v>0</v>
      </c>
      <c r="I255" s="5">
        <v>0</v>
      </c>
      <c r="J255" s="5">
        <v>0</v>
      </c>
      <c r="K255" s="5">
        <f t="shared" si="44"/>
        <v>0</v>
      </c>
      <c r="L255" t="e">
        <f>Odds!B255</f>
        <v>#N/A</v>
      </c>
      <c r="M255" t="e">
        <f>Odds!C255</f>
        <v>#N/A</v>
      </c>
      <c r="N255" t="e">
        <f>Odds!D255</f>
        <v>#N/A</v>
      </c>
      <c r="O255" s="6" t="e">
        <f t="shared" si="45"/>
        <v>#N/A</v>
      </c>
      <c r="P255" s="6" t="e">
        <f t="shared" si="46"/>
        <v>#N/A</v>
      </c>
      <c r="Q255" s="6" t="e">
        <f t="shared" si="47"/>
        <v>#N/A</v>
      </c>
      <c r="R255" t="e">
        <f t="shared" si="52"/>
        <v>#N/A</v>
      </c>
      <c r="S255" t="e">
        <f t="shared" si="53"/>
        <v>#N/A</v>
      </c>
      <c r="T255" t="e">
        <f t="shared" si="54"/>
        <v>#N/A</v>
      </c>
      <c r="U255" s="7" t="e">
        <f t="shared" ca="1" si="43"/>
        <v>#N/A</v>
      </c>
      <c r="V255" s="13" t="e">
        <f t="shared" si="49"/>
        <v>#N/A</v>
      </c>
      <c r="W255" s="13" t="e">
        <f t="shared" si="50"/>
        <v>#N/A</v>
      </c>
      <c r="X255" s="13" t="e">
        <f t="shared" si="51"/>
        <v>#N/A</v>
      </c>
    </row>
    <row r="256" spans="1:24">
      <c r="A256" s="4">
        <f>PoissonGoals!B256</f>
        <v>0</v>
      </c>
      <c r="B256" s="4">
        <f>PoissonGoals!C256</f>
        <v>0</v>
      </c>
      <c r="C256" s="4" t="e">
        <f ca="1">PoissonGoals!H256</f>
        <v>#N/A</v>
      </c>
      <c r="D256" s="4" t="e">
        <f ca="1">PoissonGoals!I256</f>
        <v>#N/A</v>
      </c>
      <c r="E256" s="4" t="e">
        <f ca="1">PoissonGoals!J256</f>
        <v>#N/A</v>
      </c>
      <c r="F256" s="4" t="e">
        <f ca="1">PoissonGoals!K256</f>
        <v>#N/A</v>
      </c>
      <c r="G256" s="4" t="e">
        <f ca="1">PoissonGoals!L256</f>
        <v>#N/A</v>
      </c>
      <c r="H256" s="5">
        <v>0</v>
      </c>
      <c r="I256" s="5">
        <v>0</v>
      </c>
      <c r="J256" s="5">
        <v>0</v>
      </c>
      <c r="K256" s="5">
        <f t="shared" si="44"/>
        <v>0</v>
      </c>
      <c r="L256" t="e">
        <f>Odds!B256</f>
        <v>#N/A</v>
      </c>
      <c r="M256" t="e">
        <f>Odds!C256</f>
        <v>#N/A</v>
      </c>
      <c r="N256" t="e">
        <f>Odds!D256</f>
        <v>#N/A</v>
      </c>
      <c r="O256" s="6" t="e">
        <f t="shared" si="45"/>
        <v>#N/A</v>
      </c>
      <c r="P256" s="6" t="e">
        <f t="shared" si="46"/>
        <v>#N/A</v>
      </c>
      <c r="Q256" s="6" t="e">
        <f t="shared" si="47"/>
        <v>#N/A</v>
      </c>
      <c r="R256" t="e">
        <f t="shared" si="52"/>
        <v>#N/A</v>
      </c>
      <c r="S256" t="e">
        <f t="shared" si="53"/>
        <v>#N/A</v>
      </c>
      <c r="T256" t="e">
        <f t="shared" si="54"/>
        <v>#N/A</v>
      </c>
      <c r="U256" s="7" t="e">
        <f t="shared" ca="1" si="43"/>
        <v>#N/A</v>
      </c>
      <c r="V256" s="13" t="e">
        <f t="shared" si="49"/>
        <v>#N/A</v>
      </c>
      <c r="W256" s="13" t="e">
        <f t="shared" si="50"/>
        <v>#N/A</v>
      </c>
      <c r="X256" s="13" t="e">
        <f t="shared" si="51"/>
        <v>#N/A</v>
      </c>
    </row>
    <row r="257" spans="1:24">
      <c r="A257" s="4">
        <f>PoissonGoals!B257</f>
        <v>0</v>
      </c>
      <c r="B257" s="4">
        <f>PoissonGoals!C257</f>
        <v>0</v>
      </c>
      <c r="C257" s="4" t="e">
        <f ca="1">PoissonGoals!H257</f>
        <v>#N/A</v>
      </c>
      <c r="D257" s="4" t="e">
        <f ca="1">PoissonGoals!I257</f>
        <v>#N/A</v>
      </c>
      <c r="E257" s="4" t="e">
        <f ca="1">PoissonGoals!J257</f>
        <v>#N/A</v>
      </c>
      <c r="F257" s="4" t="e">
        <f ca="1">PoissonGoals!K257</f>
        <v>#N/A</v>
      </c>
      <c r="G257" s="4" t="e">
        <f ca="1">PoissonGoals!L257</f>
        <v>#N/A</v>
      </c>
      <c r="H257" s="5">
        <v>0</v>
      </c>
      <c r="I257" s="5">
        <v>0</v>
      </c>
      <c r="J257" s="5">
        <v>0</v>
      </c>
      <c r="K257" s="5">
        <f t="shared" si="44"/>
        <v>0</v>
      </c>
      <c r="L257" t="e">
        <f>Odds!B257</f>
        <v>#N/A</v>
      </c>
      <c r="M257" t="e">
        <f>Odds!C257</f>
        <v>#N/A</v>
      </c>
      <c r="N257" t="e">
        <f>Odds!D257</f>
        <v>#N/A</v>
      </c>
      <c r="O257" s="6" t="e">
        <f t="shared" si="45"/>
        <v>#N/A</v>
      </c>
      <c r="P257" s="6" t="e">
        <f t="shared" si="46"/>
        <v>#N/A</v>
      </c>
      <c r="Q257" s="6" t="e">
        <f t="shared" si="47"/>
        <v>#N/A</v>
      </c>
      <c r="R257" t="e">
        <f t="shared" si="52"/>
        <v>#N/A</v>
      </c>
      <c r="S257" t="e">
        <f t="shared" si="53"/>
        <v>#N/A</v>
      </c>
      <c r="T257" t="e">
        <f t="shared" si="54"/>
        <v>#N/A</v>
      </c>
      <c r="U257" s="7" t="e">
        <f t="shared" ca="1" si="43"/>
        <v>#N/A</v>
      </c>
      <c r="V257" s="13" t="e">
        <f t="shared" si="49"/>
        <v>#N/A</v>
      </c>
      <c r="W257" s="13" t="e">
        <f t="shared" si="50"/>
        <v>#N/A</v>
      </c>
      <c r="X257" s="13" t="e">
        <f t="shared" si="51"/>
        <v>#N/A</v>
      </c>
    </row>
  </sheetData>
  <conditionalFormatting sqref="V2:X1048576">
    <cfRule type="cellIs" priority="2" operator="equal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1C3C7726A1B14A897A2492E7F6CC80" ma:contentTypeVersion="12" ma:contentTypeDescription="Create a new document." ma:contentTypeScope="" ma:versionID="a622bc8fdc9513e86f56c911c597a73b">
  <xsd:schema xmlns:xsd="http://www.w3.org/2001/XMLSchema" xmlns:xs="http://www.w3.org/2001/XMLSchema" xmlns:p="http://schemas.microsoft.com/office/2006/metadata/properties" xmlns:ns3="c6244c8b-f84a-45dc-ab93-c49dafa68fef" xmlns:ns4="8c40f622-1298-42ba-9df6-bef0071e468e" targetNamespace="http://schemas.microsoft.com/office/2006/metadata/properties" ma:root="true" ma:fieldsID="08b6749e1a5080becad74c472138c364" ns3:_="" ns4:_="">
    <xsd:import namespace="c6244c8b-f84a-45dc-ab93-c49dafa68fef"/>
    <xsd:import namespace="8c40f622-1298-42ba-9df6-bef0071e46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44c8b-f84a-45dc-ab93-c49dafa68f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0f622-1298-42ba-9df6-bef0071e4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E577DE-D353-4880-A87C-4F9D9F97E4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244c8b-f84a-45dc-ab93-c49dafa68fef"/>
    <ds:schemaRef ds:uri="8c40f622-1298-42ba-9df6-bef0071e46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481399-8FC4-42C3-8708-B6D3EB09BB2E}">
  <ds:schemaRefs>
    <ds:schemaRef ds:uri="http://purl.org/dc/dcmitype/"/>
    <ds:schemaRef ds:uri="http://schemas.microsoft.com/office/2006/documentManagement/types"/>
    <ds:schemaRef ds:uri="c6244c8b-f84a-45dc-ab93-c49dafa68fef"/>
    <ds:schemaRef ds:uri="http://schemas.microsoft.com/office/infopath/2007/PartnerControls"/>
    <ds:schemaRef ds:uri="8c40f622-1298-42ba-9df6-bef0071e468e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0197C07-3B3D-4FED-A50C-2DAF39FA29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AllResults</vt:lpstr>
      <vt:lpstr>FixturesResults</vt:lpstr>
      <vt:lpstr>Averages</vt:lpstr>
      <vt:lpstr>AttDefStrength</vt:lpstr>
      <vt:lpstr>Results</vt:lpstr>
      <vt:lpstr>PoissonGoals</vt:lpstr>
      <vt:lpstr>Odds</vt:lpstr>
      <vt:lpstr>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Shah</dc:creator>
  <cp:lastModifiedBy>Kushal Shah</cp:lastModifiedBy>
  <dcterms:created xsi:type="dcterms:W3CDTF">2020-02-11T14:37:44Z</dcterms:created>
  <dcterms:modified xsi:type="dcterms:W3CDTF">2020-11-23T18:05:22Z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0x0101000D1C3C7726A1B14A897A2492E7F6CC80</vt:lpwstr>
  </property>
</Properties>
</file>