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docs\"/>
    </mc:Choice>
  </mc:AlternateContent>
  <xr:revisionPtr revIDLastSave="0" documentId="13_ncr:1_{B92B5CB9-DC93-459C-B322-EE0DDF5FBC6E}" xr6:coauthVersionLast="47" xr6:coauthVersionMax="47" xr10:uidLastSave="{00000000-0000-0000-0000-000000000000}"/>
  <bookViews>
    <workbookView xWindow="-25200" yWindow="4170" windowWidth="24015" windowHeight="11100" xr2:uid="{EEFBBBD4-DAC4-4F35-8600-CC9D3F6E2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6" i="1" l="1"/>
  <c r="AT16" i="1"/>
  <c r="AS16" i="1"/>
  <c r="AR16" i="1"/>
  <c r="AQ16" i="1"/>
  <c r="AP16" i="1"/>
  <c r="AO16" i="1"/>
  <c r="AU15" i="1"/>
  <c r="AT15" i="1"/>
  <c r="AS15" i="1"/>
  <c r="AR15" i="1"/>
  <c r="AQ15" i="1"/>
  <c r="AP15" i="1"/>
  <c r="AO15" i="1"/>
  <c r="AU14" i="1"/>
  <c r="AT14" i="1"/>
  <c r="AS14" i="1"/>
  <c r="AR14" i="1"/>
  <c r="AQ14" i="1"/>
  <c r="AP14" i="1"/>
  <c r="AO14" i="1"/>
  <c r="AU13" i="1"/>
  <c r="AT13" i="1"/>
  <c r="AS13" i="1"/>
  <c r="AR13" i="1"/>
  <c r="AQ13" i="1"/>
  <c r="AP13" i="1"/>
  <c r="AO13" i="1"/>
  <c r="AU12" i="1"/>
  <c r="AT12" i="1"/>
  <c r="AS12" i="1"/>
  <c r="AR12" i="1"/>
  <c r="AQ12" i="1"/>
  <c r="AP12" i="1"/>
  <c r="AO12" i="1"/>
  <c r="AU11" i="1"/>
  <c r="AT11" i="1"/>
  <c r="AS11" i="1"/>
  <c r="AR11" i="1"/>
  <c r="AQ11" i="1"/>
  <c r="AP11" i="1"/>
  <c r="AO11" i="1"/>
  <c r="AK23" i="1"/>
  <c r="AK20" i="1"/>
  <c r="AK22" i="1"/>
  <c r="AK21" i="1"/>
  <c r="AL16" i="1"/>
  <c r="AK16" i="1"/>
  <c r="AJ16" i="1"/>
  <c r="AI16" i="1"/>
  <c r="AH16" i="1"/>
  <c r="AG16" i="1"/>
  <c r="AF16" i="1"/>
  <c r="AL15" i="1"/>
  <c r="AK15" i="1"/>
  <c r="AJ15" i="1"/>
  <c r="AI15" i="1"/>
  <c r="AH15" i="1"/>
  <c r="AG15" i="1"/>
  <c r="AF15" i="1"/>
  <c r="AL14" i="1"/>
  <c r="AK14" i="1"/>
  <c r="AJ14" i="1"/>
  <c r="AI14" i="1"/>
  <c r="AH14" i="1"/>
  <c r="AG14" i="1"/>
  <c r="AF14" i="1"/>
  <c r="AL13" i="1"/>
  <c r="AK13" i="1"/>
  <c r="AJ13" i="1"/>
  <c r="AI13" i="1"/>
  <c r="AH13" i="1"/>
  <c r="AG13" i="1"/>
  <c r="AF13" i="1"/>
  <c r="AL12" i="1"/>
  <c r="AK12" i="1"/>
  <c r="AJ12" i="1"/>
  <c r="AI12" i="1"/>
  <c r="AH12" i="1"/>
  <c r="AG12" i="1"/>
  <c r="AF12" i="1"/>
  <c r="AL11" i="1"/>
  <c r="AK11" i="1"/>
  <c r="AJ11" i="1"/>
  <c r="AI11" i="1"/>
  <c r="AH11" i="1"/>
  <c r="AG11" i="1"/>
  <c r="AD14" i="1"/>
  <c r="AE14" i="1"/>
  <c r="AD11" i="1"/>
  <c r="AE11" i="1"/>
  <c r="AD12" i="1"/>
  <c r="AE12" i="1"/>
  <c r="AD13" i="1"/>
  <c r="AE13" i="1"/>
  <c r="AD15" i="1"/>
  <c r="AE15" i="1"/>
  <c r="AD16" i="1"/>
  <c r="AE16" i="1"/>
  <c r="AF11" i="1"/>
  <c r="AK25" i="1"/>
  <c r="AK24" i="1"/>
  <c r="AD27" i="1"/>
  <c r="AD29" i="1" s="1"/>
  <c r="AD26" i="1"/>
  <c r="AD28" i="1" s="1"/>
  <c r="AG24" i="1" s="1"/>
  <c r="AL8" i="1"/>
  <c r="AK8" i="1"/>
  <c r="AJ8" i="1"/>
  <c r="AI8" i="1"/>
  <c r="AH8" i="1"/>
  <c r="AG8" i="1"/>
  <c r="AF8" i="1"/>
  <c r="AL9" i="1"/>
  <c r="AK9" i="1"/>
  <c r="AJ9" i="1"/>
  <c r="AI9" i="1"/>
  <c r="AH9" i="1"/>
  <c r="AG9" i="1"/>
  <c r="AF9" i="1"/>
  <c r="AL7" i="1"/>
  <c r="AK7" i="1"/>
  <c r="AJ7" i="1"/>
  <c r="AI7" i="1"/>
  <c r="AH7" i="1"/>
  <c r="AG7" i="1"/>
  <c r="AF7" i="1"/>
  <c r="G20" i="1"/>
  <c r="G19" i="1"/>
  <c r="G18" i="1"/>
  <c r="G17" i="1"/>
  <c r="G16" i="1"/>
  <c r="G15" i="1"/>
  <c r="G14" i="1"/>
  <c r="G13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V5" i="1"/>
  <c r="U5" i="1"/>
  <c r="T5" i="1"/>
  <c r="S5" i="1"/>
  <c r="R5" i="1"/>
  <c r="Q5" i="1"/>
  <c r="P5" i="1"/>
  <c r="O5" i="1"/>
  <c r="F10" i="1"/>
  <c r="AB6" i="1"/>
  <c r="Z7" i="1" s="1"/>
  <c r="AG25" i="1" l="1"/>
  <c r="AG23" i="1"/>
  <c r="AG22" i="1"/>
  <c r="AK18" i="1" s="1"/>
  <c r="N7" i="1"/>
  <c r="R7" i="1"/>
  <c r="K7" i="1"/>
  <c r="S7" i="1"/>
  <c r="T7" i="1"/>
  <c r="L7" i="1"/>
  <c r="M7" i="1"/>
  <c r="U7" i="1"/>
  <c r="V7" i="1"/>
  <c r="O7" i="1"/>
  <c r="W7" i="1"/>
  <c r="P7" i="1"/>
  <c r="X7" i="1"/>
  <c r="Q7" i="1"/>
  <c r="Y7" i="1"/>
  <c r="AK19" i="1" l="1"/>
  <c r="AK26" i="1"/>
  <c r="AB16" i="1" l="1"/>
</calcChain>
</file>

<file path=xl/sharedStrings.xml><?xml version="1.0" encoding="utf-8"?>
<sst xmlns="http://schemas.openxmlformats.org/spreadsheetml/2006/main" count="45" uniqueCount="36">
  <si>
    <t>ncols</t>
  </si>
  <si>
    <t>col_offset</t>
  </si>
  <si>
    <t>nrows</t>
  </si>
  <si>
    <t>row_offset</t>
  </si>
  <si>
    <t>col</t>
  </si>
  <si>
    <t>row</t>
  </si>
  <si>
    <t>x</t>
  </si>
  <si>
    <t>y</t>
  </si>
  <si>
    <t>q</t>
  </si>
  <si>
    <t>cos</t>
  </si>
  <si>
    <t>sin</t>
  </si>
  <si>
    <t>rad</t>
  </si>
  <si>
    <t>rho</t>
  </si>
  <si>
    <t>min_theta</t>
  </si>
  <si>
    <t>max_theta</t>
  </si>
  <si>
    <t>theta_inc</t>
  </si>
  <si>
    <t>rho_inc</t>
  </si>
  <si>
    <t>min_col</t>
  </si>
  <si>
    <t>min_row</t>
  </si>
  <si>
    <t>max_col</t>
  </si>
  <si>
    <t>max_row</t>
  </si>
  <si>
    <t>min_x</t>
  </si>
  <si>
    <t>min_y</t>
  </si>
  <si>
    <t>max_x</t>
  </si>
  <si>
    <t>max_y</t>
  </si>
  <si>
    <t>x_range</t>
  </si>
  <si>
    <t>y_range</t>
  </si>
  <si>
    <t>rho_range</t>
  </si>
  <si>
    <t>max_rho</t>
  </si>
  <si>
    <t>min_rho</t>
  </si>
  <si>
    <t>nrhos</t>
  </si>
  <si>
    <t>theta_range</t>
  </si>
  <si>
    <t>nthetas</t>
  </si>
  <si>
    <t>nbins</t>
  </si>
  <si>
    <t>rho_index</t>
  </si>
  <si>
    <t>theta_index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</si>
</sst>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0" fontId="0" fillId="2" borderId="1" xfId="0" applyFill="1" applyBorder="1"/>
    <xf numFmtId="0" fontId="1" fillId="0" borderId="0" xfId="0" applyFont="1"/>
    <xf numFmtId="0" fontId="0" fillId="0" borderId="17" xfId="0" applyBorder="1"/>
    <xf numFmtId="2" fontId="0" fillId="0" borderId="0" xfId="0" applyNumberFormat="1"/>
    <xf numFmtId="164" fontId="0" fillId="0" borderId="0" xfId="0" applyNumberFormat="1"/>
    <xf numFmtId="164" fontId="0" fillId="0" borderId="16" xfId="0" applyNumberFormat="1" applyBorder="1"/>
    <xf numFmtId="2" fontId="0" fillId="0" borderId="17" xfId="0" applyNumberFormat="1" applyBorder="1"/>
    <xf numFmtId="0" fontId="0" fillId="0" borderId="18" xfId="0" applyBorder="1"/>
    <xf numFmtId="164" fontId="0" fillId="0" borderId="0" xfId="0" applyNumberFormat="1" applyFill="1" applyBorder="1"/>
    <xf numFmtId="0" fontId="0" fillId="2" borderId="12" xfId="0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9A4-ED4E-4E71-8792-EA1E8F7DCD63}">
  <dimension ref="E4:AU38"/>
  <sheetViews>
    <sheetView tabSelected="1" topLeftCell="K4" zoomScale="115" zoomScaleNormal="115" workbookViewId="0">
      <selection activeCell="AX22" sqref="AX22"/>
    </sheetView>
  </sheetViews>
  <sheetFormatPr defaultRowHeight="14.4" x14ac:dyDescent="0.3"/>
  <cols>
    <col min="1" max="4" width="3.77734375" customWidth="1"/>
    <col min="5" max="5" width="9.109375" bestFit="1" customWidth="1"/>
    <col min="6" max="26" width="4.77734375" customWidth="1"/>
    <col min="27" max="27" width="9.109375" bestFit="1" customWidth="1"/>
    <col min="28" max="34" width="4.77734375" customWidth="1"/>
    <col min="35" max="36" width="5.33203125" customWidth="1"/>
    <col min="37" max="38" width="5.21875" bestFit="1" customWidth="1"/>
    <col min="39" max="40" width="3.77734375" customWidth="1"/>
    <col min="41" max="41" width="6.44140625" customWidth="1"/>
    <col min="42" max="50" width="3.77734375" customWidth="1"/>
  </cols>
  <sheetData>
    <row r="4" spans="5:47" x14ac:dyDescent="0.3">
      <c r="O4" t="s">
        <v>21</v>
      </c>
      <c r="V4" t="s">
        <v>23</v>
      </c>
    </row>
    <row r="5" spans="5:47" x14ac:dyDescent="0.3">
      <c r="O5">
        <f t="shared" ref="L5:Z7" si="0">O6-$AB$6+0.5</f>
        <v>-3.5</v>
      </c>
      <c r="P5">
        <f t="shared" ref="P5" si="1">P6-$AB$6+0.5</f>
        <v>-2.5</v>
      </c>
      <c r="Q5">
        <f t="shared" ref="Q5" si="2">Q6-$AB$6+0.5</f>
        <v>-1.5</v>
      </c>
      <c r="R5">
        <f t="shared" ref="R5" si="3">R6-$AB$6+0.5</f>
        <v>-0.5</v>
      </c>
      <c r="S5">
        <f t="shared" ref="S5" si="4">S6-$AB$6+0.5</f>
        <v>0.5</v>
      </c>
      <c r="T5">
        <f t="shared" ref="T5" si="5">T6-$AB$6+0.5</f>
        <v>1.5</v>
      </c>
      <c r="U5">
        <f t="shared" ref="U5" si="6">U6-$AB$6+0.5</f>
        <v>2.5</v>
      </c>
      <c r="V5">
        <f t="shared" ref="V5" si="7">V6-$AB$6+0.5</f>
        <v>3.5</v>
      </c>
      <c r="AA5" t="s">
        <v>0</v>
      </c>
      <c r="AB5">
        <v>8</v>
      </c>
      <c r="AE5" t="s">
        <v>35</v>
      </c>
      <c r="AF5">
        <v>0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</row>
    <row r="6" spans="5:47" ht="15" thickBot="1" x14ac:dyDescent="0.35">
      <c r="O6" s="15">
        <v>0</v>
      </c>
      <c r="P6" s="15">
        <v>1</v>
      </c>
      <c r="Q6" s="15">
        <v>2</v>
      </c>
      <c r="R6" s="15">
        <v>3</v>
      </c>
      <c r="S6" s="15">
        <v>4</v>
      </c>
      <c r="T6" s="15">
        <v>5</v>
      </c>
      <c r="U6" s="15">
        <v>6</v>
      </c>
      <c r="V6" s="15">
        <v>7</v>
      </c>
      <c r="AA6" t="s">
        <v>1</v>
      </c>
      <c r="AB6">
        <f>AB5/2</f>
        <v>4</v>
      </c>
      <c r="AE6" s="18" t="s">
        <v>8</v>
      </c>
      <c r="AF6">
        <v>30</v>
      </c>
      <c r="AG6">
        <v>35</v>
      </c>
      <c r="AH6">
        <v>40</v>
      </c>
      <c r="AI6">
        <v>45</v>
      </c>
      <c r="AJ6">
        <v>50</v>
      </c>
      <c r="AK6">
        <v>55</v>
      </c>
      <c r="AL6">
        <v>60</v>
      </c>
    </row>
    <row r="7" spans="5:47" ht="15" thickTop="1" x14ac:dyDescent="0.3">
      <c r="K7">
        <f>K8-$AB$6+0.5</f>
        <v>-3.5</v>
      </c>
      <c r="L7">
        <f t="shared" si="0"/>
        <v>-2.5</v>
      </c>
      <c r="M7">
        <f t="shared" si="0"/>
        <v>-1.5</v>
      </c>
      <c r="N7">
        <f t="shared" si="0"/>
        <v>-0.5</v>
      </c>
      <c r="O7">
        <f t="shared" si="0"/>
        <v>0.5</v>
      </c>
      <c r="P7">
        <f t="shared" si="0"/>
        <v>1.5</v>
      </c>
      <c r="Q7">
        <f t="shared" si="0"/>
        <v>2.5</v>
      </c>
      <c r="R7">
        <f t="shared" si="0"/>
        <v>3.5</v>
      </c>
      <c r="S7">
        <f t="shared" si="0"/>
        <v>4.5</v>
      </c>
      <c r="T7">
        <f t="shared" si="0"/>
        <v>5.5</v>
      </c>
      <c r="U7">
        <f t="shared" si="0"/>
        <v>6.5</v>
      </c>
      <c r="V7">
        <f t="shared" si="0"/>
        <v>7.5</v>
      </c>
      <c r="W7">
        <f t="shared" si="0"/>
        <v>8.5</v>
      </c>
      <c r="X7">
        <f t="shared" si="0"/>
        <v>9.5</v>
      </c>
      <c r="Y7">
        <f t="shared" si="0"/>
        <v>10.5</v>
      </c>
      <c r="Z7">
        <f t="shared" si="0"/>
        <v>11.5</v>
      </c>
      <c r="AE7" t="s">
        <v>11</v>
      </c>
      <c r="AF7" s="19">
        <f>AF6*3.14159/180</f>
        <v>0.52359833333333328</v>
      </c>
      <c r="AG7" s="19">
        <f t="shared" ref="AG7:AL7" si="8">AG6*3.14159/180</f>
        <v>0.61086472222222221</v>
      </c>
      <c r="AH7" s="19">
        <f t="shared" si="8"/>
        <v>0.69813111111111115</v>
      </c>
      <c r="AI7" s="19">
        <f t="shared" si="8"/>
        <v>0.78539749999999997</v>
      </c>
      <c r="AJ7" s="19">
        <f t="shared" si="8"/>
        <v>0.87266388888888891</v>
      </c>
      <c r="AK7" s="23">
        <f t="shared" si="8"/>
        <v>0.95993027777777784</v>
      </c>
      <c r="AL7" s="23">
        <f t="shared" si="8"/>
        <v>1.0471966666666666</v>
      </c>
    </row>
    <row r="8" spans="5:47" x14ac:dyDescent="0.3">
      <c r="K8">
        <v>0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9</v>
      </c>
      <c r="U8">
        <v>10</v>
      </c>
      <c r="V8">
        <v>11</v>
      </c>
      <c r="W8">
        <v>12</v>
      </c>
      <c r="X8">
        <v>13</v>
      </c>
      <c r="Y8">
        <v>14</v>
      </c>
      <c r="Z8">
        <v>15</v>
      </c>
      <c r="AE8" t="s">
        <v>9</v>
      </c>
      <c r="AF8">
        <f>COS(AF7)</f>
        <v>0.86602562491683677</v>
      </c>
      <c r="AG8">
        <f t="shared" ref="AG8:AL8" si="9">COS(AG7)</f>
        <v>0.81915234024043937</v>
      </c>
      <c r="AH8">
        <f t="shared" si="9"/>
        <v>0.76604482216209824</v>
      </c>
      <c r="AI8">
        <f t="shared" si="9"/>
        <v>0.70710725027922627</v>
      </c>
      <c r="AJ8">
        <f t="shared" si="9"/>
        <v>0.64278817434406343</v>
      </c>
      <c r="AK8" s="20">
        <f t="shared" si="9"/>
        <v>0.57357710053498367</v>
      </c>
      <c r="AL8" s="20">
        <f t="shared" si="9"/>
        <v>0.50000076602519528</v>
      </c>
    </row>
    <row r="9" spans="5:47" x14ac:dyDescent="0.3">
      <c r="E9" t="s">
        <v>2</v>
      </c>
      <c r="F9">
        <v>8</v>
      </c>
      <c r="I9">
        <f>$F$10-J9-0.5</f>
        <v>3.5</v>
      </c>
      <c r="J9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E9" t="s">
        <v>10</v>
      </c>
      <c r="AF9" s="19">
        <f>SIN(AF7)</f>
        <v>0.4999996169872557</v>
      </c>
      <c r="AG9" s="19">
        <f t="shared" ref="AG9:AL9" si="10">SIN(AG7)</f>
        <v>0.57357601368834399</v>
      </c>
      <c r="AH9" s="19">
        <f t="shared" si="10"/>
        <v>0.64278715796026864</v>
      </c>
      <c r="AI9" s="19">
        <f t="shared" si="10"/>
        <v>0.70710631209355757</v>
      </c>
      <c r="AJ9" s="19">
        <f t="shared" si="10"/>
        <v>0.7660439693147032</v>
      </c>
      <c r="AK9" s="23">
        <f t="shared" si="10"/>
        <v>0.81915157922199067</v>
      </c>
      <c r="AL9" s="23">
        <f t="shared" si="10"/>
        <v>0.86602496151913422</v>
      </c>
      <c r="AN9" t="s">
        <v>35</v>
      </c>
      <c r="AO9">
        <v>0</v>
      </c>
      <c r="AP9">
        <v>1</v>
      </c>
      <c r="AQ9">
        <v>2</v>
      </c>
      <c r="AR9">
        <v>3</v>
      </c>
      <c r="AS9">
        <v>4</v>
      </c>
      <c r="AT9">
        <v>5</v>
      </c>
      <c r="AU9">
        <v>6</v>
      </c>
    </row>
    <row r="10" spans="5:47" x14ac:dyDescent="0.3">
      <c r="E10" t="s">
        <v>3</v>
      </c>
      <c r="F10">
        <f>F9/2</f>
        <v>4</v>
      </c>
      <c r="I10">
        <f t="shared" ref="G10:I24" si="11">$F$10-J10-0.5</f>
        <v>2.5</v>
      </c>
      <c r="J10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B10" s="19" t="s">
        <v>4</v>
      </c>
      <c r="AC10" s="19" t="s">
        <v>5</v>
      </c>
      <c r="AD10" s="24" t="s">
        <v>6</v>
      </c>
      <c r="AE10" s="19" t="s">
        <v>7</v>
      </c>
      <c r="AF10" s="24" t="s">
        <v>12</v>
      </c>
      <c r="AG10" s="19"/>
      <c r="AH10" s="19"/>
      <c r="AI10" s="19"/>
      <c r="AJ10" s="19"/>
      <c r="AK10" s="19"/>
      <c r="AL10" s="19"/>
      <c r="AN10" t="s">
        <v>34</v>
      </c>
    </row>
    <row r="11" spans="5:47" x14ac:dyDescent="0.3">
      <c r="I11">
        <f t="shared" si="11"/>
        <v>1.5</v>
      </c>
      <c r="J11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B11">
        <v>0</v>
      </c>
      <c r="AC11">
        <v>2</v>
      </c>
      <c r="AD11" s="22">
        <f>AB11-$AB$6+0.5</f>
        <v>-3.5</v>
      </c>
      <c r="AE11" s="21">
        <f>$F$10-AC11-0.5</f>
        <v>1.5</v>
      </c>
      <c r="AF11" s="22">
        <f>$AD11*AF$8+$AE11*AF$9</f>
        <v>-2.2810902617280453</v>
      </c>
      <c r="AG11" s="22">
        <f t="shared" ref="AG11:AL16" si="12">$AD11*AG$8+$AE11*AG$9</f>
        <v>-2.0066691703090216</v>
      </c>
      <c r="AH11" s="22">
        <f t="shared" si="12"/>
        <v>-1.7169761406269408</v>
      </c>
      <c r="AI11" s="22">
        <f t="shared" si="12"/>
        <v>-1.4142159078369556</v>
      </c>
      <c r="AJ11" s="22">
        <f t="shared" si="12"/>
        <v>-1.1006926562321673</v>
      </c>
      <c r="AK11" s="22">
        <f t="shared" si="12"/>
        <v>-0.77879248303945703</v>
      </c>
      <c r="AL11" s="22">
        <f t="shared" si="12"/>
        <v>-0.45096523880948203</v>
      </c>
      <c r="AO11">
        <f>ROUND(20*(AF11-$AK$22)/$AD$21,0)</f>
        <v>0</v>
      </c>
      <c r="AP11">
        <f t="shared" ref="AP11:AP16" si="13">ROUND(20*(AG11-$AK$22)/$AD$21,0)</f>
        <v>5</v>
      </c>
      <c r="AQ11">
        <f t="shared" ref="AQ11:AQ16" si="14">ROUND(20*(AH11-$AK$22)/$AD$21,0)</f>
        <v>11</v>
      </c>
      <c r="AR11">
        <f t="shared" ref="AR11:AR16" si="15">ROUND(20*(AI11-$AK$22)/$AD$21,0)</f>
        <v>17</v>
      </c>
      <c r="AS11">
        <f t="shared" ref="AS11:AS16" si="16">ROUND(20*(AJ11-$AK$22)/$AD$21,0)</f>
        <v>24</v>
      </c>
      <c r="AT11">
        <f t="shared" ref="AT11:AT16" si="17">ROUND(20*(AK11-$AK$22)/$AD$21,0)</f>
        <v>30</v>
      </c>
      <c r="AU11">
        <f t="shared" ref="AU11:AU16" si="18">ROUND(20*(AL11-$AK$22)/$AD$21,0)</f>
        <v>37</v>
      </c>
    </row>
    <row r="12" spans="5:47" ht="15" thickBot="1" x14ac:dyDescent="0.35">
      <c r="I12">
        <f t="shared" si="11"/>
        <v>0.5</v>
      </c>
      <c r="J12">
        <v>3</v>
      </c>
      <c r="K12" s="1"/>
      <c r="L12" s="1"/>
      <c r="M12" s="1"/>
      <c r="N12" s="1"/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  <c r="Z12" s="1"/>
      <c r="AB12">
        <v>1</v>
      </c>
      <c r="AC12">
        <v>3</v>
      </c>
      <c r="AD12" s="22">
        <f t="shared" ref="AD12:AD16" si="19">AB12-$AB$6+0.5</f>
        <v>-2.5</v>
      </c>
      <c r="AE12" s="21">
        <f t="shared" ref="AE12:AE16" si="20">$F$10-AC12-0.5</f>
        <v>0.5</v>
      </c>
      <c r="AF12" s="22">
        <f t="shared" ref="AF12:AL16" si="21">$AD12*AF$8+$AE12*AF$9</f>
        <v>-1.9150642537984641</v>
      </c>
      <c r="AG12" s="22">
        <f t="shared" si="12"/>
        <v>-1.7610928437569267</v>
      </c>
      <c r="AH12" s="22">
        <f t="shared" si="12"/>
        <v>-1.5937184764251113</v>
      </c>
      <c r="AI12" s="22">
        <f t="shared" si="12"/>
        <v>-1.4142149696512869</v>
      </c>
      <c r="AJ12" s="22">
        <f t="shared" si="12"/>
        <v>-1.2239484512028072</v>
      </c>
      <c r="AK12" s="22">
        <f t="shared" si="12"/>
        <v>-1.0243669617264639</v>
      </c>
      <c r="AL12" s="22">
        <f t="shared" si="12"/>
        <v>-0.81698943430342108</v>
      </c>
      <c r="AO12">
        <f t="shared" ref="AO12:AO16" si="22">ROUND(20*(AF12-$AK$22)/$AD$21,0)</f>
        <v>7</v>
      </c>
      <c r="AP12">
        <f t="shared" si="13"/>
        <v>10</v>
      </c>
      <c r="AQ12">
        <f t="shared" si="14"/>
        <v>14</v>
      </c>
      <c r="AR12">
        <f t="shared" si="15"/>
        <v>17</v>
      </c>
      <c r="AS12">
        <f t="shared" si="16"/>
        <v>21</v>
      </c>
      <c r="AT12">
        <f t="shared" si="17"/>
        <v>25</v>
      </c>
      <c r="AU12">
        <f t="shared" si="18"/>
        <v>29</v>
      </c>
    </row>
    <row r="13" spans="5:47" x14ac:dyDescent="0.3">
      <c r="E13" t="s">
        <v>22</v>
      </c>
      <c r="G13">
        <f>$F$10-H13-0.5</f>
        <v>3.5</v>
      </c>
      <c r="H13" s="14">
        <v>0</v>
      </c>
      <c r="I13">
        <f t="shared" si="11"/>
        <v>-0.5</v>
      </c>
      <c r="J13">
        <v>4</v>
      </c>
      <c r="K13" s="1"/>
      <c r="L13" s="1"/>
      <c r="M13" s="1"/>
      <c r="N13" s="2"/>
      <c r="O13" s="6"/>
      <c r="P13" s="7"/>
      <c r="Q13" s="7"/>
      <c r="R13" s="7"/>
      <c r="S13" s="7"/>
      <c r="T13" s="29"/>
      <c r="U13" s="7"/>
      <c r="V13" s="8"/>
      <c r="W13" s="3"/>
      <c r="X13" s="1"/>
      <c r="Y13" s="1"/>
      <c r="Z13" s="1"/>
      <c r="AB13">
        <v>2</v>
      </c>
      <c r="AC13">
        <v>4</v>
      </c>
      <c r="AD13" s="22">
        <f t="shared" si="19"/>
        <v>-1.5</v>
      </c>
      <c r="AE13" s="21">
        <f t="shared" si="20"/>
        <v>-0.5</v>
      </c>
      <c r="AF13" s="22">
        <f t="shared" si="21"/>
        <v>-1.5490382458688829</v>
      </c>
      <c r="AG13" s="22">
        <f t="shared" si="12"/>
        <v>-1.515516517204831</v>
      </c>
      <c r="AH13" s="22">
        <f t="shared" si="12"/>
        <v>-1.4704608122232816</v>
      </c>
      <c r="AI13" s="22">
        <f t="shared" si="12"/>
        <v>-1.4142140314656182</v>
      </c>
      <c r="AJ13" s="22">
        <f t="shared" si="12"/>
        <v>-1.3472042461734466</v>
      </c>
      <c r="AK13" s="22">
        <f t="shared" si="12"/>
        <v>-1.2699414404134708</v>
      </c>
      <c r="AL13" s="22">
        <f t="shared" si="12"/>
        <v>-1.1830136297973599</v>
      </c>
      <c r="AO13">
        <f t="shared" si="22"/>
        <v>15</v>
      </c>
      <c r="AP13">
        <f t="shared" si="13"/>
        <v>15</v>
      </c>
      <c r="AQ13">
        <f t="shared" si="14"/>
        <v>16</v>
      </c>
      <c r="AR13">
        <f t="shared" si="15"/>
        <v>17</v>
      </c>
      <c r="AS13">
        <f t="shared" si="16"/>
        <v>19</v>
      </c>
      <c r="AT13">
        <f t="shared" si="17"/>
        <v>20</v>
      </c>
      <c r="AU13">
        <f t="shared" si="18"/>
        <v>22</v>
      </c>
    </row>
    <row r="14" spans="5:47" x14ac:dyDescent="0.3">
      <c r="G14">
        <f t="shared" si="11"/>
        <v>2.5</v>
      </c>
      <c r="H14" s="14">
        <v>1</v>
      </c>
      <c r="I14">
        <f t="shared" si="11"/>
        <v>-1.5</v>
      </c>
      <c r="J14">
        <v>5</v>
      </c>
      <c r="K14" s="1"/>
      <c r="L14" s="1"/>
      <c r="M14" s="1"/>
      <c r="N14" s="2"/>
      <c r="O14" s="9"/>
      <c r="P14" s="1"/>
      <c r="Q14" s="1"/>
      <c r="R14" s="1"/>
      <c r="S14" s="28"/>
      <c r="T14" s="1"/>
      <c r="U14" s="1"/>
      <c r="V14" s="10"/>
      <c r="W14" s="3"/>
      <c r="X14" s="1"/>
      <c r="Y14" s="1"/>
      <c r="Z14" s="1"/>
      <c r="AB14">
        <v>3</v>
      </c>
      <c r="AC14">
        <v>5</v>
      </c>
      <c r="AD14" s="22">
        <f t="shared" si="19"/>
        <v>-0.5</v>
      </c>
      <c r="AE14" s="21">
        <f t="shared" si="20"/>
        <v>-1.5</v>
      </c>
      <c r="AF14" s="22">
        <f t="shared" si="21"/>
        <v>-1.1830122379393018</v>
      </c>
      <c r="AG14" s="22">
        <f t="shared" si="12"/>
        <v>-1.2699401906527357</v>
      </c>
      <c r="AH14" s="22">
        <f t="shared" si="12"/>
        <v>-1.3472031480214521</v>
      </c>
      <c r="AI14" s="22">
        <f t="shared" si="12"/>
        <v>-1.4142130932799495</v>
      </c>
      <c r="AJ14" s="22">
        <f t="shared" si="12"/>
        <v>-1.4704600411440867</v>
      </c>
      <c r="AK14" s="22">
        <f t="shared" si="12"/>
        <v>-1.5155159191004779</v>
      </c>
      <c r="AL14" s="22">
        <f t="shared" si="12"/>
        <v>-1.5490378252912991</v>
      </c>
      <c r="AO14">
        <f t="shared" si="22"/>
        <v>22</v>
      </c>
      <c r="AP14">
        <f t="shared" si="13"/>
        <v>20</v>
      </c>
      <c r="AQ14">
        <f t="shared" si="14"/>
        <v>19</v>
      </c>
      <c r="AR14">
        <f t="shared" si="15"/>
        <v>17</v>
      </c>
      <c r="AS14">
        <f t="shared" si="16"/>
        <v>16</v>
      </c>
      <c r="AT14">
        <f t="shared" si="17"/>
        <v>15</v>
      </c>
      <c r="AU14">
        <f t="shared" si="18"/>
        <v>15</v>
      </c>
    </row>
    <row r="15" spans="5:47" x14ac:dyDescent="0.3">
      <c r="G15">
        <f t="shared" si="11"/>
        <v>1.5</v>
      </c>
      <c r="H15" s="14">
        <v>2</v>
      </c>
      <c r="I15">
        <f t="shared" si="11"/>
        <v>-2.5</v>
      </c>
      <c r="J15">
        <v>6</v>
      </c>
      <c r="K15" s="1"/>
      <c r="L15" s="1"/>
      <c r="M15" s="1"/>
      <c r="N15" s="2"/>
      <c r="O15" s="16"/>
      <c r="P15" s="1"/>
      <c r="Q15" s="1"/>
      <c r="R15" s="28"/>
      <c r="S15" s="1"/>
      <c r="T15" s="1"/>
      <c r="U15" s="1"/>
      <c r="V15" s="10"/>
      <c r="W15" s="3"/>
      <c r="X15" s="1"/>
      <c r="Y15" s="1"/>
      <c r="Z15" s="1"/>
      <c r="AB15">
        <v>4</v>
      </c>
      <c r="AC15">
        <v>6</v>
      </c>
      <c r="AD15" s="22">
        <f t="shared" si="19"/>
        <v>0.5</v>
      </c>
      <c r="AE15" s="21">
        <f t="shared" si="20"/>
        <v>-2.5</v>
      </c>
      <c r="AF15" s="22">
        <f t="shared" si="21"/>
        <v>-0.81698623000972093</v>
      </c>
      <c r="AG15" s="22">
        <f t="shared" si="12"/>
        <v>-1.0243638641006403</v>
      </c>
      <c r="AH15" s="22">
        <f t="shared" si="12"/>
        <v>-1.2239454838196224</v>
      </c>
      <c r="AI15" s="22">
        <f t="shared" si="12"/>
        <v>-1.4142121550942808</v>
      </c>
      <c r="AJ15" s="22">
        <f t="shared" si="12"/>
        <v>-1.5937158361147261</v>
      </c>
      <c r="AK15" s="22">
        <f t="shared" si="12"/>
        <v>-1.7610903977874848</v>
      </c>
      <c r="AL15" s="22">
        <f t="shared" si="12"/>
        <v>-1.9150620207852378</v>
      </c>
      <c r="AO15">
        <f t="shared" si="22"/>
        <v>29</v>
      </c>
      <c r="AP15">
        <f t="shared" si="13"/>
        <v>25</v>
      </c>
      <c r="AQ15">
        <f t="shared" si="14"/>
        <v>21</v>
      </c>
      <c r="AR15">
        <f t="shared" si="15"/>
        <v>17</v>
      </c>
      <c r="AS15">
        <f t="shared" si="16"/>
        <v>14</v>
      </c>
      <c r="AT15">
        <f t="shared" si="17"/>
        <v>10</v>
      </c>
      <c r="AU15">
        <f t="shared" si="18"/>
        <v>7</v>
      </c>
    </row>
    <row r="16" spans="5:47" x14ac:dyDescent="0.3">
      <c r="G16">
        <f t="shared" si="11"/>
        <v>0.5</v>
      </c>
      <c r="H16" s="14">
        <v>3</v>
      </c>
      <c r="I16">
        <f t="shared" si="11"/>
        <v>-3.5</v>
      </c>
      <c r="J16">
        <v>7</v>
      </c>
      <c r="K16" s="1"/>
      <c r="L16" s="1"/>
      <c r="M16" s="1"/>
      <c r="N16" s="2"/>
      <c r="O16" s="9"/>
      <c r="P16" s="17"/>
      <c r="Q16" s="28"/>
      <c r="R16" s="1"/>
      <c r="S16" s="1"/>
      <c r="T16" s="1"/>
      <c r="U16" s="1"/>
      <c r="V16" s="10"/>
      <c r="W16" s="3"/>
      <c r="X16" s="1"/>
      <c r="Y16" s="1"/>
      <c r="Z16" s="1"/>
      <c r="AB16">
        <f>AB15+1</f>
        <v>5</v>
      </c>
      <c r="AC16">
        <v>7</v>
      </c>
      <c r="AD16" s="22">
        <f t="shared" si="19"/>
        <v>1.5</v>
      </c>
      <c r="AE16" s="21">
        <f t="shared" si="20"/>
        <v>-3.5</v>
      </c>
      <c r="AF16" s="22">
        <f t="shared" si="21"/>
        <v>-0.45096022208013986</v>
      </c>
      <c r="AG16" s="22">
        <f t="shared" si="12"/>
        <v>-0.77878753754854491</v>
      </c>
      <c r="AH16" s="22">
        <f t="shared" si="12"/>
        <v>-1.1006878196177927</v>
      </c>
      <c r="AI16" s="22">
        <f t="shared" si="12"/>
        <v>-1.4142112169086121</v>
      </c>
      <c r="AJ16" s="22">
        <f t="shared" si="12"/>
        <v>-1.7169716310853662</v>
      </c>
      <c r="AK16" s="22">
        <f t="shared" si="12"/>
        <v>-2.0066648764744919</v>
      </c>
      <c r="AL16" s="22">
        <f t="shared" si="12"/>
        <v>-2.281086216279177</v>
      </c>
      <c r="AO16">
        <f t="shared" si="22"/>
        <v>37</v>
      </c>
      <c r="AP16">
        <f t="shared" si="13"/>
        <v>30</v>
      </c>
      <c r="AQ16">
        <f t="shared" si="14"/>
        <v>24</v>
      </c>
      <c r="AR16">
        <f t="shared" si="15"/>
        <v>17</v>
      </c>
      <c r="AS16">
        <f t="shared" si="16"/>
        <v>11</v>
      </c>
      <c r="AT16">
        <f t="shared" si="17"/>
        <v>5</v>
      </c>
      <c r="AU16">
        <f t="shared" si="18"/>
        <v>0</v>
      </c>
    </row>
    <row r="17" spans="5:47" x14ac:dyDescent="0.3">
      <c r="G17">
        <f t="shared" si="11"/>
        <v>-0.5</v>
      </c>
      <c r="H17" s="14">
        <v>4</v>
      </c>
      <c r="I17">
        <f t="shared" si="11"/>
        <v>-4.5</v>
      </c>
      <c r="J17">
        <v>8</v>
      </c>
      <c r="K17" s="1"/>
      <c r="L17" s="1"/>
      <c r="M17" s="1"/>
      <c r="N17" s="2"/>
      <c r="O17" s="9"/>
      <c r="P17" s="28"/>
      <c r="Q17" s="17"/>
      <c r="R17" s="1"/>
      <c r="S17" s="1"/>
      <c r="T17" s="1"/>
      <c r="U17" s="1"/>
      <c r="V17" s="10"/>
      <c r="W17" s="3"/>
      <c r="X17" s="1"/>
      <c r="Y17" s="1"/>
      <c r="Z17" s="1"/>
    </row>
    <row r="18" spans="5:47" x14ac:dyDescent="0.3">
      <c r="G18">
        <f t="shared" si="11"/>
        <v>-1.5</v>
      </c>
      <c r="H18" s="14">
        <v>5</v>
      </c>
      <c r="I18">
        <f t="shared" si="11"/>
        <v>-5.5</v>
      </c>
      <c r="J18">
        <v>9</v>
      </c>
      <c r="K18" s="1"/>
      <c r="L18" s="1"/>
      <c r="M18" s="1"/>
      <c r="N18" s="2"/>
      <c r="O18" s="27"/>
      <c r="P18" s="1"/>
      <c r="Q18" s="1"/>
      <c r="R18" s="17"/>
      <c r="S18" s="1"/>
      <c r="T18" s="1"/>
      <c r="U18" s="1"/>
      <c r="V18" s="10"/>
      <c r="W18" s="3"/>
      <c r="X18" s="1"/>
      <c r="Y18" s="1"/>
      <c r="Z18" s="1"/>
      <c r="AB18" t="s">
        <v>13</v>
      </c>
      <c r="AD18">
        <v>30</v>
      </c>
      <c r="AI18" t="s">
        <v>25</v>
      </c>
      <c r="AK18" s="25">
        <f>AG24-AG22</f>
        <v>7</v>
      </c>
      <c r="AN18">
        <v>0</v>
      </c>
    </row>
    <row r="19" spans="5:47" x14ac:dyDescent="0.3">
      <c r="G19">
        <f t="shared" si="11"/>
        <v>-2.5</v>
      </c>
      <c r="H19" s="14">
        <v>6</v>
      </c>
      <c r="I19">
        <f t="shared" si="11"/>
        <v>-6.5</v>
      </c>
      <c r="J19">
        <v>10</v>
      </c>
      <c r="K19" s="1"/>
      <c r="L19" s="1"/>
      <c r="M19" s="1"/>
      <c r="N19" s="2"/>
      <c r="O19" s="9"/>
      <c r="P19" s="1"/>
      <c r="Q19" s="1"/>
      <c r="R19" s="1"/>
      <c r="S19" s="17"/>
      <c r="T19" s="1"/>
      <c r="U19" s="1"/>
      <c r="V19" s="10"/>
      <c r="W19" s="3"/>
      <c r="X19" s="1"/>
      <c r="Y19" s="1"/>
      <c r="Z19" s="1"/>
      <c r="AB19" t="s">
        <v>14</v>
      </c>
      <c r="AD19">
        <v>60</v>
      </c>
      <c r="AI19" t="s">
        <v>26</v>
      </c>
      <c r="AK19" s="21">
        <f>AG25-AG23</f>
        <v>-7</v>
      </c>
      <c r="AN19">
        <v>1</v>
      </c>
    </row>
    <row r="20" spans="5:47" ht="15" thickBot="1" x14ac:dyDescent="0.35">
      <c r="E20" t="s">
        <v>24</v>
      </c>
      <c r="G20">
        <f t="shared" si="11"/>
        <v>-3.5</v>
      </c>
      <c r="H20" s="14">
        <v>7</v>
      </c>
      <c r="I20">
        <f t="shared" si="11"/>
        <v>-7.5</v>
      </c>
      <c r="J20">
        <v>11</v>
      </c>
      <c r="K20" s="1"/>
      <c r="L20" s="1"/>
      <c r="M20" s="1"/>
      <c r="N20" s="2"/>
      <c r="O20" s="11"/>
      <c r="P20" s="12"/>
      <c r="Q20" s="12"/>
      <c r="R20" s="12"/>
      <c r="S20" s="12"/>
      <c r="T20" s="26"/>
      <c r="U20" s="12"/>
      <c r="V20" s="13"/>
      <c r="W20" s="3"/>
      <c r="X20" s="1"/>
      <c r="Y20" s="1"/>
      <c r="Z20" s="1"/>
      <c r="AB20" t="s">
        <v>15</v>
      </c>
      <c r="AD20">
        <v>5</v>
      </c>
      <c r="AI20" t="s">
        <v>27</v>
      </c>
      <c r="AK20" s="21">
        <f>AK21-AK22</f>
        <v>1.8301209774696949</v>
      </c>
      <c r="AN20">
        <v>2</v>
      </c>
    </row>
    <row r="21" spans="5:47" x14ac:dyDescent="0.3">
      <c r="I21">
        <f t="shared" si="11"/>
        <v>-8.5</v>
      </c>
      <c r="J21">
        <v>12</v>
      </c>
      <c r="K21" s="1"/>
      <c r="L21" s="1"/>
      <c r="M21" s="1"/>
      <c r="N21" s="1"/>
      <c r="O21" s="5"/>
      <c r="P21" s="5"/>
      <c r="Q21" s="5"/>
      <c r="R21" s="5"/>
      <c r="S21" s="5"/>
      <c r="T21" s="5"/>
      <c r="U21" s="5"/>
      <c r="V21" s="5"/>
      <c r="W21" s="1"/>
      <c r="X21" s="1"/>
      <c r="Y21" s="1"/>
      <c r="Z21" s="1"/>
      <c r="AB21" t="s">
        <v>16</v>
      </c>
      <c r="AD21">
        <v>1</v>
      </c>
      <c r="AI21" t="s">
        <v>28</v>
      </c>
      <c r="AK21" s="21">
        <f>AL11</f>
        <v>-0.45096523880948203</v>
      </c>
      <c r="AN21">
        <v>3</v>
      </c>
      <c r="AU21">
        <v>2</v>
      </c>
    </row>
    <row r="22" spans="5:47" x14ac:dyDescent="0.3">
      <c r="I22">
        <f t="shared" si="11"/>
        <v>-9.5</v>
      </c>
      <c r="J22">
        <v>13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t="s">
        <v>17</v>
      </c>
      <c r="AD22">
        <v>0</v>
      </c>
      <c r="AE22" t="s">
        <v>21</v>
      </c>
      <c r="AG22" s="21">
        <f>0-$AD$28+0.5</f>
        <v>-3.5</v>
      </c>
      <c r="AI22" t="s">
        <v>29</v>
      </c>
      <c r="AK22" s="21">
        <f>AL16</f>
        <v>-2.281086216279177</v>
      </c>
      <c r="AN22">
        <v>4</v>
      </c>
      <c r="AT22">
        <v>1</v>
      </c>
      <c r="AU22">
        <v>1</v>
      </c>
    </row>
    <row r="23" spans="5:47" x14ac:dyDescent="0.3">
      <c r="I23">
        <f t="shared" si="11"/>
        <v>-10.5</v>
      </c>
      <c r="J23">
        <v>14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t="s">
        <v>18</v>
      </c>
      <c r="AD23">
        <v>0</v>
      </c>
      <c r="AE23" t="s">
        <v>22</v>
      </c>
      <c r="AG23" s="21">
        <f>$AD$29-0-0.5</f>
        <v>3.5</v>
      </c>
      <c r="AI23" t="s">
        <v>30</v>
      </c>
      <c r="AK23">
        <f>20*AK20/AD21</f>
        <v>36.6024195493939</v>
      </c>
      <c r="AN23">
        <v>5</v>
      </c>
      <c r="AS23">
        <v>1</v>
      </c>
      <c r="AT23">
        <v>2</v>
      </c>
      <c r="AU23">
        <v>1</v>
      </c>
    </row>
    <row r="24" spans="5:47" x14ac:dyDescent="0.3">
      <c r="I24">
        <f t="shared" si="11"/>
        <v>-11.5</v>
      </c>
      <c r="J24">
        <v>15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t="s">
        <v>19</v>
      </c>
      <c r="AD24">
        <v>7</v>
      </c>
      <c r="AE24" t="s">
        <v>23</v>
      </c>
      <c r="AG24" s="21">
        <f>$AD$26-1-$AD$28+0.5</f>
        <v>3.5</v>
      </c>
      <c r="AI24" t="s">
        <v>31</v>
      </c>
      <c r="AK24">
        <f>AD19-AD18</f>
        <v>30</v>
      </c>
      <c r="AN24">
        <v>6</v>
      </c>
      <c r="AR24">
        <v>1</v>
      </c>
      <c r="AS24">
        <v>2</v>
      </c>
      <c r="AT24">
        <v>1</v>
      </c>
      <c r="AU24">
        <v>1</v>
      </c>
    </row>
    <row r="25" spans="5:47" x14ac:dyDescent="0.3">
      <c r="AB25" t="s">
        <v>20</v>
      </c>
      <c r="AD25">
        <v>7</v>
      </c>
      <c r="AE25" t="s">
        <v>24</v>
      </c>
      <c r="AG25" s="21">
        <f>$AD$29-(AD27-1)-0.5</f>
        <v>-3.5</v>
      </c>
      <c r="AI25" t="s">
        <v>32</v>
      </c>
      <c r="AK25">
        <f>AK24/AD20+1</f>
        <v>7</v>
      </c>
      <c r="AN25">
        <v>7</v>
      </c>
      <c r="AP25">
        <v>2</v>
      </c>
      <c r="AR25">
        <v>2</v>
      </c>
      <c r="AS25">
        <v>2</v>
      </c>
      <c r="AT25">
        <v>2</v>
      </c>
      <c r="AU25">
        <v>1</v>
      </c>
    </row>
    <row r="26" spans="5:47" x14ac:dyDescent="0.3">
      <c r="AB26" t="s">
        <v>0</v>
      </c>
      <c r="AD26">
        <f>AD24-AD22+1</f>
        <v>8</v>
      </c>
      <c r="AI26" t="s">
        <v>33</v>
      </c>
      <c r="AK26">
        <f>AK23*AK25</f>
        <v>256.21693684575729</v>
      </c>
      <c r="AN26">
        <v>8</v>
      </c>
      <c r="AO26">
        <v>3</v>
      </c>
      <c r="AP26">
        <v>1</v>
      </c>
      <c r="AQ26">
        <v>6</v>
      </c>
      <c r="AR26">
        <v>2</v>
      </c>
      <c r="AS26">
        <v>1</v>
      </c>
    </row>
    <row r="27" spans="5:47" x14ac:dyDescent="0.3">
      <c r="AB27" t="s">
        <v>2</v>
      </c>
      <c r="AD27">
        <f>AD25-AD23+1</f>
        <v>8</v>
      </c>
      <c r="AN27">
        <v>9</v>
      </c>
      <c r="AO27">
        <v>3</v>
      </c>
      <c r="AP27">
        <v>2</v>
      </c>
      <c r="AR27">
        <v>1</v>
      </c>
    </row>
    <row r="28" spans="5:47" x14ac:dyDescent="0.3">
      <c r="AB28" t="s">
        <v>1</v>
      </c>
      <c r="AD28" s="21">
        <f>AD26/2</f>
        <v>4</v>
      </c>
      <c r="AN28">
        <v>10</v>
      </c>
      <c r="AP28">
        <v>1</v>
      </c>
    </row>
    <row r="29" spans="5:47" x14ac:dyDescent="0.3">
      <c r="AB29" t="s">
        <v>3</v>
      </c>
      <c r="AD29" s="21">
        <f>AD27/2</f>
        <v>4</v>
      </c>
      <c r="AN29">
        <v>11</v>
      </c>
    </row>
    <row r="30" spans="5:47" x14ac:dyDescent="0.3">
      <c r="AN30">
        <v>12</v>
      </c>
    </row>
    <row r="31" spans="5:47" x14ac:dyDescent="0.3">
      <c r="AN31">
        <v>13</v>
      </c>
    </row>
    <row r="32" spans="5:47" x14ac:dyDescent="0.3">
      <c r="AN32">
        <v>14</v>
      </c>
    </row>
    <row r="33" spans="40:40" x14ac:dyDescent="0.3">
      <c r="AN33">
        <v>15</v>
      </c>
    </row>
    <row r="34" spans="40:40" x14ac:dyDescent="0.3">
      <c r="AN34">
        <v>16</v>
      </c>
    </row>
    <row r="35" spans="40:40" x14ac:dyDescent="0.3">
      <c r="AN35">
        <v>17</v>
      </c>
    </row>
    <row r="36" spans="40:40" x14ac:dyDescent="0.3">
      <c r="AN36">
        <v>18</v>
      </c>
    </row>
    <row r="37" spans="40:40" x14ac:dyDescent="0.3">
      <c r="AN37">
        <v>19</v>
      </c>
    </row>
    <row r="38" spans="40:40" x14ac:dyDescent="0.3">
      <c r="AN38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2025-06-20T14:30:20Z</dcterms:created>
  <dcterms:modified xsi:type="dcterms:W3CDTF">2025-06-20T22:38:18Z</dcterms:modified>
</cp:coreProperties>
</file>