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31AC4A53-7F53-40A5-9B7B-1A85FDBD9516}" xr6:coauthVersionLast="47" xr6:coauthVersionMax="47" xr10:uidLastSave="{00000000-0000-0000-0000-000000000000}"/>
  <bookViews>
    <workbookView xWindow="-120" yWindow="-120" windowWidth="20730" windowHeight="11310" tabRatio="735" activeTab="1" xr2:uid="{00000000-000D-0000-FFFF-FFFF00000000}"/>
  </bookViews>
  <sheets>
    <sheet name="Hasil percobaan Split Validasi" sheetId="1" r:id="rId1"/>
    <sheet name="Sheet1" sheetId="7" r:id="rId2"/>
    <sheet name="Visualisasi Line Chart" sheetId="6" r:id="rId3"/>
    <sheet name="Literasi - Related Work" sheetId="3" r:id="rId4"/>
    <sheet name="Literasi - Result &amp; Discus" sheetId="4" r:id="rId5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<sst xmlns="http://schemas.openxmlformats.org/spreadsheetml/2006/main" count="340" uniqueCount="145">
  <si>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</si>
  <si>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</si>
  <si>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</si>
  <si>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</si>
  <si>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</si>
  <si>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</si>
  <si>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</si>
  <si>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</si>
  <si>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</si>
  <si>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</si>
  <si>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</si>
  <si>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</si>
  <si>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</si>
  <si>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</si>
  <si>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</si>
  <si>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</si>
  <si>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</si>
  <si>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</si>
  <si>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</si>
  <si>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</si>
  <si>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</si>
  <si>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</si>
  <si>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</si>
  <si>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</si>
  <si>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</si>
  <si>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</si>
  <si>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</si>
  <si>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</si>
  <si>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</si>
  <si>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</si>
  <si>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</si>
  <si>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</si>
  <si>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</si>
  <si>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</si>
  <si>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</si>
  <si>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</si>
  <si>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</si>
  <si>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</si>
  <si>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</si>
  <si>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</si>
  <si>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</si>
  <si>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</si>
  <si>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</si>
  <si>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</si>
  <si>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</si>
  <si>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</si>
  <si>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</si>
  <si>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</si>
  <si>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</si>
  <si>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</si>
  <si>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</si>
  <si>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</si>
  <si>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</si>
  <si>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</si>
  <si>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</si>
  <si>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</si>
  <si>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</si>
  <si>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</si>
  <si>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</si>
  <si>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</si>
  <si>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</si>
  <si>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</si>
  <si>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</si>
  <si>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</si>
  <si>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</si>
  <si>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</si>
  <si>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</si>
  <si>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</si>
  <si>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</si>
  <si>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</si>
  <si>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</si>
  <si>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</si>
  <si>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</si>
  <si>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</si>
  <si>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</si>
  <si>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</si>
  <si>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</si>
  <si>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</si>
  <si>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</si>
  <si>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</si>
  <si>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</si>
  <si>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</si>
  <si>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</si>
  <si>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</si>
  <si>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</si>
  <si>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</si>
  <si>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</si>
  <si>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</si>
  <si>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</si>
  <si>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</si>
  <si>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</si>
  <si>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</si>
  <si>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</si>
  <si>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</si>
  <si>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</si>
  <si>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</si>
  <si>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</si>
  <si>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</si>
  <si>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</si>
  <si>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</si>
  <si>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</si>
  <si>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</si>
  <si>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</si>
  <si>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</si>
  <si>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</si>
  <si>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</si>
  <si>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</si>
  <si>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</si>
  <si>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</si>
  <si>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</si>
  <si>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</si>
  <si>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</si>
  <si>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</si>
  <si>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</si>
  <si>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</si>
  <si>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</si>
  <si>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</si>
  <si>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</si>
  <si>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</si>
  <si>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</si>
  <si>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</si>
  <si>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</si>
  <si>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</si>
  <si>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</si>
  <si>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</si>
  <si>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</si>
  <si>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</si>
  <si>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</si>
  <si>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</si>
  <si>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</si>
  <si>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</si>
  <si>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</si>
  <si>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</si>
  <si>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</si>
  <si>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</si>
  <si>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</si>
  <si>
    <t>Experiments</t>
  </si>
  <si>
    <t>Algorithms</t>
  </si>
  <si>
    <t>Confusion Matrix</t>
  </si>
  <si>
    <t>KNN</t>
  </si>
  <si>
    <t>NB</t>
  </si>
  <si>
    <t>coefficient</t>
  </si>
  <si>
    <t>correlation</t>
  </si>
  <si>
    <t>determination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</si>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</sst>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  <font>
      <sz val="8"/>
      <name val="Cambria"/>
      <family val="1"/>
      <scheme val="major"/>
    </font>
    <font>
      <sz val="8"/>
      <color rgb="FF00000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left" vertical="center"/>
    </xf>
    <xf numFmtId="0" fontId="11" fillId="0" borderId="2" xfId="0" applyFont="1" applyBorder="1"/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5" fillId="8" borderId="2" xfId="0" applyNumberFormat="1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2" fillId="8" borderId="2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NumberFormat="1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opLeftCell="C7" zoomScaleNormal="100" workbookViewId="0">
      <selection activeCell="A6" sqref="A6:I42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68" t="s">
        <v>1</v>
      </c>
      <c r="D1" s="68"/>
      <c r="E1" s="68"/>
      <c r="F1" s="68"/>
      <c r="G1" s="68"/>
      <c r="H1" s="68"/>
      <c r="I1" s="68"/>
      <c r="J1" s="68" t="s">
        <v>0</v>
      </c>
      <c r="K1" s="68"/>
      <c r="L1" s="68"/>
      <c r="M1" s="68"/>
      <c r="N1" s="68"/>
      <c r="O1" s="68"/>
      <c r="P1" s="68"/>
      <c r="T1" s="68" t="s">
        <v>1</v>
      </c>
      <c r="U1" s="68"/>
      <c r="V1" s="68"/>
      <c r="W1" s="68"/>
      <c r="X1" s="68"/>
      <c r="Y1" s="68"/>
      <c r="Z1" s="68"/>
      <c r="AA1" s="68" t="s">
        <v>0</v>
      </c>
      <c r="AB1" s="68"/>
      <c r="AC1" s="68"/>
      <c r="AD1" s="68"/>
      <c r="AE1" s="68"/>
      <c r="AF1" s="68"/>
      <c r="AG1" s="68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ht="11.1" customHeight="1" x14ac:dyDescent="0.25">
      <c r="A2" s="1"/>
      <c r="B2" s="1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0" ht="11.1" customHeight="1" x14ac:dyDescent="0.25">
      <c r="A3" s="63" t="s">
        <v>106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R3" s="63" t="s">
        <v>111</v>
      </c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1.1" customHeight="1" x14ac:dyDescent="0.25">
      <c r="R4" s="63" t="s">
        <v>113</v>
      </c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1.1" customHeight="1" x14ac:dyDescent="0.25"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0" ht="11.1" customHeight="1" x14ac:dyDescent="0.25">
      <c r="A6" s="69" t="s">
        <v>2</v>
      </c>
      <c r="B6" s="70"/>
      <c r="C6" s="79" t="s">
        <v>3</v>
      </c>
      <c r="D6" s="79"/>
      <c r="E6" s="79"/>
      <c r="F6" s="79"/>
      <c r="G6" s="79"/>
      <c r="H6" s="79"/>
      <c r="I6" s="79"/>
      <c r="J6" s="79" t="s">
        <v>3</v>
      </c>
      <c r="K6" s="79"/>
      <c r="L6" s="79"/>
      <c r="M6" s="79"/>
      <c r="N6" s="79"/>
      <c r="O6" s="79"/>
      <c r="P6" s="79"/>
      <c r="R6" s="69" t="s">
        <v>2</v>
      </c>
      <c r="S6" s="70"/>
      <c r="T6" s="65" t="s">
        <v>3</v>
      </c>
      <c r="U6" s="66"/>
      <c r="V6" s="66"/>
      <c r="W6" s="66"/>
      <c r="X6" s="66"/>
      <c r="Y6" s="66"/>
      <c r="Z6" s="67"/>
      <c r="AA6" s="65" t="s">
        <v>3</v>
      </c>
      <c r="AB6" s="66"/>
      <c r="AC6" s="66"/>
      <c r="AD6" s="66"/>
      <c r="AE6" s="66"/>
      <c r="AF6" s="66"/>
      <c r="AG6" s="6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0" ht="11.1" customHeight="1" x14ac:dyDescent="0.25">
      <c r="A7" s="71"/>
      <c r="B7" s="72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71"/>
      <c r="S7" s="72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ht="11.1" customHeight="1" x14ac:dyDescent="0.25">
      <c r="A8" s="80" t="s">
        <v>4</v>
      </c>
      <c r="B8" s="8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75" t="s">
        <v>4</v>
      </c>
      <c r="S8" s="76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t="11.1" customHeight="1" x14ac:dyDescent="0.25">
      <c r="A9" s="60" t="s">
        <v>5</v>
      </c>
      <c r="B9" s="61"/>
      <c r="C9" s="50">
        <v>0.71740000000000004</v>
      </c>
      <c r="D9" s="50">
        <v>0.54349999999999998</v>
      </c>
      <c r="E9" s="50">
        <v>0.79890000000000005</v>
      </c>
      <c r="F9" s="50">
        <v>0.72829999999999995</v>
      </c>
      <c r="G9" s="50">
        <v>0.83699999999999997</v>
      </c>
      <c r="H9" s="50">
        <v>0.80979999999999996</v>
      </c>
      <c r="I9" s="50">
        <v>0.84240000000000004</v>
      </c>
      <c r="J9" s="51">
        <v>0.70920000000000005</v>
      </c>
      <c r="K9" s="51">
        <v>0.51359999999999995</v>
      </c>
      <c r="L9" s="51">
        <v>0.75</v>
      </c>
      <c r="M9" s="51">
        <v>0.74180000000000001</v>
      </c>
      <c r="N9" s="51">
        <v>0.8397</v>
      </c>
      <c r="O9" s="51">
        <v>0.76090000000000002</v>
      </c>
      <c r="P9" s="51">
        <v>0.83699999999999997</v>
      </c>
      <c r="R9" s="60" t="s">
        <v>5</v>
      </c>
      <c r="S9" s="61"/>
      <c r="T9" s="22">
        <v>0.75</v>
      </c>
      <c r="U9" s="22">
        <v>0.59240000000000004</v>
      </c>
      <c r="V9" s="22">
        <v>0.83150000000000002</v>
      </c>
      <c r="W9" s="22">
        <v>0.75539999999999996</v>
      </c>
      <c r="X9" s="22">
        <v>0.8478</v>
      </c>
      <c r="Y9" s="22">
        <v>0.80430000000000001</v>
      </c>
      <c r="Z9" s="22">
        <v>0.84240000000000004</v>
      </c>
      <c r="AA9" s="23">
        <v>0.71740000000000004</v>
      </c>
      <c r="AB9" s="23">
        <v>0.52990000000000004</v>
      </c>
      <c r="AC9" s="23">
        <v>0.77449999999999997</v>
      </c>
      <c r="AD9" s="23">
        <v>0.73099999999999998</v>
      </c>
      <c r="AE9" s="23">
        <v>0.83699999999999997</v>
      </c>
      <c r="AF9" s="23">
        <v>0.7772</v>
      </c>
      <c r="AG9" s="23">
        <v>0.84240000000000004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ht="11.1" customHeight="1" x14ac:dyDescent="0.25">
      <c r="A10" s="60" t="s">
        <v>6</v>
      </c>
      <c r="B10" s="61"/>
      <c r="C10" s="50">
        <v>0.71009999999999995</v>
      </c>
      <c r="D10" s="50">
        <v>0.54810000000000003</v>
      </c>
      <c r="E10" s="50">
        <v>0.79249999999999998</v>
      </c>
      <c r="F10" s="50">
        <v>0.72919999999999996</v>
      </c>
      <c r="G10" s="50">
        <v>0.83179999999999998</v>
      </c>
      <c r="H10" s="50">
        <v>0.80259999999999998</v>
      </c>
      <c r="I10" s="50">
        <v>0.84089999999999998</v>
      </c>
      <c r="J10" s="51">
        <v>0.70799999999999996</v>
      </c>
      <c r="K10" s="51">
        <v>0.50080000000000002</v>
      </c>
      <c r="L10" s="51">
        <v>0.73960000000000004</v>
      </c>
      <c r="M10" s="51">
        <v>0.74409999999999998</v>
      </c>
      <c r="N10" s="51">
        <v>0.83760000000000001</v>
      </c>
      <c r="O10" s="51">
        <v>0.75260000000000005</v>
      </c>
      <c r="P10" s="51">
        <v>0.83689999999999998</v>
      </c>
      <c r="R10" s="60" t="s">
        <v>6</v>
      </c>
      <c r="S10" s="61"/>
      <c r="T10" s="22">
        <v>0.74199999999999999</v>
      </c>
      <c r="U10" s="22">
        <v>0.58479999999999999</v>
      </c>
      <c r="V10" s="22">
        <v>0.82399999999999995</v>
      </c>
      <c r="W10" s="22">
        <v>0.75380000000000003</v>
      </c>
      <c r="X10" s="22">
        <v>0.84209999999999996</v>
      </c>
      <c r="Y10" s="22">
        <v>0.79749999999999999</v>
      </c>
      <c r="Z10" s="22">
        <v>0.84319999999999995</v>
      </c>
      <c r="AA10" s="23">
        <v>0.71450000000000002</v>
      </c>
      <c r="AB10" s="23">
        <v>0.52290000000000003</v>
      </c>
      <c r="AC10" s="23">
        <v>0.76470000000000005</v>
      </c>
      <c r="AD10" s="23">
        <v>0.73350000000000004</v>
      </c>
      <c r="AE10" s="23">
        <v>0.83599999999999997</v>
      </c>
      <c r="AF10" s="23">
        <v>0.76980000000000004</v>
      </c>
      <c r="AG10" s="23">
        <v>0.84299999999999997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ht="11.1" customHeight="1" x14ac:dyDescent="0.25">
      <c r="A11" s="60" t="s">
        <v>7</v>
      </c>
      <c r="B11" s="61"/>
      <c r="C11" s="50">
        <v>0.70660000000000001</v>
      </c>
      <c r="D11" s="50">
        <v>0.53069999999999995</v>
      </c>
      <c r="E11" s="50">
        <v>0.79039999999999999</v>
      </c>
      <c r="F11" s="50">
        <v>0.71909999999999996</v>
      </c>
      <c r="G11" s="50">
        <v>0.82979999999999998</v>
      </c>
      <c r="H11" s="50">
        <v>0.80100000000000005</v>
      </c>
      <c r="I11" s="50">
        <v>0.83650000000000002</v>
      </c>
      <c r="J11" s="51">
        <v>0.70550000000000002</v>
      </c>
      <c r="K11" s="51">
        <v>0.50860000000000005</v>
      </c>
      <c r="L11" s="51">
        <v>0.74460000000000004</v>
      </c>
      <c r="M11" s="51">
        <v>0.73770000000000002</v>
      </c>
      <c r="N11" s="51">
        <v>0.83660000000000001</v>
      </c>
      <c r="O11" s="51">
        <v>0.75580000000000003</v>
      </c>
      <c r="P11" s="51">
        <v>0.83399999999999996</v>
      </c>
      <c r="R11" s="60" t="s">
        <v>7</v>
      </c>
      <c r="S11" s="61"/>
      <c r="T11" s="22">
        <v>0.73850000000000005</v>
      </c>
      <c r="U11" s="22">
        <v>0.58499999999999996</v>
      </c>
      <c r="V11" s="22">
        <v>0.82440000000000002</v>
      </c>
      <c r="W11" s="22">
        <v>0.74709999999999999</v>
      </c>
      <c r="X11" s="22">
        <v>0.84050000000000002</v>
      </c>
      <c r="Y11" s="22">
        <v>0.79630000000000001</v>
      </c>
      <c r="Z11" s="22">
        <v>0.83640000000000003</v>
      </c>
      <c r="AA11" s="23">
        <v>0.71299999999999997</v>
      </c>
      <c r="AB11" s="23">
        <v>0.52700000000000002</v>
      </c>
      <c r="AC11" s="23">
        <v>0.76939999999999997</v>
      </c>
      <c r="AD11" s="23">
        <v>0.72740000000000005</v>
      </c>
      <c r="AE11" s="23">
        <v>0.83379999999999999</v>
      </c>
      <c r="AF11" s="23">
        <v>0.77310000000000001</v>
      </c>
      <c r="AG11" s="23">
        <v>0.83960000000000001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ht="11.1" customHeight="1" x14ac:dyDescent="0.25">
      <c r="A12" s="60" t="s">
        <v>8</v>
      </c>
      <c r="B12" s="61"/>
      <c r="C12" s="50">
        <v>0.70569999999999999</v>
      </c>
      <c r="D12" s="50">
        <v>0.52939999999999998</v>
      </c>
      <c r="E12" s="50">
        <v>0.79120000000000001</v>
      </c>
      <c r="F12" s="50">
        <v>0.7208</v>
      </c>
      <c r="G12" s="50">
        <v>0.83020000000000005</v>
      </c>
      <c r="H12" s="50">
        <v>0.8014</v>
      </c>
      <c r="I12" s="50">
        <v>0.83699999999999997</v>
      </c>
      <c r="J12" s="51">
        <v>0.70489999999999997</v>
      </c>
      <c r="K12" s="51">
        <v>0.50080000000000002</v>
      </c>
      <c r="L12" s="51">
        <v>0.74099999999999999</v>
      </c>
      <c r="M12" s="51">
        <v>0.73719999999999997</v>
      </c>
      <c r="N12" s="51">
        <v>0.83660000000000001</v>
      </c>
      <c r="O12" s="51">
        <v>0.75280000000000002</v>
      </c>
      <c r="P12" s="51">
        <v>0.83460000000000001</v>
      </c>
      <c r="R12" s="60" t="s">
        <v>8</v>
      </c>
      <c r="S12" s="61"/>
      <c r="T12" s="22">
        <v>0.73699999999999999</v>
      </c>
      <c r="U12" s="22">
        <v>0.5837</v>
      </c>
      <c r="V12" s="22">
        <v>0.82420000000000004</v>
      </c>
      <c r="W12" s="22">
        <v>0.74809999999999999</v>
      </c>
      <c r="X12" s="22">
        <v>0.84079999999999999</v>
      </c>
      <c r="Y12" s="22">
        <v>0.79679999999999995</v>
      </c>
      <c r="Z12" s="22">
        <v>0.83689999999999998</v>
      </c>
      <c r="AA12" s="23">
        <v>0.71140000000000003</v>
      </c>
      <c r="AB12" s="23">
        <v>0.52439999999999998</v>
      </c>
      <c r="AC12" s="23">
        <v>0.7651</v>
      </c>
      <c r="AD12" s="23">
        <v>0.7278</v>
      </c>
      <c r="AE12" s="23">
        <v>0.83409999999999995</v>
      </c>
      <c r="AF12" s="23">
        <v>0.77070000000000005</v>
      </c>
      <c r="AG12" s="23">
        <v>0.84030000000000005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ht="11.1" customHeight="1" x14ac:dyDescent="0.25">
      <c r="A13" s="78" t="s">
        <v>9</v>
      </c>
      <c r="B13" s="78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R13" s="73" t="s">
        <v>9</v>
      </c>
      <c r="S13" s="7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ht="11.1" customHeight="1" x14ac:dyDescent="0.25">
      <c r="A14" s="60" t="s">
        <v>5</v>
      </c>
      <c r="B14" s="61"/>
      <c r="C14" s="50">
        <v>0.70109999999999995</v>
      </c>
      <c r="D14" s="50">
        <v>0.51090000000000002</v>
      </c>
      <c r="E14" s="50">
        <v>0.78800000000000003</v>
      </c>
      <c r="F14" s="50">
        <v>0.73370000000000002</v>
      </c>
      <c r="G14" s="50">
        <v>0.85329999999999995</v>
      </c>
      <c r="H14" s="50">
        <v>0.79349999999999998</v>
      </c>
      <c r="I14" s="50">
        <v>0.84240000000000004</v>
      </c>
      <c r="J14" s="51">
        <v>0.69020000000000004</v>
      </c>
      <c r="K14" s="51">
        <v>0.46739999999999998</v>
      </c>
      <c r="L14" s="51">
        <v>0.77449999999999997</v>
      </c>
      <c r="M14" s="51">
        <v>0.73099999999999998</v>
      </c>
      <c r="N14" s="51">
        <v>0.85870000000000002</v>
      </c>
      <c r="O14" s="51">
        <v>0.78259999999999996</v>
      </c>
      <c r="P14" s="51">
        <v>0.84240000000000004</v>
      </c>
      <c r="R14" s="60" t="s">
        <v>5</v>
      </c>
      <c r="S14" s="61"/>
      <c r="T14" s="22">
        <v>0.69569999999999999</v>
      </c>
      <c r="U14" s="22">
        <v>0.52170000000000005</v>
      </c>
      <c r="V14" s="22">
        <v>0.78800000000000003</v>
      </c>
      <c r="W14" s="22">
        <v>0.73370000000000002</v>
      </c>
      <c r="X14" s="22">
        <v>0.85870000000000002</v>
      </c>
      <c r="Y14" s="22">
        <v>0.78259999999999996</v>
      </c>
      <c r="Z14" s="22">
        <v>0.83699999999999997</v>
      </c>
      <c r="AA14" s="23">
        <v>0.70379999999999998</v>
      </c>
      <c r="AB14" s="23">
        <v>0.48370000000000002</v>
      </c>
      <c r="AC14" s="23">
        <v>0.77990000000000004</v>
      </c>
      <c r="AD14" s="23">
        <v>0.73099999999999998</v>
      </c>
      <c r="AE14" s="23">
        <v>0.85870000000000002</v>
      </c>
      <c r="AF14" s="23">
        <v>0.77990000000000004</v>
      </c>
      <c r="AG14" s="23">
        <v>0.8397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ht="11.1" customHeight="1" x14ac:dyDescent="0.25">
      <c r="A15" s="60" t="s">
        <v>6</v>
      </c>
      <c r="B15" s="61"/>
      <c r="C15" s="50">
        <v>0.69579999999999997</v>
      </c>
      <c r="D15" s="50">
        <v>0.51280000000000003</v>
      </c>
      <c r="E15" s="50">
        <v>0.78120000000000001</v>
      </c>
      <c r="F15" s="50">
        <v>0.72760000000000002</v>
      </c>
      <c r="G15" s="50">
        <v>0.84799999999999998</v>
      </c>
      <c r="H15" s="50">
        <v>0.79039999999999999</v>
      </c>
      <c r="I15" s="50">
        <v>0.83579999999999999</v>
      </c>
      <c r="J15" s="51">
        <v>0.6885</v>
      </c>
      <c r="K15" s="51">
        <v>0.4713</v>
      </c>
      <c r="L15" s="51">
        <v>0.76500000000000001</v>
      </c>
      <c r="M15" s="51">
        <v>0.72789999999999999</v>
      </c>
      <c r="N15" s="51">
        <v>0.85650000000000004</v>
      </c>
      <c r="O15" s="51">
        <v>0.77510000000000001</v>
      </c>
      <c r="P15" s="51">
        <v>0.83840000000000003</v>
      </c>
      <c r="R15" s="60" t="s">
        <v>6</v>
      </c>
      <c r="S15" s="61"/>
      <c r="T15" s="22">
        <v>0.69099999999999995</v>
      </c>
      <c r="U15" s="22">
        <v>0.51770000000000005</v>
      </c>
      <c r="V15" s="22">
        <v>0.78359999999999996</v>
      </c>
      <c r="W15" s="22">
        <v>0.7278</v>
      </c>
      <c r="X15" s="22">
        <v>0.85329999999999995</v>
      </c>
      <c r="Y15" s="22">
        <v>0.77549999999999997</v>
      </c>
      <c r="Z15" s="22">
        <v>0.8296</v>
      </c>
      <c r="AA15" s="23">
        <v>0.70099999999999996</v>
      </c>
      <c r="AB15" s="23">
        <v>0.48170000000000002</v>
      </c>
      <c r="AC15" s="23">
        <v>0.77159999999999995</v>
      </c>
      <c r="AD15" s="23">
        <v>0.7278</v>
      </c>
      <c r="AE15" s="23">
        <v>0.85509999999999997</v>
      </c>
      <c r="AF15" s="23">
        <v>0.77229999999999999</v>
      </c>
      <c r="AG15" s="23">
        <v>0.83460000000000001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1.1" customHeight="1" x14ac:dyDescent="0.25">
      <c r="A16" s="60" t="s">
        <v>7</v>
      </c>
      <c r="B16" s="61"/>
      <c r="C16" s="50">
        <v>0.69340000000000002</v>
      </c>
      <c r="D16" s="50">
        <v>0.50629999999999997</v>
      </c>
      <c r="E16" s="50">
        <v>0.77880000000000005</v>
      </c>
      <c r="F16" s="50">
        <v>0.72350000000000003</v>
      </c>
      <c r="G16" s="50">
        <v>0.84750000000000003</v>
      </c>
      <c r="H16" s="50">
        <v>0.78549999999999998</v>
      </c>
      <c r="I16" s="50">
        <v>0.83599999999999997</v>
      </c>
      <c r="J16" s="51">
        <v>0.68830000000000002</v>
      </c>
      <c r="K16" s="51">
        <v>0.46589999999999998</v>
      </c>
      <c r="L16" s="51">
        <v>0.76929999999999998</v>
      </c>
      <c r="M16" s="51">
        <v>0.72809999999999997</v>
      </c>
      <c r="N16" s="51">
        <v>0.85560000000000003</v>
      </c>
      <c r="O16" s="51">
        <v>0.77790000000000004</v>
      </c>
      <c r="P16" s="51">
        <v>0.83889999999999998</v>
      </c>
      <c r="R16" s="60" t="s">
        <v>7</v>
      </c>
      <c r="S16" s="61"/>
      <c r="T16" s="22">
        <v>0.68959999999999999</v>
      </c>
      <c r="U16" s="22">
        <v>0.51649999999999996</v>
      </c>
      <c r="V16" s="22">
        <v>0.77969999999999995</v>
      </c>
      <c r="W16" s="22">
        <v>0.72450000000000003</v>
      </c>
      <c r="X16" s="22">
        <v>0.85329999999999995</v>
      </c>
      <c r="Y16" s="22">
        <v>0.77410000000000001</v>
      </c>
      <c r="Z16" s="22">
        <v>0.83020000000000005</v>
      </c>
      <c r="AA16" s="23">
        <v>0.70220000000000005</v>
      </c>
      <c r="AB16" s="23">
        <v>0.48180000000000001</v>
      </c>
      <c r="AC16" s="23">
        <v>0.77510000000000001</v>
      </c>
      <c r="AD16" s="23">
        <v>0.72840000000000005</v>
      </c>
      <c r="AE16" s="23">
        <v>0.85570000000000002</v>
      </c>
      <c r="AF16" s="23">
        <v>0.77529999999999999</v>
      </c>
      <c r="AG16" s="23">
        <v>0.83620000000000005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1.1" customHeight="1" x14ac:dyDescent="0.25">
      <c r="A17" s="60" t="s">
        <v>8</v>
      </c>
      <c r="B17" s="61"/>
      <c r="C17" s="50">
        <v>0.6925</v>
      </c>
      <c r="D17" s="50">
        <v>0.50800000000000001</v>
      </c>
      <c r="E17" s="50">
        <v>0.77949999999999997</v>
      </c>
      <c r="F17" s="50">
        <v>0.71930000000000005</v>
      </c>
      <c r="G17" s="50">
        <v>0.84770000000000001</v>
      </c>
      <c r="H17" s="50">
        <v>0.78680000000000005</v>
      </c>
      <c r="I17" s="50">
        <v>0.83589999999999998</v>
      </c>
      <c r="J17" s="51">
        <v>0.68610000000000004</v>
      </c>
      <c r="K17" s="51">
        <v>0.46760000000000002</v>
      </c>
      <c r="L17" s="51">
        <v>0.7661</v>
      </c>
      <c r="M17" s="51">
        <v>0.72460000000000002</v>
      </c>
      <c r="N17" s="51">
        <v>0.85560000000000003</v>
      </c>
      <c r="O17" s="51">
        <v>0.77610000000000001</v>
      </c>
      <c r="P17" s="51">
        <v>0.83819999999999995</v>
      </c>
      <c r="R17" s="60" t="s">
        <v>8</v>
      </c>
      <c r="S17" s="61"/>
      <c r="T17" s="22">
        <v>0.68889999999999996</v>
      </c>
      <c r="U17" s="22">
        <v>0.51339999999999997</v>
      </c>
      <c r="V17" s="22">
        <v>0.78090000000000004</v>
      </c>
      <c r="W17" s="22">
        <v>0.72019999999999995</v>
      </c>
      <c r="X17" s="22">
        <v>0.85329999999999995</v>
      </c>
      <c r="Y17" s="22">
        <v>0.77470000000000006</v>
      </c>
      <c r="Z17" s="22">
        <v>0.82979999999999998</v>
      </c>
      <c r="AA17" s="23">
        <v>0.70050000000000001</v>
      </c>
      <c r="AB17" s="23">
        <v>0.48089999999999999</v>
      </c>
      <c r="AC17" s="23">
        <v>0.77259999999999995</v>
      </c>
      <c r="AD17" s="23">
        <v>0.7248</v>
      </c>
      <c r="AE17" s="23">
        <v>0.85519999999999996</v>
      </c>
      <c r="AF17" s="23">
        <v>0.77339999999999998</v>
      </c>
      <c r="AG17" s="23">
        <v>0.83479999999999999</v>
      </c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1.1" customHeight="1" x14ac:dyDescent="0.25">
      <c r="A18" s="73" t="s">
        <v>107</v>
      </c>
      <c r="B18" s="74"/>
      <c r="C18" s="53"/>
      <c r="D18" s="53"/>
      <c r="E18" s="53"/>
      <c r="F18" s="53"/>
      <c r="G18" s="53"/>
      <c r="H18" s="53"/>
      <c r="I18" s="53"/>
      <c r="J18" s="52"/>
      <c r="K18" s="52"/>
      <c r="L18" s="52"/>
      <c r="M18" s="52"/>
      <c r="N18" s="52"/>
      <c r="O18" s="52"/>
      <c r="P18" s="52"/>
      <c r="R18" s="73" t="s">
        <v>107</v>
      </c>
      <c r="S18" s="7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1.1" customHeight="1" x14ac:dyDescent="0.25">
      <c r="A19" s="60" t="s">
        <v>5</v>
      </c>
      <c r="B19" s="61"/>
      <c r="C19" s="50">
        <v>0.75</v>
      </c>
      <c r="D19" s="50">
        <v>0.55979999999999996</v>
      </c>
      <c r="E19" s="50">
        <v>0.78259999999999996</v>
      </c>
      <c r="F19" s="50">
        <v>0.74460000000000004</v>
      </c>
      <c r="G19" s="50">
        <v>0.82609999999999995</v>
      </c>
      <c r="H19" s="50">
        <v>0.80979999999999996</v>
      </c>
      <c r="I19" s="50">
        <v>0.79890000000000005</v>
      </c>
      <c r="J19" s="51">
        <v>0.71199999999999997</v>
      </c>
      <c r="K19" s="51">
        <v>0.49180000000000001</v>
      </c>
      <c r="L19" s="51">
        <v>0.73099999999999998</v>
      </c>
      <c r="M19" s="51">
        <v>0.73909999999999998</v>
      </c>
      <c r="N19" s="51">
        <v>0.81520000000000004</v>
      </c>
      <c r="O19" s="51">
        <v>0.76900000000000002</v>
      </c>
      <c r="P19" s="51">
        <v>0.80430000000000001</v>
      </c>
      <c r="R19" s="60" t="s">
        <v>5</v>
      </c>
      <c r="S19" s="61"/>
      <c r="T19" s="22">
        <v>0.76629999999999998</v>
      </c>
      <c r="U19" s="22">
        <v>0.55430000000000001</v>
      </c>
      <c r="V19" s="22">
        <v>0.79890000000000005</v>
      </c>
      <c r="W19" s="22">
        <v>0.83699999999999997</v>
      </c>
      <c r="X19" s="22">
        <v>0.88039999999999996</v>
      </c>
      <c r="Y19" s="22">
        <v>0.82069999999999999</v>
      </c>
      <c r="Z19" s="22">
        <v>0.89129999999999998</v>
      </c>
      <c r="AA19" s="23">
        <v>0.73909999999999998</v>
      </c>
      <c r="AB19" s="23">
        <v>0.51629999999999998</v>
      </c>
      <c r="AC19" s="23">
        <v>0.76900000000000002</v>
      </c>
      <c r="AD19" s="23">
        <v>0.79349999999999998</v>
      </c>
      <c r="AE19" s="23">
        <v>0.87770000000000004</v>
      </c>
      <c r="AF19" s="23">
        <v>0.78800000000000003</v>
      </c>
      <c r="AG19" s="23">
        <v>0.86680000000000001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1.1" customHeight="1" x14ac:dyDescent="0.25">
      <c r="A20" s="60" t="s">
        <v>6</v>
      </c>
      <c r="B20" s="61"/>
      <c r="C20" s="50">
        <v>0.74780000000000002</v>
      </c>
      <c r="D20" s="50">
        <v>0.55130000000000001</v>
      </c>
      <c r="E20" s="50">
        <v>0.77480000000000004</v>
      </c>
      <c r="F20" s="50">
        <v>0.74339999999999995</v>
      </c>
      <c r="G20" s="50">
        <v>0.81920000000000004</v>
      </c>
      <c r="H20" s="50">
        <v>0.80149999999999999</v>
      </c>
      <c r="I20" s="50">
        <v>0.79279999999999995</v>
      </c>
      <c r="J20" s="51">
        <v>0.71289999999999998</v>
      </c>
      <c r="K20" s="51">
        <v>0.48570000000000002</v>
      </c>
      <c r="L20" s="51">
        <v>0.71930000000000005</v>
      </c>
      <c r="M20" s="51">
        <v>0.73770000000000002</v>
      </c>
      <c r="N20" s="51">
        <v>0.81030000000000002</v>
      </c>
      <c r="O20" s="51">
        <v>0.76070000000000004</v>
      </c>
      <c r="P20" s="51">
        <v>0.80189999999999995</v>
      </c>
      <c r="R20" s="60" t="s">
        <v>6</v>
      </c>
      <c r="S20" s="61"/>
      <c r="T20" s="22">
        <v>0.76759999999999995</v>
      </c>
      <c r="U20" s="22">
        <v>0.54400000000000004</v>
      </c>
      <c r="V20" s="22">
        <v>0.78700000000000003</v>
      </c>
      <c r="W20" s="22">
        <v>0.8407</v>
      </c>
      <c r="X20" s="22">
        <v>0.876</v>
      </c>
      <c r="Y20" s="22">
        <v>0.80989999999999995</v>
      </c>
      <c r="Z20" s="22">
        <v>0.88670000000000004</v>
      </c>
      <c r="AA20" s="23">
        <v>0.74050000000000005</v>
      </c>
      <c r="AB20" s="23">
        <v>0.50860000000000005</v>
      </c>
      <c r="AC20" s="23">
        <v>0.75939999999999996</v>
      </c>
      <c r="AD20" s="23">
        <v>0.7913</v>
      </c>
      <c r="AE20" s="23">
        <v>0.87609999999999999</v>
      </c>
      <c r="AF20" s="23">
        <v>0.78039999999999998</v>
      </c>
      <c r="AG20" s="23">
        <v>0.8639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1.1" customHeight="1" x14ac:dyDescent="0.25">
      <c r="A21" s="60" t="s">
        <v>7</v>
      </c>
      <c r="B21" s="61"/>
      <c r="C21" s="50">
        <v>0.74329999999999996</v>
      </c>
      <c r="D21" s="50">
        <v>0.55189999999999995</v>
      </c>
      <c r="E21" s="50">
        <v>0.7742</v>
      </c>
      <c r="F21" s="50">
        <v>0.73650000000000004</v>
      </c>
      <c r="G21" s="50">
        <v>0.8196</v>
      </c>
      <c r="H21" s="50">
        <v>0.80220000000000002</v>
      </c>
      <c r="I21" s="50">
        <v>0.79359999999999997</v>
      </c>
      <c r="J21" s="51">
        <v>0.70979999999999999</v>
      </c>
      <c r="K21" s="51">
        <v>0.4884</v>
      </c>
      <c r="L21" s="51">
        <v>0.72629999999999995</v>
      </c>
      <c r="M21" s="51">
        <v>0.73760000000000003</v>
      </c>
      <c r="N21" s="51">
        <v>0.81179999999999997</v>
      </c>
      <c r="O21" s="51">
        <v>0.76480000000000004</v>
      </c>
      <c r="P21" s="51">
        <v>0.80120000000000002</v>
      </c>
      <c r="R21" s="60" t="s">
        <v>7</v>
      </c>
      <c r="S21" s="61"/>
      <c r="T21" s="22">
        <v>0.7591</v>
      </c>
      <c r="U21" s="22">
        <v>0.5474</v>
      </c>
      <c r="V21" s="22">
        <v>0.78879999999999995</v>
      </c>
      <c r="W21" s="22">
        <v>0.83089999999999997</v>
      </c>
      <c r="X21" s="22">
        <v>0.87670000000000003</v>
      </c>
      <c r="Y21" s="22">
        <v>0.81110000000000004</v>
      </c>
      <c r="Z21" s="22">
        <v>0.8871</v>
      </c>
      <c r="AA21" s="23">
        <v>0.73599999999999999</v>
      </c>
      <c r="AB21" s="23">
        <v>0.51160000000000005</v>
      </c>
      <c r="AC21" s="23">
        <v>0.76400000000000001</v>
      </c>
      <c r="AD21" s="23">
        <v>0.79020000000000001</v>
      </c>
      <c r="AE21" s="23">
        <v>0.87570000000000003</v>
      </c>
      <c r="AF21" s="23">
        <v>0.78390000000000004</v>
      </c>
      <c r="AG21" s="23">
        <v>0.86439999999999995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1.1" customHeight="1" x14ac:dyDescent="0.25">
      <c r="A22" s="60" t="s">
        <v>8</v>
      </c>
      <c r="B22" s="61"/>
      <c r="C22" s="50">
        <v>0.74450000000000005</v>
      </c>
      <c r="D22" s="50">
        <v>0.5514</v>
      </c>
      <c r="E22" s="50">
        <v>0.77429999999999999</v>
      </c>
      <c r="F22" s="50">
        <v>0.73819999999999997</v>
      </c>
      <c r="G22" s="50">
        <v>0.81930000000000003</v>
      </c>
      <c r="H22" s="50">
        <v>0.80159999999999998</v>
      </c>
      <c r="I22" s="50">
        <v>0.79310000000000003</v>
      </c>
      <c r="J22" s="51">
        <v>0.7107</v>
      </c>
      <c r="K22" s="51">
        <v>0.48609999999999998</v>
      </c>
      <c r="L22" s="51">
        <v>0.71899999999999997</v>
      </c>
      <c r="M22" s="51">
        <v>0.73760000000000003</v>
      </c>
      <c r="N22" s="51">
        <v>0.8105</v>
      </c>
      <c r="O22" s="51">
        <v>0.76160000000000005</v>
      </c>
      <c r="P22" s="51">
        <v>0.8014</v>
      </c>
      <c r="R22" s="60" t="s">
        <v>8</v>
      </c>
      <c r="S22" s="61"/>
      <c r="T22" s="22">
        <v>0.75960000000000005</v>
      </c>
      <c r="U22" s="22">
        <v>0.54479999999999995</v>
      </c>
      <c r="V22" s="22">
        <v>0.78720000000000001</v>
      </c>
      <c r="W22" s="22">
        <v>0.83330000000000004</v>
      </c>
      <c r="X22" s="22">
        <v>0.87549999999999994</v>
      </c>
      <c r="Y22" s="22">
        <v>0.80910000000000004</v>
      </c>
      <c r="Z22" s="22">
        <v>0.88690000000000002</v>
      </c>
      <c r="AA22" s="23">
        <v>0.73680000000000001</v>
      </c>
      <c r="AB22" s="23">
        <v>0.50839999999999996</v>
      </c>
      <c r="AC22" s="23">
        <v>0.7601</v>
      </c>
      <c r="AD22" s="23">
        <v>0.78949999999999998</v>
      </c>
      <c r="AE22" s="23">
        <v>0.87590000000000001</v>
      </c>
      <c r="AF22" s="23">
        <v>0.78090000000000004</v>
      </c>
      <c r="AG22" s="23">
        <v>0.8639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1.1" customHeight="1" x14ac:dyDescent="0.25">
      <c r="A23" s="73" t="s">
        <v>112</v>
      </c>
      <c r="B23" s="74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R23" s="73" t="s">
        <v>112</v>
      </c>
      <c r="S23" s="7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1.1" customHeight="1" x14ac:dyDescent="0.25">
      <c r="A24" s="60" t="s">
        <v>5</v>
      </c>
      <c r="B24" s="61"/>
      <c r="C24" s="50">
        <v>0.6522</v>
      </c>
      <c r="D24" s="50">
        <v>0.45650000000000002</v>
      </c>
      <c r="E24" s="50">
        <v>0.75</v>
      </c>
      <c r="F24" s="50">
        <v>0.68479999999999996</v>
      </c>
      <c r="G24" s="50">
        <v>0.80430000000000001</v>
      </c>
      <c r="H24" s="50">
        <v>0.73909999999999998</v>
      </c>
      <c r="I24" s="50">
        <v>0.79890000000000005</v>
      </c>
      <c r="J24" s="51">
        <v>0.64400000000000002</v>
      </c>
      <c r="K24" s="51">
        <v>0.4375</v>
      </c>
      <c r="L24" s="51">
        <v>0.72550000000000003</v>
      </c>
      <c r="M24" s="51">
        <v>0.65759999999999996</v>
      </c>
      <c r="N24" s="51">
        <v>0.77170000000000005</v>
      </c>
      <c r="O24" s="51">
        <v>0.7147</v>
      </c>
      <c r="P24" s="51">
        <v>0.77170000000000005</v>
      </c>
      <c r="R24" s="77" t="s">
        <v>5</v>
      </c>
      <c r="S24" s="77"/>
      <c r="T24" s="22">
        <v>0.65759999999999996</v>
      </c>
      <c r="U24" s="22">
        <v>0.46200000000000002</v>
      </c>
      <c r="V24" s="22">
        <v>0.75</v>
      </c>
      <c r="W24" s="22">
        <v>0.68479999999999996</v>
      </c>
      <c r="X24" s="22">
        <v>0.79890000000000005</v>
      </c>
      <c r="Y24" s="22">
        <v>0.74460000000000004</v>
      </c>
      <c r="Z24" s="22">
        <v>0.79890000000000005</v>
      </c>
      <c r="AA24" s="23">
        <v>0.64400000000000002</v>
      </c>
      <c r="AB24" s="23">
        <v>0.43480000000000002</v>
      </c>
      <c r="AC24" s="23">
        <v>0.72550000000000003</v>
      </c>
      <c r="AD24" s="23">
        <v>0.65759999999999996</v>
      </c>
      <c r="AE24" s="23">
        <v>0.76629999999999998</v>
      </c>
      <c r="AF24" s="23">
        <v>0.7147</v>
      </c>
      <c r="AG24" s="23">
        <v>0.77170000000000005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1.1" customHeight="1" x14ac:dyDescent="0.25">
      <c r="A25" s="60" t="s">
        <v>6</v>
      </c>
      <c r="B25" s="61"/>
      <c r="C25" s="50">
        <v>0.65329999999999999</v>
      </c>
      <c r="D25" s="50">
        <v>0.4698</v>
      </c>
      <c r="E25" s="50">
        <v>0.7601</v>
      </c>
      <c r="F25" s="50">
        <v>0.69399999999999995</v>
      </c>
      <c r="G25" s="50">
        <v>0.80330000000000001</v>
      </c>
      <c r="H25" s="50">
        <v>0.7379</v>
      </c>
      <c r="I25" s="50">
        <v>0.7954</v>
      </c>
      <c r="J25" s="51">
        <v>0.65090000000000003</v>
      </c>
      <c r="K25" s="51">
        <v>0.45950000000000002</v>
      </c>
      <c r="L25" s="51">
        <v>0.72609999999999997</v>
      </c>
      <c r="M25" s="51">
        <v>0.67269999999999996</v>
      </c>
      <c r="N25" s="51">
        <v>0.7742</v>
      </c>
      <c r="O25" s="51">
        <v>0.70820000000000005</v>
      </c>
      <c r="P25" s="51">
        <v>0.77149999999999996</v>
      </c>
      <c r="R25" s="77" t="s">
        <v>6</v>
      </c>
      <c r="S25" s="77"/>
      <c r="T25" s="22">
        <v>0.66120000000000001</v>
      </c>
      <c r="U25" s="22">
        <v>0.46920000000000001</v>
      </c>
      <c r="V25" s="22">
        <v>0.7601</v>
      </c>
      <c r="W25" s="22">
        <v>0.69399999999999995</v>
      </c>
      <c r="X25" s="22">
        <v>0.79630000000000001</v>
      </c>
      <c r="Y25" s="22">
        <v>0.74260000000000004</v>
      </c>
      <c r="Z25" s="22">
        <v>0.7954</v>
      </c>
      <c r="AA25" s="23">
        <v>0.65210000000000001</v>
      </c>
      <c r="AB25" s="23">
        <v>0.4546</v>
      </c>
      <c r="AC25" s="23">
        <v>0.72609999999999997</v>
      </c>
      <c r="AD25" s="23">
        <v>0.67269999999999996</v>
      </c>
      <c r="AE25" s="23">
        <v>0.76880000000000004</v>
      </c>
      <c r="AF25" s="23">
        <v>0.70699999999999996</v>
      </c>
      <c r="AG25" s="23">
        <v>0.77149999999999996</v>
      </c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1.1" customHeight="1" x14ac:dyDescent="0.25">
      <c r="A26" s="60" t="s">
        <v>7</v>
      </c>
      <c r="B26" s="61"/>
      <c r="C26" s="50">
        <v>0.64300000000000002</v>
      </c>
      <c r="D26" s="50">
        <v>0.45490000000000003</v>
      </c>
      <c r="E26" s="50">
        <v>0.73980000000000001</v>
      </c>
      <c r="F26" s="50">
        <v>0.67859999999999998</v>
      </c>
      <c r="G26" s="50">
        <v>0.79700000000000004</v>
      </c>
      <c r="H26" s="50">
        <v>0.72529999999999994</v>
      </c>
      <c r="I26" s="50">
        <v>0.7903</v>
      </c>
      <c r="J26" s="51">
        <v>0.64039999999999997</v>
      </c>
      <c r="K26" s="51">
        <v>0.43540000000000001</v>
      </c>
      <c r="L26" s="51">
        <v>0.71930000000000005</v>
      </c>
      <c r="M26" s="51">
        <v>0.65569999999999995</v>
      </c>
      <c r="N26" s="51">
        <v>0.76819999999999999</v>
      </c>
      <c r="O26" s="51">
        <v>0.70699999999999996</v>
      </c>
      <c r="P26" s="51">
        <v>0.76759999999999995</v>
      </c>
      <c r="R26" s="77" t="s">
        <v>7</v>
      </c>
      <c r="S26" s="77"/>
      <c r="T26" s="22">
        <v>0.64870000000000005</v>
      </c>
      <c r="U26" s="22">
        <v>0.4597</v>
      </c>
      <c r="V26" s="22">
        <v>0.73980000000000001</v>
      </c>
      <c r="W26" s="22">
        <v>0.67859999999999998</v>
      </c>
      <c r="X26" s="22">
        <v>0.79120000000000001</v>
      </c>
      <c r="Y26" s="22">
        <v>0.73109999999999997</v>
      </c>
      <c r="Z26" s="22">
        <v>0.7903</v>
      </c>
      <c r="AA26" s="23">
        <v>0.64039999999999997</v>
      </c>
      <c r="AB26" s="23">
        <v>0.43259999999999998</v>
      </c>
      <c r="AC26" s="23">
        <v>0.71930000000000005</v>
      </c>
      <c r="AD26" s="23">
        <v>0.65569999999999995</v>
      </c>
      <c r="AE26" s="23">
        <v>0.76290000000000002</v>
      </c>
      <c r="AF26" s="23">
        <v>0.70679999999999998</v>
      </c>
      <c r="AG26" s="23">
        <v>0.76759999999999995</v>
      </c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1.1" customHeight="1" x14ac:dyDescent="0.25">
      <c r="A27" s="60" t="s">
        <v>8</v>
      </c>
      <c r="B27" s="61"/>
      <c r="C27" s="50">
        <v>0.64229999999999998</v>
      </c>
      <c r="D27" s="50">
        <v>0.40339999999999998</v>
      </c>
      <c r="E27" s="50">
        <v>0.74239999999999995</v>
      </c>
      <c r="F27" s="50">
        <v>0.6825</v>
      </c>
      <c r="G27" s="50">
        <v>0.79830000000000001</v>
      </c>
      <c r="H27" s="50">
        <v>0.72489999999999999</v>
      </c>
      <c r="I27" s="50">
        <v>0.79139999999999999</v>
      </c>
      <c r="J27" s="51">
        <v>0.6391</v>
      </c>
      <c r="K27" s="51">
        <v>0.39419999999999999</v>
      </c>
      <c r="L27" s="51">
        <v>0.71779999999999999</v>
      </c>
      <c r="M27" s="51">
        <v>0.65990000000000004</v>
      </c>
      <c r="N27" s="51">
        <v>0.76959999999999995</v>
      </c>
      <c r="O27" s="51">
        <v>0.70289999999999997</v>
      </c>
      <c r="P27" s="51">
        <v>0.76790000000000003</v>
      </c>
      <c r="R27" s="77" t="s">
        <v>8</v>
      </c>
      <c r="S27" s="77"/>
      <c r="T27" s="22">
        <v>0.64949999999999997</v>
      </c>
      <c r="U27" s="22">
        <v>0.40799999999999997</v>
      </c>
      <c r="V27" s="22">
        <v>0.74239999999999995</v>
      </c>
      <c r="W27" s="22">
        <v>0.6825</v>
      </c>
      <c r="X27" s="22">
        <v>0.79239999999999999</v>
      </c>
      <c r="Y27" s="22">
        <v>0.73099999999999998</v>
      </c>
      <c r="Z27" s="22">
        <v>0.79139999999999999</v>
      </c>
      <c r="AA27" s="23">
        <v>0.63939999999999997</v>
      </c>
      <c r="AB27" s="23">
        <v>0.39169999999999999</v>
      </c>
      <c r="AC27" s="23">
        <v>0.71779999999999999</v>
      </c>
      <c r="AD27" s="23">
        <v>0.65990000000000004</v>
      </c>
      <c r="AE27" s="23">
        <v>0.76439999999999997</v>
      </c>
      <c r="AF27" s="23">
        <v>0.70199999999999996</v>
      </c>
      <c r="AG27" s="23">
        <v>0.76790000000000003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1.1" customHeight="1" x14ac:dyDescent="0.25">
      <c r="A28" s="73" t="s">
        <v>10</v>
      </c>
      <c r="B28" s="74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R28" s="78" t="s">
        <v>10</v>
      </c>
      <c r="S28" s="78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spans="1:50" ht="11.1" customHeight="1" x14ac:dyDescent="0.25">
      <c r="A29" s="60" t="s">
        <v>5</v>
      </c>
      <c r="B29" s="61"/>
      <c r="C29" s="50">
        <v>0.66849999999999998</v>
      </c>
      <c r="D29" s="50">
        <v>0.39129999999999998</v>
      </c>
      <c r="E29" s="50">
        <v>0.7772</v>
      </c>
      <c r="F29" s="50">
        <v>0.68479999999999996</v>
      </c>
      <c r="G29" s="50">
        <v>0.82069999999999999</v>
      </c>
      <c r="H29" s="50">
        <v>0.77170000000000005</v>
      </c>
      <c r="I29" s="50">
        <v>0.82069999999999999</v>
      </c>
      <c r="J29" s="51">
        <v>0.64670000000000005</v>
      </c>
      <c r="K29" s="51">
        <v>0.36680000000000001</v>
      </c>
      <c r="L29" s="51">
        <v>0.75539999999999996</v>
      </c>
      <c r="M29" s="51">
        <v>0.67930000000000001</v>
      </c>
      <c r="N29" s="51">
        <v>0.82340000000000002</v>
      </c>
      <c r="O29" s="51">
        <v>0.76359999999999995</v>
      </c>
      <c r="P29" s="51">
        <v>0.81789999999999996</v>
      </c>
      <c r="R29" s="77" t="s">
        <v>5</v>
      </c>
      <c r="S29" s="77"/>
      <c r="T29" s="22">
        <v>0.66300000000000003</v>
      </c>
      <c r="U29" s="22">
        <v>0.3967</v>
      </c>
      <c r="V29" s="22">
        <v>0.7772</v>
      </c>
      <c r="W29" s="22">
        <v>0.69569999999999999</v>
      </c>
      <c r="X29" s="22">
        <v>0.82069999999999999</v>
      </c>
      <c r="Y29" s="22">
        <v>0.77170000000000005</v>
      </c>
      <c r="Z29" s="22">
        <v>0.82069999999999999</v>
      </c>
      <c r="AA29" s="23">
        <v>0.6522</v>
      </c>
      <c r="AB29" s="23">
        <v>0.36680000000000001</v>
      </c>
      <c r="AC29" s="23">
        <v>0.75819999999999999</v>
      </c>
      <c r="AD29" s="23">
        <v>0.68210000000000004</v>
      </c>
      <c r="AE29" s="23">
        <v>0.81789999999999996</v>
      </c>
      <c r="AF29" s="23">
        <v>0.76359999999999995</v>
      </c>
      <c r="AG29" s="23">
        <v>0.81789999999999996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spans="1:50" ht="11.1" customHeight="1" x14ac:dyDescent="0.25">
      <c r="A30" s="60" t="s">
        <v>6</v>
      </c>
      <c r="B30" s="61"/>
      <c r="C30" s="50">
        <v>0.66110000000000002</v>
      </c>
      <c r="D30" s="50">
        <v>0.41289999999999999</v>
      </c>
      <c r="E30" s="50">
        <v>0.77190000000000003</v>
      </c>
      <c r="F30" s="50">
        <v>0.68020000000000003</v>
      </c>
      <c r="G30" s="50">
        <v>0.8135</v>
      </c>
      <c r="H30" s="50">
        <v>0.76160000000000005</v>
      </c>
      <c r="I30" s="50">
        <v>0.81289999999999996</v>
      </c>
      <c r="J30" s="51">
        <v>0.64159999999999995</v>
      </c>
      <c r="K30" s="51">
        <v>0.38519999999999999</v>
      </c>
      <c r="L30" s="51">
        <v>0.74939999999999996</v>
      </c>
      <c r="M30" s="51">
        <v>0.67430000000000001</v>
      </c>
      <c r="N30" s="51">
        <v>0.81899999999999995</v>
      </c>
      <c r="O30" s="51">
        <v>0.755</v>
      </c>
      <c r="P30" s="51">
        <v>0.81259999999999999</v>
      </c>
      <c r="R30" s="77" t="s">
        <v>6</v>
      </c>
      <c r="S30" s="77"/>
      <c r="T30" s="22">
        <v>0.65510000000000002</v>
      </c>
      <c r="U30" s="22">
        <v>0.4194</v>
      </c>
      <c r="V30" s="22">
        <v>0.77190000000000003</v>
      </c>
      <c r="W30" s="22">
        <v>0.68989999999999996</v>
      </c>
      <c r="X30" s="22">
        <v>0.8135</v>
      </c>
      <c r="Y30" s="22">
        <v>0.76160000000000005</v>
      </c>
      <c r="Z30" s="22">
        <v>0.81289999999999996</v>
      </c>
      <c r="AA30" s="23">
        <v>0.64710000000000001</v>
      </c>
      <c r="AB30" s="23">
        <v>0.38229999999999997</v>
      </c>
      <c r="AC30" s="23">
        <v>0.75280000000000002</v>
      </c>
      <c r="AD30" s="23">
        <v>0.67779999999999996</v>
      </c>
      <c r="AE30" s="23">
        <v>0.81330000000000002</v>
      </c>
      <c r="AF30" s="23">
        <v>0.755</v>
      </c>
      <c r="AG30" s="23">
        <v>0.81259999999999999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spans="1:50" ht="11.1" customHeight="1" x14ac:dyDescent="0.25">
      <c r="A31" s="60" t="s">
        <v>7</v>
      </c>
      <c r="B31" s="61"/>
      <c r="C31" s="50">
        <v>0.66259999999999997</v>
      </c>
      <c r="D31" s="50">
        <v>0.39369999999999999</v>
      </c>
      <c r="E31" s="50">
        <v>0.76929999999999998</v>
      </c>
      <c r="F31" s="50">
        <v>0.68179999999999996</v>
      </c>
      <c r="G31" s="50">
        <v>0.81379999999999997</v>
      </c>
      <c r="H31" s="50">
        <v>0.76149999999999995</v>
      </c>
      <c r="I31" s="50">
        <v>0.81389999999999996</v>
      </c>
      <c r="J31" s="51">
        <v>0.64490000000000003</v>
      </c>
      <c r="K31" s="51">
        <v>0.36699999999999999</v>
      </c>
      <c r="L31" s="51">
        <v>0.75080000000000002</v>
      </c>
      <c r="M31" s="51">
        <v>0.67710000000000004</v>
      </c>
      <c r="N31" s="51">
        <v>0.81989999999999996</v>
      </c>
      <c r="O31" s="51">
        <v>0.75829999999999997</v>
      </c>
      <c r="P31" s="51">
        <v>0.81430000000000002</v>
      </c>
      <c r="R31" s="77" t="s">
        <v>7</v>
      </c>
      <c r="S31" s="77"/>
      <c r="T31" s="22">
        <v>0.65680000000000005</v>
      </c>
      <c r="U31" s="22">
        <v>0.39960000000000001</v>
      </c>
      <c r="V31" s="22">
        <v>0.76929999999999998</v>
      </c>
      <c r="W31" s="22">
        <v>0.6915</v>
      </c>
      <c r="X31" s="22">
        <v>0.81379999999999997</v>
      </c>
      <c r="Y31" s="22">
        <v>0.76149999999999995</v>
      </c>
      <c r="Z31" s="22">
        <v>0.81389999999999996</v>
      </c>
      <c r="AA31" s="23">
        <v>0.65</v>
      </c>
      <c r="AB31" s="23">
        <v>0.3669</v>
      </c>
      <c r="AC31" s="23">
        <v>0.75360000000000005</v>
      </c>
      <c r="AD31" s="23">
        <v>0.67959999999999998</v>
      </c>
      <c r="AE31" s="23">
        <v>0.8145</v>
      </c>
      <c r="AF31" s="23">
        <v>0.75829999999999997</v>
      </c>
      <c r="AG31" s="23">
        <v>0.81430000000000002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spans="1:50" ht="11.1" customHeight="1" x14ac:dyDescent="0.25">
      <c r="A32" s="60" t="s">
        <v>8</v>
      </c>
      <c r="B32" s="61"/>
      <c r="C32" s="50">
        <v>0.66049999999999998</v>
      </c>
      <c r="D32" s="50">
        <v>0.37330000000000002</v>
      </c>
      <c r="E32" s="50">
        <v>0.77029999999999998</v>
      </c>
      <c r="F32" s="50">
        <v>0.68079999999999996</v>
      </c>
      <c r="G32" s="50">
        <v>0.8135</v>
      </c>
      <c r="H32" s="50">
        <v>0.76119999999999999</v>
      </c>
      <c r="I32" s="50">
        <v>0.81299999999999994</v>
      </c>
      <c r="J32" s="51">
        <v>0.64170000000000005</v>
      </c>
      <c r="K32" s="51">
        <v>0.35399999999999998</v>
      </c>
      <c r="L32" s="51">
        <v>0.74929999999999997</v>
      </c>
      <c r="M32" s="51">
        <v>0.6744</v>
      </c>
      <c r="N32" s="51">
        <v>0.81869999999999998</v>
      </c>
      <c r="O32" s="51">
        <v>0.75509999999999999</v>
      </c>
      <c r="P32" s="51">
        <v>0.81279999999999997</v>
      </c>
      <c r="R32" s="77" t="s">
        <v>8</v>
      </c>
      <c r="S32" s="77"/>
      <c r="T32" s="22">
        <v>0.65429999999999999</v>
      </c>
      <c r="U32" s="22">
        <v>0.38040000000000002</v>
      </c>
      <c r="V32" s="22">
        <v>0.77029999999999998</v>
      </c>
      <c r="W32" s="22">
        <v>0.69010000000000005</v>
      </c>
      <c r="X32" s="22">
        <v>0.8135</v>
      </c>
      <c r="Y32" s="22">
        <v>0.76119999999999999</v>
      </c>
      <c r="Z32" s="22">
        <v>0.81299999999999994</v>
      </c>
      <c r="AA32" s="23">
        <v>0.64690000000000003</v>
      </c>
      <c r="AB32" s="23">
        <v>0.3508</v>
      </c>
      <c r="AC32" s="23">
        <v>0.75239999999999996</v>
      </c>
      <c r="AD32" s="23">
        <v>0.6774</v>
      </c>
      <c r="AE32" s="23">
        <v>0.81340000000000001</v>
      </c>
      <c r="AF32" s="23">
        <v>0.75509999999999999</v>
      </c>
      <c r="AG32" s="23">
        <v>0.81279999999999997</v>
      </c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spans="1:50" ht="11.1" customHeight="1" x14ac:dyDescent="0.25">
      <c r="A33" s="73" t="s">
        <v>104</v>
      </c>
      <c r="B33" s="74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R33" s="78" t="s">
        <v>104</v>
      </c>
      <c r="S33" s="78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1:50" ht="11.1" customHeight="1" x14ac:dyDescent="0.25">
      <c r="A34" s="60" t="s">
        <v>5</v>
      </c>
      <c r="B34" s="61"/>
      <c r="C34" s="50">
        <v>0.7228</v>
      </c>
      <c r="D34" s="50">
        <v>0.39129999999999998</v>
      </c>
      <c r="E34" s="50">
        <v>0.75</v>
      </c>
      <c r="F34" s="50">
        <v>0.71740000000000004</v>
      </c>
      <c r="G34" s="50">
        <v>0.79890000000000005</v>
      </c>
      <c r="H34" s="50">
        <v>0.76090000000000002</v>
      </c>
      <c r="I34" s="50">
        <v>0.80430000000000001</v>
      </c>
      <c r="J34" s="51">
        <v>0.69020000000000004</v>
      </c>
      <c r="K34" s="51">
        <v>0.36409999999999998</v>
      </c>
      <c r="L34" s="51">
        <v>0.77449999999999997</v>
      </c>
      <c r="M34" s="51">
        <v>0.69020000000000004</v>
      </c>
      <c r="N34" s="51">
        <v>0.82069999999999999</v>
      </c>
      <c r="O34" s="51">
        <v>0.77170000000000005</v>
      </c>
      <c r="P34" s="51">
        <v>0.81789999999999996</v>
      </c>
      <c r="R34" s="77" t="s">
        <v>5</v>
      </c>
      <c r="S34" s="77"/>
      <c r="T34" s="22">
        <v>0.7228</v>
      </c>
      <c r="U34" s="22">
        <v>0.39129999999999998</v>
      </c>
      <c r="V34" s="22">
        <v>0.75</v>
      </c>
      <c r="W34" s="22">
        <v>0.71740000000000004</v>
      </c>
      <c r="X34" s="22">
        <v>0.79349999999999998</v>
      </c>
      <c r="Y34" s="22">
        <v>0.76629999999999998</v>
      </c>
      <c r="Z34" s="22">
        <v>0.80430000000000001</v>
      </c>
      <c r="AA34" s="23">
        <v>0.68479999999999996</v>
      </c>
      <c r="AB34" s="23">
        <v>0.35049999999999998</v>
      </c>
      <c r="AC34" s="23">
        <v>0.77449999999999997</v>
      </c>
      <c r="AD34" s="23">
        <v>0.69020000000000004</v>
      </c>
      <c r="AE34" s="23">
        <v>0.82069999999999999</v>
      </c>
      <c r="AF34" s="23">
        <v>0.77449999999999997</v>
      </c>
      <c r="AG34" s="23">
        <v>0.81520000000000004</v>
      </c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1:50" ht="11.1" customHeight="1" x14ac:dyDescent="0.25">
      <c r="A35" s="60" t="s">
        <v>6</v>
      </c>
      <c r="B35" s="61"/>
      <c r="C35" s="50">
        <v>0.72009999999999996</v>
      </c>
      <c r="D35" s="50">
        <v>0.41439999999999999</v>
      </c>
      <c r="E35" s="50">
        <v>0.76400000000000001</v>
      </c>
      <c r="F35" s="50">
        <v>0.71350000000000002</v>
      </c>
      <c r="G35" s="50">
        <v>0.79879999999999995</v>
      </c>
      <c r="H35" s="50">
        <v>0.77390000000000003</v>
      </c>
      <c r="I35" s="50">
        <v>0.80320000000000003</v>
      </c>
      <c r="J35" s="51">
        <v>0.68489999999999995</v>
      </c>
      <c r="K35" s="51">
        <v>0.38229999999999997</v>
      </c>
      <c r="L35" s="51">
        <v>0.78910000000000002</v>
      </c>
      <c r="M35" s="51">
        <v>0.68330000000000002</v>
      </c>
      <c r="N35" s="51">
        <v>0.81889999999999996</v>
      </c>
      <c r="O35" s="51">
        <v>0.78049999999999997</v>
      </c>
      <c r="P35" s="51">
        <v>0.81489999999999996</v>
      </c>
      <c r="R35" s="77" t="s">
        <v>6</v>
      </c>
      <c r="S35" s="77"/>
      <c r="T35" s="22">
        <v>0.72009999999999996</v>
      </c>
      <c r="U35" s="22">
        <v>0.41439999999999999</v>
      </c>
      <c r="V35" s="22">
        <v>0.76400000000000001</v>
      </c>
      <c r="W35" s="22">
        <v>0.71350000000000002</v>
      </c>
      <c r="X35" s="22">
        <v>0.79520000000000002</v>
      </c>
      <c r="Y35" s="22">
        <v>0.77800000000000002</v>
      </c>
      <c r="Z35" s="22">
        <v>0.80320000000000003</v>
      </c>
      <c r="AA35" s="23">
        <v>0.67969999999999997</v>
      </c>
      <c r="AB35" s="23">
        <v>0.37480000000000002</v>
      </c>
      <c r="AC35" s="23">
        <v>0.7873</v>
      </c>
      <c r="AD35" s="23">
        <v>0.68300000000000005</v>
      </c>
      <c r="AE35" s="23">
        <v>0.81950000000000001</v>
      </c>
      <c r="AF35" s="23">
        <v>0.78249999999999997</v>
      </c>
      <c r="AG35" s="23">
        <v>0.81179999999999997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1:50" ht="11.1" customHeight="1" x14ac:dyDescent="0.25">
      <c r="A36" s="60" t="s">
        <v>7</v>
      </c>
      <c r="B36" s="61"/>
      <c r="C36" s="50">
        <v>0.71740000000000004</v>
      </c>
      <c r="D36" s="50">
        <v>0.3947</v>
      </c>
      <c r="E36" s="50">
        <v>0.74470000000000003</v>
      </c>
      <c r="F36" s="50">
        <v>0.7117</v>
      </c>
      <c r="G36" s="50">
        <v>0.79330000000000001</v>
      </c>
      <c r="H36" s="50">
        <v>0.75529999999999997</v>
      </c>
      <c r="I36" s="50">
        <v>0.80010000000000003</v>
      </c>
      <c r="J36" s="51">
        <v>0.68700000000000006</v>
      </c>
      <c r="K36" s="51">
        <v>0.36449999999999999</v>
      </c>
      <c r="L36" s="51">
        <v>0.77149999999999996</v>
      </c>
      <c r="M36" s="51">
        <v>0.68720000000000003</v>
      </c>
      <c r="N36" s="51">
        <v>0.81820000000000004</v>
      </c>
      <c r="O36" s="51">
        <v>0.76870000000000005</v>
      </c>
      <c r="P36" s="51">
        <v>0.81520000000000004</v>
      </c>
      <c r="R36" s="77" t="s">
        <v>7</v>
      </c>
      <c r="S36" s="77"/>
      <c r="T36" s="22">
        <v>0.71740000000000004</v>
      </c>
      <c r="U36" s="22">
        <v>0.3947</v>
      </c>
      <c r="V36" s="22">
        <v>0.74470000000000003</v>
      </c>
      <c r="W36" s="22">
        <v>0.7117</v>
      </c>
      <c r="X36" s="22">
        <v>0.78839999999999999</v>
      </c>
      <c r="Y36" s="22">
        <v>0.7611</v>
      </c>
      <c r="Z36" s="22">
        <v>0.80010000000000003</v>
      </c>
      <c r="AA36" s="23">
        <v>0.68140000000000001</v>
      </c>
      <c r="AB36" s="23">
        <v>0.35060000000000002</v>
      </c>
      <c r="AC36" s="23">
        <v>0.77159999999999995</v>
      </c>
      <c r="AD36" s="23">
        <v>0.68720000000000003</v>
      </c>
      <c r="AE36" s="23">
        <v>0.81810000000000005</v>
      </c>
      <c r="AF36" s="23">
        <v>0.77149999999999996</v>
      </c>
      <c r="AG36" s="23">
        <v>0.81240000000000001</v>
      </c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1:50" ht="11.1" customHeight="1" x14ac:dyDescent="0.25">
      <c r="A37" s="60" t="s">
        <v>8</v>
      </c>
      <c r="B37" s="61"/>
      <c r="C37" s="50">
        <v>0.71819999999999995</v>
      </c>
      <c r="D37" s="50">
        <v>0.37480000000000002</v>
      </c>
      <c r="E37" s="50">
        <v>0.74850000000000005</v>
      </c>
      <c r="F37" s="50">
        <v>0.71160000000000001</v>
      </c>
      <c r="G37" s="50">
        <v>0.79479999999999995</v>
      </c>
      <c r="H37" s="50">
        <v>0.75870000000000004</v>
      </c>
      <c r="I37" s="50">
        <v>0.80079999999999996</v>
      </c>
      <c r="J37" s="51">
        <v>0.68389999999999995</v>
      </c>
      <c r="K37" s="51">
        <v>0.35120000000000001</v>
      </c>
      <c r="L37" s="51">
        <v>0.77490000000000003</v>
      </c>
      <c r="M37" s="51">
        <v>0.68240000000000001</v>
      </c>
      <c r="N37" s="51">
        <v>0.81850000000000001</v>
      </c>
      <c r="O37" s="51">
        <v>0.77149999999999996</v>
      </c>
      <c r="P37" s="51">
        <v>0.81499999999999995</v>
      </c>
      <c r="R37" s="77" t="s">
        <v>8</v>
      </c>
      <c r="S37" s="77"/>
      <c r="T37" s="22">
        <v>0.71819999999999995</v>
      </c>
      <c r="U37" s="22">
        <v>0.37480000000000002</v>
      </c>
      <c r="V37" s="22">
        <v>0.74850000000000005</v>
      </c>
      <c r="W37" s="22">
        <v>0.71160000000000001</v>
      </c>
      <c r="X37" s="22">
        <v>0.79020000000000001</v>
      </c>
      <c r="Y37" s="22">
        <v>0.76439999999999997</v>
      </c>
      <c r="Z37" s="22">
        <v>0.80079999999999996</v>
      </c>
      <c r="AA37" s="23">
        <v>0.67820000000000003</v>
      </c>
      <c r="AB37" s="23">
        <v>0.3427</v>
      </c>
      <c r="AC37" s="23">
        <v>0.77490000000000003</v>
      </c>
      <c r="AD37" s="23">
        <v>0.68210000000000004</v>
      </c>
      <c r="AE37" s="23">
        <v>0.81869999999999998</v>
      </c>
      <c r="AF37" s="23">
        <v>0.7742</v>
      </c>
      <c r="AG37" s="23">
        <v>0.81210000000000004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1.1" customHeight="1" x14ac:dyDescent="0.25">
      <c r="A38" s="73" t="s">
        <v>105</v>
      </c>
      <c r="B38" s="74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R38" s="78" t="s">
        <v>105</v>
      </c>
      <c r="S38" s="78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1:50" ht="11.1" customHeight="1" x14ac:dyDescent="0.25">
      <c r="A39" s="60" t="s">
        <v>5</v>
      </c>
      <c r="B39" s="61"/>
      <c r="C39" s="50">
        <v>0.68479999999999996</v>
      </c>
      <c r="D39" s="50">
        <v>0.4239</v>
      </c>
      <c r="E39" s="50">
        <v>0.80430000000000001</v>
      </c>
      <c r="F39" s="50">
        <v>0.72829999999999995</v>
      </c>
      <c r="G39" s="50">
        <v>0.81520000000000004</v>
      </c>
      <c r="H39" s="50">
        <v>0.78800000000000003</v>
      </c>
      <c r="I39" s="50">
        <v>0.83150000000000002</v>
      </c>
      <c r="J39" s="51">
        <v>0.66300000000000003</v>
      </c>
      <c r="K39" s="51">
        <v>0.4158</v>
      </c>
      <c r="L39" s="51">
        <v>0.78800000000000003</v>
      </c>
      <c r="M39" s="51">
        <v>0.67930000000000001</v>
      </c>
      <c r="N39" s="51">
        <v>0.78800000000000003</v>
      </c>
      <c r="O39" s="51">
        <v>0.77990000000000004</v>
      </c>
      <c r="P39" s="51">
        <v>0.80430000000000001</v>
      </c>
      <c r="R39" s="77" t="s">
        <v>5</v>
      </c>
      <c r="S39" s="77"/>
      <c r="T39" s="22">
        <v>0.68479999999999996</v>
      </c>
      <c r="U39" s="22">
        <v>0.4239</v>
      </c>
      <c r="V39" s="22">
        <v>0.81520000000000004</v>
      </c>
      <c r="W39" s="22">
        <v>0.73370000000000002</v>
      </c>
      <c r="X39" s="22">
        <v>0.80979999999999996</v>
      </c>
      <c r="Y39" s="22">
        <v>0.78800000000000003</v>
      </c>
      <c r="Z39" s="22">
        <v>0.83150000000000002</v>
      </c>
      <c r="AA39" s="23">
        <v>0.66300000000000003</v>
      </c>
      <c r="AB39" s="23">
        <v>0.4158</v>
      </c>
      <c r="AC39" s="23">
        <v>0.79079999999999995</v>
      </c>
      <c r="AD39" s="23">
        <v>0.67390000000000005</v>
      </c>
      <c r="AE39" s="23">
        <v>0.78800000000000003</v>
      </c>
      <c r="AF39" s="23">
        <v>0.7772</v>
      </c>
      <c r="AG39" s="23">
        <v>0.80430000000000001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1:50" ht="11.1" customHeight="1" x14ac:dyDescent="0.25">
      <c r="A40" s="60" t="s">
        <v>6</v>
      </c>
      <c r="B40" s="61"/>
      <c r="C40" s="50">
        <v>0.68020000000000003</v>
      </c>
      <c r="D40" s="50">
        <v>0.46600000000000003</v>
      </c>
      <c r="E40" s="50">
        <v>0.80579999999999996</v>
      </c>
      <c r="F40" s="50">
        <v>0.73040000000000005</v>
      </c>
      <c r="G40" s="50">
        <v>0.80920000000000003</v>
      </c>
      <c r="H40" s="50">
        <v>0.78720000000000001</v>
      </c>
      <c r="I40" s="50">
        <v>0.8276</v>
      </c>
      <c r="J40" s="51">
        <v>0.64959999999999996</v>
      </c>
      <c r="K40" s="51">
        <v>0.47589999999999999</v>
      </c>
      <c r="L40" s="51">
        <v>0.7893</v>
      </c>
      <c r="M40" s="51">
        <v>0.67030000000000001</v>
      </c>
      <c r="N40" s="51">
        <v>0.78210000000000002</v>
      </c>
      <c r="O40" s="51">
        <v>0.78159999999999996</v>
      </c>
      <c r="P40" s="51">
        <v>0.80110000000000003</v>
      </c>
      <c r="R40" s="77" t="s">
        <v>6</v>
      </c>
      <c r="S40" s="77"/>
      <c r="T40" s="22">
        <v>0.68020000000000003</v>
      </c>
      <c r="U40" s="22">
        <v>0.46600000000000003</v>
      </c>
      <c r="V40" s="22">
        <v>0.81320000000000003</v>
      </c>
      <c r="W40" s="22">
        <v>0.73580000000000001</v>
      </c>
      <c r="X40" s="22">
        <v>0.80400000000000005</v>
      </c>
      <c r="Y40" s="22">
        <v>0.78720000000000001</v>
      </c>
      <c r="Z40" s="22">
        <v>0.82789999999999997</v>
      </c>
      <c r="AA40" s="23">
        <v>0.64959999999999996</v>
      </c>
      <c r="AB40" s="23">
        <v>0.47570000000000001</v>
      </c>
      <c r="AC40" s="23">
        <v>0.79159999999999997</v>
      </c>
      <c r="AD40" s="23">
        <v>0.6633</v>
      </c>
      <c r="AE40" s="23">
        <v>0.78180000000000005</v>
      </c>
      <c r="AF40" s="23">
        <v>0.77969999999999995</v>
      </c>
      <c r="AG40" s="23">
        <v>0.80110000000000003</v>
      </c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50" ht="11.1" customHeight="1" x14ac:dyDescent="0.25">
      <c r="A41" s="60" t="s">
        <v>7</v>
      </c>
      <c r="B41" s="61"/>
      <c r="C41" s="50">
        <v>0.66830000000000001</v>
      </c>
      <c r="D41" s="50">
        <v>0.42770000000000002</v>
      </c>
      <c r="E41" s="50">
        <v>0.79500000000000004</v>
      </c>
      <c r="F41" s="50">
        <v>0.71419999999999995</v>
      </c>
      <c r="G41" s="50">
        <v>0.80720000000000003</v>
      </c>
      <c r="H41" s="50">
        <v>0.77749999999999997</v>
      </c>
      <c r="I41" s="50">
        <v>0.82240000000000002</v>
      </c>
      <c r="J41" s="51">
        <v>0.65700000000000003</v>
      </c>
      <c r="K41" s="51">
        <v>0.41689999999999999</v>
      </c>
      <c r="L41" s="51">
        <v>0.78310000000000002</v>
      </c>
      <c r="M41" s="51">
        <v>0.67400000000000004</v>
      </c>
      <c r="N41" s="51">
        <v>0.78500000000000003</v>
      </c>
      <c r="O41" s="51">
        <v>0.77459999999999996</v>
      </c>
      <c r="P41" s="51">
        <v>0.8014</v>
      </c>
      <c r="R41" s="77" t="s">
        <v>7</v>
      </c>
      <c r="S41" s="77"/>
      <c r="T41" s="22">
        <v>0.66830000000000001</v>
      </c>
      <c r="U41" s="22">
        <v>0.42770000000000002</v>
      </c>
      <c r="V41" s="22">
        <v>0.80659999999999998</v>
      </c>
      <c r="W41" s="22">
        <v>0.71989999999999998</v>
      </c>
      <c r="X41" s="22">
        <v>0.80230000000000001</v>
      </c>
      <c r="Y41" s="22">
        <v>0.77749999999999997</v>
      </c>
      <c r="Z41" s="22">
        <v>0.82340000000000002</v>
      </c>
      <c r="AA41" s="23">
        <v>0.65700000000000003</v>
      </c>
      <c r="AB41" s="23">
        <v>0.41689999999999999</v>
      </c>
      <c r="AC41" s="23">
        <v>0.78590000000000004</v>
      </c>
      <c r="AD41" s="23">
        <v>0.66830000000000001</v>
      </c>
      <c r="AE41" s="23">
        <v>0.78510000000000002</v>
      </c>
      <c r="AF41" s="23">
        <v>0.77200000000000002</v>
      </c>
      <c r="AG41" s="23">
        <v>0.8014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1:50" ht="11.1" customHeight="1" x14ac:dyDescent="0.25">
      <c r="A42" s="60" t="s">
        <v>8</v>
      </c>
      <c r="B42" s="61"/>
      <c r="C42" s="50">
        <v>0.6321</v>
      </c>
      <c r="D42" s="50">
        <v>0.36840000000000001</v>
      </c>
      <c r="E42" s="50">
        <v>0.79630000000000001</v>
      </c>
      <c r="F42" s="50">
        <v>0.7006</v>
      </c>
      <c r="G42" s="50">
        <v>0.80689999999999995</v>
      </c>
      <c r="H42" s="50">
        <v>0.77829999999999999</v>
      </c>
      <c r="I42" s="50">
        <v>0.82320000000000004</v>
      </c>
      <c r="J42" s="51">
        <v>0.62309999999999999</v>
      </c>
      <c r="K42" s="51">
        <v>0.36880000000000002</v>
      </c>
      <c r="L42" s="51">
        <v>0.78290000000000004</v>
      </c>
      <c r="M42" s="51">
        <v>0.65539999999999998</v>
      </c>
      <c r="N42" s="51">
        <v>0.78100000000000003</v>
      </c>
      <c r="O42" s="51">
        <v>0.7742</v>
      </c>
      <c r="P42" s="51">
        <v>0.79990000000000006</v>
      </c>
      <c r="R42" s="77" t="s">
        <v>8</v>
      </c>
      <c r="S42" s="77"/>
      <c r="T42" s="22">
        <v>0.6321</v>
      </c>
      <c r="U42" s="22">
        <v>0.36840000000000001</v>
      </c>
      <c r="V42" s="22">
        <v>0.80779999999999996</v>
      </c>
      <c r="W42" s="22">
        <v>0.7077</v>
      </c>
      <c r="X42" s="22">
        <v>0.80220000000000002</v>
      </c>
      <c r="Y42" s="22">
        <v>0.77829999999999999</v>
      </c>
      <c r="Z42" s="22">
        <v>0.82430000000000003</v>
      </c>
      <c r="AA42" s="23">
        <v>0.62309999999999999</v>
      </c>
      <c r="AB42" s="23">
        <v>0.36840000000000001</v>
      </c>
      <c r="AC42" s="23">
        <v>0.78569999999999995</v>
      </c>
      <c r="AD42" s="23">
        <v>0.65039999999999998</v>
      </c>
      <c r="AE42" s="23">
        <v>0.78039999999999998</v>
      </c>
      <c r="AF42" s="23">
        <v>0.77190000000000003</v>
      </c>
      <c r="AG42" s="23">
        <v>0.79990000000000006</v>
      </c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1:50" ht="11.1" customHeight="1" x14ac:dyDescent="0.25">
      <c r="A44" s="62"/>
      <c r="B44" s="62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1:50" ht="11.1" customHeight="1" x14ac:dyDescent="0.25">
      <c r="A45" s="64" t="s">
        <v>134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R45" s="63" t="s">
        <v>111</v>
      </c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1:50" ht="11.1" customHeight="1" x14ac:dyDescent="0.25">
      <c r="A46" s="63" t="s">
        <v>116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R46" s="63" t="s">
        <v>115</v>
      </c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1:50" ht="11.1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1:50" ht="11.1" customHeight="1" x14ac:dyDescent="0.25">
      <c r="A48" s="81" t="s">
        <v>18</v>
      </c>
      <c r="B48" s="81"/>
      <c r="C48" s="79" t="s">
        <v>3</v>
      </c>
      <c r="D48" s="79"/>
      <c r="E48" s="79"/>
      <c r="F48" s="79"/>
      <c r="G48" s="79"/>
      <c r="H48" s="79"/>
      <c r="I48" s="79"/>
      <c r="J48" s="79" t="s">
        <v>3</v>
      </c>
      <c r="K48" s="79"/>
      <c r="L48" s="79"/>
      <c r="M48" s="79"/>
      <c r="N48" s="79"/>
      <c r="O48" s="79"/>
      <c r="P48" s="79"/>
      <c r="R48" s="79" t="s">
        <v>2</v>
      </c>
      <c r="S48" s="79"/>
      <c r="T48" s="79" t="s">
        <v>3</v>
      </c>
      <c r="U48" s="79"/>
      <c r="V48" s="79"/>
      <c r="W48" s="79"/>
      <c r="X48" s="79"/>
      <c r="Y48" s="79"/>
      <c r="Z48" s="79"/>
      <c r="AA48" s="79" t="s">
        <v>3</v>
      </c>
      <c r="AB48" s="79"/>
      <c r="AC48" s="79"/>
      <c r="AD48" s="79"/>
      <c r="AE48" s="79"/>
      <c r="AF48" s="79"/>
      <c r="AG48" s="79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1:50" ht="11.1" customHeight="1" x14ac:dyDescent="0.25">
      <c r="A49" s="81"/>
      <c r="B49" s="81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79"/>
      <c r="S49" s="79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1:50" ht="11.1" customHeight="1" x14ac:dyDescent="0.25">
      <c r="A50" s="82" t="s">
        <v>117</v>
      </c>
      <c r="B50" s="82"/>
      <c r="C50" s="22">
        <f>MIN(C9,C14,C19,C24,C34,C39)</f>
        <v>0.6522</v>
      </c>
      <c r="D50" s="22">
        <f t="shared" ref="D50:P50" si="0">MIN(D9,D14,D19,D24,D34,D39)</f>
        <v>0.39129999999999998</v>
      </c>
      <c r="E50" s="22">
        <f t="shared" si="0"/>
        <v>0.75</v>
      </c>
      <c r="F50" s="22">
        <f t="shared" si="0"/>
        <v>0.68479999999999996</v>
      </c>
      <c r="G50" s="22">
        <f t="shared" si="0"/>
        <v>0.79890000000000005</v>
      </c>
      <c r="H50" s="22">
        <f t="shared" si="0"/>
        <v>0.73909999999999998</v>
      </c>
      <c r="I50" s="22">
        <f t="shared" si="0"/>
        <v>0.79890000000000005</v>
      </c>
      <c r="J50" s="23">
        <f t="shared" si="0"/>
        <v>0.64400000000000002</v>
      </c>
      <c r="K50" s="23">
        <f t="shared" si="0"/>
        <v>0.36409999999999998</v>
      </c>
      <c r="L50" s="23">
        <f t="shared" si="0"/>
        <v>0.72550000000000003</v>
      </c>
      <c r="M50" s="23">
        <f t="shared" si="0"/>
        <v>0.65759999999999996</v>
      </c>
      <c r="N50" s="23">
        <f t="shared" si="0"/>
        <v>0.77170000000000005</v>
      </c>
      <c r="O50" s="23">
        <f t="shared" si="0"/>
        <v>0.7147</v>
      </c>
      <c r="P50" s="23">
        <f t="shared" si="0"/>
        <v>0.77170000000000005</v>
      </c>
      <c r="R50" s="80" t="s">
        <v>4</v>
      </c>
      <c r="S50" s="80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1:50" ht="11.1" customHeight="1" x14ac:dyDescent="0.25">
      <c r="A51" s="83" t="s">
        <v>118</v>
      </c>
      <c r="B51" s="83"/>
      <c r="C51" s="31">
        <f>MAX(C9,C14,C19,C24,C29,C34,C39)</f>
        <v>0.75</v>
      </c>
      <c r="D51" s="31">
        <f t="shared" ref="D51:P51" si="1">MAX(D9,D14,D19,D24,D29,D34,D39)</f>
        <v>0.55979999999999996</v>
      </c>
      <c r="E51" s="31">
        <f t="shared" si="1"/>
        <v>0.80430000000000001</v>
      </c>
      <c r="F51" s="31">
        <f t="shared" si="1"/>
        <v>0.74460000000000004</v>
      </c>
      <c r="G51" s="31">
        <f t="shared" si="1"/>
        <v>0.85329999999999995</v>
      </c>
      <c r="H51" s="31">
        <f t="shared" si="1"/>
        <v>0.80979999999999996</v>
      </c>
      <c r="I51" s="31">
        <f t="shared" si="1"/>
        <v>0.84240000000000004</v>
      </c>
      <c r="J51" s="30">
        <f t="shared" si="1"/>
        <v>0.71199999999999997</v>
      </c>
      <c r="K51" s="30">
        <f t="shared" si="1"/>
        <v>0.51359999999999995</v>
      </c>
      <c r="L51" s="30">
        <f t="shared" si="1"/>
        <v>0.78800000000000003</v>
      </c>
      <c r="M51" s="30">
        <f t="shared" si="1"/>
        <v>0.74180000000000001</v>
      </c>
      <c r="N51" s="30">
        <f t="shared" si="1"/>
        <v>0.85870000000000002</v>
      </c>
      <c r="O51" s="30">
        <f t="shared" si="1"/>
        <v>0.78259999999999996</v>
      </c>
      <c r="P51" s="30">
        <f t="shared" si="1"/>
        <v>0.84240000000000004</v>
      </c>
      <c r="R51" s="77" t="s">
        <v>5</v>
      </c>
      <c r="S51" s="77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1:50" ht="11.1" customHeight="1" x14ac:dyDescent="0.25">
      <c r="A52" s="83" t="s">
        <v>119</v>
      </c>
      <c r="B52" s="83"/>
      <c r="C52" s="31">
        <f t="shared" ref="C52:P52" si="2">AVERAGE(C9,C14,C19,C24,C29,C34,C39)</f>
        <v>0.69954285714285713</v>
      </c>
      <c r="D52" s="31">
        <f t="shared" si="2"/>
        <v>0.46817142857142857</v>
      </c>
      <c r="E52" s="31">
        <f t="shared" si="2"/>
        <v>0.7787142857142858</v>
      </c>
      <c r="F52" s="31">
        <f t="shared" si="2"/>
        <v>0.71741428571428567</v>
      </c>
      <c r="G52" s="31">
        <f t="shared" si="2"/>
        <v>0.82221428571428568</v>
      </c>
      <c r="H52" s="31">
        <f t="shared" si="2"/>
        <v>0.78182857142857143</v>
      </c>
      <c r="I52" s="31">
        <f t="shared" si="2"/>
        <v>0.8198714285714287</v>
      </c>
      <c r="J52" s="30">
        <f t="shared" si="2"/>
        <v>0.67932857142857139</v>
      </c>
      <c r="K52" s="30">
        <f t="shared" si="2"/>
        <v>0.43671428571428572</v>
      </c>
      <c r="L52" s="30">
        <f t="shared" si="2"/>
        <v>0.75698571428571426</v>
      </c>
      <c r="M52" s="30">
        <f t="shared" si="2"/>
        <v>0.70261428571428575</v>
      </c>
      <c r="N52" s="30">
        <f t="shared" si="2"/>
        <v>0.81677142857142848</v>
      </c>
      <c r="O52" s="30">
        <f t="shared" si="2"/>
        <v>0.76319999999999999</v>
      </c>
      <c r="P52" s="30">
        <f t="shared" si="2"/>
        <v>0.813642857142857</v>
      </c>
      <c r="R52" s="77" t="s">
        <v>6</v>
      </c>
      <c r="S52" s="77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1:50" ht="11.1" customHeight="1" x14ac:dyDescent="0.25">
      <c r="R53" s="77" t="s">
        <v>7</v>
      </c>
      <c r="S53" s="77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1.1" customHeight="1" x14ac:dyDescent="0.25">
      <c r="R54" s="77" t="s">
        <v>8</v>
      </c>
      <c r="S54" s="77"/>
      <c r="T54" s="11">
        <v>1</v>
      </c>
      <c r="U54" s="11">
        <v>2</v>
      </c>
      <c r="V54" s="11">
        <v>3</v>
      </c>
      <c r="W54" s="11">
        <v>4</v>
      </c>
      <c r="X54" s="11">
        <v>5</v>
      </c>
      <c r="Y54" s="11">
        <v>6</v>
      </c>
      <c r="Z54" s="11">
        <v>7</v>
      </c>
      <c r="AA54" s="11">
        <v>1</v>
      </c>
      <c r="AB54" s="11">
        <v>2</v>
      </c>
      <c r="AC54" s="11">
        <v>3</v>
      </c>
      <c r="AD54" s="11">
        <v>4</v>
      </c>
      <c r="AE54" s="11">
        <v>5</v>
      </c>
      <c r="AF54" s="11">
        <v>6</v>
      </c>
      <c r="AG54" s="11">
        <v>7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1:50" ht="11.1" customHeight="1" x14ac:dyDescent="0.25">
      <c r="A55" s="63" t="s">
        <v>120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R55" s="78" t="s">
        <v>9</v>
      </c>
      <c r="S55" s="78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1:50" ht="11.1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R56" s="77" t="s">
        <v>5</v>
      </c>
      <c r="S56" s="77"/>
      <c r="T56" s="22">
        <v>0.55979999999999996</v>
      </c>
      <c r="U56" s="22">
        <v>0.50539999999999996</v>
      </c>
      <c r="V56" s="22">
        <v>0.69020000000000004</v>
      </c>
      <c r="W56" s="22">
        <v>0.60870000000000002</v>
      </c>
      <c r="X56" s="22">
        <v>0.75539999999999996</v>
      </c>
      <c r="Y56" s="22">
        <v>0.6522</v>
      </c>
      <c r="Z56" s="22">
        <v>0.73909999999999998</v>
      </c>
      <c r="AA56" s="23">
        <v>0.48370000000000002</v>
      </c>
      <c r="AB56" s="23">
        <v>0.47549999999999998</v>
      </c>
      <c r="AC56" s="23">
        <v>0.61140000000000005</v>
      </c>
      <c r="AD56" s="23">
        <v>0.62229999999999996</v>
      </c>
      <c r="AE56" s="23">
        <v>0.75270000000000004</v>
      </c>
      <c r="AF56" s="23">
        <v>0.64670000000000005</v>
      </c>
      <c r="AG56" s="23">
        <v>0.76900000000000002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1:50" ht="11.1" customHeight="1" x14ac:dyDescent="0.25">
      <c r="A57" s="81" t="s">
        <v>18</v>
      </c>
      <c r="B57" s="81"/>
      <c r="C57" s="79" t="s">
        <v>3</v>
      </c>
      <c r="D57" s="79"/>
      <c r="E57" s="79"/>
      <c r="F57" s="79"/>
      <c r="G57" s="79"/>
      <c r="H57" s="79"/>
      <c r="I57" s="79"/>
      <c r="J57" s="79" t="s">
        <v>3</v>
      </c>
      <c r="K57" s="79"/>
      <c r="L57" s="79"/>
      <c r="M57" s="79"/>
      <c r="N57" s="79"/>
      <c r="O57" s="79"/>
      <c r="P57" s="79"/>
      <c r="R57" s="77" t="s">
        <v>6</v>
      </c>
      <c r="S57" s="77"/>
      <c r="T57" s="22">
        <v>0.55189999999999995</v>
      </c>
      <c r="U57" s="22">
        <v>0.53549999999999998</v>
      </c>
      <c r="V57" s="22">
        <v>0.66239999999999999</v>
      </c>
      <c r="W57" s="22">
        <v>0.59889999999999999</v>
      </c>
      <c r="X57" s="22">
        <v>0.75409999999999999</v>
      </c>
      <c r="Y57" s="22">
        <v>0.64390000000000003</v>
      </c>
      <c r="Z57" s="22">
        <v>0.7329</v>
      </c>
      <c r="AA57" s="23">
        <v>0.32690000000000002</v>
      </c>
      <c r="AB57" s="23">
        <v>0.47</v>
      </c>
      <c r="AC57" s="23">
        <v>0.59870000000000001</v>
      </c>
      <c r="AD57" s="23">
        <v>0.63500000000000001</v>
      </c>
      <c r="AE57" s="23">
        <v>0.74409999999999998</v>
      </c>
      <c r="AF57" s="23">
        <v>0.65669999999999995</v>
      </c>
      <c r="AG57" s="23">
        <v>0.76790000000000003</v>
      </c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1:50" ht="11.1" customHeight="1" x14ac:dyDescent="0.25">
      <c r="A58" s="81"/>
      <c r="B58" s="81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77" t="s">
        <v>7</v>
      </c>
      <c r="S58" s="77"/>
      <c r="T58" s="22">
        <v>0.55700000000000005</v>
      </c>
      <c r="U58" s="22">
        <v>0.49419999999999997</v>
      </c>
      <c r="V58" s="22">
        <v>0.67759999999999998</v>
      </c>
      <c r="W58" s="22">
        <v>0.59389999999999998</v>
      </c>
      <c r="X58" s="22">
        <v>0.75349999999999995</v>
      </c>
      <c r="Y58" s="22">
        <v>0.63780000000000003</v>
      </c>
      <c r="Z58" s="22">
        <v>0.73399999999999999</v>
      </c>
      <c r="AA58" s="23">
        <v>0.47310000000000002</v>
      </c>
      <c r="AB58" s="23">
        <v>0.47220000000000001</v>
      </c>
      <c r="AC58" s="23">
        <v>0.60570000000000002</v>
      </c>
      <c r="AD58" s="23">
        <v>0.61890000000000001</v>
      </c>
      <c r="AE58" s="23">
        <v>0.75049999999999994</v>
      </c>
      <c r="AF58" s="23">
        <v>0.64170000000000005</v>
      </c>
      <c r="AG58" s="23">
        <v>0.76690000000000003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</row>
    <row r="59" spans="1:50" ht="11.1" customHeight="1" x14ac:dyDescent="0.25">
      <c r="A59" s="82" t="s">
        <v>117</v>
      </c>
      <c r="B59" s="82"/>
      <c r="C59" s="22">
        <f>MIN(T9,T14,T19,T24,T29,T34,T39)</f>
        <v>0.65759999999999996</v>
      </c>
      <c r="D59" s="22">
        <f t="shared" ref="D59" si="3">MIN(U9,U14,U19,U24,U29,U34,U39)</f>
        <v>0.39129999999999998</v>
      </c>
      <c r="E59" s="22">
        <f t="shared" ref="E59" si="4">MIN(V9,V14,V19,V24,V29,V34,V39)</f>
        <v>0.75</v>
      </c>
      <c r="F59" s="22">
        <f t="shared" ref="F59" si="5">MIN(W9,W14,W19,W24,W29,W34,W39)</f>
        <v>0.68479999999999996</v>
      </c>
      <c r="G59" s="22">
        <f t="shared" ref="G59" si="6">MIN(X9,X14,X19,X24,X29,X34,X39)</f>
        <v>0.79349999999999998</v>
      </c>
      <c r="H59" s="22">
        <f t="shared" ref="H59" si="7">MIN(Y9,Y14,Y19,Y24,Y29,Y34,Y39)</f>
        <v>0.74460000000000004</v>
      </c>
      <c r="I59" s="22">
        <f t="shared" ref="I59" si="8">MIN(Z9,Z14,Z19,Z24,Z29,Z34,Z39)</f>
        <v>0.79890000000000005</v>
      </c>
      <c r="J59" s="23">
        <f t="shared" ref="J59" si="9">MIN(AA9,AA14,AA19,AA24,AA29,AA34,AA39)</f>
        <v>0.64400000000000002</v>
      </c>
      <c r="K59" s="23">
        <f t="shared" ref="K59" si="10">MIN(AB9,AB14,AB19,AB24,AB29,AB34,AB39)</f>
        <v>0.35049999999999998</v>
      </c>
      <c r="L59" s="23">
        <f t="shared" ref="L59" si="11">MIN(AC9,AC14,AC19,AC24,AC29,AC34,AC39)</f>
        <v>0.72550000000000003</v>
      </c>
      <c r="M59" s="23">
        <f t="shared" ref="M59" si="12">MIN(AD9,AD14,AD19,AD24,AD29,AD34,AD39)</f>
        <v>0.65759999999999996</v>
      </c>
      <c r="N59" s="23">
        <f t="shared" ref="N59" si="13">MIN(AE9,AE14,AE19,AE24,AE29,AE34,AE39)</f>
        <v>0.76629999999999998</v>
      </c>
      <c r="O59" s="23">
        <f t="shared" ref="O59" si="14">MIN(AF9,AF14,AF19,AF24,AF29,AF34,AF39)</f>
        <v>0.7147</v>
      </c>
      <c r="P59" s="23">
        <f t="shared" ref="P59" si="15">MIN(AG9,AG14,AG19,AG24,AG29,AG34,AG39)</f>
        <v>0.77170000000000005</v>
      </c>
      <c r="R59" s="77" t="s">
        <v>8</v>
      </c>
      <c r="S59" s="77"/>
      <c r="T59" s="22">
        <v>0.53879999999999995</v>
      </c>
      <c r="U59" s="22">
        <v>0.4551</v>
      </c>
      <c r="V59" s="22">
        <v>0.65959999999999996</v>
      </c>
      <c r="W59" s="22">
        <v>0.55510000000000004</v>
      </c>
      <c r="X59" s="22">
        <v>0.74890000000000001</v>
      </c>
      <c r="Y59" s="22">
        <v>0.64</v>
      </c>
      <c r="Z59" s="22">
        <v>0.73209999999999997</v>
      </c>
      <c r="AA59" s="23">
        <v>0.38550000000000001</v>
      </c>
      <c r="AB59" s="23">
        <v>0.46660000000000001</v>
      </c>
      <c r="AC59" s="23">
        <v>0.59240000000000004</v>
      </c>
      <c r="AD59" s="23">
        <v>0.62029999999999996</v>
      </c>
      <c r="AE59" s="23">
        <v>0.73960000000000004</v>
      </c>
      <c r="AF59" s="23">
        <v>0.6462</v>
      </c>
      <c r="AG59" s="23">
        <v>0.75590000000000002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</row>
    <row r="60" spans="1:50" ht="11.1" customHeight="1" x14ac:dyDescent="0.25">
      <c r="A60" s="83" t="s">
        <v>118</v>
      </c>
      <c r="B60" s="83"/>
      <c r="C60" s="31">
        <f>MAX(T9,T14,T19,T24,T29,T34,T39)</f>
        <v>0.76629999999999998</v>
      </c>
      <c r="D60" s="31">
        <f t="shared" ref="D60:I60" si="16">MAX(U9,U14,U19,U24,U29,U34,U39)</f>
        <v>0.59240000000000004</v>
      </c>
      <c r="E60" s="31">
        <f t="shared" si="16"/>
        <v>0.83150000000000002</v>
      </c>
      <c r="F60" s="31">
        <f t="shared" si="16"/>
        <v>0.83699999999999997</v>
      </c>
      <c r="G60" s="31">
        <f t="shared" si="16"/>
        <v>0.88039999999999996</v>
      </c>
      <c r="H60" s="31">
        <f t="shared" si="16"/>
        <v>0.82069999999999999</v>
      </c>
      <c r="I60" s="31">
        <f t="shared" si="16"/>
        <v>0.89129999999999998</v>
      </c>
      <c r="J60" s="30">
        <f t="shared" ref="J60" si="17">MAX(AA9,AA14,AA19,AA24,AA29,AA34,AA39)</f>
        <v>0.73909999999999998</v>
      </c>
      <c r="K60" s="30">
        <f t="shared" ref="K60" si="18">MAX(AB9,AB14,AB19,AB24,AB29,AB34,AB39)</f>
        <v>0.52990000000000004</v>
      </c>
      <c r="L60" s="30">
        <f t="shared" ref="L60" si="19">MAX(AC9,AC14,AC19,AC24,AC29,AC34,AC39)</f>
        <v>0.79079999999999995</v>
      </c>
      <c r="M60" s="30">
        <f t="shared" ref="M60" si="20">MAX(AD9,AD14,AD19,AD24,AD29,AD34,AD39)</f>
        <v>0.79349999999999998</v>
      </c>
      <c r="N60" s="30">
        <f t="shared" ref="N60" si="21">MAX(AE9,AE14,AE19,AE24,AE29,AE34,AE39)</f>
        <v>0.87770000000000004</v>
      </c>
      <c r="O60" s="30">
        <f t="shared" ref="O60" si="22">MAX(AF9,AF14,AF19,AF24,AF29,AF34,AF39)</f>
        <v>0.78800000000000003</v>
      </c>
      <c r="P60" s="30">
        <f t="shared" ref="P60" si="23">MAX(AG9,AG14,AG19,AG24,AG29,AG34,AG39)</f>
        <v>0.86680000000000001</v>
      </c>
      <c r="R60" s="78" t="s">
        <v>107</v>
      </c>
      <c r="S60" s="78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spans="1:50" ht="11.1" customHeight="1" x14ac:dyDescent="0.25">
      <c r="A61" s="83" t="s">
        <v>119</v>
      </c>
      <c r="B61" s="83"/>
      <c r="C61" s="31">
        <f>AVERAGE(T9,T14,T19,T24,T29,T34,T39)</f>
        <v>0.70574285714285712</v>
      </c>
      <c r="D61" s="31">
        <f t="shared" ref="D61:I61" si="24">AVERAGE(U9,U14,U19,U24,U29,U34,U39)</f>
        <v>0.4774714285714286</v>
      </c>
      <c r="E61" s="31">
        <f t="shared" si="24"/>
        <v>0.78725714285714299</v>
      </c>
      <c r="F61" s="31">
        <f t="shared" si="24"/>
        <v>0.73681428571428575</v>
      </c>
      <c r="G61" s="31">
        <f t="shared" si="24"/>
        <v>0.82997142857142858</v>
      </c>
      <c r="H61" s="31">
        <f t="shared" si="24"/>
        <v>0.78260000000000007</v>
      </c>
      <c r="I61" s="31">
        <f t="shared" si="24"/>
        <v>0.83230000000000004</v>
      </c>
      <c r="J61" s="30">
        <f t="shared" ref="J61:K61" si="25">AVERAGE(AA9,AA14,AA19,AA24,AA29,AA34,AA39)</f>
        <v>0.68632857142857151</v>
      </c>
      <c r="K61" s="30">
        <f t="shared" si="25"/>
        <v>0.44254285714285713</v>
      </c>
      <c r="L61" s="30">
        <f t="shared" ref="L61" si="26">AVERAGE(AC9,AC14,AC19,AC24,AC29,AC34,AC39)</f>
        <v>0.76748571428571422</v>
      </c>
      <c r="M61" s="30">
        <f t="shared" ref="M61" si="27">AVERAGE(AD9,AD14,AD19,AD24,AD29,AD34,AD39)</f>
        <v>0.70847142857142853</v>
      </c>
      <c r="N61" s="30">
        <f t="shared" ref="N61" si="28">AVERAGE(AE9,AE14,AE19,AE24,AE29,AE34,AE39)</f>
        <v>0.82375714285714274</v>
      </c>
      <c r="O61" s="30">
        <f t="shared" ref="O61" si="29">AVERAGE(AF9,AF14,AF19,AF24,AF29,AF34,AF39)</f>
        <v>0.76787142857142854</v>
      </c>
      <c r="P61" s="30">
        <f t="shared" ref="P61" si="30">AVERAGE(AG9,AG14,AG19,AG24,AG29,AG34,AG39)</f>
        <v>0.82257142857142873</v>
      </c>
      <c r="R61" s="77" t="s">
        <v>5</v>
      </c>
      <c r="S61" s="77"/>
      <c r="T61" s="22">
        <v>0.76090000000000002</v>
      </c>
      <c r="U61" s="22">
        <v>0.54890000000000005</v>
      </c>
      <c r="V61" s="22">
        <v>0.78800000000000003</v>
      </c>
      <c r="W61" s="22">
        <v>0.74460000000000004</v>
      </c>
      <c r="X61" s="22">
        <v>0.82609999999999995</v>
      </c>
      <c r="Y61" s="22">
        <v>0.82069999999999999</v>
      </c>
      <c r="Z61" s="22">
        <v>0.83150000000000002</v>
      </c>
      <c r="AA61" s="23">
        <v>0.72009999999999996</v>
      </c>
      <c r="AB61" s="23">
        <v>0.50819999999999999</v>
      </c>
      <c r="AC61" s="23">
        <v>0.74729999999999996</v>
      </c>
      <c r="AD61" s="23">
        <v>0.73640000000000005</v>
      </c>
      <c r="AE61" s="23">
        <v>0.80710000000000004</v>
      </c>
      <c r="AF61" s="23">
        <v>0.75819999999999999</v>
      </c>
      <c r="AG61" s="23">
        <v>0.77990000000000004</v>
      </c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spans="1:50" ht="11.1" customHeight="1" x14ac:dyDescent="0.25">
      <c r="R62" s="77" t="s">
        <v>6</v>
      </c>
      <c r="S62" s="77"/>
      <c r="T62" s="22">
        <v>0.7581</v>
      </c>
      <c r="U62" s="22">
        <v>0.53879999999999995</v>
      </c>
      <c r="V62" s="22">
        <v>0.78100000000000003</v>
      </c>
      <c r="W62" s="22">
        <v>0.74099999999999999</v>
      </c>
      <c r="X62" s="22">
        <v>0.81879999999999997</v>
      </c>
      <c r="Y62" s="22">
        <v>0.81320000000000003</v>
      </c>
      <c r="Z62" s="22">
        <v>0.82720000000000005</v>
      </c>
      <c r="AA62" s="23">
        <v>0.72030000000000005</v>
      </c>
      <c r="AB62" s="23">
        <v>0.503</v>
      </c>
      <c r="AC62" s="23">
        <v>0.7359</v>
      </c>
      <c r="AD62" s="23">
        <v>0.73409999999999997</v>
      </c>
      <c r="AE62" s="23">
        <v>0.80130000000000001</v>
      </c>
      <c r="AF62" s="23">
        <v>0.74919999999999998</v>
      </c>
      <c r="AG62" s="23">
        <v>0.77800000000000002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spans="1:50" ht="11.1" customHeight="1" x14ac:dyDescent="0.25">
      <c r="R63" s="77" t="s">
        <v>7</v>
      </c>
      <c r="S63" s="77"/>
      <c r="T63" s="22">
        <v>0.75390000000000001</v>
      </c>
      <c r="U63" s="22">
        <v>0.5403</v>
      </c>
      <c r="V63" s="22">
        <v>0.77980000000000005</v>
      </c>
      <c r="W63" s="22">
        <v>0.73640000000000005</v>
      </c>
      <c r="X63" s="22">
        <v>0.81969999999999998</v>
      </c>
      <c r="Y63" s="22">
        <v>0.81379999999999997</v>
      </c>
      <c r="Z63" s="22">
        <v>0.82740000000000002</v>
      </c>
      <c r="AA63" s="23">
        <v>0.71719999999999995</v>
      </c>
      <c r="AB63" s="23">
        <v>0.50470000000000004</v>
      </c>
      <c r="AC63" s="23">
        <v>0.74250000000000005</v>
      </c>
      <c r="AD63" s="23">
        <v>0.73450000000000004</v>
      </c>
      <c r="AE63" s="23">
        <v>0.8034</v>
      </c>
      <c r="AF63" s="23">
        <v>0.75390000000000001</v>
      </c>
      <c r="AG63" s="23">
        <v>0.77639999999999998</v>
      </c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spans="1:50" ht="11.1" customHeight="1" x14ac:dyDescent="0.25">
      <c r="A64" s="63" t="s">
        <v>135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R64" s="77" t="s">
        <v>8</v>
      </c>
      <c r="S64" s="77"/>
      <c r="T64" s="22">
        <v>0.75490000000000002</v>
      </c>
      <c r="U64" s="22">
        <v>0.53939999999999999</v>
      </c>
      <c r="V64" s="22">
        <v>0.78029999999999999</v>
      </c>
      <c r="W64" s="22">
        <v>0.73729999999999996</v>
      </c>
      <c r="X64" s="22">
        <v>0.81910000000000005</v>
      </c>
      <c r="Y64" s="22">
        <v>0.81340000000000001</v>
      </c>
      <c r="Z64" s="22">
        <v>0.82630000000000003</v>
      </c>
      <c r="AA64" s="23">
        <v>0.71779999999999999</v>
      </c>
      <c r="AB64" s="23">
        <v>0.50329999999999997</v>
      </c>
      <c r="AC64" s="23">
        <v>0.73680000000000001</v>
      </c>
      <c r="AD64" s="23">
        <v>0.73409999999999997</v>
      </c>
      <c r="AE64" s="23">
        <v>0.80169999999999997</v>
      </c>
      <c r="AF64" s="23">
        <v>0.75009999999999999</v>
      </c>
      <c r="AG64" s="23">
        <v>0.77680000000000005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spans="1:50" ht="11.1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R65" s="78" t="s">
        <v>112</v>
      </c>
      <c r="S65" s="78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spans="1:50" ht="11.1" customHeight="1" x14ac:dyDescent="0.25">
      <c r="A66" s="81" t="s">
        <v>18</v>
      </c>
      <c r="B66" s="81"/>
      <c r="C66" s="79" t="s">
        <v>3</v>
      </c>
      <c r="D66" s="79"/>
      <c r="E66" s="79"/>
      <c r="F66" s="79"/>
      <c r="G66" s="79"/>
      <c r="H66" s="79"/>
      <c r="I66" s="79"/>
      <c r="J66" s="79" t="s">
        <v>3</v>
      </c>
      <c r="K66" s="79"/>
      <c r="L66" s="79"/>
      <c r="M66" s="79"/>
      <c r="N66" s="79"/>
      <c r="O66" s="79"/>
      <c r="P66" s="79"/>
      <c r="R66" s="77" t="s">
        <v>5</v>
      </c>
      <c r="S66" s="77"/>
      <c r="T66" s="22">
        <v>0.44569999999999999</v>
      </c>
      <c r="U66" s="22">
        <v>0.4022</v>
      </c>
      <c r="V66" s="22">
        <v>0.52170000000000005</v>
      </c>
      <c r="W66" s="22">
        <v>0.33150000000000002</v>
      </c>
      <c r="X66" s="22">
        <v>0.7228</v>
      </c>
      <c r="Y66" s="22">
        <v>0.59240000000000004</v>
      </c>
      <c r="Z66" s="22">
        <v>0.69569999999999999</v>
      </c>
      <c r="AA66" s="23">
        <v>0.4022</v>
      </c>
      <c r="AB66" s="23">
        <v>0.2908</v>
      </c>
      <c r="AC66" s="23">
        <v>0.39129999999999998</v>
      </c>
      <c r="AD66" s="23">
        <v>0.54349999999999998</v>
      </c>
      <c r="AE66" s="23">
        <v>0.61960000000000004</v>
      </c>
      <c r="AF66" s="23">
        <v>0.63319999999999999</v>
      </c>
      <c r="AG66" s="23">
        <v>0.60599999999999998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spans="1:50" ht="11.1" customHeight="1" x14ac:dyDescent="0.25">
      <c r="A67" s="81"/>
      <c r="B67" s="81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77" t="s">
        <v>6</v>
      </c>
      <c r="S67" s="77"/>
      <c r="T67" s="22">
        <v>0.48749999999999999</v>
      </c>
      <c r="U67" s="22">
        <v>0.26369999999999999</v>
      </c>
      <c r="V67" s="22">
        <v>0.57499999999999996</v>
      </c>
      <c r="W67" s="22">
        <v>0.35570000000000002</v>
      </c>
      <c r="X67" s="22">
        <v>0.78269999999999995</v>
      </c>
      <c r="Y67" s="22">
        <v>0.59619999999999995</v>
      </c>
      <c r="Z67" s="22">
        <v>0.73699999999999999</v>
      </c>
      <c r="AA67" s="23">
        <v>0.42830000000000001</v>
      </c>
      <c r="AB67" s="23">
        <v>0.29070000000000001</v>
      </c>
      <c r="AC67" s="23">
        <v>0.55869999999999997</v>
      </c>
      <c r="AD67" s="23">
        <v>0.70309999999999995</v>
      </c>
      <c r="AE67" s="23">
        <v>0.64159999999999995</v>
      </c>
      <c r="AF67" s="23">
        <v>0.64829999999999999</v>
      </c>
      <c r="AG67" s="23">
        <v>0.68569999999999998</v>
      </c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spans="1:50" ht="11.1" customHeight="1" x14ac:dyDescent="0.25">
      <c r="A68" s="82" t="s">
        <v>117</v>
      </c>
      <c r="B68" s="82"/>
      <c r="C68" s="22">
        <f t="shared" ref="C68:J68" si="31">MIN(T56,T61,T66,T71)</f>
        <v>0.44569999999999999</v>
      </c>
      <c r="D68" s="22">
        <f t="shared" si="31"/>
        <v>0.34239999999999998</v>
      </c>
      <c r="E68" s="22">
        <f t="shared" si="31"/>
        <v>0.52170000000000005</v>
      </c>
      <c r="F68" s="22">
        <f t="shared" si="31"/>
        <v>0.33150000000000002</v>
      </c>
      <c r="G68" s="22">
        <f t="shared" si="31"/>
        <v>0.7228</v>
      </c>
      <c r="H68" s="22">
        <f t="shared" si="31"/>
        <v>0.59240000000000004</v>
      </c>
      <c r="I68" s="22">
        <f t="shared" si="31"/>
        <v>0.69569999999999999</v>
      </c>
      <c r="J68" s="23">
        <f t="shared" si="31"/>
        <v>0.4022</v>
      </c>
      <c r="K68" s="23">
        <f t="shared" ref="K68:P68" si="32">MIN(AB56,AB61,AB66,AB71)</f>
        <v>0.2908</v>
      </c>
      <c r="L68" s="23">
        <f t="shared" si="32"/>
        <v>0.39129999999999998</v>
      </c>
      <c r="M68" s="23">
        <f t="shared" si="32"/>
        <v>0.54349999999999998</v>
      </c>
      <c r="N68" s="23">
        <f t="shared" si="32"/>
        <v>0.61960000000000004</v>
      </c>
      <c r="O68" s="23">
        <f t="shared" si="32"/>
        <v>0.63319999999999999</v>
      </c>
      <c r="P68" s="23">
        <f t="shared" si="32"/>
        <v>0.60599999999999998</v>
      </c>
      <c r="R68" s="77" t="s">
        <v>7</v>
      </c>
      <c r="S68" s="77"/>
      <c r="T68" s="22">
        <v>0.43519999999999998</v>
      </c>
      <c r="U68" s="22">
        <v>0.36849999999999999</v>
      </c>
      <c r="V68" s="22">
        <v>0.53129999999999999</v>
      </c>
      <c r="W68" s="22">
        <v>0.35570000000000002</v>
      </c>
      <c r="X68" s="22">
        <v>0.7087</v>
      </c>
      <c r="Y68" s="22">
        <v>0.58760000000000001</v>
      </c>
      <c r="Z68" s="22">
        <v>0.70040000000000002</v>
      </c>
      <c r="AA68" s="23">
        <v>0.40089999999999998</v>
      </c>
      <c r="AB68" s="23">
        <v>0.28699999999999998</v>
      </c>
      <c r="AC68" s="23">
        <v>0.4047</v>
      </c>
      <c r="AD68" s="23">
        <v>0.54830000000000001</v>
      </c>
      <c r="AE68" s="23">
        <v>0.62090000000000001</v>
      </c>
      <c r="AF68" s="23">
        <v>0.62929999999999997</v>
      </c>
      <c r="AG68" s="23">
        <v>0.60709999999999997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spans="1:50" ht="11.1" customHeight="1" x14ac:dyDescent="0.25">
      <c r="A69" s="83" t="s">
        <v>118</v>
      </c>
      <c r="B69" s="83"/>
      <c r="C69" s="31">
        <f>MAX(T56,T61,T66,T71)</f>
        <v>0.76090000000000002</v>
      </c>
      <c r="D69" s="31">
        <f t="shared" ref="D69:I69" si="33">MAX(U56,U61,U66,U71)</f>
        <v>0.54890000000000005</v>
      </c>
      <c r="E69" s="31">
        <f t="shared" si="33"/>
        <v>0.78800000000000003</v>
      </c>
      <c r="F69" s="31">
        <f t="shared" si="33"/>
        <v>0.74460000000000004</v>
      </c>
      <c r="G69" s="31">
        <f t="shared" si="33"/>
        <v>0.82609999999999995</v>
      </c>
      <c r="H69" s="31">
        <f t="shared" si="33"/>
        <v>0.82069999999999999</v>
      </c>
      <c r="I69" s="31">
        <f t="shared" si="33"/>
        <v>0.83150000000000002</v>
      </c>
      <c r="J69" s="30">
        <f>MAX(AA56,AA61,AA66,AA71)</f>
        <v>0.72009999999999996</v>
      </c>
      <c r="K69" s="30">
        <f t="shared" ref="K69:P69" si="34">MAX(AB56,AB61,AB66,AB71)</f>
        <v>0.50819999999999999</v>
      </c>
      <c r="L69" s="30">
        <f t="shared" si="34"/>
        <v>0.74729999999999996</v>
      </c>
      <c r="M69" s="30">
        <f t="shared" si="34"/>
        <v>0.73640000000000005</v>
      </c>
      <c r="N69" s="30">
        <f t="shared" si="34"/>
        <v>0.80710000000000004</v>
      </c>
      <c r="O69" s="30">
        <f t="shared" si="34"/>
        <v>0.75819999999999999</v>
      </c>
      <c r="P69" s="30">
        <f t="shared" si="34"/>
        <v>0.77990000000000004</v>
      </c>
      <c r="R69" s="77" t="s">
        <v>8</v>
      </c>
      <c r="S69" s="77"/>
      <c r="T69" s="22">
        <v>0.4325</v>
      </c>
      <c r="U69" s="22">
        <v>0.27850000000000003</v>
      </c>
      <c r="V69" s="22">
        <v>0.50529999999999997</v>
      </c>
      <c r="W69" s="22">
        <v>0.2379</v>
      </c>
      <c r="X69" s="22">
        <v>0.64</v>
      </c>
      <c r="Y69" s="22">
        <v>0.54900000000000004</v>
      </c>
      <c r="Z69" s="22">
        <v>0.69510000000000005</v>
      </c>
      <c r="AA69" s="23">
        <v>0.40770000000000001</v>
      </c>
      <c r="AB69" s="23">
        <v>0.27829999999999999</v>
      </c>
      <c r="AC69" s="23">
        <v>0.3024</v>
      </c>
      <c r="AD69" s="23">
        <v>0.53969999999999996</v>
      </c>
      <c r="AE69" s="23">
        <v>0.60980000000000001</v>
      </c>
      <c r="AF69" s="23">
        <v>0.53739999999999999</v>
      </c>
      <c r="AG69" s="23">
        <v>0.61270000000000002</v>
      </c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spans="1:50" ht="11.1" customHeight="1" x14ac:dyDescent="0.25">
      <c r="A70" s="83" t="s">
        <v>119</v>
      </c>
      <c r="B70" s="83"/>
      <c r="C70" s="31">
        <f>AVERAGE(T56,T61,T66,T71)</f>
        <v>0.60192500000000004</v>
      </c>
      <c r="D70" s="31">
        <f t="shared" ref="D70:I70" si="35">AVERAGE(U56,U61,U66,U71)</f>
        <v>0.44972500000000004</v>
      </c>
      <c r="E70" s="31">
        <f t="shared" si="35"/>
        <v>0.67525000000000002</v>
      </c>
      <c r="F70" s="31">
        <f t="shared" si="35"/>
        <v>0.58425000000000005</v>
      </c>
      <c r="G70" s="31">
        <f t="shared" si="35"/>
        <v>0.76222500000000004</v>
      </c>
      <c r="H70" s="31">
        <f t="shared" si="35"/>
        <v>0.69159999999999999</v>
      </c>
      <c r="I70" s="31">
        <f t="shared" si="35"/>
        <v>0.76087500000000008</v>
      </c>
      <c r="J70" s="30">
        <f>AVERAGE(AA56,AA61,AA66,AA71)</f>
        <v>0.55502499999999999</v>
      </c>
      <c r="K70" s="30">
        <f t="shared" ref="K70:P70" si="36">AVERAGE(AB56,AB61,AB66,AB71)</f>
        <v>0.40015000000000001</v>
      </c>
      <c r="L70" s="30">
        <f t="shared" si="36"/>
        <v>0.60802500000000004</v>
      </c>
      <c r="M70" s="30">
        <f t="shared" si="36"/>
        <v>0.62840000000000007</v>
      </c>
      <c r="N70" s="30">
        <f t="shared" si="36"/>
        <v>0.72962500000000008</v>
      </c>
      <c r="O70" s="30">
        <f t="shared" si="36"/>
        <v>0.68072500000000002</v>
      </c>
      <c r="P70" s="30">
        <f t="shared" si="36"/>
        <v>0.72894999999999999</v>
      </c>
      <c r="R70" s="78" t="s">
        <v>10</v>
      </c>
      <c r="S70" s="78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77" t="s">
        <v>5</v>
      </c>
      <c r="S71" s="77"/>
      <c r="T71" s="22">
        <v>0.64129999999999998</v>
      </c>
      <c r="U71" s="22">
        <v>0.34239999999999998</v>
      </c>
      <c r="V71" s="22">
        <v>0.70109999999999995</v>
      </c>
      <c r="W71" s="22">
        <v>0.6522</v>
      </c>
      <c r="X71" s="22">
        <v>0.74460000000000004</v>
      </c>
      <c r="Y71" s="22">
        <v>0.70109999999999995</v>
      </c>
      <c r="Z71" s="22">
        <v>0.7772</v>
      </c>
      <c r="AA71" s="23">
        <v>0.61409999999999998</v>
      </c>
      <c r="AB71" s="23">
        <v>0.3261</v>
      </c>
      <c r="AC71" s="23">
        <v>0.68210000000000004</v>
      </c>
      <c r="AD71" s="23">
        <v>0.61140000000000005</v>
      </c>
      <c r="AE71" s="23">
        <v>0.73909999999999998</v>
      </c>
      <c r="AF71" s="23">
        <v>0.68479999999999996</v>
      </c>
      <c r="AG71" s="23">
        <v>0.76090000000000002</v>
      </c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spans="1:50" ht="11.1" customHeight="1" x14ac:dyDescent="0.25">
      <c r="R72" s="77" t="s">
        <v>6</v>
      </c>
      <c r="S72" s="77"/>
      <c r="T72" s="22">
        <v>0.64639999999999997</v>
      </c>
      <c r="U72" s="22">
        <v>0.38529999999999998</v>
      </c>
      <c r="V72" s="22">
        <v>0.76390000000000002</v>
      </c>
      <c r="W72" s="22">
        <v>0.66200000000000003</v>
      </c>
      <c r="X72" s="22">
        <v>0.76819999999999999</v>
      </c>
      <c r="Y72" s="22">
        <v>0.76449999999999996</v>
      </c>
      <c r="Z72" s="22">
        <v>0.79420000000000002</v>
      </c>
      <c r="AA72" s="23">
        <v>0.61980000000000002</v>
      </c>
      <c r="AB72" s="23">
        <v>0.3533</v>
      </c>
      <c r="AC72" s="23">
        <v>0.72570000000000001</v>
      </c>
      <c r="AD72" s="23">
        <v>0.62170000000000003</v>
      </c>
      <c r="AE72" s="23">
        <v>0.77190000000000003</v>
      </c>
      <c r="AF72" s="23">
        <v>0.7329</v>
      </c>
      <c r="AG72" s="23">
        <v>0.79420000000000002</v>
      </c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spans="1:50" ht="11.1" customHeight="1" x14ac:dyDescent="0.25">
      <c r="A73" s="63" t="s">
        <v>121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R73" s="77" t="s">
        <v>7</v>
      </c>
      <c r="S73" s="77"/>
      <c r="T73" s="22">
        <v>0.6371</v>
      </c>
      <c r="U73" s="22">
        <v>0.34510000000000002</v>
      </c>
      <c r="V73" s="22">
        <v>0.7026</v>
      </c>
      <c r="W73" s="22">
        <v>0.64859999999999995</v>
      </c>
      <c r="X73" s="22">
        <v>0.74160000000000004</v>
      </c>
      <c r="Y73" s="22">
        <v>0.7016</v>
      </c>
      <c r="Z73" s="22">
        <v>0.77559999999999996</v>
      </c>
      <c r="AA73" s="23">
        <v>0.61219999999999997</v>
      </c>
      <c r="AB73" s="23">
        <v>0.32719999999999999</v>
      </c>
      <c r="AC73" s="23">
        <v>0.68010000000000004</v>
      </c>
      <c r="AD73" s="23">
        <v>0.60960000000000003</v>
      </c>
      <c r="AE73" s="23">
        <v>0.73719999999999997</v>
      </c>
      <c r="AF73" s="23">
        <v>0.68310000000000004</v>
      </c>
      <c r="AG73" s="23">
        <v>0.7591</v>
      </c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spans="1:50" ht="11.1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77" t="s">
        <v>8</v>
      </c>
      <c r="S74" s="77"/>
      <c r="T74" s="22">
        <v>0.64019999999999999</v>
      </c>
      <c r="U74" s="22">
        <v>0.34100000000000003</v>
      </c>
      <c r="V74" s="22">
        <v>0.70469999999999999</v>
      </c>
      <c r="W74" s="22">
        <v>0.65300000000000002</v>
      </c>
      <c r="X74" s="22">
        <v>0.74470000000000003</v>
      </c>
      <c r="Y74" s="22">
        <v>0.70540000000000003</v>
      </c>
      <c r="Z74" s="22">
        <v>0.77800000000000002</v>
      </c>
      <c r="AA74" s="23">
        <v>0.61370000000000002</v>
      </c>
      <c r="AB74" s="23">
        <v>0.32400000000000001</v>
      </c>
      <c r="AC74" s="23">
        <v>0.68400000000000005</v>
      </c>
      <c r="AD74" s="23">
        <v>0.61280000000000001</v>
      </c>
      <c r="AE74" s="23">
        <v>0.74060000000000004</v>
      </c>
      <c r="AF74" s="23">
        <v>0.6875</v>
      </c>
      <c r="AG74" s="23">
        <v>0.76249999999999996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spans="1:50" ht="11.1" customHeight="1" x14ac:dyDescent="0.25">
      <c r="A75" s="84" t="s">
        <v>18</v>
      </c>
      <c r="B75" s="84"/>
      <c r="C75" s="79" t="s">
        <v>3</v>
      </c>
      <c r="D75" s="79"/>
      <c r="E75" s="79"/>
      <c r="F75" s="79"/>
      <c r="G75" s="79"/>
      <c r="H75" s="79"/>
      <c r="I75" s="79"/>
      <c r="J75" s="79" t="s">
        <v>3</v>
      </c>
      <c r="K75" s="79"/>
      <c r="L75" s="79"/>
      <c r="M75" s="79"/>
      <c r="N75" s="79"/>
      <c r="O75" s="79"/>
      <c r="P75" s="79"/>
      <c r="R75" s="78" t="s">
        <v>104</v>
      </c>
      <c r="S75" s="78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spans="1:50" ht="11.1" customHeight="1" x14ac:dyDescent="0.25">
      <c r="A76" s="84"/>
      <c r="B76" s="84"/>
      <c r="C76" s="79">
        <v>1</v>
      </c>
      <c r="D76" s="79"/>
      <c r="E76" s="79"/>
      <c r="F76" s="79"/>
      <c r="G76" s="79"/>
      <c r="H76" s="79"/>
      <c r="I76" s="79"/>
      <c r="J76" s="79">
        <v>1</v>
      </c>
      <c r="K76" s="79"/>
      <c r="L76" s="79"/>
      <c r="M76" s="79"/>
      <c r="N76" s="79"/>
      <c r="O76" s="79"/>
      <c r="P76" s="79"/>
      <c r="R76" s="77" t="s">
        <v>5</v>
      </c>
      <c r="S76" s="77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spans="1:50" ht="11.1" customHeight="1" x14ac:dyDescent="0.25">
      <c r="A77" s="78" t="s">
        <v>108</v>
      </c>
      <c r="B77" s="78"/>
      <c r="C77" s="85"/>
      <c r="D77" s="86"/>
      <c r="E77" s="86"/>
      <c r="F77" s="86"/>
      <c r="G77" s="86"/>
      <c r="H77" s="86"/>
      <c r="I77" s="87"/>
      <c r="J77" s="85"/>
      <c r="K77" s="86"/>
      <c r="L77" s="86"/>
      <c r="M77" s="86"/>
      <c r="N77" s="86"/>
      <c r="O77" s="86"/>
      <c r="P77" s="87"/>
      <c r="R77" s="77" t="s">
        <v>6</v>
      </c>
      <c r="S77" s="77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ht="11.1" customHeight="1" x14ac:dyDescent="0.25">
      <c r="A78" s="82" t="s">
        <v>117</v>
      </c>
      <c r="B78" s="82"/>
      <c r="C78" s="90">
        <f>MIN(T93,U93,V93,W93,X93,Y93,Z93)</f>
        <v>0.56520000000000004</v>
      </c>
      <c r="D78" s="90"/>
      <c r="E78" s="90"/>
      <c r="F78" s="90"/>
      <c r="G78" s="90"/>
      <c r="H78" s="90"/>
      <c r="I78" s="90"/>
      <c r="J78" s="88">
        <f>MIN(AA93,AB93,AC93,AD93,AE93,AF93,AG93)</f>
        <v>0.4864</v>
      </c>
      <c r="K78" s="88"/>
      <c r="L78" s="88"/>
      <c r="M78" s="88"/>
      <c r="N78" s="88"/>
      <c r="O78" s="88"/>
      <c r="P78" s="88"/>
      <c r="R78" s="77" t="s">
        <v>7</v>
      </c>
      <c r="S78" s="77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spans="1:50" ht="11.1" customHeight="1" x14ac:dyDescent="0.25">
      <c r="A79" s="83" t="s">
        <v>118</v>
      </c>
      <c r="B79" s="83"/>
      <c r="C79" s="90">
        <f>MAX(T93,U93,V93,W93,X93,Y93,Z93)</f>
        <v>0.88039999999999996</v>
      </c>
      <c r="D79" s="90"/>
      <c r="E79" s="90"/>
      <c r="F79" s="90"/>
      <c r="G79" s="90"/>
      <c r="H79" s="90"/>
      <c r="I79" s="90"/>
      <c r="J79" s="88">
        <f>MAX(AA93,AB93,AC93,AD93,AE93,AF93,AG93)</f>
        <v>0.86140000000000005</v>
      </c>
      <c r="K79" s="88"/>
      <c r="L79" s="88"/>
      <c r="M79" s="88"/>
      <c r="N79" s="88"/>
      <c r="O79" s="88"/>
      <c r="P79" s="88"/>
      <c r="R79" s="77" t="s">
        <v>8</v>
      </c>
      <c r="S79" s="77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spans="1:50" ht="11.1" customHeight="1" x14ac:dyDescent="0.25">
      <c r="A80" s="83" t="s">
        <v>119</v>
      </c>
      <c r="B80" s="83"/>
      <c r="C80" s="90">
        <f>AVERAGE(T93,U93,V93,W93,X93,Y93,Z93)</f>
        <v>0.77329999999999999</v>
      </c>
      <c r="D80" s="90"/>
      <c r="E80" s="90"/>
      <c r="F80" s="90"/>
      <c r="G80" s="90"/>
      <c r="H80" s="90"/>
      <c r="I80" s="90"/>
      <c r="J80" s="88">
        <f>AVERAGE(AA93,AB93,AC93,AD93,AE93,AF93,AG93)</f>
        <v>0.75155714285714281</v>
      </c>
      <c r="K80" s="88"/>
      <c r="L80" s="88"/>
      <c r="M80" s="88"/>
      <c r="N80" s="88"/>
      <c r="O80" s="88"/>
      <c r="P80" s="88"/>
      <c r="R80" s="78" t="s">
        <v>105</v>
      </c>
      <c r="S80" s="78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ht="11.1" customHeight="1" x14ac:dyDescent="0.25">
      <c r="A81" s="78" t="s">
        <v>109</v>
      </c>
      <c r="B81" s="78"/>
      <c r="C81" s="85"/>
      <c r="D81" s="86"/>
      <c r="E81" s="86"/>
      <c r="F81" s="86"/>
      <c r="G81" s="86"/>
      <c r="H81" s="86"/>
      <c r="I81" s="87"/>
      <c r="J81" s="85"/>
      <c r="K81" s="86"/>
      <c r="L81" s="86"/>
      <c r="M81" s="86"/>
      <c r="N81" s="86"/>
      <c r="O81" s="86"/>
      <c r="P81" s="87"/>
      <c r="R81" s="77" t="s">
        <v>5</v>
      </c>
      <c r="S81" s="77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ht="11.1" customHeight="1" x14ac:dyDescent="0.25">
      <c r="A82" s="82" t="s">
        <v>117</v>
      </c>
      <c r="B82" s="82"/>
      <c r="C82" s="90">
        <f>MIN(T98,U98,V98,W98,X98,Y98,Z98)</f>
        <v>0.60329999999999995</v>
      </c>
      <c r="D82" s="91"/>
      <c r="E82" s="91"/>
      <c r="F82" s="91"/>
      <c r="G82" s="91"/>
      <c r="H82" s="91"/>
      <c r="I82" s="91"/>
      <c r="J82" s="88">
        <f>MIN(AA98,AB98,AC98,AD98,AE98,AF98,AG98)</f>
        <v>0.50819999999999999</v>
      </c>
      <c r="K82" s="89"/>
      <c r="L82" s="89"/>
      <c r="M82" s="89"/>
      <c r="N82" s="89"/>
      <c r="O82" s="89"/>
      <c r="P82" s="89"/>
      <c r="R82" s="77" t="s">
        <v>6</v>
      </c>
      <c r="S82" s="77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spans="1:50" ht="11.1" customHeight="1" x14ac:dyDescent="0.25">
      <c r="A83" s="83" t="s">
        <v>118</v>
      </c>
      <c r="B83" s="83"/>
      <c r="C83" s="90">
        <f>MAX(T98,U98,V98,W98,X98,Y98,Z98)</f>
        <v>0.86409999999999998</v>
      </c>
      <c r="D83" s="91"/>
      <c r="E83" s="91"/>
      <c r="F83" s="91"/>
      <c r="G83" s="91"/>
      <c r="H83" s="91"/>
      <c r="I83" s="91"/>
      <c r="J83" s="88">
        <f>MAX(AA98,AB98,AC98,AD98,AE98,AF98,AG98)</f>
        <v>0.86680000000000001</v>
      </c>
      <c r="K83" s="89"/>
      <c r="L83" s="89"/>
      <c r="M83" s="89"/>
      <c r="N83" s="89"/>
      <c r="O83" s="89"/>
      <c r="P83" s="89"/>
      <c r="R83" s="77" t="s">
        <v>7</v>
      </c>
      <c r="S83" s="77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spans="1:50" ht="11.1" customHeight="1" x14ac:dyDescent="0.25">
      <c r="A84" s="83" t="s">
        <v>119</v>
      </c>
      <c r="B84" s="83"/>
      <c r="C84" s="90">
        <f>AVERAGE(T98,U98,V98,W98,X98,Y98,Z98)</f>
        <v>0.77872857142857133</v>
      </c>
      <c r="D84" s="91"/>
      <c r="E84" s="91"/>
      <c r="F84" s="91"/>
      <c r="G84" s="91"/>
      <c r="H84" s="91"/>
      <c r="I84" s="91"/>
      <c r="J84" s="88">
        <f>AVERAGE(AA98,AB98,AC98,AD98,AE98,AF98,AG98)</f>
        <v>0.74030000000000007</v>
      </c>
      <c r="K84" s="89"/>
      <c r="L84" s="89"/>
      <c r="M84" s="89"/>
      <c r="N84" s="89"/>
      <c r="O84" s="89"/>
      <c r="P84" s="89"/>
      <c r="R84" s="77" t="s">
        <v>8</v>
      </c>
      <c r="S84" s="77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ht="11.1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ht="11.1" customHeight="1" x14ac:dyDescent="0.25">
      <c r="A86" s="63" t="s">
        <v>124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1.1" customHeight="1" x14ac:dyDescent="0.25">
      <c r="R87" s="63" t="s">
        <v>110</v>
      </c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spans="1:50" ht="11.1" customHeight="1" x14ac:dyDescent="0.25">
      <c r="A88" s="81" t="s">
        <v>18</v>
      </c>
      <c r="B88" s="81"/>
      <c r="C88" s="79" t="s">
        <v>3</v>
      </c>
      <c r="D88" s="79"/>
      <c r="E88" s="79"/>
      <c r="F88" s="79"/>
      <c r="G88" s="79"/>
      <c r="H88" s="79"/>
      <c r="I88" s="79"/>
      <c r="J88" s="79" t="s">
        <v>3</v>
      </c>
      <c r="K88" s="79"/>
      <c r="L88" s="79"/>
      <c r="M88" s="79"/>
      <c r="N88" s="79"/>
      <c r="O88" s="79"/>
      <c r="P88" s="79"/>
      <c r="R88" s="63" t="s">
        <v>114</v>
      </c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spans="1:50" ht="11.1" customHeight="1" x14ac:dyDescent="0.25">
      <c r="A89" s="81"/>
      <c r="B89" s="81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spans="1:50" ht="11.1" customHeight="1" x14ac:dyDescent="0.25">
      <c r="A90" s="94" t="s">
        <v>122</v>
      </c>
      <c r="B90" s="9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69" t="s">
        <v>2</v>
      </c>
      <c r="S90" s="70"/>
      <c r="T90" s="65" t="s">
        <v>3</v>
      </c>
      <c r="U90" s="66"/>
      <c r="V90" s="66"/>
      <c r="W90" s="66"/>
      <c r="X90" s="66"/>
      <c r="Y90" s="66"/>
      <c r="Z90" s="67"/>
      <c r="AA90" s="65" t="s">
        <v>3</v>
      </c>
      <c r="AB90" s="66"/>
      <c r="AC90" s="66"/>
      <c r="AD90" s="66"/>
      <c r="AE90" s="66"/>
      <c r="AF90" s="66"/>
      <c r="AG90" s="6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spans="1:50" ht="11.1" customHeight="1" x14ac:dyDescent="0.25">
      <c r="A91" s="26"/>
      <c r="B91" s="26" t="s">
        <v>125</v>
      </c>
      <c r="C91" s="19">
        <f>(T9-C9)*100</f>
        <v>3.2599999999999962</v>
      </c>
      <c r="D91" s="19">
        <f>(U9-D9)*100</f>
        <v>4.8900000000000059</v>
      </c>
      <c r="E91" s="19">
        <f t="shared" ref="E91:I91" si="37">(V9-E9)*100</f>
        <v>3.2599999999999962</v>
      </c>
      <c r="F91" s="19">
        <f t="shared" si="37"/>
        <v>2.7100000000000013</v>
      </c>
      <c r="G91" s="19">
        <f t="shared" si="37"/>
        <v>1.0800000000000032</v>
      </c>
      <c r="H91" s="19">
        <f>(Y9-H9)*100</f>
        <v>-0.54999999999999494</v>
      </c>
      <c r="I91" s="19">
        <f t="shared" si="37"/>
        <v>0</v>
      </c>
      <c r="J91" s="20">
        <f>(AA9-J9)*100</f>
        <v>0.81999999999999851</v>
      </c>
      <c r="K91" s="20">
        <f t="shared" ref="K91:P91" si="38">(AB9-K9)*100</f>
        <v>1.6300000000000092</v>
      </c>
      <c r="L91" s="20">
        <f t="shared" si="38"/>
        <v>2.4499999999999966</v>
      </c>
      <c r="M91" s="20">
        <f t="shared" si="38"/>
        <v>-1.0800000000000032</v>
      </c>
      <c r="N91" s="20">
        <f t="shared" si="38"/>
        <v>-0.27000000000000357</v>
      </c>
      <c r="O91" s="20">
        <f t="shared" si="38"/>
        <v>1.6299999999999981</v>
      </c>
      <c r="P91" s="20">
        <f t="shared" si="38"/>
        <v>0.54000000000000714</v>
      </c>
      <c r="R91" s="71"/>
      <c r="S91" s="72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spans="1:50" ht="11.1" customHeight="1" x14ac:dyDescent="0.25">
      <c r="A92" s="26"/>
      <c r="B92" s="26" t="s">
        <v>126</v>
      </c>
      <c r="C92" s="19">
        <f>(T14-C14)*100</f>
        <v>-0.53999999999999604</v>
      </c>
      <c r="D92" s="19">
        <f t="shared" ref="D92:I92" si="39">(U14-D14)*100</f>
        <v>1.0800000000000032</v>
      </c>
      <c r="E92" s="19">
        <f t="shared" si="39"/>
        <v>0</v>
      </c>
      <c r="F92" s="19">
        <f t="shared" si="39"/>
        <v>0</v>
      </c>
      <c r="G92" s="19">
        <f t="shared" si="39"/>
        <v>0.54000000000000714</v>
      </c>
      <c r="H92" s="19">
        <f t="shared" si="39"/>
        <v>-1.0900000000000021</v>
      </c>
      <c r="I92" s="19">
        <f t="shared" si="39"/>
        <v>-0.54000000000000714</v>
      </c>
      <c r="J92" s="20">
        <f>(T14-J14)*100</f>
        <v>0.54999999999999494</v>
      </c>
      <c r="K92" s="20">
        <f t="shared" ref="K92:P92" si="40">(U14-K14)*100</f>
        <v>5.4300000000000068</v>
      </c>
      <c r="L92" s="20">
        <f t="shared" si="40"/>
        <v>1.3500000000000068</v>
      </c>
      <c r="M92" s="20">
        <f t="shared" si="40"/>
        <v>0.27000000000000357</v>
      </c>
      <c r="N92" s="20">
        <f t="shared" si="40"/>
        <v>0</v>
      </c>
      <c r="O92" s="20">
        <f t="shared" si="40"/>
        <v>0</v>
      </c>
      <c r="P92" s="20">
        <f t="shared" si="40"/>
        <v>-0.54000000000000714</v>
      </c>
      <c r="R92" s="92" t="s">
        <v>108</v>
      </c>
      <c r="S92" s="9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spans="1:50" ht="11.1" customHeight="1" x14ac:dyDescent="0.25">
      <c r="A93" s="26"/>
      <c r="B93" s="26" t="s">
        <v>127</v>
      </c>
      <c r="C93" s="19">
        <f>(T19-C19)*100</f>
        <v>1.6299999999999981</v>
      </c>
      <c r="D93" s="19">
        <f t="shared" ref="D93:I93" si="41">(U19-D19)*100</f>
        <v>-0.54999999999999494</v>
      </c>
      <c r="E93" s="19">
        <f t="shared" si="41"/>
        <v>1.6300000000000092</v>
      </c>
      <c r="F93" s="35">
        <f>(W19-F19)*100</f>
        <v>9.2399999999999931</v>
      </c>
      <c r="G93" s="35">
        <f t="shared" si="41"/>
        <v>5.4300000000000015</v>
      </c>
      <c r="H93" s="19">
        <f t="shared" si="41"/>
        <v>1.0900000000000021</v>
      </c>
      <c r="I93" s="35">
        <f t="shared" si="41"/>
        <v>9.2399999999999931</v>
      </c>
      <c r="J93" s="20">
        <f>(AA19-J19)*100</f>
        <v>2.7100000000000013</v>
      </c>
      <c r="K93" s="20">
        <f t="shared" ref="K93:P93" si="42">(AB19-K19)*100</f>
        <v>2.4499999999999966</v>
      </c>
      <c r="L93" s="20">
        <f t="shared" si="42"/>
        <v>3.8000000000000034</v>
      </c>
      <c r="M93" s="35">
        <f t="shared" si="42"/>
        <v>5.44</v>
      </c>
      <c r="N93" s="35">
        <f t="shared" si="42"/>
        <v>6.25</v>
      </c>
      <c r="O93" s="20">
        <f t="shared" si="42"/>
        <v>1.9000000000000017</v>
      </c>
      <c r="P93" s="35">
        <f t="shared" si="42"/>
        <v>6.25</v>
      </c>
      <c r="R93" s="60" t="s">
        <v>5</v>
      </c>
      <c r="S93" s="61"/>
      <c r="T93" s="22">
        <v>0.76090000000000002</v>
      </c>
      <c r="U93" s="22">
        <v>0.56520000000000004</v>
      </c>
      <c r="V93" s="22">
        <v>0.80979999999999996</v>
      </c>
      <c r="W93" s="22">
        <v>0.72829999999999995</v>
      </c>
      <c r="X93" s="22">
        <v>0.88039999999999996</v>
      </c>
      <c r="Y93" s="22">
        <v>0.81520000000000004</v>
      </c>
      <c r="Z93" s="22">
        <v>0.85329999999999995</v>
      </c>
      <c r="AA93" s="23">
        <v>0.73099999999999998</v>
      </c>
      <c r="AB93" s="23">
        <v>0.4864</v>
      </c>
      <c r="AC93" s="23">
        <v>0.78259999999999996</v>
      </c>
      <c r="AD93" s="23">
        <v>0.75270000000000004</v>
      </c>
      <c r="AE93" s="23">
        <v>0.86140000000000005</v>
      </c>
      <c r="AF93" s="23">
        <v>0.79079999999999995</v>
      </c>
      <c r="AG93" s="23">
        <v>0.85599999999999998</v>
      </c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spans="1:50" ht="11.1" customHeight="1" x14ac:dyDescent="0.25">
      <c r="A94" s="26"/>
      <c r="B94" s="26" t="s">
        <v>128</v>
      </c>
      <c r="C94" s="19">
        <f>(T24-C24)*100</f>
        <v>0.53999999999999604</v>
      </c>
      <c r="D94" s="19">
        <f t="shared" ref="D94:I94" si="43">(U24-D24)*100</f>
        <v>0.55000000000000049</v>
      </c>
      <c r="E94" s="19">
        <f t="shared" si="43"/>
        <v>0</v>
      </c>
      <c r="F94" s="19">
        <f t="shared" si="43"/>
        <v>0</v>
      </c>
      <c r="G94" s="19">
        <f t="shared" si="43"/>
        <v>-0.53999999999999604</v>
      </c>
      <c r="H94" s="19">
        <f t="shared" si="43"/>
        <v>0.55000000000000604</v>
      </c>
      <c r="I94" s="19">
        <f t="shared" si="43"/>
        <v>0</v>
      </c>
      <c r="J94" s="20">
        <f>(AA24-J24)*100</f>
        <v>0</v>
      </c>
      <c r="K94" s="20">
        <f t="shared" ref="K94:P94" si="44">(AB24-K24)*100</f>
        <v>-0.26999999999999802</v>
      </c>
      <c r="L94" s="20">
        <f t="shared" si="44"/>
        <v>0</v>
      </c>
      <c r="M94" s="20">
        <f t="shared" si="44"/>
        <v>0</v>
      </c>
      <c r="N94" s="20">
        <f t="shared" si="44"/>
        <v>-0.54000000000000714</v>
      </c>
      <c r="O94" s="20">
        <f t="shared" si="44"/>
        <v>0</v>
      </c>
      <c r="P94" s="20">
        <f t="shared" si="44"/>
        <v>0</v>
      </c>
      <c r="R94" s="60" t="s">
        <v>6</v>
      </c>
      <c r="S94" s="61"/>
      <c r="T94" s="22">
        <v>0.75080000000000002</v>
      </c>
      <c r="U94" s="22">
        <v>0.54910000000000003</v>
      </c>
      <c r="V94" s="22">
        <v>0.79910000000000003</v>
      </c>
      <c r="W94" s="22">
        <v>0.71430000000000005</v>
      </c>
      <c r="X94" s="22">
        <v>0.87570000000000003</v>
      </c>
      <c r="Y94" s="22">
        <v>0.80910000000000004</v>
      </c>
      <c r="Z94" s="22">
        <v>0.84989999999999999</v>
      </c>
      <c r="AA94" s="23">
        <v>0.72829999999999995</v>
      </c>
      <c r="AB94" s="23">
        <v>0.47599999999999998</v>
      </c>
      <c r="AC94" s="23">
        <v>0.77300000000000002</v>
      </c>
      <c r="AD94" s="23">
        <v>0.74670000000000003</v>
      </c>
      <c r="AE94" s="23">
        <v>0.8609</v>
      </c>
      <c r="AF94" s="23">
        <v>0.78180000000000005</v>
      </c>
      <c r="AG94" s="23">
        <v>0.85299999999999998</v>
      </c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spans="1:50" ht="11.1" customHeight="1" x14ac:dyDescent="0.25">
      <c r="A95" s="26"/>
      <c r="B95" s="26" t="s">
        <v>129</v>
      </c>
      <c r="C95" s="19">
        <f>(T29-C29)*100</f>
        <v>-0.54999999999999494</v>
      </c>
      <c r="D95" s="19">
        <f t="shared" ref="D95:I95" si="45">(U29-D29)*100</f>
        <v>0.54000000000000159</v>
      </c>
      <c r="E95" s="19">
        <f t="shared" si="45"/>
        <v>0</v>
      </c>
      <c r="F95" s="19">
        <f t="shared" si="45"/>
        <v>1.0900000000000021</v>
      </c>
      <c r="G95" s="19">
        <f t="shared" si="45"/>
        <v>0</v>
      </c>
      <c r="H95" s="19">
        <f t="shared" si="45"/>
        <v>0</v>
      </c>
      <c r="I95" s="19">
        <f t="shared" si="45"/>
        <v>0</v>
      </c>
      <c r="J95" s="20">
        <f>(AA29-J29)*100</f>
        <v>0.54999999999999494</v>
      </c>
      <c r="K95" s="20">
        <f t="shared" ref="K95:P95" si="46">(AB29-K29)*100</f>
        <v>0</v>
      </c>
      <c r="L95" s="20">
        <f t="shared" si="46"/>
        <v>0.28000000000000247</v>
      </c>
      <c r="M95" s="20">
        <f t="shared" si="46"/>
        <v>0.28000000000000247</v>
      </c>
      <c r="N95" s="20">
        <f t="shared" si="46"/>
        <v>-0.55000000000000604</v>
      </c>
      <c r="O95" s="20">
        <f t="shared" si="46"/>
        <v>0</v>
      </c>
      <c r="P95" s="20">
        <f t="shared" si="46"/>
        <v>0</v>
      </c>
      <c r="R95" s="60" t="s">
        <v>7</v>
      </c>
      <c r="S95" s="61"/>
      <c r="T95" s="22">
        <v>0.75219999999999998</v>
      </c>
      <c r="U95" s="22">
        <v>0.55740000000000001</v>
      </c>
      <c r="V95" s="22">
        <v>0.80030000000000001</v>
      </c>
      <c r="W95" s="22">
        <v>0.7177</v>
      </c>
      <c r="X95" s="22">
        <v>0.87539999999999996</v>
      </c>
      <c r="Y95" s="22">
        <v>0.80679999999999996</v>
      </c>
      <c r="Z95" s="22">
        <v>0.84830000000000005</v>
      </c>
      <c r="AA95" s="23">
        <v>0.72699999999999998</v>
      </c>
      <c r="AB95" s="23">
        <v>0.48320000000000002</v>
      </c>
      <c r="AC95" s="23">
        <v>0.77759999999999996</v>
      </c>
      <c r="AD95" s="23">
        <v>0.74980000000000002</v>
      </c>
      <c r="AE95" s="23">
        <v>0.85880000000000001</v>
      </c>
      <c r="AF95" s="23">
        <v>0.78559999999999997</v>
      </c>
      <c r="AG95" s="23">
        <v>0.85309999999999997</v>
      </c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spans="1:50" ht="11.1" customHeight="1" x14ac:dyDescent="0.25">
      <c r="A96" s="26"/>
      <c r="B96" s="26" t="s">
        <v>130</v>
      </c>
      <c r="C96" s="19">
        <f>(T34-C34)*100</f>
        <v>0</v>
      </c>
      <c r="D96" s="19">
        <f t="shared" ref="D96:I96" si="47">(U34-D34)*100</f>
        <v>0</v>
      </c>
      <c r="E96" s="19">
        <f t="shared" si="47"/>
        <v>0</v>
      </c>
      <c r="F96" s="19">
        <f t="shared" si="47"/>
        <v>0</v>
      </c>
      <c r="G96" s="19">
        <f t="shared" si="47"/>
        <v>-0.54000000000000714</v>
      </c>
      <c r="H96" s="19">
        <f t="shared" si="47"/>
        <v>0.53999999999999604</v>
      </c>
      <c r="I96" s="19">
        <f t="shared" si="47"/>
        <v>0</v>
      </c>
      <c r="J96" s="20">
        <f>(AA34-J34)*100</f>
        <v>-0.54000000000000714</v>
      </c>
      <c r="K96" s="20">
        <f t="shared" ref="K96:P96" si="48">(AB34-K34)*100</f>
        <v>-1.36</v>
      </c>
      <c r="L96" s="20">
        <f t="shared" si="48"/>
        <v>0</v>
      </c>
      <c r="M96" s="20">
        <f t="shared" si="48"/>
        <v>0</v>
      </c>
      <c r="N96" s="20">
        <f t="shared" si="48"/>
        <v>0</v>
      </c>
      <c r="O96" s="20">
        <f t="shared" si="48"/>
        <v>0.27999999999999137</v>
      </c>
      <c r="P96" s="20">
        <f t="shared" si="48"/>
        <v>-0.26999999999999247</v>
      </c>
      <c r="R96" s="60" t="s">
        <v>8</v>
      </c>
      <c r="S96" s="61"/>
      <c r="T96" s="22">
        <v>0.75039999999999996</v>
      </c>
      <c r="U96" s="22">
        <v>0.54990000000000006</v>
      </c>
      <c r="V96" s="22">
        <v>0.7994</v>
      </c>
      <c r="W96" s="22">
        <v>0.71150000000000002</v>
      </c>
      <c r="X96" s="22">
        <v>0.87539999999999996</v>
      </c>
      <c r="Y96" s="22">
        <v>0.80740000000000001</v>
      </c>
      <c r="Z96" s="22">
        <v>0.84860000000000002</v>
      </c>
      <c r="AA96" s="23">
        <v>0.72440000000000004</v>
      </c>
      <c r="AB96" s="23">
        <v>0.4753</v>
      </c>
      <c r="AC96" s="23">
        <v>0.77329999999999999</v>
      </c>
      <c r="AD96" s="23">
        <v>0.74660000000000004</v>
      </c>
      <c r="AE96" s="23">
        <v>0.85940000000000005</v>
      </c>
      <c r="AF96" s="23">
        <v>0.78200000000000003</v>
      </c>
      <c r="AG96" s="23">
        <v>0.85299999999999998</v>
      </c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spans="1:50" ht="11.1" customHeight="1" x14ac:dyDescent="0.25">
      <c r="A97" s="26"/>
      <c r="B97" s="26" t="s">
        <v>131</v>
      </c>
      <c r="C97" s="19">
        <f>(T39-C39)*100</f>
        <v>0</v>
      </c>
      <c r="D97" s="19">
        <f t="shared" ref="D97:I97" si="49">(U39-D39)*100</f>
        <v>0</v>
      </c>
      <c r="E97" s="19">
        <f t="shared" si="49"/>
        <v>1.0900000000000021</v>
      </c>
      <c r="F97" s="19">
        <f t="shared" si="49"/>
        <v>0.54000000000000714</v>
      </c>
      <c r="G97" s="19">
        <f t="shared" si="49"/>
        <v>-0.54000000000000714</v>
      </c>
      <c r="H97" s="19">
        <f t="shared" si="49"/>
        <v>0</v>
      </c>
      <c r="I97" s="19">
        <f t="shared" si="49"/>
        <v>0</v>
      </c>
      <c r="J97" s="20">
        <f>(AA42-J42)*100</f>
        <v>0</v>
      </c>
      <c r="K97" s="20">
        <f t="shared" ref="K97:P97" si="50">(AB42-K42)*100</f>
        <v>-4.0000000000001146E-2</v>
      </c>
      <c r="L97" s="20">
        <f t="shared" si="50"/>
        <v>0.27999999999999137</v>
      </c>
      <c r="M97" s="20">
        <f t="shared" si="50"/>
        <v>-0.50000000000000044</v>
      </c>
      <c r="N97" s="20">
        <f t="shared" si="50"/>
        <v>-6.0000000000004494E-2</v>
      </c>
      <c r="O97" s="20">
        <f t="shared" si="50"/>
        <v>-0.22999999999999687</v>
      </c>
      <c r="P97" s="20">
        <f t="shared" si="50"/>
        <v>0</v>
      </c>
      <c r="R97" s="92" t="s">
        <v>109</v>
      </c>
      <c r="S97" s="93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spans="1:50" ht="11.1" customHeight="1" x14ac:dyDescent="0.25">
      <c r="A98" s="94" t="s">
        <v>123</v>
      </c>
      <c r="B98" s="94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R98" s="60" t="s">
        <v>5</v>
      </c>
      <c r="S98" s="61"/>
      <c r="T98" s="22">
        <v>0.73909999999999998</v>
      </c>
      <c r="U98" s="22">
        <v>0.60329999999999995</v>
      </c>
      <c r="V98" s="22">
        <v>0.79890000000000005</v>
      </c>
      <c r="W98" s="22">
        <v>0.75539999999999996</v>
      </c>
      <c r="X98" s="22">
        <v>0.85329999999999995</v>
      </c>
      <c r="Y98" s="22">
        <v>0.83699999999999997</v>
      </c>
      <c r="Z98" s="22">
        <v>0.86409999999999998</v>
      </c>
      <c r="AA98" s="23">
        <v>0.69840000000000002</v>
      </c>
      <c r="AB98" s="23">
        <v>0.50819999999999999</v>
      </c>
      <c r="AC98" s="23">
        <v>0.75</v>
      </c>
      <c r="AD98" s="23">
        <v>0.72829999999999995</v>
      </c>
      <c r="AE98" s="23">
        <v>0.86680000000000001</v>
      </c>
      <c r="AF98" s="23">
        <v>0.77990000000000004</v>
      </c>
      <c r="AG98" s="23">
        <v>0.85050000000000003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ht="11.1" customHeight="1" x14ac:dyDescent="0.25">
      <c r="A99" s="26"/>
      <c r="B99" s="26" t="s">
        <v>126</v>
      </c>
      <c r="C99" s="34">
        <f>(T56-C14)*100</f>
        <v>-14.129999999999999</v>
      </c>
      <c r="D99" s="19">
        <f t="shared" ref="D99:I99" si="51">(U56-D14)*100</f>
        <v>-0.55000000000000604</v>
      </c>
      <c r="E99" s="34">
        <f t="shared" si="51"/>
        <v>-9.7799999999999994</v>
      </c>
      <c r="F99" s="34">
        <f t="shared" si="51"/>
        <v>-12.5</v>
      </c>
      <c r="G99" s="34">
        <f>(X56-G14)*100</f>
        <v>-9.7899999999999991</v>
      </c>
      <c r="H99" s="34">
        <f t="shared" si="51"/>
        <v>-14.129999999999999</v>
      </c>
      <c r="I99" s="34">
        <f t="shared" si="51"/>
        <v>-10.330000000000005</v>
      </c>
      <c r="J99" s="20">
        <f>(AA56-J14)*100</f>
        <v>-20.650000000000002</v>
      </c>
      <c r="K99" s="20">
        <f t="shared" ref="K99:P99" si="52">(AB56-K14)*100</f>
        <v>0.80999999999999961</v>
      </c>
      <c r="L99" s="20">
        <f t="shared" si="52"/>
        <v>-16.309999999999992</v>
      </c>
      <c r="M99" s="20">
        <f t="shared" si="52"/>
        <v>-10.870000000000001</v>
      </c>
      <c r="N99" s="20">
        <f t="shared" si="52"/>
        <v>-10.599999999999998</v>
      </c>
      <c r="O99" s="20">
        <f t="shared" si="52"/>
        <v>-13.589999999999991</v>
      </c>
      <c r="P99" s="20">
        <f t="shared" si="52"/>
        <v>-7.3400000000000016</v>
      </c>
      <c r="R99" s="60" t="s">
        <v>6</v>
      </c>
      <c r="S99" s="61"/>
      <c r="T99" s="22">
        <v>0.74119999999999997</v>
      </c>
      <c r="U99" s="22">
        <v>0.59609999999999996</v>
      </c>
      <c r="V99" s="22">
        <v>0.79420000000000002</v>
      </c>
      <c r="W99" s="22">
        <v>0.75839999999999996</v>
      </c>
      <c r="X99" s="22">
        <v>0.8488</v>
      </c>
      <c r="Y99" s="22">
        <v>0.83289999999999997</v>
      </c>
      <c r="Z99" s="22">
        <v>0.8599</v>
      </c>
      <c r="AA99" s="23">
        <v>0.69840000000000002</v>
      </c>
      <c r="AB99" s="23">
        <v>0.49990000000000001</v>
      </c>
      <c r="AC99" s="23">
        <v>0.73760000000000003</v>
      </c>
      <c r="AD99" s="23">
        <v>0.72750000000000004</v>
      </c>
      <c r="AE99" s="23">
        <v>0.86380000000000001</v>
      </c>
      <c r="AF99" s="23">
        <v>0.77139999999999997</v>
      </c>
      <c r="AG99" s="23">
        <v>0.8478</v>
      </c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</row>
    <row r="100" spans="1:50" ht="11.1" customHeight="1" x14ac:dyDescent="0.25">
      <c r="A100" s="26"/>
      <c r="B100" s="26" t="s">
        <v>127</v>
      </c>
      <c r="C100" s="19">
        <f>(T61-C19)*100</f>
        <v>1.0900000000000021</v>
      </c>
      <c r="D100" s="19">
        <f t="shared" ref="D100:I100" si="53">(U61-D19)*100</f>
        <v>-1.089999999999991</v>
      </c>
      <c r="E100" s="19">
        <f t="shared" si="53"/>
        <v>0.54000000000000714</v>
      </c>
      <c r="F100" s="19">
        <f t="shared" si="53"/>
        <v>0</v>
      </c>
      <c r="G100" s="19">
        <f>(X61-G19)*100</f>
        <v>0</v>
      </c>
      <c r="H100" s="19">
        <f t="shared" si="53"/>
        <v>1.0900000000000021</v>
      </c>
      <c r="I100" s="19">
        <f t="shared" si="53"/>
        <v>3.2599999999999962</v>
      </c>
      <c r="J100" s="20">
        <f>(AA61-J19)*100</f>
        <v>0.80999999999999961</v>
      </c>
      <c r="K100" s="20">
        <f t="shared" ref="K100:P100" si="54">(AB61-K19)*100</f>
        <v>1.639999999999997</v>
      </c>
      <c r="L100" s="20">
        <f t="shared" si="54"/>
        <v>1.6299999999999981</v>
      </c>
      <c r="M100" s="20">
        <f t="shared" si="54"/>
        <v>-0.26999999999999247</v>
      </c>
      <c r="N100" s="20">
        <f t="shared" si="54"/>
        <v>-0.80999999999999961</v>
      </c>
      <c r="O100" s="20">
        <f t="shared" si="54"/>
        <v>-1.0800000000000032</v>
      </c>
      <c r="P100" s="20">
        <f t="shared" si="54"/>
        <v>-2.4399999999999977</v>
      </c>
      <c r="R100" s="60" t="s">
        <v>7</v>
      </c>
      <c r="S100" s="61"/>
      <c r="T100" s="22">
        <v>0.72870000000000001</v>
      </c>
      <c r="U100" s="22">
        <v>0.59419999999999995</v>
      </c>
      <c r="V100" s="22">
        <v>0.7903</v>
      </c>
      <c r="W100" s="22">
        <v>0.74539999999999995</v>
      </c>
      <c r="X100" s="22">
        <v>0.84740000000000004</v>
      </c>
      <c r="Y100" s="22">
        <v>0.82879999999999998</v>
      </c>
      <c r="Z100" s="22">
        <v>0.8579</v>
      </c>
      <c r="AA100" s="23">
        <v>0.69579999999999997</v>
      </c>
      <c r="AB100" s="23">
        <v>0.504</v>
      </c>
      <c r="AC100" s="23">
        <v>0.74399999999999999</v>
      </c>
      <c r="AD100" s="23">
        <v>0.72629999999999995</v>
      </c>
      <c r="AE100" s="23">
        <v>0.86380000000000001</v>
      </c>
      <c r="AF100" s="23">
        <v>0.77470000000000006</v>
      </c>
      <c r="AG100" s="23">
        <v>0.84740000000000004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</row>
    <row r="101" spans="1:50" ht="11.1" customHeight="1" x14ac:dyDescent="0.25">
      <c r="A101" s="26"/>
      <c r="B101" s="26" t="s">
        <v>128</v>
      </c>
      <c r="C101" s="19">
        <f>(T66-C24)*100</f>
        <v>-20.650000000000002</v>
      </c>
      <c r="D101" s="19">
        <f t="shared" ref="D101:I101" si="55">(U66-D24)*100</f>
        <v>-5.4300000000000015</v>
      </c>
      <c r="E101" s="19">
        <f t="shared" si="55"/>
        <v>-22.829999999999995</v>
      </c>
      <c r="F101" s="19">
        <f t="shared" si="55"/>
        <v>-35.33</v>
      </c>
      <c r="G101" s="19">
        <f>(X66-G24)*100</f>
        <v>-8.1500000000000021</v>
      </c>
      <c r="H101" s="19">
        <f t="shared" si="55"/>
        <v>-14.669999999999995</v>
      </c>
      <c r="I101" s="19">
        <f t="shared" si="55"/>
        <v>-10.320000000000007</v>
      </c>
      <c r="J101" s="20">
        <f>(AA66-J24)*100</f>
        <v>-24.18</v>
      </c>
      <c r="K101" s="20">
        <f t="shared" ref="K101:P101" si="56">(AB66-K24)*100</f>
        <v>-14.67</v>
      </c>
      <c r="L101" s="20">
        <f t="shared" si="56"/>
        <v>-33.42</v>
      </c>
      <c r="M101" s="20">
        <f t="shared" si="56"/>
        <v>-11.409999999999998</v>
      </c>
      <c r="N101" s="20">
        <f t="shared" si="56"/>
        <v>-15.21</v>
      </c>
      <c r="O101" s="20">
        <f t="shared" si="56"/>
        <v>-8.1500000000000021</v>
      </c>
      <c r="P101" s="20">
        <f t="shared" si="56"/>
        <v>-16.570000000000007</v>
      </c>
      <c r="R101" s="60" t="s">
        <v>8</v>
      </c>
      <c r="S101" s="61"/>
      <c r="T101" s="22">
        <v>0.72989999999999999</v>
      </c>
      <c r="U101" s="22">
        <v>0.59379999999999999</v>
      </c>
      <c r="V101" s="22">
        <v>0.7913</v>
      </c>
      <c r="W101" s="22">
        <v>0.74619999999999997</v>
      </c>
      <c r="X101" s="22">
        <v>0.8478</v>
      </c>
      <c r="Y101" s="22">
        <v>0.82950000000000002</v>
      </c>
      <c r="Z101" s="22">
        <v>0.85819999999999996</v>
      </c>
      <c r="AA101" s="23">
        <v>0.69499999999999995</v>
      </c>
      <c r="AB101" s="23">
        <v>0.501</v>
      </c>
      <c r="AC101" s="23">
        <v>0.73829999999999996</v>
      </c>
      <c r="AD101" s="23">
        <v>0.72419999999999995</v>
      </c>
      <c r="AE101" s="23">
        <v>0.86360000000000003</v>
      </c>
      <c r="AF101" s="23">
        <v>0.7712</v>
      </c>
      <c r="AG101" s="23">
        <v>0.84730000000000005</v>
      </c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</row>
    <row r="102" spans="1:50" ht="11.1" customHeight="1" x14ac:dyDescent="0.25">
      <c r="A102" s="26"/>
      <c r="B102" s="26" t="s">
        <v>129</v>
      </c>
      <c r="C102" s="19">
        <f>(T71-C29)*100</f>
        <v>-2.72</v>
      </c>
      <c r="D102" s="19">
        <f t="shared" ref="D102:I102" si="57">(U71-D29)*100</f>
        <v>-4.8899999999999997</v>
      </c>
      <c r="E102" s="19">
        <f t="shared" si="57"/>
        <v>-7.6100000000000056</v>
      </c>
      <c r="F102" s="19">
        <f t="shared" si="57"/>
        <v>-3.2599999999999962</v>
      </c>
      <c r="G102" s="19">
        <f t="shared" si="57"/>
        <v>-7.6099999999999941</v>
      </c>
      <c r="H102" s="19">
        <f t="shared" si="57"/>
        <v>-7.0600000000000112</v>
      </c>
      <c r="I102" s="19">
        <f t="shared" si="57"/>
        <v>-4.3499999999999979</v>
      </c>
      <c r="J102" s="20">
        <f>(AA71-J29)*100</f>
        <v>-3.2600000000000073</v>
      </c>
      <c r="K102" s="20">
        <f t="shared" ref="K102:P102" si="58">(AB71-K29)*100</f>
        <v>-4.0700000000000012</v>
      </c>
      <c r="L102" s="20">
        <f t="shared" si="58"/>
        <v>-7.3299999999999921</v>
      </c>
      <c r="M102" s="20">
        <f t="shared" si="58"/>
        <v>-6.7899999999999956</v>
      </c>
      <c r="N102" s="20">
        <f t="shared" si="58"/>
        <v>-8.4300000000000033</v>
      </c>
      <c r="O102" s="20">
        <f t="shared" si="58"/>
        <v>-7.8799999999999981</v>
      </c>
      <c r="P102" s="20">
        <f t="shared" si="58"/>
        <v>-5.699999999999994</v>
      </c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</row>
    <row r="103" spans="1:50" ht="11.1" customHeight="1" x14ac:dyDescent="0.25">
      <c r="A103" s="94" t="s">
        <v>108</v>
      </c>
      <c r="B103" s="94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</row>
    <row r="104" spans="1:50" ht="11.1" customHeight="1" x14ac:dyDescent="0.25">
      <c r="A104" s="26"/>
      <c r="B104" s="26" t="s">
        <v>132</v>
      </c>
      <c r="C104" s="19">
        <f>(T93-C52)*100</f>
        <v>6.1357142857142888</v>
      </c>
      <c r="D104" s="35">
        <f t="shared" ref="D104:I104" si="59">(U93-D52)*100</f>
        <v>9.7028571428571464</v>
      </c>
      <c r="E104" s="19">
        <f t="shared" si="59"/>
        <v>3.1085714285714161</v>
      </c>
      <c r="F104" s="19">
        <f>(W93-F52)*100</f>
        <v>1.0885714285714276</v>
      </c>
      <c r="G104" s="19">
        <f t="shared" si="59"/>
        <v>5.8185714285714285</v>
      </c>
      <c r="H104" s="19">
        <f t="shared" si="59"/>
        <v>3.3371428571428607</v>
      </c>
      <c r="I104" s="19">
        <f t="shared" si="59"/>
        <v>3.3428571428571252</v>
      </c>
      <c r="J104" s="35">
        <f>(AA93-J50)*100</f>
        <v>8.6999999999999957</v>
      </c>
      <c r="K104" s="35">
        <f>(AB93-K50)*100</f>
        <v>12.230000000000002</v>
      </c>
      <c r="L104" s="35">
        <f t="shared" ref="L104:P104" si="60">(AC93-L50)*100</f>
        <v>5.7099999999999929</v>
      </c>
      <c r="M104" s="35">
        <f t="shared" si="60"/>
        <v>9.5100000000000069</v>
      </c>
      <c r="N104" s="35">
        <f t="shared" si="60"/>
        <v>8.9700000000000006</v>
      </c>
      <c r="O104" s="35">
        <f t="shared" si="60"/>
        <v>7.6099999999999941</v>
      </c>
      <c r="P104" s="35">
        <f t="shared" si="60"/>
        <v>8.4299999999999926</v>
      </c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</row>
    <row r="105" spans="1:50" ht="11.1" customHeight="1" x14ac:dyDescent="0.25">
      <c r="A105" s="94" t="s">
        <v>109</v>
      </c>
      <c r="B105" s="94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</row>
    <row r="106" spans="1:50" ht="11.1" customHeight="1" x14ac:dyDescent="0.25">
      <c r="A106" s="26"/>
      <c r="B106" s="26" t="s">
        <v>133</v>
      </c>
      <c r="C106" s="19">
        <f>(T98-C52)*100</f>
        <v>3.9557142857142846</v>
      </c>
      <c r="D106" s="35">
        <f t="shared" ref="D106:I106" si="61">(U98-D52)*100</f>
        <v>13.512857142857138</v>
      </c>
      <c r="E106" s="19">
        <f t="shared" si="61"/>
        <v>2.0185714285714251</v>
      </c>
      <c r="F106" s="19">
        <f t="shared" si="61"/>
        <v>3.7985714285714289</v>
      </c>
      <c r="G106" s="19">
        <f t="shared" si="61"/>
        <v>3.1085714285714272</v>
      </c>
      <c r="H106" s="19">
        <f t="shared" si="61"/>
        <v>5.5171428571428542</v>
      </c>
      <c r="I106" s="19">
        <f t="shared" si="61"/>
        <v>4.4228571428571284</v>
      </c>
      <c r="J106" s="32">
        <f>(AA98-J52)*100</f>
        <v>1.9071428571428628</v>
      </c>
      <c r="K106" s="32">
        <f t="shared" ref="K106:P106" si="62">(AB98-K52)*100</f>
        <v>7.1485714285714259</v>
      </c>
      <c r="L106" s="32">
        <f t="shared" si="62"/>
        <v>-0.69857142857142618</v>
      </c>
      <c r="M106" s="32">
        <f t="shared" si="62"/>
        <v>2.5685714285714201</v>
      </c>
      <c r="N106" s="32">
        <f t="shared" si="62"/>
        <v>5.0028571428571533</v>
      </c>
      <c r="O106" s="32">
        <f t="shared" si="62"/>
        <v>1.6700000000000048</v>
      </c>
      <c r="P106" s="20">
        <f t="shared" si="62"/>
        <v>3.6857142857143033</v>
      </c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</row>
    <row r="107" spans="1:50" x14ac:dyDescent="0.25"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</row>
    <row r="108" spans="1:50" x14ac:dyDescent="0.25"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</row>
    <row r="109" spans="1:50" x14ac:dyDescent="0.25"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</row>
    <row r="110" spans="1:50" x14ac:dyDescent="0.25"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</row>
    <row r="111" spans="1:50" x14ac:dyDescent="0.25"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</row>
    <row r="112" spans="1:50" x14ac:dyDescent="0.25"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</row>
    <row r="113" spans="18:50" x14ac:dyDescent="0.25"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</row>
    <row r="114" spans="18:50" x14ac:dyDescent="0.25"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</row>
    <row r="115" spans="18:50" x14ac:dyDescent="0.25"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</row>
    <row r="116" spans="18:50" x14ac:dyDescent="0.25"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</row>
    <row r="117" spans="18:50" x14ac:dyDescent="0.25"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8:50" x14ac:dyDescent="0.25"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8:50" x14ac:dyDescent="0.25"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8:50" x14ac:dyDescent="0.25"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</sheetData>
  <mergeCells count="199"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82EC-7BBA-4F9A-8828-D4FF92B3F21E}">
  <dimension ref="C2:K29"/>
  <sheetViews>
    <sheetView tabSelected="1" topLeftCell="B19" zoomScale="115" zoomScaleNormal="115" workbookViewId="0">
      <selection activeCell="O28" sqref="O28"/>
    </sheetView>
  </sheetViews>
  <sheetFormatPr defaultRowHeight="15" x14ac:dyDescent="0.25"/>
  <cols>
    <col min="2" max="2" width="4.85546875" customWidth="1"/>
    <col min="3" max="3" width="10.7109375" customWidth="1"/>
    <col min="4" max="4" width="16.5703125" customWidth="1"/>
    <col min="5" max="11" width="5.7109375" customWidth="1"/>
  </cols>
  <sheetData>
    <row r="2" spans="3:11" ht="12" customHeight="1" x14ac:dyDescent="0.25">
      <c r="C2" s="95" t="s">
        <v>137</v>
      </c>
      <c r="D2" s="99" t="s">
        <v>138</v>
      </c>
      <c r="E2" s="96" t="s">
        <v>136</v>
      </c>
      <c r="F2" s="97"/>
      <c r="G2" s="97"/>
      <c r="H2" s="97"/>
      <c r="I2" s="97"/>
      <c r="J2" s="97"/>
      <c r="K2" s="98"/>
    </row>
    <row r="3" spans="3:11" ht="12" customHeight="1" x14ac:dyDescent="0.25">
      <c r="C3" s="95"/>
      <c r="D3" s="99"/>
      <c r="E3" s="54">
        <v>1</v>
      </c>
      <c r="F3" s="54">
        <v>2</v>
      </c>
      <c r="G3" s="54">
        <v>3</v>
      </c>
      <c r="H3" s="54">
        <v>4</v>
      </c>
      <c r="I3" s="54">
        <v>5</v>
      </c>
      <c r="J3" s="54">
        <v>6</v>
      </c>
      <c r="K3" s="54">
        <v>7</v>
      </c>
    </row>
    <row r="4" spans="3:11" ht="12" customHeight="1" x14ac:dyDescent="0.25">
      <c r="C4" s="55" t="s">
        <v>139</v>
      </c>
      <c r="D4" s="56" t="s">
        <v>5</v>
      </c>
      <c r="E4" s="57">
        <v>0.71740000000000004</v>
      </c>
      <c r="F4" s="57">
        <v>0.54349999999999998</v>
      </c>
      <c r="G4" s="57">
        <v>0.79890000000000005</v>
      </c>
      <c r="H4" s="57">
        <v>0.72829999999999995</v>
      </c>
      <c r="I4" s="57">
        <v>0.83699999999999997</v>
      </c>
      <c r="J4" s="57">
        <v>0.80979999999999996</v>
      </c>
      <c r="K4" s="57">
        <v>0.84240000000000004</v>
      </c>
    </row>
    <row r="5" spans="3:11" ht="12" customHeight="1" x14ac:dyDescent="0.25">
      <c r="C5" s="55"/>
      <c r="D5" s="56" t="s">
        <v>6</v>
      </c>
      <c r="E5" s="57">
        <v>0.71009999999999995</v>
      </c>
      <c r="F5" s="57">
        <v>0.54810000000000003</v>
      </c>
      <c r="G5" s="57">
        <v>0.79249999999999998</v>
      </c>
      <c r="H5" s="57">
        <v>0.72919999999999996</v>
      </c>
      <c r="I5" s="57">
        <v>0.83179999999999998</v>
      </c>
      <c r="J5" s="57">
        <v>0.80259999999999998</v>
      </c>
      <c r="K5" s="57">
        <v>0.84089999999999998</v>
      </c>
    </row>
    <row r="6" spans="3:11" ht="12" customHeight="1" x14ac:dyDescent="0.25">
      <c r="C6" s="55"/>
      <c r="D6" s="56" t="s">
        <v>7</v>
      </c>
      <c r="E6" s="57">
        <v>0.70660000000000001</v>
      </c>
      <c r="F6" s="57">
        <v>0.53069999999999995</v>
      </c>
      <c r="G6" s="57">
        <v>0.79039999999999999</v>
      </c>
      <c r="H6" s="57">
        <v>0.71909999999999996</v>
      </c>
      <c r="I6" s="57">
        <v>0.82979999999999998</v>
      </c>
      <c r="J6" s="57">
        <v>0.80100000000000005</v>
      </c>
      <c r="K6" s="57">
        <v>0.83650000000000002</v>
      </c>
    </row>
    <row r="7" spans="3:11" ht="12" customHeight="1" x14ac:dyDescent="0.25">
      <c r="C7" s="55"/>
      <c r="D7" s="56" t="s">
        <v>8</v>
      </c>
      <c r="E7" s="57">
        <v>0.70569999999999999</v>
      </c>
      <c r="F7" s="57">
        <v>0.52939999999999998</v>
      </c>
      <c r="G7" s="57">
        <v>0.79120000000000001</v>
      </c>
      <c r="H7" s="57">
        <v>0.7208</v>
      </c>
      <c r="I7" s="57">
        <v>0.83020000000000005</v>
      </c>
      <c r="J7" s="57">
        <v>0.8014</v>
      </c>
      <c r="K7" s="57">
        <v>0.83699999999999997</v>
      </c>
    </row>
    <row r="8" spans="3:11" ht="12" customHeight="1" x14ac:dyDescent="0.25">
      <c r="C8" s="55" t="s">
        <v>9</v>
      </c>
      <c r="D8" s="56" t="s">
        <v>5</v>
      </c>
      <c r="E8" s="57">
        <v>0.70109999999999995</v>
      </c>
      <c r="F8" s="57">
        <v>0.51090000000000002</v>
      </c>
      <c r="G8" s="57">
        <v>0.78800000000000003</v>
      </c>
      <c r="H8" s="57">
        <v>0.73370000000000002</v>
      </c>
      <c r="I8" s="57">
        <v>0.85329999999999995</v>
      </c>
      <c r="J8" s="57">
        <v>0.79349999999999998</v>
      </c>
      <c r="K8" s="57">
        <v>0.84240000000000004</v>
      </c>
    </row>
    <row r="9" spans="3:11" ht="12" customHeight="1" x14ac:dyDescent="0.25">
      <c r="C9" s="55"/>
      <c r="D9" s="56" t="s">
        <v>6</v>
      </c>
      <c r="E9" s="57">
        <v>0.69579999999999997</v>
      </c>
      <c r="F9" s="57">
        <v>0.51280000000000003</v>
      </c>
      <c r="G9" s="57">
        <v>0.78120000000000001</v>
      </c>
      <c r="H9" s="57">
        <v>0.72760000000000002</v>
      </c>
      <c r="I9" s="57">
        <v>0.84799999999999998</v>
      </c>
      <c r="J9" s="57">
        <v>0.79039999999999999</v>
      </c>
      <c r="K9" s="57">
        <v>0.83579999999999999</v>
      </c>
    </row>
    <row r="10" spans="3:11" ht="12" customHeight="1" x14ac:dyDescent="0.25">
      <c r="C10" s="55"/>
      <c r="D10" s="56" t="s">
        <v>7</v>
      </c>
      <c r="E10" s="57">
        <v>0.69340000000000002</v>
      </c>
      <c r="F10" s="57">
        <v>0.50629999999999997</v>
      </c>
      <c r="G10" s="57">
        <v>0.77880000000000005</v>
      </c>
      <c r="H10" s="57">
        <v>0.72350000000000003</v>
      </c>
      <c r="I10" s="57">
        <v>0.84750000000000003</v>
      </c>
      <c r="J10" s="57">
        <v>0.78549999999999998</v>
      </c>
      <c r="K10" s="57">
        <v>0.83599999999999997</v>
      </c>
    </row>
    <row r="11" spans="3:11" ht="12" customHeight="1" x14ac:dyDescent="0.25">
      <c r="C11" s="55"/>
      <c r="D11" s="56" t="s">
        <v>8</v>
      </c>
      <c r="E11" s="57">
        <v>0.6925</v>
      </c>
      <c r="F11" s="57">
        <v>0.50800000000000001</v>
      </c>
      <c r="G11" s="57">
        <v>0.77949999999999997</v>
      </c>
      <c r="H11" s="57">
        <v>0.71930000000000005</v>
      </c>
      <c r="I11" s="57">
        <v>0.84770000000000001</v>
      </c>
      <c r="J11" s="57">
        <v>0.78680000000000005</v>
      </c>
      <c r="K11" s="57">
        <v>0.83589999999999998</v>
      </c>
    </row>
    <row r="12" spans="3:11" ht="12" customHeight="1" x14ac:dyDescent="0.25">
      <c r="C12" s="55" t="s">
        <v>107</v>
      </c>
      <c r="D12" s="58" t="s">
        <v>5</v>
      </c>
      <c r="E12" s="57">
        <v>0.75</v>
      </c>
      <c r="F12" s="57">
        <v>0.55979999999999996</v>
      </c>
      <c r="G12" s="57">
        <v>0.78259999999999996</v>
      </c>
      <c r="H12" s="57">
        <v>0.74460000000000004</v>
      </c>
      <c r="I12" s="57">
        <v>0.82609999999999995</v>
      </c>
      <c r="J12" s="57">
        <v>0.80979999999999996</v>
      </c>
      <c r="K12" s="57">
        <v>0.79890000000000005</v>
      </c>
    </row>
    <row r="13" spans="3:11" ht="12" customHeight="1" x14ac:dyDescent="0.25">
      <c r="C13" s="55"/>
      <c r="D13" s="58" t="s">
        <v>6</v>
      </c>
      <c r="E13" s="57">
        <v>0.74780000000000002</v>
      </c>
      <c r="F13" s="57">
        <v>0.55130000000000001</v>
      </c>
      <c r="G13" s="57">
        <v>0.77480000000000004</v>
      </c>
      <c r="H13" s="57">
        <v>0.74339999999999995</v>
      </c>
      <c r="I13" s="57">
        <v>0.81920000000000004</v>
      </c>
      <c r="J13" s="57">
        <v>0.80149999999999999</v>
      </c>
      <c r="K13" s="57">
        <v>0.79279999999999995</v>
      </c>
    </row>
    <row r="14" spans="3:11" ht="12" customHeight="1" x14ac:dyDescent="0.25">
      <c r="C14" s="55"/>
      <c r="D14" s="58" t="s">
        <v>7</v>
      </c>
      <c r="E14" s="57">
        <v>0.74329999999999996</v>
      </c>
      <c r="F14" s="57">
        <v>0.55189999999999995</v>
      </c>
      <c r="G14" s="57">
        <v>0.7742</v>
      </c>
      <c r="H14" s="57">
        <v>0.73650000000000004</v>
      </c>
      <c r="I14" s="57">
        <v>0.8196</v>
      </c>
      <c r="J14" s="57">
        <v>0.80220000000000002</v>
      </c>
      <c r="K14" s="57">
        <v>0.79359999999999997</v>
      </c>
    </row>
    <row r="15" spans="3:11" ht="12" customHeight="1" x14ac:dyDescent="0.25">
      <c r="C15" s="55"/>
      <c r="D15" s="58" t="s">
        <v>8</v>
      </c>
      <c r="E15" s="57">
        <v>0.74450000000000005</v>
      </c>
      <c r="F15" s="57">
        <v>0.5514</v>
      </c>
      <c r="G15" s="57">
        <v>0.77429999999999999</v>
      </c>
      <c r="H15" s="57">
        <v>0.73819999999999997</v>
      </c>
      <c r="I15" s="57">
        <v>0.81930000000000003</v>
      </c>
      <c r="J15" s="57">
        <v>0.80159999999999998</v>
      </c>
      <c r="K15" s="57">
        <v>0.79310000000000003</v>
      </c>
    </row>
    <row r="16" spans="3:11" ht="12" customHeight="1" x14ac:dyDescent="0.25">
      <c r="C16" s="55" t="s">
        <v>140</v>
      </c>
      <c r="D16" s="58" t="s">
        <v>5</v>
      </c>
      <c r="E16" s="57">
        <v>0.6522</v>
      </c>
      <c r="F16" s="57">
        <v>0.45650000000000002</v>
      </c>
      <c r="G16" s="57">
        <v>0.75</v>
      </c>
      <c r="H16" s="57">
        <v>0.68479999999999996</v>
      </c>
      <c r="I16" s="57">
        <v>0.80430000000000001</v>
      </c>
      <c r="J16" s="57">
        <v>0.73909999999999998</v>
      </c>
      <c r="K16" s="57">
        <v>0.79890000000000005</v>
      </c>
    </row>
    <row r="17" spans="3:11" ht="12" customHeight="1" x14ac:dyDescent="0.25">
      <c r="C17" s="55"/>
      <c r="D17" s="58" t="s">
        <v>6</v>
      </c>
      <c r="E17" s="57">
        <v>0.65329999999999999</v>
      </c>
      <c r="F17" s="57">
        <v>0.4698</v>
      </c>
      <c r="G17" s="57">
        <v>0.7601</v>
      </c>
      <c r="H17" s="57">
        <v>0.69399999999999995</v>
      </c>
      <c r="I17" s="57">
        <v>0.80330000000000001</v>
      </c>
      <c r="J17" s="57">
        <v>0.7379</v>
      </c>
      <c r="K17" s="57">
        <v>0.7954</v>
      </c>
    </row>
    <row r="18" spans="3:11" ht="12" customHeight="1" x14ac:dyDescent="0.25">
      <c r="C18" s="55"/>
      <c r="D18" s="58" t="s">
        <v>7</v>
      </c>
      <c r="E18" s="57">
        <v>0.64300000000000002</v>
      </c>
      <c r="F18" s="57">
        <v>0.45490000000000003</v>
      </c>
      <c r="G18" s="57">
        <v>0.73980000000000001</v>
      </c>
      <c r="H18" s="57">
        <v>0.67859999999999998</v>
      </c>
      <c r="I18" s="57">
        <v>0.79700000000000004</v>
      </c>
      <c r="J18" s="57">
        <v>0.72529999999999994</v>
      </c>
      <c r="K18" s="57">
        <v>0.7903</v>
      </c>
    </row>
    <row r="19" spans="3:11" ht="12" customHeight="1" x14ac:dyDescent="0.25">
      <c r="C19" s="59"/>
      <c r="D19" s="58" t="s">
        <v>8</v>
      </c>
      <c r="E19" s="57">
        <v>0.64229999999999998</v>
      </c>
      <c r="F19" s="57">
        <v>0.40339999999999998</v>
      </c>
      <c r="G19" s="57">
        <v>0.74239999999999995</v>
      </c>
      <c r="H19" s="57">
        <v>0.6825</v>
      </c>
      <c r="I19" s="57">
        <v>0.79830000000000001</v>
      </c>
      <c r="J19" s="57">
        <v>0.72489999999999999</v>
      </c>
      <c r="K19" s="57">
        <v>0.79139999999999999</v>
      </c>
    </row>
    <row r="20" spans="3:11" ht="12" customHeight="1" x14ac:dyDescent="0.25">
      <c r="C20" s="55" t="s">
        <v>10</v>
      </c>
      <c r="D20" s="58" t="s">
        <v>5</v>
      </c>
      <c r="E20" s="57">
        <v>0.66849999999999998</v>
      </c>
      <c r="F20" s="57">
        <v>0.39129999999999998</v>
      </c>
      <c r="G20" s="57">
        <v>0.7772</v>
      </c>
      <c r="H20" s="57">
        <v>0.68479999999999996</v>
      </c>
      <c r="I20" s="57">
        <v>0.82069999999999999</v>
      </c>
      <c r="J20" s="57">
        <v>0.77170000000000005</v>
      </c>
      <c r="K20" s="57">
        <v>0.82069999999999999</v>
      </c>
    </row>
    <row r="21" spans="3:11" ht="12" customHeight="1" x14ac:dyDescent="0.25">
      <c r="C21" s="55"/>
      <c r="D21" s="58" t="s">
        <v>6</v>
      </c>
      <c r="E21" s="57">
        <v>0.66110000000000002</v>
      </c>
      <c r="F21" s="57">
        <v>0.41289999999999999</v>
      </c>
      <c r="G21" s="57">
        <v>0.77190000000000003</v>
      </c>
      <c r="H21" s="57">
        <v>0.68020000000000003</v>
      </c>
      <c r="I21" s="57">
        <v>0.8135</v>
      </c>
      <c r="J21" s="57">
        <v>0.76160000000000005</v>
      </c>
      <c r="K21" s="57">
        <v>0.81289999999999996</v>
      </c>
    </row>
    <row r="22" spans="3:11" ht="12" customHeight="1" x14ac:dyDescent="0.25">
      <c r="C22" s="55"/>
      <c r="D22" s="58" t="s">
        <v>7</v>
      </c>
      <c r="E22" s="57">
        <v>0.66259999999999997</v>
      </c>
      <c r="F22" s="57">
        <v>0.39369999999999999</v>
      </c>
      <c r="G22" s="57">
        <v>0.76929999999999998</v>
      </c>
      <c r="H22" s="57">
        <v>0.68179999999999996</v>
      </c>
      <c r="I22" s="57">
        <v>0.81379999999999997</v>
      </c>
      <c r="J22" s="57">
        <v>0.76149999999999995</v>
      </c>
      <c r="K22" s="57">
        <v>0.81389999999999996</v>
      </c>
    </row>
    <row r="23" spans="3:11" ht="12" customHeight="1" x14ac:dyDescent="0.25">
      <c r="C23" s="55"/>
      <c r="D23" s="58" t="s">
        <v>8</v>
      </c>
      <c r="E23" s="57">
        <v>0.66049999999999998</v>
      </c>
      <c r="F23" s="57">
        <v>0.37330000000000002</v>
      </c>
      <c r="G23" s="57">
        <v>0.77029999999999998</v>
      </c>
      <c r="H23" s="57">
        <v>0.68079999999999996</v>
      </c>
      <c r="I23" s="57">
        <v>0.8135</v>
      </c>
      <c r="J23" s="57">
        <v>0.76119999999999999</v>
      </c>
      <c r="K23" s="57">
        <v>0.81299999999999994</v>
      </c>
    </row>
    <row r="25" spans="3:11" ht="12" customHeight="1" x14ac:dyDescent="0.25">
      <c r="D25" s="103" t="s">
        <v>141</v>
      </c>
      <c r="E25" s="95" t="s">
        <v>144</v>
      </c>
      <c r="F25" s="95"/>
      <c r="G25" s="95"/>
      <c r="H25" s="95"/>
      <c r="I25" s="95"/>
      <c r="J25" s="95"/>
      <c r="K25" s="95"/>
    </row>
    <row r="26" spans="3:11" ht="12" customHeight="1" x14ac:dyDescent="0.25">
      <c r="D26" s="103"/>
      <c r="E26" s="104">
        <v>1</v>
      </c>
      <c r="F26" s="105">
        <v>2</v>
      </c>
      <c r="G26" s="105">
        <v>3</v>
      </c>
      <c r="H26" s="105">
        <v>4</v>
      </c>
      <c r="I26" s="105">
        <v>5</v>
      </c>
      <c r="J26" s="105">
        <v>6</v>
      </c>
      <c r="K26" s="105">
        <v>7</v>
      </c>
    </row>
    <row r="27" spans="3:11" ht="12" customHeight="1" x14ac:dyDescent="0.25">
      <c r="D27" s="106" t="s">
        <v>142</v>
      </c>
      <c r="E27" s="107">
        <v>0.73</v>
      </c>
      <c r="F27" s="107">
        <v>0.15</v>
      </c>
      <c r="G27" s="107">
        <v>0.81</v>
      </c>
      <c r="H27" s="107">
        <v>0.75</v>
      </c>
      <c r="I27" s="107">
        <v>0.85</v>
      </c>
      <c r="J27" s="107">
        <v>0.81</v>
      </c>
      <c r="K27" s="107">
        <v>0.86</v>
      </c>
    </row>
    <row r="28" spans="3:11" ht="12" customHeight="1" x14ac:dyDescent="0.25">
      <c r="D28" s="106" t="s">
        <v>143</v>
      </c>
      <c r="E28" s="107">
        <v>0.52600000000000002</v>
      </c>
      <c r="F28" s="107">
        <v>0.02</v>
      </c>
      <c r="G28" s="107">
        <v>0.65</v>
      </c>
      <c r="H28" s="107">
        <v>0.56000000000000005</v>
      </c>
      <c r="I28" s="107">
        <v>0.73</v>
      </c>
      <c r="J28" s="107">
        <v>0.65</v>
      </c>
      <c r="K28" s="107">
        <v>0.74</v>
      </c>
    </row>
    <row r="29" spans="3:11" x14ac:dyDescent="0.25">
      <c r="E29" s="102"/>
      <c r="F29" s="102"/>
      <c r="G29" s="102"/>
      <c r="H29" s="102"/>
      <c r="I29" s="102"/>
      <c r="J29" s="102"/>
      <c r="K29" s="102"/>
    </row>
  </sheetData>
  <mergeCells count="5">
    <mergeCell ref="C2:C3"/>
    <mergeCell ref="E2:K2"/>
    <mergeCell ref="D2:D3"/>
    <mergeCell ref="E25:K25"/>
    <mergeCell ref="D25:D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D39" sqref="AD39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zoomScale="81" zoomScaleNormal="90" workbookViewId="0">
      <selection activeCell="C6" sqref="C6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100" t="s">
        <v>12</v>
      </c>
      <c r="B3" s="100" t="s">
        <v>13</v>
      </c>
      <c r="C3" s="100" t="s">
        <v>14</v>
      </c>
      <c r="D3" s="100" t="s">
        <v>15</v>
      </c>
      <c r="E3" s="100" t="s">
        <v>16</v>
      </c>
      <c r="F3" s="100" t="s">
        <v>17</v>
      </c>
      <c r="G3" s="100"/>
      <c r="H3" s="100"/>
      <c r="I3" s="100"/>
      <c r="J3" s="100" t="s">
        <v>18</v>
      </c>
      <c r="K3" s="100"/>
      <c r="L3" s="100"/>
      <c r="M3" s="100" t="s">
        <v>19</v>
      </c>
      <c r="N3" s="101" t="s">
        <v>20</v>
      </c>
      <c r="O3" s="100" t="s">
        <v>21</v>
      </c>
    </row>
    <row r="4" spans="1:15" x14ac:dyDescent="0.25">
      <c r="A4" s="100"/>
      <c r="B4" s="100"/>
      <c r="C4" s="100"/>
      <c r="D4" s="100"/>
      <c r="E4" s="100"/>
      <c r="F4" s="40" t="s">
        <v>22</v>
      </c>
      <c r="G4" s="40" t="s">
        <v>23</v>
      </c>
      <c r="H4" s="40" t="s">
        <v>24</v>
      </c>
      <c r="I4" s="40" t="s">
        <v>25</v>
      </c>
      <c r="J4" s="39" t="s">
        <v>26</v>
      </c>
      <c r="K4" s="39" t="s">
        <v>27</v>
      </c>
      <c r="L4" s="39" t="s">
        <v>28</v>
      </c>
      <c r="M4" s="100"/>
      <c r="N4" s="101"/>
      <c r="O4" s="100"/>
    </row>
    <row r="5" spans="1:15" ht="90" x14ac:dyDescent="0.25">
      <c r="A5" s="41">
        <v>1</v>
      </c>
      <c r="B5" s="42" t="s">
        <v>29</v>
      </c>
      <c r="C5" s="42" t="s">
        <v>30</v>
      </c>
      <c r="D5" s="42" t="s">
        <v>31</v>
      </c>
      <c r="E5" s="42" t="s">
        <v>32</v>
      </c>
      <c r="F5" s="42" t="s">
        <v>33</v>
      </c>
      <c r="G5" s="42" t="s">
        <v>34</v>
      </c>
      <c r="H5" s="42" t="s">
        <v>35</v>
      </c>
      <c r="I5" s="42" t="s">
        <v>36</v>
      </c>
      <c r="J5" s="42" t="s">
        <v>37</v>
      </c>
      <c r="K5" s="42" t="s">
        <v>38</v>
      </c>
      <c r="L5" s="43" t="s">
        <v>39</v>
      </c>
      <c r="M5" s="42" t="s">
        <v>40</v>
      </c>
      <c r="N5" s="42" t="s">
        <v>41</v>
      </c>
      <c r="O5" s="42"/>
    </row>
    <row r="6" spans="1:15" ht="105" x14ac:dyDescent="0.25">
      <c r="A6" s="44"/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6" t="s">
        <v>47</v>
      </c>
      <c r="J6" s="45" t="s">
        <v>78</v>
      </c>
      <c r="K6" s="46" t="s">
        <v>47</v>
      </c>
      <c r="L6" s="47" t="s">
        <v>79</v>
      </c>
      <c r="M6" s="45" t="s">
        <v>80</v>
      </c>
      <c r="N6" s="46" t="s">
        <v>47</v>
      </c>
      <c r="O6" s="45" t="s">
        <v>81</v>
      </c>
    </row>
    <row r="7" spans="1:15" ht="105" x14ac:dyDescent="0.25">
      <c r="A7" s="48"/>
      <c r="B7" s="47" t="s">
        <v>53</v>
      </c>
      <c r="C7" s="45" t="s">
        <v>54</v>
      </c>
      <c r="D7" s="45" t="s">
        <v>55</v>
      </c>
      <c r="E7" s="45" t="s">
        <v>56</v>
      </c>
      <c r="F7" s="45" t="s">
        <v>57</v>
      </c>
      <c r="G7" s="45" t="s">
        <v>58</v>
      </c>
      <c r="H7" s="46" t="s">
        <v>47</v>
      </c>
      <c r="I7" s="45" t="s">
        <v>59</v>
      </c>
      <c r="J7" s="45" t="s">
        <v>60</v>
      </c>
      <c r="K7" s="46" t="s">
        <v>47</v>
      </c>
      <c r="L7" s="46" t="s">
        <v>47</v>
      </c>
      <c r="M7" s="45" t="s">
        <v>61</v>
      </c>
      <c r="N7" s="49" t="s">
        <v>47</v>
      </c>
      <c r="O7" s="45" t="s">
        <v>62</v>
      </c>
    </row>
    <row r="8" spans="1:15" ht="60" x14ac:dyDescent="0.25">
      <c r="A8" s="44"/>
      <c r="B8" s="45" t="s">
        <v>42</v>
      </c>
      <c r="C8" s="45" t="s">
        <v>43</v>
      </c>
      <c r="D8" s="45" t="s">
        <v>44</v>
      </c>
      <c r="E8" s="45" t="s">
        <v>45</v>
      </c>
      <c r="F8" s="45" t="s">
        <v>46</v>
      </c>
      <c r="G8" s="46" t="s">
        <v>47</v>
      </c>
      <c r="H8" s="45" t="s">
        <v>48</v>
      </c>
      <c r="I8" s="45" t="s">
        <v>49</v>
      </c>
      <c r="J8" s="45" t="s">
        <v>50</v>
      </c>
      <c r="K8" s="45" t="s">
        <v>38</v>
      </c>
      <c r="L8" s="49" t="s">
        <v>47</v>
      </c>
      <c r="M8" s="45" t="s">
        <v>51</v>
      </c>
      <c r="N8" s="49" t="s">
        <v>47</v>
      </c>
      <c r="O8" s="45" t="s">
        <v>52</v>
      </c>
    </row>
    <row r="9" spans="1:15" ht="75" x14ac:dyDescent="0.25">
      <c r="A9" s="44"/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  <c r="G9" s="45" t="s">
        <v>68</v>
      </c>
      <c r="H9" s="46" t="s">
        <v>47</v>
      </c>
      <c r="I9" s="46" t="s">
        <v>47</v>
      </c>
      <c r="J9" s="46" t="s">
        <v>47</v>
      </c>
      <c r="K9" s="46" t="s">
        <v>47</v>
      </c>
      <c r="L9" s="46" t="s">
        <v>47</v>
      </c>
      <c r="M9" s="45" t="s">
        <v>69</v>
      </c>
      <c r="N9" s="46" t="s">
        <v>47</v>
      </c>
      <c r="O9" s="45" t="s">
        <v>70</v>
      </c>
    </row>
    <row r="10" spans="1:15" x14ac:dyDescent="0.25">
      <c r="A10" s="44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x14ac:dyDescent="0.25">
      <c r="A11" s="44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 x14ac:dyDescent="0.25">
      <c r="A12" s="44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0" x14ac:dyDescent="0.25">
      <c r="A15" s="44"/>
      <c r="B15" s="45" t="s">
        <v>82</v>
      </c>
      <c r="C15" s="45" t="s">
        <v>83</v>
      </c>
      <c r="D15" s="45" t="s">
        <v>84</v>
      </c>
      <c r="E15" s="45" t="s">
        <v>85</v>
      </c>
      <c r="F15" s="45" t="s">
        <v>86</v>
      </c>
      <c r="G15" s="45" t="s">
        <v>87</v>
      </c>
      <c r="H15" s="46" t="s">
        <v>47</v>
      </c>
      <c r="I15" s="45" t="s">
        <v>88</v>
      </c>
      <c r="J15" s="45" t="s">
        <v>89</v>
      </c>
      <c r="K15" s="45" t="s">
        <v>90</v>
      </c>
      <c r="L15" s="47" t="s">
        <v>91</v>
      </c>
      <c r="M15" s="45" t="s">
        <v>92</v>
      </c>
      <c r="N15" s="46" t="s">
        <v>47</v>
      </c>
      <c r="O15" s="45" t="s">
        <v>93</v>
      </c>
    </row>
    <row r="16" spans="1:15" ht="120" x14ac:dyDescent="0.25">
      <c r="A16" s="36"/>
      <c r="B16" s="37" t="s">
        <v>94</v>
      </c>
      <c r="C16" s="37" t="s">
        <v>95</v>
      </c>
      <c r="D16" s="37" t="s">
        <v>96</v>
      </c>
      <c r="E16" s="37" t="s">
        <v>97</v>
      </c>
      <c r="F16" s="37" t="s">
        <v>98</v>
      </c>
      <c r="G16" s="37" t="s">
        <v>87</v>
      </c>
      <c r="H16" s="37" t="s">
        <v>99</v>
      </c>
      <c r="I16" s="37" t="s">
        <v>100</v>
      </c>
      <c r="J16" s="38" t="s">
        <v>47</v>
      </c>
      <c r="K16" s="37" t="s">
        <v>101</v>
      </c>
      <c r="L16" s="37" t="s">
        <v>102</v>
      </c>
      <c r="M16" s="37" t="s">
        <v>51</v>
      </c>
      <c r="N16" s="38" t="s">
        <v>47</v>
      </c>
      <c r="O16" s="37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0"/>
  <sheetViews>
    <sheetView zoomScale="145" zoomScaleNormal="145" workbookViewId="0">
      <selection activeCell="D13" sqref="D13"/>
    </sheetView>
  </sheetViews>
  <sheetFormatPr defaultColWidth="10" defaultRowHeight="15" x14ac:dyDescent="0.25"/>
  <cols>
    <col min="2" max="2" width="13.140625" customWidth="1"/>
    <col min="3" max="3" width="19.28515625" customWidth="1"/>
    <col min="4" max="4" width="20" customWidth="1"/>
    <col min="5" max="5" width="17.5703125" customWidth="1"/>
    <col min="6" max="6" width="19.7109375" customWidth="1"/>
  </cols>
  <sheetData>
    <row r="3" ht="12" customHeight="1" x14ac:dyDescent="0.25"/>
    <row r="4" ht="12" customHeight="1" x14ac:dyDescent="0.25"/>
    <row r="5" ht="12" customHeight="1" x14ac:dyDescent="0.25"/>
    <row r="6" ht="12" customHeight="1" x14ac:dyDescent="0.25"/>
    <row r="7" ht="12" customHeight="1" x14ac:dyDescent="0.25"/>
    <row r="8" ht="12" customHeight="1" x14ac:dyDescent="0.25"/>
    <row r="9" ht="12" customHeight="1" x14ac:dyDescent="0.25"/>
    <row r="10" ht="12" customHeight="1" x14ac:dyDescent="0.25"/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percobaan Split Validasi</vt:lpstr>
      <vt:lpstr>Sheet1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2023-12-03T21:01:17Z</dcterms:modified>
</cp:coreProperties>
</file>